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25" windowHeight="11025" tabRatio="803" activeTab="0"/>
  </bookViews>
  <sheets>
    <sheet name="表紙 " sheetId="1" r:id="rId1"/>
    <sheet name="目次 " sheetId="2" r:id="rId2"/>
    <sheet name="利用上の注意" sheetId="3" r:id="rId3"/>
    <sheet name="賃金  " sheetId="4" r:id="rId4"/>
    <sheet name="労働時間" sheetId="5" r:id="rId5"/>
    <sheet name="雇用 " sheetId="6" r:id="rId6"/>
    <sheet name="名目賃金指数給与総額" sheetId="7" r:id="rId7"/>
    <sheet name="実質賃金指数給与総額 " sheetId="8" r:id="rId8"/>
    <sheet name="名目賃金指数定期給与" sheetId="9" r:id="rId9"/>
    <sheet name="実質賃金指数定期給与" sheetId="10" r:id="rId10"/>
    <sheet name="名目賃金指数所定内給与" sheetId="11" r:id="rId11"/>
    <sheet name="総実労働時間指数 " sheetId="12" r:id="rId12"/>
    <sheet name="所定内労働時間指数" sheetId="13" r:id="rId13"/>
    <sheet name="所定外労働時間指数 " sheetId="14" r:id="rId14"/>
    <sheet name="常用雇用指数 "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2)" sheetId="26" r:id="rId26"/>
  </sheets>
  <definedNames>
    <definedName name="_xlnm.Print_Area" localSheetId="15">'季節調整済指数'!$A$1:$R$40</definedName>
    <definedName name="_xlnm.Print_Area" localSheetId="5">'雇用 '!$A$1:$K$68</definedName>
    <definedName name="_xlnm.Print_Area" localSheetId="22">'産業就業形態別労働時間'!$A$1:$K$106</definedName>
    <definedName name="_xlnm.Print_Area" localSheetId="7">'実質賃金指数給与総額 '!$A$1:$S$95</definedName>
    <definedName name="_xlnm.Print_Area" localSheetId="9">'実質賃金指数定期給与'!$A$1:$S$95</definedName>
    <definedName name="_xlnm.Print_Area" localSheetId="13">'所定外労働時間指数 '!$A$1:$S$93</definedName>
    <definedName name="_xlnm.Print_Area" localSheetId="12">'所定内労働時間指数'!$A$1:$S$93</definedName>
    <definedName name="_xlnm.Print_Area" localSheetId="14">'常用雇用指数 '!$A$1:$S$94</definedName>
    <definedName name="_xlnm.Print_Area" localSheetId="11">'総実労働時間指数 '!$A$1:$S$93</definedName>
    <definedName name="_xlnm.Print_Area" localSheetId="24">'調査の説明'!$A$1:$N$126</definedName>
    <definedName name="_xlnm.Print_Area" localSheetId="3">'賃金  '!$A$1:$M$69</definedName>
    <definedName name="_xlnm.Print_Area" localSheetId="0">'表紙 '!$A$1:$K$57</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'利用上の注意'!$A$1:$O$61</definedName>
    <definedName name="_xlnm.Print_Area" localSheetId="25">'裏表紙 (2)'!$A$1:$K$39</definedName>
    <definedName name="_xlnm.Print_Area" localSheetId="4">'労働時間'!$A$1:$K$68</definedName>
  </definedNames>
  <calcPr fullCalcOnLoad="1"/>
</workbook>
</file>

<file path=xl/sharedStrings.xml><?xml version="1.0" encoding="utf-8"?>
<sst xmlns="http://schemas.openxmlformats.org/spreadsheetml/2006/main" count="4157" uniqueCount="577">
  <si>
    <t>産　　　業</t>
  </si>
  <si>
    <t>第9表</t>
  </si>
  <si>
    <t>本月末労働者数</t>
  </si>
  <si>
    <t>Ｒ</t>
  </si>
  <si>
    <t xml:space="preserve"> E12</t>
  </si>
  <si>
    <t>Ⅰ 結果の概要　　　　　　　　　　　　　　　　　　　　　　　　　　　　　</t>
  </si>
  <si>
    <t xml:space="preserve"> この調査は、統計法（平成19年法律第53号）第２条第４項に規定する基幹統計であり、賃金、労働時間及び雇用について静岡県における変動を毎月明らかにすることを目的としています。</t>
  </si>
  <si>
    <t>前年
同月差</t>
  </si>
  <si>
    <t>定期給与</t>
  </si>
  <si>
    <t>人</t>
  </si>
  <si>
    <t>4</t>
  </si>
  <si>
    <t>H</t>
  </si>
  <si>
    <t>R</t>
  </si>
  <si>
    <t>E28</t>
  </si>
  <si>
    <t>２　労働時間の動き</t>
  </si>
  <si>
    <t>時間</t>
  </si>
  <si>
    <t>Ｍ</t>
  </si>
  <si>
    <t>建設業</t>
  </si>
  <si>
    <t xml:space="preserve"> E25</t>
  </si>
  <si>
    <t>通信業</t>
  </si>
  <si>
    <r>
      <t>「</t>
    </r>
    <r>
      <rPr>
        <sz val="10.5"/>
        <rFont val="ＭＳ ゴシック"/>
        <family val="3"/>
      </rPr>
      <t>所定内労働時間」</t>
    </r>
    <r>
      <rPr>
        <sz val="10.5"/>
        <rFont val="ＭＳ 明朝"/>
        <family val="1"/>
      </rPr>
      <t>とは、労働協約、就業規則等で定められた正規の始業時刻と終業時刻の間の実労働時間のことです。</t>
    </r>
  </si>
  <si>
    <t xml:space="preserve">     月間の増加(減少)労働者数</t>
  </si>
  <si>
    <t>入職率</t>
  </si>
  <si>
    <t xml:space="preserve"> 調査期間中に労働者が実際に出勤した日数のことです。事業所に出勤しない日は、有給であっても出勤日数には含めませんが、新型コロナウイルス対策又はその他の事情で、労働者を在宅勤務(テレワークを含む)させた場合は、出勤日数に含めます。１日のうち１時間でも就業すれば、１出勤日とします。</t>
  </si>
  <si>
    <t>出勤日数</t>
  </si>
  <si>
    <t>統計グラフコンクールなど</t>
  </si>
  <si>
    <t>Ｐ 一括分</t>
  </si>
  <si>
    <t>Ⅰ 結果の概要</t>
  </si>
  <si>
    <t>産業性別賃金</t>
  </si>
  <si>
    <t>３　雇用の動き</t>
  </si>
  <si>
    <t xml:space="preserve"> R91</t>
  </si>
  <si>
    <t>所定内労働時間</t>
  </si>
  <si>
    <t>実質賃金指数（定期給与）（事業所規模5人以上・30人以上）</t>
  </si>
  <si>
    <t>現金給与額</t>
  </si>
  <si>
    <t>　2　実数表</t>
  </si>
  <si>
    <t>製造業</t>
  </si>
  <si>
    <t>産業、性別常用労働者１人平均月間現金給与額（事業所規模30人以上）</t>
  </si>
  <si>
    <t>　実数表の製造業（産業中分類）の一部については、下記の略称を用いて表示しています。</t>
  </si>
  <si>
    <t>名目賃金指数給与総額</t>
  </si>
  <si>
    <t>- 2 -</t>
  </si>
  <si>
    <t>産業性別労働時間</t>
  </si>
  <si>
    <t>E21</t>
  </si>
  <si>
    <t>○ 毎月の速報結果を公表日から、見ることができます。</t>
  </si>
  <si>
    <t>第1表</t>
  </si>
  <si>
    <t>　　第１０表　　〃　所定内給与・・・・・・・・・・・・・１３</t>
  </si>
  <si>
    <t>M</t>
  </si>
  <si>
    <t>ﾊﾟｰﾄタイム労働者比率</t>
  </si>
  <si>
    <t>本   月   末     労 働 者 数</t>
  </si>
  <si>
    <t>(2)</t>
  </si>
  <si>
    <t>前月末労働者数</t>
  </si>
  <si>
    <t>令和</t>
  </si>
  <si>
    <t>事業所規模＝30人以上</t>
  </si>
  <si>
    <t>年月</t>
  </si>
  <si>
    <t>　指数表の産業大分類の一部については、下記の略称を用いて表示しています。</t>
  </si>
  <si>
    <t xml:space="preserve">産業、就業形態別常用労働者１人平均月間出勤日数及び実労働時間（事業所規模5人以上） </t>
  </si>
  <si>
    <t>Ｐ一括分</t>
  </si>
  <si>
    <t>年</t>
  </si>
  <si>
    <t>ポイント</t>
  </si>
  <si>
    <t>I</t>
  </si>
  <si>
    <t>人</t>
  </si>
  <si>
    <t>30</t>
  </si>
  <si>
    <t>郵便業</t>
  </si>
  <si>
    <t>　実数表の各一括分の内容は以下のとおりです。</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</si>
  <si>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</si>
  <si>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t>調査産業計</t>
  </si>
  <si>
    <t>金融業,保険業</t>
  </si>
  <si>
    <t xml:space="preserve">  調査産業のうち、「鉱業,採石業,砂利採取業」は調査事業所数が少ないため産業別数値を公表しませんが、調査産業計には、実数、指数ともに含めています。</t>
  </si>
  <si>
    <t>女</t>
  </si>
  <si>
    <t>名目賃金指数定期給与</t>
  </si>
  <si>
    <t>ＴＬ</t>
  </si>
  <si>
    <t>雇用</t>
  </si>
  <si>
    <t>(1)事業所規模５人以上</t>
  </si>
  <si>
    <t>- 3 -</t>
  </si>
  <si>
    <t>電子・デバイス</t>
  </si>
  <si>
    <t xml:space="preserve">   毎月勤労統計調査の説明</t>
  </si>
  <si>
    <t>前   月   末         労 働 者 数</t>
  </si>
  <si>
    <t>食サービス業</t>
  </si>
  <si>
    <t>製造業</t>
  </si>
  <si>
    <t>常用雇用指数（事業所規模5人以上・30人以上）</t>
  </si>
  <si>
    <t>所定内労働時間指数</t>
  </si>
  <si>
    <t xml:space="preserve"> (1）事業所規模５人以上</t>
  </si>
  <si>
    <t>Ｋ</t>
  </si>
  <si>
    <t>日</t>
  </si>
  <si>
    <t xml:space="preserve"> </t>
  </si>
  <si>
    <t>窯業・土石製品</t>
  </si>
  <si>
    <t>総 実 労 働     時         間</t>
  </si>
  <si>
    <t/>
  </si>
  <si>
    <t>「サービス業（他に分類されないもの）」のうち、「廃棄物処理業」、「自動車整備業」、「機械等修理業（別掲を除く）」、「政治・経済・文化団体」、「宗教」、「その他のサービス業」のこと</t>
  </si>
  <si>
    <t>(注)令和６年１月に実施したベンチマーク更新に伴い、常用雇用指数は過去に遡って改訂したため 、基準年（令和２年）の常用雇用指数は100とはなりません。</t>
  </si>
  <si>
    <t>生産用機械器具製造業</t>
  </si>
  <si>
    <r>
      <t>「</t>
    </r>
    <r>
      <rPr>
        <sz val="10.5"/>
        <rFont val="ＭＳ ゴシック"/>
        <family val="3"/>
      </rPr>
      <t>所定外給与（超過労働給与）」</t>
    </r>
    <r>
      <rPr>
        <sz val="10.5"/>
        <rFont val="ＭＳ 明朝"/>
        <family val="1"/>
      </rPr>
      <t>とは、所定の労働時間を超える労働、休日労働、深夜労働等に対して支給される給与のことです。</t>
    </r>
  </si>
  <si>
    <t>【統計から見た静岡県】</t>
  </si>
  <si>
    <t>第5表  産業、性別常用労働者数及びパートタイム労働者比率</t>
  </si>
  <si>
    <t>季節調整済指数（事業所規模30人以上）</t>
  </si>
  <si>
    <t>総実労働時間</t>
  </si>
  <si>
    <t>超過労働給与</t>
  </si>
  <si>
    <t>調査</t>
  </si>
  <si>
    <t>前年　（同月）  増減率(％)</t>
  </si>
  <si>
    <t xml:space="preserve"> E27</t>
  </si>
  <si>
    <t>所定外労働時間</t>
  </si>
  <si>
    <t>第3表　名目賃金指数（定期給与）</t>
  </si>
  <si>
    <t>１</t>
  </si>
  <si>
    <t>　常用労働者30人以上規模の事業所については、毎年更新される、総務省の事業所母集団データベースの年次フレームを用いて、全事業所のリストを作成し、これを産業規模別に区分し、その区分ごとに調査事業所を抽出しています。また、調査事業所は、平成30年からは毎年１月分調査で一部を入れ替える方式に変更しています。調査の実施方法は郵送又はオンライン調査です。
　常用労働者5～29人規模の事業所については、経済センサスの調査区を用いて設定した毎月勤労統計調査調査区の中から、一定数の調査区を抽出し、その地域内から調査事業所を抽出しています。事業所は、半年ごとに全体の３分の１について交替し、各組は18か月間継続するローテーション方式により調査を行っています。調査の実施方法は、調査員調査又はオンライン調査です。</t>
  </si>
  <si>
    <t>P</t>
  </si>
  <si>
    <t>（2）事業所規模３０人以上</t>
  </si>
  <si>
    <t>出勤日数</t>
  </si>
  <si>
    <t>パートタイム労働者比率</t>
  </si>
  <si>
    <t>　</t>
  </si>
  <si>
    <t>Ｆ</t>
  </si>
  <si>
    <t>毎 月 勤 労 統 計 調 査 の 説 明</t>
  </si>
  <si>
    <t>所定外労働時間指数</t>
  </si>
  <si>
    <t>Q</t>
  </si>
  <si>
    <t>労働時間の動き</t>
  </si>
  <si>
    <t>運輸業,郵便業</t>
  </si>
  <si>
    <r>
      <t>「</t>
    </r>
    <r>
      <rPr>
        <sz val="10.5"/>
        <rFont val="ＭＳ ゴシック"/>
        <family val="3"/>
      </rPr>
      <t>所定外労働時間」</t>
    </r>
    <r>
      <rPr>
        <sz val="10.5"/>
        <rFont val="ＭＳ 明朝"/>
        <family val="1"/>
      </rPr>
      <t>とは、早出、残業、臨時の呼出、休日出勤等の実労働時間のことです。</t>
    </r>
  </si>
  <si>
    <t xml:space="preserve"> E09,10</t>
  </si>
  <si>
    <t>常用雇用指数</t>
  </si>
  <si>
    <t>第4表</t>
  </si>
  <si>
    <t>輸送用機械器具製造業</t>
  </si>
  <si>
    <t>産業、性別常用労働者数及びパートタイム労働者比率（事業所規模30人以上）</t>
  </si>
  <si>
    <t>E29</t>
  </si>
  <si>
    <t>学術研究等</t>
  </si>
  <si>
    <t>産　　業</t>
  </si>
  <si>
    <t xml:space="preserve"> I-1</t>
  </si>
  <si>
    <t xml:space="preserve"> E31</t>
  </si>
  <si>
    <t>超過労働給与</t>
  </si>
  <si>
    <t>製造業</t>
  </si>
  <si>
    <t xml:space="preserve"> PS</t>
  </si>
  <si>
    <t>定期給与</t>
  </si>
  <si>
    <t>Ｅ</t>
  </si>
  <si>
    <t>E32,20</t>
  </si>
  <si>
    <t>常用労働者数</t>
  </si>
  <si>
    <t>輸送用機械器具</t>
  </si>
  <si>
    <t>化学工業、石油製品・石炭製品製造業</t>
  </si>
  <si>
    <t>(令和２年平均＝100)</t>
  </si>
  <si>
    <t>Ｏ</t>
  </si>
  <si>
    <t>指　　　　　　　　　　　　　数</t>
  </si>
  <si>
    <t>円</t>
  </si>
  <si>
    <t>％</t>
  </si>
  <si>
    <t>実質賃金指数（現金給与総額）（事業所規模5人以上・30人以上）</t>
  </si>
  <si>
    <t>表１　月間現金給与額</t>
  </si>
  <si>
    <t>木材・木製品</t>
  </si>
  <si>
    <t>時間</t>
  </si>
  <si>
    <t>所定内給与</t>
  </si>
  <si>
    <t>E09,10</t>
  </si>
  <si>
    <t>産        業</t>
  </si>
  <si>
    <t>調査産業計</t>
  </si>
  <si>
    <t>特別給与</t>
  </si>
  <si>
    <t>　　　　　　　　　　　　　第11表  産業、就業形態別常用労働者1人平均月間出勤日数及び実労働時間</t>
  </si>
  <si>
    <t>卸売業,小売業</t>
  </si>
  <si>
    <t>医療,福祉</t>
  </si>
  <si>
    <t>金融業，</t>
  </si>
  <si>
    <t>３</t>
  </si>
  <si>
    <t>第8表　労働時間指数（所定外労働時間）</t>
  </si>
  <si>
    <t xml:space="preserve"> E19</t>
  </si>
  <si>
    <t>国勢調査、経済センサス、漁業センサスなど</t>
  </si>
  <si>
    <t xml:space="preserve">　　　　　　　　　　　　 </t>
  </si>
  <si>
    <t>医療， 福祉</t>
  </si>
  <si>
    <t>所定外労働時間</t>
  </si>
  <si>
    <t>５</t>
  </si>
  <si>
    <t>３０～９９人</t>
  </si>
  <si>
    <t xml:space="preserve"> 次の条件に該当する労働者をいいます。</t>
  </si>
  <si>
    <t>情報通信機械器具製造業</t>
  </si>
  <si>
    <t>その他の製造業、なめし革</t>
  </si>
  <si>
    <t>物品賃貸業</t>
  </si>
  <si>
    <t xml:space="preserve"> P83</t>
  </si>
  <si>
    <t>木材・木製品製造業（家具を除く）</t>
  </si>
  <si>
    <t>電気・ガス・熱供給・水道業</t>
  </si>
  <si>
    <t>１日の所定労働時間が一般の労働者と同じで、１週の所定労働日数が一般の労働者より少ない者。</t>
  </si>
  <si>
    <t>第10表　季節調整済指数　（事業所規模30人以上）</t>
  </si>
  <si>
    <t>F</t>
  </si>
  <si>
    <t>複合</t>
  </si>
  <si>
    <t>その他の製造業、なめし革</t>
  </si>
  <si>
    <t>L</t>
  </si>
  <si>
    <t>職業紹介・派遣業</t>
  </si>
  <si>
    <t>５年</t>
  </si>
  <si>
    <t>利用上の注意</t>
  </si>
  <si>
    <t>第10表  産業、就業形態別常用労働者1人平均月間現金給与額</t>
  </si>
  <si>
    <t>日</t>
  </si>
  <si>
    <t>プラスチック製品</t>
  </si>
  <si>
    <t>E19</t>
  </si>
  <si>
    <t>Ｎ</t>
  </si>
  <si>
    <t>現金給与    総  額</t>
  </si>
  <si>
    <t>労働時間</t>
  </si>
  <si>
    <t>本月中の減少労働者数</t>
  </si>
  <si>
    <t>賃金</t>
  </si>
  <si>
    <t>産業、性別常用労働者１人平均月間現金給与額（事業所規模5人以上）</t>
  </si>
  <si>
    <t>産業就業形態別労働時間</t>
  </si>
  <si>
    <t>時間</t>
  </si>
  <si>
    <t>平成</t>
  </si>
  <si>
    <t>規模別労働時間</t>
  </si>
  <si>
    <t>E27</t>
  </si>
  <si>
    <t xml:space="preserve"> E13</t>
  </si>
  <si>
    <t>産業、事業所規模別常用労働者１人平均月間出勤日数及び実労働時間</t>
  </si>
  <si>
    <t>生活関連サービス業,娯楽業</t>
  </si>
  <si>
    <t>　｢０｣は、表記単位に満たないもの。</t>
  </si>
  <si>
    <t>食料品製造業、飲料・たばこ・飼料製造業</t>
  </si>
  <si>
    <t>現金給与総額</t>
  </si>
  <si>
    <t>実労働時間</t>
  </si>
  <si>
    <t xml:space="preserve"> E29</t>
  </si>
  <si>
    <t>サービス業（他に分類されないもの）</t>
  </si>
  <si>
    <t>学術</t>
  </si>
  <si>
    <t>J</t>
  </si>
  <si>
    <t>前年
同月差</t>
  </si>
  <si>
    <t xml:space="preserve"> E23</t>
  </si>
  <si>
    <t>電気機械器具製造業</t>
  </si>
  <si>
    <t>定期給与</t>
  </si>
  <si>
    <t>表４　月間実労働時間及び出勤日数</t>
  </si>
  <si>
    <t>ないサービス業</t>
  </si>
  <si>
    <t>　　　　　　　　　　　　　　　</t>
  </si>
  <si>
    <t>労働時間指数（所定外労働時間）（事業所規模5人以上・30人以上）</t>
  </si>
  <si>
    <t>静岡県の賃金、労働時間及び雇用の動き</t>
  </si>
  <si>
    <t>産業計</t>
  </si>
  <si>
    <t>パルプ・紙・紙加工品製造業</t>
  </si>
  <si>
    <t>（単位：人）</t>
  </si>
  <si>
    <t>本月中の増加労働者数</t>
  </si>
  <si>
    <t>事業所規模 ＝ ５人以上</t>
  </si>
  <si>
    <t>Ｇ</t>
  </si>
  <si>
    <t>Ⅱ 統　計　表　　　　　　　　　　　　　　　　　　　　　　　　　　　　</t>
  </si>
  <si>
    <t xml:space="preserve"> E21</t>
  </si>
  <si>
    <t>－ 28 －</t>
  </si>
  <si>
    <t>２　実　数　表</t>
  </si>
  <si>
    <t>規模別賃金</t>
  </si>
  <si>
    <t>（事業所規模３０人以上）</t>
  </si>
  <si>
    <t>繊維工業</t>
  </si>
  <si>
    <t>(5)</t>
  </si>
  <si>
    <t>統計法に基づく基幹統計</t>
  </si>
  <si>
    <t>(2)事業所規模３０人以上</t>
  </si>
  <si>
    <t>化学、石油・石炭</t>
  </si>
  <si>
    <t>卸売業（I50～I55）</t>
  </si>
  <si>
    <t>本月中の増加労働者数</t>
  </si>
  <si>
    <t>月</t>
  </si>
  <si>
    <t>現金給与総額</t>
  </si>
  <si>
    <t>宿泊業,飲食サービス業</t>
  </si>
  <si>
    <t>年月</t>
  </si>
  <si>
    <t>E12</t>
  </si>
  <si>
    <t>目　　　　　　　　次</t>
  </si>
  <si>
    <t>D</t>
  </si>
  <si>
    <t>産業、性別常用労働者１人平均月間出勤日数及び実労働時間（事業所規模30人以上）</t>
  </si>
  <si>
    <t>常用雇用指数</t>
  </si>
  <si>
    <t>離職率</t>
  </si>
  <si>
    <t>産業就業形態別雇用</t>
  </si>
  <si>
    <t>２</t>
  </si>
  <si>
    <t>　指数の算出方法は、「各月の調査結果の実数÷基準数値×100」であり、「基準数値」とは基準年における１か月あたりの単純平均です。令和４年１月分結果から、指数は、令和２年平均を100とする令和２年基準としています。これに伴い、令和４年１月分以降と比較できるように、令和３年12月分までの指数を令和２年平均が100となるよう改訂しました。令和３年12月分までの増減率は、平成27年基準指数で計算したものです。したがって、改訂後の指数で計算した場合と必ずしも一致しません。</t>
  </si>
  <si>
    <t>N</t>
  </si>
  <si>
    <t>季節調整済指数</t>
  </si>
  <si>
    <t>パートタイム労働者</t>
  </si>
  <si>
    <t>出勤日数</t>
  </si>
  <si>
    <t>２　調査の対象</t>
  </si>
  <si>
    <t>第10表</t>
  </si>
  <si>
    <t>産業中分類</t>
  </si>
  <si>
    <t xml:space="preserve"> E24</t>
  </si>
  <si>
    <t>産業、就業形態別常用労働者１人平均月間現金給与額（事業所規模30人以上）</t>
  </si>
  <si>
    <t>金属製品製造業</t>
  </si>
  <si>
    <t>名目賃金指数（定期給与）（事業所規模5人以上・30人以上）</t>
  </si>
  <si>
    <t>月</t>
  </si>
  <si>
    <t xml:space="preserve"> I-2</t>
  </si>
  <si>
    <t>事業所規模5人以上</t>
  </si>
  <si>
    <t>　調査結果の実数の年平均値は、各月の数値を常用労働者で加重平均することによって算出しています。また、指数及び労働異動率の年平均値は各月の数値を単純平均したものです。</t>
  </si>
  <si>
    <t>食料品・たばこ</t>
  </si>
  <si>
    <t>総実労働時間指数</t>
  </si>
  <si>
    <t xml:space="preserve"> 1　賃金の動き</t>
  </si>
  <si>
    <t>総実労働時間</t>
  </si>
  <si>
    <t>第8表</t>
  </si>
  <si>
    <t>所定外時間</t>
  </si>
  <si>
    <t>E16,17</t>
  </si>
  <si>
    <t>E30</t>
  </si>
  <si>
    <t>卸売業， 小売業</t>
  </si>
  <si>
    <t>E18</t>
  </si>
  <si>
    <t>E</t>
  </si>
  <si>
    <t>第12表</t>
  </si>
  <si>
    <t>（注１）実質賃金指数は、名目賃金指数を消費者物価指数（持家の帰属家賃を除く総合指数）で除して百分率化したものです。
(注２）実質賃金指数の作成に用いる消費者物価指数は、平成28年３月分までは静岡県の数値を使用していましたが、令和４年１月分から毎月勤労統計調査の基準年を令和２年に変更したことに伴い、平成28年３月分以前に遡って静岡市の数値を使用した指数に改訂しました。併せて、消費者物価指数の基準年も令和２年に変更され、令和３年分の増減率が改訂されたことから、実質賃金指数の令和３年分の増減率も改訂しました。</t>
  </si>
  <si>
    <t>不動産業，</t>
  </si>
  <si>
    <t>学術研究,専門・技術サービス業</t>
  </si>
  <si>
    <r>
      <t>「</t>
    </r>
    <r>
      <rPr>
        <sz val="10.5"/>
        <rFont val="ＭＳ ゴシック"/>
        <family val="3"/>
      </rPr>
      <t>所定内給与」</t>
    </r>
    <r>
      <rPr>
        <sz val="10.5"/>
        <rFont val="ＭＳ 明朝"/>
        <family val="1"/>
      </rPr>
      <t>とは「定期給与」のうち所定外給与以外のものをいいます。</t>
    </r>
  </si>
  <si>
    <t xml:space="preserve"> E32,20</t>
  </si>
  <si>
    <t>Ｈ</t>
  </si>
  <si>
    <t>毎月勤労統計調査地方調査結果</t>
  </si>
  <si>
    <t>Ⅱ　統計表</t>
  </si>
  <si>
    <t>宿泊業,飲</t>
  </si>
  <si>
    <t>第9表  産業、就業形態別常用労働者1人平均月間現金給与額</t>
  </si>
  <si>
    <t>一  般  労  働  者</t>
  </si>
  <si>
    <t xml:space="preserve"> E30</t>
  </si>
  <si>
    <t>静岡県 知事直轄組織　デジタル戦略局　統計調査課</t>
  </si>
  <si>
    <t>教育， 学習支援業</t>
  </si>
  <si>
    <t>賃金の動き</t>
  </si>
  <si>
    <t>名目賃金指数（所定内給与）（事業所規模5人以上・30人以上）</t>
  </si>
  <si>
    <t>賃金</t>
  </si>
  <si>
    <t>本月中の増加労  働  者  数</t>
  </si>
  <si>
    <t>E13</t>
  </si>
  <si>
    <t>(1)</t>
  </si>
  <si>
    <t>労働時間指数（総実労働時間）（事業所規模5人以上・30人以上）</t>
  </si>
  <si>
    <t>第１表  産業、性別常用労働者１人平均月間現金給与額</t>
  </si>
  <si>
    <t>第13表</t>
  </si>
  <si>
    <t>雇用の動き</t>
  </si>
  <si>
    <t>電気・ガス水道業等</t>
  </si>
  <si>
    <t>１　指　数　表</t>
  </si>
  <si>
    <t>名目賃金指数（現金給与総額）（事業所規模5人以上･30人以上）</t>
  </si>
  <si>
    <t>　　第 ９ 表　　〃　定期給与・・・・・・・・・・・・・１３</t>
  </si>
  <si>
    <t>（令和２年平均＝100）</t>
  </si>
  <si>
    <t>第2表</t>
  </si>
  <si>
    <t>実質賃金指数給与総額</t>
  </si>
  <si>
    <t>電気・ガス・熱供給・水道業</t>
  </si>
  <si>
    <t>第3表</t>
  </si>
  <si>
    <t>　｢－｣は、該当数字なし又は指数化されていない。</t>
  </si>
  <si>
    <t>支援業</t>
  </si>
  <si>
    <t>実質賃金指数定期給与</t>
  </si>
  <si>
    <t>第5表</t>
  </si>
  <si>
    <t>○ エクセル形式なので、ダウンロードして使用できます。</t>
  </si>
  <si>
    <t>小売業</t>
  </si>
  <si>
    <t>名目賃金指数所定内給与</t>
  </si>
  <si>
    <t>宿泊業</t>
  </si>
  <si>
    <t>６</t>
  </si>
  <si>
    <t>第6表</t>
  </si>
  <si>
    <t>　｢ｘ｣は、集計事業所数が２以下又は当該産業に属する事業所数が少ないため、公表しない。</t>
  </si>
  <si>
    <t>第2表  産業、性別常用労働者１人平均月間現金給与額</t>
  </si>
  <si>
    <t>産業、就業形態別常用労働者数（事業所規模5人以上）</t>
  </si>
  <si>
    <t>第7表</t>
  </si>
  <si>
    <t>窯業・土石製品製造業</t>
  </si>
  <si>
    <t>TL</t>
  </si>
  <si>
    <t>労働時間指数（所定内労働時間）（事業所規模5人以上・30人以上）</t>
  </si>
  <si>
    <t>季節調整済指数</t>
  </si>
  <si>
    <t xml:space="preserve">  離職率</t>
  </si>
  <si>
    <t>宿泊業， 飲食サービス業</t>
  </si>
  <si>
    <t>産業、性別常用労働者１人平均月間出勤日数及び実労働時間（事業所規模5人以上）</t>
  </si>
  <si>
    <t>　　第１１表　　〃　特別給与・・・・・・・・・・・・・１４</t>
  </si>
  <si>
    <t>鉄鋼業</t>
  </si>
  <si>
    <t>産業、性別常用労働者数及びパートタイム労働者比率（事業所規模5人以上）</t>
  </si>
  <si>
    <t>産業大分類「宿泊業,飲食サービス業」のうち、「飲食店」、「持ち帰り・配達サービス業」のこと</t>
  </si>
  <si>
    <t>産業性別雇用</t>
  </si>
  <si>
    <t>　　第１２表　　〃　総実労働時間・・・・・・・・・・・・・１４</t>
  </si>
  <si>
    <t>元</t>
  </si>
  <si>
    <t>Ｌ</t>
  </si>
  <si>
    <t>他に分類され</t>
  </si>
  <si>
    <t>　　第１３表　　〃　所定内労働時間・・・・・・・・・・・・・１４</t>
  </si>
  <si>
    <t xml:space="preserve">(1) </t>
  </si>
  <si>
    <t>本月中の増加労  働  者  数</t>
  </si>
  <si>
    <t>学術研究，専門・技術サービス業</t>
  </si>
  <si>
    <t>産業、事業所規模別常用労働者１人平均月間現金給与額</t>
  </si>
  <si>
    <t>不動産業,物品賃貸業</t>
  </si>
  <si>
    <t>　　第１４表　　〃　所定外労働時間・・・・・・・・・・・・・１５</t>
  </si>
  <si>
    <t>産業、就業形態別常用労働者１人平均月間現金給与額（事業所規模5人以上）</t>
  </si>
  <si>
    <t>産業就業形態別賃金</t>
  </si>
  <si>
    <t>(3)</t>
  </si>
  <si>
    <t>G</t>
  </si>
  <si>
    <t>- 1 -</t>
  </si>
  <si>
    <t xml:space="preserve">  指数を見た場合、たとえば現金給与総額ではボーナス時に指数が大きなものとなり、前月との比較がしにくい。雇用指数や入職率も季節的変動が大きい。</t>
  </si>
  <si>
    <t>第11表</t>
  </si>
  <si>
    <t>産業、就業形態別常用労働者１人平均月間出勤日数及び実労働時間（事業所規模30人以上）</t>
  </si>
  <si>
    <t>事業所規模 ＝ ３０人以上</t>
  </si>
  <si>
    <t xml:space="preserve"> E11</t>
  </si>
  <si>
    <t>入(離)職率　＝　　　　　    　　　　　　　×　１００</t>
  </si>
  <si>
    <t>　　　　　　　　　　　　　　　　　　　　　　　　　　　　　　　　　　　　</t>
  </si>
  <si>
    <t>第14表</t>
  </si>
  <si>
    <t>　対前年（前月）比等の増減率は、原則として指数により行っています。そのため実数から算定した場合とは必ずしも一致しないため、ご注意ください。</t>
  </si>
  <si>
    <t>産業大分類「医療，福祉」のうち、「保健衛生」、「社会保険・社会福祉・介護事業」のこと</t>
  </si>
  <si>
    <t>産業、就業形態別常用労働者数（事業所規模30人以上）</t>
  </si>
  <si>
    <t>日</t>
  </si>
  <si>
    <t>１　指数表</t>
  </si>
  <si>
    <t>調査の説明</t>
  </si>
  <si>
    <t>1</t>
  </si>
  <si>
    <t>利 用 上 の 注 意</t>
  </si>
  <si>
    <t>　この調査結果の数値は、調査事業所からの報告を基にして、本県の事業所規模5人以上のすべての事業所に対応するよう復元して算定したものです。</t>
  </si>
  <si>
    <t>E25</t>
  </si>
  <si>
    <t>４</t>
  </si>
  <si>
    <t>O</t>
  </si>
  <si>
    <t>運輸業，</t>
  </si>
  <si>
    <t>　指数について</t>
  </si>
  <si>
    <t>　平成29年１月分結果から日本標準産業分類（平成25年10月改定）に基づき表章しています。</t>
  </si>
  <si>
    <t xml:space="preserve">  令和６年１月分公表時に、労働者数推計を当時利用できる最新のデータ（令和３年経済センサス-活動調査）に基づき更新（ベンチマーク更新）しました。ベンチマーク更新に伴い常用雇用指数及びその前年同月比等は、過去に遡って改訂しています。賃金、労働時間及びパートタイム労働者比率の令和６年（１月分以降）の前年同月比等については、令和５年にベンチマーク更新を実施した参考値を作成し、この参考値と令和６年の値を比較することによりベンチマーク更新の影響を取り除いて算出しているため、指数から算出した場合と一致しません。</t>
  </si>
  <si>
    <t>（単位：円）</t>
  </si>
  <si>
    <t>(4)</t>
  </si>
  <si>
    <t>　調査事業所のうち30人以上の抽出方法は、従来の２～３年に一度行う総入替え方式から、毎年１月分調査時に行う部分入替え方式に平成30年から変更しました。賃金、労働時間指数とその増減率は、総入替え方式のときに行っていた過去に遡った改訂はしていません。</t>
  </si>
  <si>
    <r>
      <t>「</t>
    </r>
    <r>
      <rPr>
        <sz val="10.5"/>
        <rFont val="ＭＳ ゴシック"/>
        <family val="3"/>
      </rP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</si>
  <si>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サービス業（ 他に分類されないもの）</t>
  </si>
  <si>
    <t>　本文中及び統計表の記号表示は以下のとおりです。</t>
  </si>
  <si>
    <t>ゴム製品</t>
  </si>
  <si>
    <t>他に分類されないサービス業</t>
  </si>
  <si>
    <t>８</t>
  </si>
  <si>
    <t xml:space="preserve"> R92</t>
  </si>
  <si>
    <t>７</t>
  </si>
  <si>
    <t>略　称</t>
  </si>
  <si>
    <t>産 業 大 分 類</t>
  </si>
  <si>
    <t>生活関連サービス業等</t>
  </si>
  <si>
    <t>－ 29 －</t>
  </si>
  <si>
    <t>生活関連サービス業，娯楽業</t>
  </si>
  <si>
    <t>建設業</t>
  </si>
  <si>
    <t>情報</t>
  </si>
  <si>
    <t>はん用機械器具</t>
  </si>
  <si>
    <t>E26</t>
  </si>
  <si>
    <t>はん用機械器具製造業</t>
  </si>
  <si>
    <t>生産用機械器具</t>
  </si>
  <si>
    <t>業務用機械器具</t>
  </si>
  <si>
    <t>業務用機械器具製造業</t>
  </si>
  <si>
    <t>労働異動率</t>
  </si>
  <si>
    <t>不動産業， 物品賃貸業</t>
  </si>
  <si>
    <t xml:space="preserve"> E16,17</t>
  </si>
  <si>
    <t>家具・装備品</t>
  </si>
  <si>
    <t>ゴム製品製造業</t>
  </si>
  <si>
    <t>家具・装備品製造業</t>
  </si>
  <si>
    <t>電子部品・デバイス・電子回路製造業</t>
  </si>
  <si>
    <t>E14</t>
  </si>
  <si>
    <t>パルプ・紙</t>
  </si>
  <si>
    <t>人</t>
  </si>
  <si>
    <t>電気機械器具</t>
  </si>
  <si>
    <t>情報通信機械器具</t>
  </si>
  <si>
    <t>プラスチック製品製造業（別掲を除く）</t>
  </si>
  <si>
    <t>○ 静岡県毎月勤労統計調査の結果は『統計センターしずおか』で御覧になれます。</t>
  </si>
  <si>
    <t>E31</t>
  </si>
  <si>
    <t>情報通信業</t>
  </si>
  <si>
    <t>その他の製造業、なめし革・同製品・毛皮製造業</t>
  </si>
  <si>
    <t>教育，学習</t>
  </si>
  <si>
    <t>計</t>
  </si>
  <si>
    <t xml:space="preserve">     第7表   産業、事業所規模別常用労働者1人平均月間現金給与額 </t>
  </si>
  <si>
    <t>９</t>
  </si>
  <si>
    <t xml:space="preserve"> M75</t>
  </si>
  <si>
    <t>表  示</t>
  </si>
  <si>
    <t>内      容</t>
  </si>
  <si>
    <t>Ｍ一括分</t>
  </si>
  <si>
    <t>サービス業等</t>
  </si>
  <si>
    <t>産　　　　　業</t>
  </si>
  <si>
    <t>複合サービス事業</t>
  </si>
  <si>
    <t>Ｒ一括分</t>
  </si>
  <si>
    <t>第5表　名目賃金指数（所定内給与）</t>
  </si>
  <si>
    <t>常用労働者</t>
  </si>
  <si>
    <t>（事業所規模５人以上）</t>
  </si>
  <si>
    <t>電気・ガス</t>
  </si>
  <si>
    <t>現金給与総額</t>
  </si>
  <si>
    <t>前年
同月比</t>
  </si>
  <si>
    <t>表２　月間現金給与額</t>
  </si>
  <si>
    <t>電気・ガス・熱供給・水道業</t>
  </si>
  <si>
    <t>情報通信業</t>
  </si>
  <si>
    <t>K</t>
  </si>
  <si>
    <t>教育,学習支援業</t>
  </si>
  <si>
    <t>表６　月末常用労働者数及び労働異動率</t>
  </si>
  <si>
    <t>サービス業（他に分類されないもの）</t>
  </si>
  <si>
    <t>（1）事業所規模５人以上</t>
  </si>
  <si>
    <t>表３　月間実労働時間及び出勤日数</t>
  </si>
  <si>
    <t>Ｄ</t>
  </si>
  <si>
    <t>小売業（I56～I61）</t>
  </si>
  <si>
    <t>所定内労働時間</t>
  </si>
  <si>
    <t>医療，</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</si>
  <si>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</si>
  <si>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t>日</t>
  </si>
  <si>
    <t xml:space="preserve">  ここでは、センサス局方式を用いて算定した季節調整係数で原系列を除して求めるという方法によっている。</t>
  </si>
  <si>
    <t>（単位：円）</t>
  </si>
  <si>
    <t>表５　月末常用労働者数及び労働異動率</t>
  </si>
  <si>
    <t>労 働 異 動 率</t>
  </si>
  <si>
    <t>複合サービス事業</t>
  </si>
  <si>
    <t>パートタイム労働者比率</t>
  </si>
  <si>
    <t xml:space="preserve">  入職率</t>
  </si>
  <si>
    <t>第1表　名目賃金指数（現金給与総額）</t>
  </si>
  <si>
    <t>きまって支給する給与</t>
  </si>
  <si>
    <t>Ｉ</t>
  </si>
  <si>
    <t>Ｊ</t>
  </si>
  <si>
    <t>本月中の減少労  働  者  数</t>
  </si>
  <si>
    <t>Ｐ</t>
  </si>
  <si>
    <t>生活関連</t>
  </si>
  <si>
    <t>Ｑ</t>
  </si>
  <si>
    <t>卸売業，</t>
  </si>
  <si>
    <t>水道業等</t>
  </si>
  <si>
    <t>保険業</t>
  </si>
  <si>
    <t>研究等</t>
  </si>
  <si>
    <t>福祉</t>
  </si>
  <si>
    <t>サービス事業</t>
  </si>
  <si>
    <t xml:space="preserve"> E26</t>
  </si>
  <si>
    <t>男</t>
  </si>
  <si>
    <t xml:space="preserve"> RS</t>
  </si>
  <si>
    <t>６年</t>
  </si>
  <si>
    <t>対前月
増減率(%)</t>
  </si>
  <si>
    <t>令和６年５月２８日</t>
  </si>
  <si>
    <t>事業所規模30人以上</t>
  </si>
  <si>
    <t xml:space="preserve"> 期間を定めず、又は１ヶ月以上の期間を定めて雇われている者。</t>
  </si>
  <si>
    <t>第2表　実質賃金指数（現金給与総額）</t>
  </si>
  <si>
    <t>―　皆様からのアクセスをお待ちしております。　―</t>
  </si>
  <si>
    <t>第4表　実質賃金指数（定期給与）</t>
  </si>
  <si>
    <t>第6表　労働時間指数（総実労働時間）</t>
  </si>
  <si>
    <t>第7表　労働時間指数（所定内労働時間）</t>
  </si>
  <si>
    <t>第9表　常用雇用指数</t>
  </si>
  <si>
    <t>前月比</t>
  </si>
  <si>
    <t>季節調整済</t>
  </si>
  <si>
    <t>前月差</t>
  </si>
  <si>
    <t>５～２９人</t>
  </si>
  <si>
    <t xml:space="preserve"> |</t>
  </si>
  <si>
    <t xml:space="preserve">  このように、指数及び比率の変動は原系列そのままでは時系列的な変化を的確に判断できないことがある。季節調整済指数はこの原系列の季節性を除去した指数である。</t>
  </si>
  <si>
    <t xml:space="preserve"> E28</t>
  </si>
  <si>
    <t>事業所規模 ＝ 5人以上</t>
  </si>
  <si>
    <t>特別に支払われた給与</t>
  </si>
  <si>
    <t>窯業・土石製品</t>
  </si>
  <si>
    <t>計</t>
  </si>
  <si>
    <t>男</t>
  </si>
  <si>
    <t>建設業</t>
  </si>
  <si>
    <t>運輸業， 郵便業</t>
  </si>
  <si>
    <t>女</t>
  </si>
  <si>
    <t>金融業， 保険業</t>
  </si>
  <si>
    <t>学術研究， 専門・技術サービス業</t>
  </si>
  <si>
    <t>生活関連サービス業， 娯楽業</t>
  </si>
  <si>
    <t xml:space="preserve"> E14</t>
  </si>
  <si>
    <t xml:space="preserve"> E15</t>
  </si>
  <si>
    <t>印刷・同関連業</t>
  </si>
  <si>
    <t xml:space="preserve"> E18</t>
  </si>
  <si>
    <t xml:space="preserve"> E22</t>
  </si>
  <si>
    <t>非鉄金属製造業</t>
  </si>
  <si>
    <t>静岡県の全国順位、県内主要統計指標など</t>
  </si>
  <si>
    <t>特別に支払われた給与</t>
  </si>
  <si>
    <r>
      <t>「</t>
    </r>
    <r>
      <rPr>
        <sz val="10.5"/>
        <rFont val="ＭＳ ゴシック"/>
        <family val="3"/>
      </rPr>
      <t>パートタイム労働者比率」</t>
    </r>
    <r>
      <rPr>
        <sz val="10.5"/>
        <rFont val="ＭＳ 明朝"/>
        <family val="1"/>
      </rPr>
      <t>とは、本調査期間末の全常用労働者に占めるパートタイム労働者の割合を百分率化したものです。</t>
    </r>
  </si>
  <si>
    <t>推計人口､消費者物価指数､鉱工業指数、景気動向指数など</t>
  </si>
  <si>
    <t xml:space="preserve"> MS</t>
  </si>
  <si>
    <t>Ｍ 一括分</t>
  </si>
  <si>
    <t>医療業</t>
  </si>
  <si>
    <t>他の事業サービス</t>
  </si>
  <si>
    <t>Ｒ 一括分</t>
  </si>
  <si>
    <t>第3表  産業、性別常用労働者１人平均月間出勤日数及び実労働時間</t>
  </si>
  <si>
    <t>第4表  産業、性別常用労働者１人平均月間出勤日数及び実労働時間</t>
  </si>
  <si>
    <t>産　　　　業</t>
  </si>
  <si>
    <t>前月末労働者数</t>
  </si>
  <si>
    <t>第6表  産業、性別常用労働者数及びパートタイム労働者比率</t>
  </si>
  <si>
    <t>本月中の減少労働者数</t>
  </si>
  <si>
    <t>本月末労働者数</t>
  </si>
  <si>
    <r>
      <t>「</t>
    </r>
    <r>
      <rPr>
        <sz val="10.5"/>
        <rFont val="ＭＳ ゴシック"/>
        <family val="3"/>
      </rPr>
      <t>一般労働者」</t>
    </r>
    <r>
      <rPr>
        <sz val="10.5"/>
        <rFont val="ＭＳ 明朝"/>
        <family val="1"/>
      </rPr>
      <t>とは、常用労働者のうち、パートタイム労働者でない者のことをいいます。</t>
    </r>
  </si>
  <si>
    <t>５００人以上</t>
  </si>
  <si>
    <t>１００～４９９人</t>
  </si>
  <si>
    <t xml:space="preserve">     第8表   産業、事業所規模別常用労働者1人平均月間出勤日数及び実労働時間</t>
  </si>
  <si>
    <t>所定内時間</t>
  </si>
  <si>
    <t>一  般  労  働  者</t>
  </si>
  <si>
    <t>所 定 内        給  与</t>
  </si>
  <si>
    <t>超過労働     給  与</t>
  </si>
  <si>
    <t>パートタイム労働者</t>
  </si>
  <si>
    <t>所   定   内        労 働 時 間</t>
  </si>
  <si>
    <t>所   定   外        労 働 時 間</t>
  </si>
  <si>
    <t>４　調査事項の説明</t>
  </si>
  <si>
    <t>　　　　　　　　　　　　　第12表  産業、就業形態別常用労働者1人平均月間出勤日数及び実労働時間</t>
  </si>
  <si>
    <t>第13表  産業、就業形態別常用労働者数</t>
  </si>
  <si>
    <t>前   月   末         労 働 者 数</t>
  </si>
  <si>
    <t>本月中の減少労  働  者  数</t>
  </si>
  <si>
    <t>　第14表  産業、就業形態別常用労働者数</t>
  </si>
  <si>
    <t>（単位：人）</t>
  </si>
  <si>
    <t>本   月   末     労 働 者 数</t>
  </si>
  <si>
    <t>１　調査の目的</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</si>
  <si>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</si>
  <si>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</si>
  <si>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３　調査の方法</t>
  </si>
  <si>
    <r>
      <t>「</t>
    </r>
    <r>
      <rPr>
        <sz val="10.5"/>
        <rFont val="ＭＳ ゴシック"/>
        <family val="3"/>
      </rP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</si>
  <si>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r>
      <t>「</t>
    </r>
    <r>
      <rPr>
        <sz val="10.5"/>
        <rFont val="ＭＳ ゴシック"/>
        <family val="3"/>
      </rP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定期なもの、ベースアップ等が行われた場合の差額追給などをいいます。</t>
    </r>
  </si>
  <si>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</si>
  <si>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t>
    </r>
    <r>
      <rPr>
        <sz val="10.5"/>
        <rFont val="ＭＳ ゴシック"/>
        <family val="3"/>
      </rP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</si>
  <si>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r>
      <t>「</t>
    </r>
    <r>
      <rPr>
        <sz val="10.5"/>
        <rFont val="ＭＳ ゴシック"/>
        <family val="3"/>
      </rPr>
      <t>パートタイム労働者」</t>
    </r>
    <r>
      <rPr>
        <sz val="10.5"/>
        <rFont val="ＭＳ 明朝"/>
        <family val="1"/>
      </rPr>
      <t>とは、常用労働者のうち、次のいずれかに該当する労働者のことをいいます。</t>
    </r>
  </si>
  <si>
    <t>①</t>
  </si>
  <si>
    <t>１日の所定労働時間が一般の労働者よりも短い者。</t>
  </si>
  <si>
    <t>②</t>
  </si>
  <si>
    <t xml:space="preserve"> 雇用の流動状況を示す指標としての労働異動率は、以下の式により算出しています。</t>
  </si>
  <si>
    <t>前月末労働者数</t>
  </si>
  <si>
    <t xml:space="preserve"> なお、この入(離)職率は、単に新規の入(離)職者のみならず、同一企業内の転勤者が含まれています。</t>
  </si>
  <si>
    <t>　　　　   　静岡県のさまざまな統計情報を掲載！</t>
  </si>
  <si>
    <t>【毎月公表する統計】</t>
  </si>
  <si>
    <t>【周期的な統計調査】</t>
  </si>
  <si>
    <t>【お知らせ】</t>
  </si>
  <si>
    <t>月</t>
  </si>
  <si>
    <t>　３月の１人平均月間現金給与総額（調査産業計）は281,451円で、前年同月比4.1％増となった。</t>
  </si>
  <si>
    <t>　現金給与総額のうち定期給与は268,523円で、前年同月比4.2％増、特別給与は12,928円で、前年同月差65円増となった。</t>
  </si>
  <si>
    <t>　定期給与のうち所定内給与は245,989円で、前年同月比4.1％増、超過労働給与は22,534円で、前年同月差1,558円増となった。</t>
  </si>
  <si>
    <t>　３月の１人平均月間現金給与総額（調査産業計）は297,414円で、前年同月比1.3％増となった。</t>
  </si>
  <si>
    <t>　現金給与総額のうち定期給与は285,492円で、前年同月比1.6％増、特別給与は11,922円で、前年同月差660円減となった。</t>
  </si>
  <si>
    <t>　定期給与のうち所定内給与は259,794円で、前年同月比1.6％増、超過労働給与は25,698円で、前年同月差123円増となった。</t>
  </si>
  <si>
    <t>　３月の１人平均月間総実労働時間（調査産業計）は141.7時間で、前年同月比2.0％増となった。</t>
  </si>
  <si>
    <t>　総実労働時間のうち、所定内労働時間は130.1時間で、前年同月比1.5％増、所定外労働時間は11.6時間で、前年同月比8.3％増となった。</t>
  </si>
  <si>
    <t>　「製造業」の所定外労働時間は13.6時間で、前年同月比2.9％減となった。</t>
  </si>
  <si>
    <t>　３月の１人平均月間総実労働時間（調査産業計）は146.9時間で、前年同月比0.5％増となった。</t>
  </si>
  <si>
    <t>　総実労働時間のうち、所定内労働時間は134.5時間で、前年同月比0.3％増、所定外労働時間は12.4時間で、前年同月比1.6％増となった。</t>
  </si>
  <si>
    <t>　「製造業」の所定外労働時間は14.1時間で、前年同月比4.8％減となった。</t>
  </si>
  <si>
    <t>　３月末の常用労働者数は1,431,448人で、前年同月比0.5％増となった。また、パートタイム労働者比率は28.5％で、前年同月差1.6ポイント減となった。</t>
  </si>
  <si>
    <t>　調査産業計の労働異動率をみると、入職率は1.49％で、前年同月差0.13ポイント増、離職率は1.91％で、前年同月差0.20ポイント減となった。</t>
  </si>
  <si>
    <t>　３月末の常用労働者数は890,928人で、前年同月比0.5％減となった。また、パートタイム労働者比率は22.8％で、前年同月差1.2ポイント減となった。</t>
  </si>
  <si>
    <t>　調査産業計の労働異動率をみると、入職率は1.46％で、前年同月差0.36ポイント増、離職率は1.94％で、前年同月差0.51ポイント増となった。</t>
  </si>
  <si>
    <t>（注１）実質賃金指数は、名目賃金指数を消費者物価指数（持家の帰属家賃を除く総合指数）で除して百分率化したものです。
(注２）実質賃金指数の作成に用いる消費者物価指数は、平成28年３月分までは静岡県の数値を使用していましたが、令和４年１月分から毎月勤労統計調査の基準年を令和２年に変更したことに伴い、平成28年３月分以前に遡って静岡市の数値を使用した指数に改訂しました。併せて、消費者物価指数の基準年も令和２年に変更され、令和３年分の増減率が改訂されたことから、実質賃金指数の令和３年分の増減率も改訂しました。</t>
  </si>
  <si>
    <t>-</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</si>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</sst>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quot;令&quot;&quot;和&quot;&quot;6&quot;&quot;年&quot;m&quot;月分&quot;"/>
    <numFmt numFmtId="178" formatCode="[$-411]&quot;令&quot;&quot;和&quot;&quot;3&quot;&quot;年&quot;m&quot;月分&quot;"/>
    <numFmt numFmtId="179" formatCode="0.0_ "/>
    <numFmt numFmtId="180" formatCode="0.0_ ;[Red]\-0.0\ "/>
    <numFmt numFmtId="181" formatCode="0.0_);[Red]\(0.0\)"/>
    <numFmt numFmtId="182" formatCode="0.00_ "/>
    <numFmt numFmtId="183" formatCode="#,##0.0;[Red]\-#,##0.0"/>
    <numFmt numFmtId="184" formatCode="[$-F400]h:mm:ss\ AM/PM"/>
    <numFmt numFmtId="185" formatCode="[$-411]ggge&quot;年&quot;m&quot;月分&quot;"/>
    <numFmt numFmtId="186" formatCode="#,##0_ "/>
    <numFmt numFmtId="187" formatCode="0_);[Red]\(0\)"/>
  </numFmts>
  <fonts count="97">
    <font>
      <sz val="11"/>
      <color indexed="8"/>
      <name val="ＭＳ Ｐゴシック"/>
      <family val="3"/>
    </font>
    <font>
      <sz val="11"/>
      <color indexed="8"/>
      <name val="游ゴシック"/>
      <family val="3"/>
    </font>
    <font>
      <u val="single"/>
      <sz val="11"/>
      <color indexed="12"/>
      <name val="ＭＳ 明朝"/>
      <family val="1"/>
    </font>
    <font>
      <sz val="11"/>
      <name val="ＭＳ 明朝"/>
      <family val="1"/>
    </font>
    <font>
      <sz val="11"/>
      <name val="ＭＳ Ｐゴシック"/>
      <family val="3"/>
    </font>
    <font>
      <sz val="5"/>
      <name val="ＭＳ 明朝"/>
      <family val="1"/>
    </font>
    <font>
      <sz val="6"/>
      <name val="ＭＳ Ｐゴシック"/>
      <family val="3"/>
    </font>
    <font>
      <b/>
      <sz val="14"/>
      <name val="ＭＳ Ｐゴシック"/>
      <family val="3"/>
    </font>
    <font>
      <sz val="28"/>
      <name val="ＭＳ Ｐゴシック"/>
      <family val="3"/>
    </font>
    <font>
      <b/>
      <sz val="16"/>
      <name val="ＭＳ Ｐゴシック"/>
      <family val="3"/>
    </font>
    <font>
      <b/>
      <sz val="11"/>
      <name val="ＭＳ Ｐゴシック"/>
      <family val="3"/>
    </font>
    <font>
      <sz val="14"/>
      <name val="ＭＳ Ｐゴシック"/>
      <family val="3"/>
    </font>
    <font>
      <sz val="10.5"/>
      <name val="ＭＳ 明朝"/>
      <family val="1"/>
    </font>
    <font>
      <b/>
      <sz val="20"/>
      <name val="ＭＳ Ｐゴシック"/>
      <family val="3"/>
    </font>
    <font>
      <b/>
      <sz val="12"/>
      <name val="ＭＳ Ｐゴシック"/>
      <family val="3"/>
    </font>
    <font>
      <sz val="12"/>
      <name val="ＭＳ 明朝"/>
      <family val="1"/>
    </font>
    <font>
      <sz val="14"/>
      <name val="ＭＳ Ｐ明朝"/>
      <family val="1"/>
    </font>
    <font>
      <sz val="11"/>
      <name val="ＭＳ Ｐ明朝"/>
      <family val="1"/>
    </font>
    <font>
      <u val="single"/>
      <sz val="11"/>
      <color indexed="12"/>
      <name val="ＭＳ Ｐ明朝"/>
      <family val="1"/>
    </font>
    <font>
      <sz val="9"/>
      <name val="ＭＳ Ｐ明朝"/>
      <family val="1"/>
    </font>
    <font>
      <sz val="10"/>
      <name val="ＭＳ Ｐ明朝"/>
      <family val="1"/>
    </font>
    <font>
      <sz val="6"/>
      <name val="ＭＳ 明朝"/>
      <family val="1"/>
    </font>
    <font>
      <sz val="10"/>
      <name val="ＭＳ 明朝"/>
      <family val="1"/>
    </font>
    <font>
      <sz val="9.5"/>
      <name val="ＭＳ 明朝"/>
      <family val="1"/>
    </font>
    <font>
      <sz val="9"/>
      <name val="ＭＳ 明朝"/>
      <family val="1"/>
    </font>
    <font>
      <sz val="14"/>
      <name val="ＭＳ ゴシック"/>
      <family val="3"/>
    </font>
    <font>
      <sz val="6"/>
      <name val="ＭＳ Ｐ明朝"/>
      <family val="1"/>
    </font>
    <font>
      <sz val="7"/>
      <name val="ＭＳ Ｐゴシック"/>
      <family val="3"/>
    </font>
    <font>
      <b/>
      <sz val="14"/>
      <name val="ＭＳ ゴシック"/>
      <family val="3"/>
    </font>
    <font>
      <sz val="9"/>
      <name val="ＭＳ ゴシック"/>
      <family val="3"/>
    </font>
    <font>
      <b/>
      <sz val="11"/>
      <name val="ＭＳ ゴシック"/>
      <family val="3"/>
    </font>
    <font>
      <sz val="10"/>
      <name val="ＭＳ ゴシック"/>
      <family val="3"/>
    </font>
    <font>
      <sz val="11"/>
      <name val="ＭＳ ゴシック"/>
      <family val="3"/>
    </font>
    <font>
      <sz val="8"/>
      <name val="ＭＳ ゴシック"/>
      <family val="3"/>
    </font>
    <font>
      <sz val="9"/>
      <name val="ＭＳ Ｐゴシック"/>
      <family val="3"/>
    </font>
    <font>
      <sz val="10"/>
      <color indexed="8"/>
      <name val="ＭＳ ゴシック"/>
      <family val="3"/>
    </font>
    <font>
      <sz val="11"/>
      <color indexed="10"/>
      <name val="ＭＳ Ｐゴシック"/>
      <family val="3"/>
    </font>
    <font>
      <sz val="10"/>
      <name val="ＭＳ Ｐゴシック"/>
      <family val="3"/>
    </font>
    <font>
      <b/>
      <sz val="10"/>
      <name val="ＭＳ Ｐゴシック"/>
      <family val="3"/>
    </font>
    <font>
      <b/>
      <sz val="9"/>
      <name val="ＭＳ Ｐゴシック"/>
      <family val="3"/>
    </font>
    <font>
      <sz val="16"/>
      <name val="ＭＳ Ｐゴシック"/>
      <family val="3"/>
    </font>
    <font>
      <b/>
      <sz val="10.5"/>
      <name val="ＭＳ Ｐゴシック"/>
      <family val="3"/>
    </font>
    <font>
      <sz val="12"/>
      <name val="ＭＳ Ｐゴシック"/>
      <family val="3"/>
    </font>
    <font>
      <sz val="8.5"/>
      <name val="ＭＳ Ｐゴシック"/>
      <family val="3"/>
    </font>
    <font>
      <b/>
      <i/>
      <sz val="11"/>
      <name val="ＭＳ Ｐゴシック"/>
      <family val="3"/>
    </font>
    <font>
      <sz val="9.5"/>
      <name val="ＭＳ Ｐゴシック"/>
      <family val="3"/>
    </font>
    <font>
      <sz val="8"/>
      <name val="ＭＳ Ｐゴシック"/>
      <family val="3"/>
    </font>
    <font>
      <b/>
      <sz val="17"/>
      <name val="ＭＳ Ｐゴシック"/>
      <family val="3"/>
    </font>
    <font>
      <sz val="12"/>
      <name val="ＭＳ ゴシック"/>
      <family val="3"/>
    </font>
    <font>
      <sz val="10.5"/>
      <name val="ＭＳ Ｐゴシック"/>
      <family val="3"/>
    </font>
    <font>
      <sz val="10.5"/>
      <name val="ＭＳ ゴシック"/>
      <family val="3"/>
    </font>
    <font>
      <sz val="11"/>
      <name val="HG丸ｺﾞｼｯｸM-PRO"/>
      <family val="3"/>
    </font>
    <font>
      <sz val="12"/>
      <name val="HG丸ｺﾞｼｯｸM-PRO"/>
      <family val="3"/>
    </font>
    <font>
      <sz val="14"/>
      <name val="HG丸ｺﾞｼｯｸM-PRO"/>
      <family val="3"/>
    </font>
    <font>
      <b/>
      <sz val="14"/>
      <name val="HG丸ｺﾞｼｯｸM-PRO"/>
      <family val="3"/>
    </font>
    <font>
      <sz val="1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ＭＳ 明朝"/>
      <family val="1"/>
    </font>
    <font>
      <sz val="11"/>
      <color indexed="8"/>
      <name val="ＭＳ ゴシック"/>
      <family val="3"/>
    </font>
    <font>
      <sz val="10"/>
      <color indexed="8"/>
      <name val="ＭＳ Ｐゴシック"/>
      <family val="3"/>
    </font>
    <font>
      <sz val="14"/>
      <color indexed="8"/>
      <name val="ＭＳ Ｐゴシック"/>
      <family val="3"/>
    </font>
    <font>
      <sz val="16"/>
      <color indexed="9"/>
      <name val="ＭＳ Ｐゴシック"/>
      <family val="3"/>
    </font>
    <font>
      <sz val="12"/>
      <color indexed="9"/>
      <name val="ＭＳ Ｐゴシック"/>
      <family val="3"/>
    </font>
    <font>
      <sz val="11"/>
      <color indexed="8"/>
      <name val="Calibri"/>
      <family val="2"/>
    </font>
    <font>
      <sz val="14"/>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border>
    <border>
      <left/>
      <right style="thin"/>
      <top/>
      <bottom style="thin"/>
    </border>
    <border>
      <left/>
      <right/>
      <top/>
      <bottom style="thin"/>
    </border>
    <border>
      <left/>
      <right/>
      <top style="thin"/>
      <bottom/>
    </border>
    <border>
      <left style="thin"/>
      <right style="thin"/>
      <top/>
      <bottom/>
    </border>
    <border>
      <left style="thin"/>
      <right style="thin"/>
      <top/>
      <bottom style="thin"/>
    </border>
    <border>
      <left style="thin"/>
      <right style="thin"/>
      <top style="thin"/>
      <bottom/>
    </border>
    <border>
      <left style="thin"/>
      <right/>
      <top/>
      <bottom style="thin"/>
    </border>
    <border>
      <left style="thin"/>
      <right/>
      <top style="thin"/>
      <bottom/>
    </border>
    <border>
      <left style="thin"/>
      <right/>
      <top/>
      <bottom/>
    </border>
    <border>
      <left style="thin"/>
      <right/>
      <top style="thin"/>
      <bottom style="thin"/>
    </border>
    <border>
      <left style="thin"/>
      <right style="thin"/>
      <top style="thin"/>
      <bottom style="thin"/>
    </border>
    <border>
      <left/>
      <right/>
      <top style="thin"/>
      <bottom style="thin"/>
    </border>
    <border>
      <left style="thin">
        <color indexed="8"/>
      </left>
      <right/>
      <top/>
      <bottom style="thin"/>
    </border>
    <border>
      <left/>
      <right style="thin">
        <color indexed="8"/>
      </right>
      <top/>
      <bottom/>
    </border>
    <border>
      <left style="thin">
        <color indexed="8"/>
      </left>
      <right/>
      <top/>
      <bottom/>
    </border>
    <border>
      <left/>
      <right style="thin"/>
      <top style="thin"/>
      <bottom style="thin"/>
    </border>
    <border>
      <left style="thin"/>
      <right/>
      <top style="double"/>
      <bottom/>
    </border>
    <border>
      <left style="thin"/>
      <right/>
      <top style="thin"/>
      <bottom style="dotted"/>
    </border>
    <border>
      <left style="thin"/>
      <right/>
      <top style="dotted"/>
      <bottom style="dotted"/>
    </border>
    <border>
      <left style="thin"/>
      <right/>
      <top/>
      <bottom style="dotted"/>
    </border>
    <border>
      <left style="thin"/>
      <right/>
      <top style="dotted"/>
      <bottom style="thin"/>
    </border>
    <border>
      <left style="thin"/>
      <right/>
      <top style="dotted"/>
      <bottom/>
    </border>
    <border>
      <left/>
      <right style="thin"/>
      <top style="double"/>
      <bottom style="thin"/>
    </border>
    <border>
      <left/>
      <right style="thin"/>
      <top style="thin"/>
      <bottom style="dotted"/>
    </border>
    <border>
      <left/>
      <right style="thin"/>
      <top style="dotted"/>
      <bottom style="dotted"/>
    </border>
    <border>
      <left/>
      <right style="thin"/>
      <top style="dotted"/>
      <bottom style="thin"/>
    </border>
    <border>
      <left/>
      <right style="thin"/>
      <top style="dotted"/>
      <bottom/>
    </border>
    <border>
      <left style="thin"/>
      <right style="thin"/>
      <top style="thin"/>
      <bottom style="double"/>
    </border>
    <border>
      <left style="thin"/>
      <right style="thin"/>
      <top style="double"/>
      <bottom/>
    </border>
    <border>
      <left style="thin"/>
      <right style="thin"/>
      <top style="dotted"/>
      <bottom/>
    </border>
    <border>
      <left style="thin"/>
      <right style="thin"/>
      <top style="dotted"/>
      <bottom style="dotted"/>
    </border>
    <border>
      <left style="thin"/>
      <right style="thin"/>
      <top style="dotted"/>
      <bottom style="thin"/>
    </border>
    <border>
      <left style="thin"/>
      <right/>
      <top style="thin"/>
      <bottom style="double"/>
    </border>
    <border>
      <left/>
      <right style="thin"/>
      <top style="double"/>
      <bottom/>
    </border>
    <border>
      <left/>
      <right style="thin"/>
      <top style="thin"/>
      <bottom style="double"/>
    </border>
    <border>
      <left/>
      <right/>
      <top style="double"/>
      <bottom/>
    </border>
    <border>
      <left/>
      <right/>
      <top style="thin"/>
      <bottom style="double"/>
    </border>
    <border>
      <left/>
      <right/>
      <top style="thin">
        <color indexed="8"/>
      </top>
      <bottom style="thin"/>
    </border>
    <border>
      <left/>
      <right style="thin"/>
      <top style="thin">
        <color indexed="8"/>
      </top>
      <bottom style="thin"/>
    </border>
    <border>
      <left style="thin"/>
      <right/>
      <top/>
      <bottom style="double"/>
    </border>
    <border>
      <left/>
      <right style="thin"/>
      <top/>
      <bottom style="double"/>
    </border>
    <border>
      <left style="thin"/>
      <right style="thin"/>
      <top/>
      <bottom style="double"/>
    </border>
  </borders>
  <cellStyleXfs count="8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3"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96" fillId="32" borderId="0" applyNumberFormat="0" applyBorder="0" applyAlignment="0" applyProtection="0"/>
  </cellStyleXfs>
  <cellXfs count="636">
    <xf numFmtId="0" fontId="0" fillId="0" borderId="0" xfId="0" applyAlignment="1">
      <alignment vertical="center"/>
    </xf>
    <xf numFmtId="0" fontId="4" fillId="0" borderId="0" xfId="85">
      <alignment/>
      <protection/>
    </xf>
    <xf numFmtId="176" fontId="4" fillId="0" borderId="0" xfId="85" applyNumberFormat="1">
      <alignment/>
      <protection/>
    </xf>
    <xf numFmtId="0" fontId="7" fillId="0" borderId="0" xfId="79" applyFont="1" applyFill="1">
      <alignment/>
      <protection/>
    </xf>
    <xf numFmtId="0" fontId="8" fillId="0" borderId="0" xfId="84" applyFont="1" applyAlignment="1">
      <alignment horizontal="centerContinuous"/>
      <protection/>
    </xf>
    <xf numFmtId="0" fontId="9" fillId="0" borderId="0" xfId="84" applyFont="1" applyBorder="1" applyAlignment="1">
      <alignment horizontal="centerContinuous"/>
      <protection/>
    </xf>
    <xf numFmtId="0" fontId="10" fillId="0" borderId="0" xfId="84" applyFont="1" applyAlignment="1">
      <alignment horizontal="centerContinuous"/>
      <protection/>
    </xf>
    <xf numFmtId="0" fontId="4" fillId="0" borderId="0" xfId="67" applyAlignment="1">
      <alignment/>
      <protection/>
    </xf>
    <xf numFmtId="0" fontId="9" fillId="0" borderId="0" xfId="84" applyFont="1" applyAlignment="1">
      <alignment horizontal="center"/>
      <protection/>
    </xf>
    <xf numFmtId="0" fontId="4" fillId="0" borderId="0" xfId="84" applyAlignment="1">
      <alignment horizontal="centerContinuous"/>
      <protection/>
    </xf>
    <xf numFmtId="0" fontId="12" fillId="0" borderId="0" xfId="84" applyFont="1">
      <alignment/>
      <protection/>
    </xf>
    <xf numFmtId="58" fontId="4" fillId="0" borderId="0" xfId="84" applyNumberFormat="1" applyAlignment="1">
      <alignment horizontal="center"/>
      <protection/>
    </xf>
    <xf numFmtId="58" fontId="4" fillId="0" borderId="0" xfId="84" applyNumberFormat="1" applyAlignment="1">
      <alignment horizontal="center" vertical="center"/>
      <protection/>
    </xf>
    <xf numFmtId="178" fontId="13" fillId="0" borderId="0" xfId="84" applyNumberFormat="1" applyFont="1" applyBorder="1" applyAlignment="1">
      <alignment/>
      <protection/>
    </xf>
    <xf numFmtId="0" fontId="4" fillId="0" borderId="0" xfId="79" applyFont="1" applyFill="1" applyAlignment="1">
      <alignment horizontal="right"/>
      <protection/>
    </xf>
    <xf numFmtId="49" fontId="4" fillId="0" borderId="0" xfId="83" applyNumberFormat="1">
      <alignment/>
      <protection/>
    </xf>
    <xf numFmtId="179" fontId="4" fillId="0" borderId="0" xfId="70" applyNumberFormat="1" applyFont="1" applyBorder="1">
      <alignment/>
      <protection/>
    </xf>
    <xf numFmtId="179" fontId="4" fillId="0" borderId="0" xfId="75" applyNumberFormat="1" applyFont="1" applyBorder="1" applyAlignment="1">
      <alignment/>
      <protection/>
    </xf>
    <xf numFmtId="176" fontId="4" fillId="0" borderId="0" xfId="84" applyNumberFormat="1" applyFont="1" applyBorder="1" applyAlignment="1">
      <alignment wrapText="1"/>
      <protection/>
    </xf>
    <xf numFmtId="0" fontId="4" fillId="0" borderId="0" xfId="80">
      <alignment vertical="center"/>
      <protection/>
    </xf>
    <xf numFmtId="0" fontId="3" fillId="0" borderId="0" xfId="86" applyFont="1">
      <alignment vertical="center"/>
      <protection/>
    </xf>
    <xf numFmtId="0" fontId="11" fillId="0" borderId="0" xfId="86" applyFont="1">
      <alignment vertical="center"/>
      <protection/>
    </xf>
    <xf numFmtId="0" fontId="16" fillId="0" borderId="0" xfId="86" applyFont="1">
      <alignment vertical="center"/>
      <protection/>
    </xf>
    <xf numFmtId="0" fontId="17" fillId="0" borderId="0" xfId="86" applyFont="1">
      <alignment vertical="center"/>
      <protection/>
    </xf>
    <xf numFmtId="49" fontId="17" fillId="0" borderId="0" xfId="86" applyNumberFormat="1" applyFont="1" applyAlignment="1">
      <alignment horizontal="center" vertical="center"/>
      <protection/>
    </xf>
    <xf numFmtId="0" fontId="17" fillId="0" borderId="0" xfId="86" applyFont="1" applyAlignment="1">
      <alignment horizontal="right" vertical="center"/>
      <protection/>
    </xf>
    <xf numFmtId="49" fontId="17" fillId="0" borderId="0" xfId="86" applyNumberFormat="1" applyFont="1">
      <alignment vertical="center"/>
      <protection/>
    </xf>
    <xf numFmtId="0" fontId="17" fillId="0" borderId="0" xfId="43" applyFont="1" applyAlignment="1" applyProtection="1">
      <alignment vertical="center"/>
      <protection/>
    </xf>
    <xf numFmtId="0" fontId="16" fillId="0" borderId="0" xfId="86" applyFont="1" applyAlignment="1">
      <alignment horizontal="center" vertical="center"/>
      <protection/>
    </xf>
    <xf numFmtId="0" fontId="18" fillId="0" borderId="0" xfId="43" applyFont="1" applyAlignment="1" applyProtection="1">
      <alignment vertical="center"/>
      <protection/>
    </xf>
    <xf numFmtId="14" fontId="17" fillId="0" borderId="0" xfId="86" applyNumberFormat="1" applyFont="1">
      <alignment vertical="center"/>
      <protection/>
    </xf>
    <xf numFmtId="0" fontId="19" fillId="0" borderId="0" xfId="86" applyFont="1">
      <alignment vertical="center"/>
      <protection/>
    </xf>
    <xf numFmtId="0" fontId="20" fillId="0" borderId="0" xfId="86" applyFont="1">
      <alignment vertical="center"/>
      <protection/>
    </xf>
    <xf numFmtId="0" fontId="19" fillId="0" borderId="0" xfId="86" applyFont="1" applyAlignment="1" quotePrefix="1">
      <alignment horizontal="center" vertical="center"/>
      <protection/>
    </xf>
    <xf numFmtId="0" fontId="19" fillId="0" borderId="0" xfId="86" applyFont="1" applyAlignment="1">
      <alignment horizontal="center" vertical="center"/>
      <protection/>
    </xf>
    <xf numFmtId="0" fontId="3" fillId="0" borderId="0" xfId="43" applyFont="1" applyAlignment="1" applyProtection="1">
      <alignment horizontal="right" vertical="center"/>
      <protection/>
    </xf>
    <xf numFmtId="0" fontId="3" fillId="0" borderId="0" xfId="86" applyFont="1" applyAlignment="1">
      <alignment horizontal="right" vertical="center"/>
      <protection/>
    </xf>
    <xf numFmtId="0" fontId="3" fillId="0" borderId="0" xfId="70">
      <alignment/>
      <protection/>
    </xf>
    <xf numFmtId="0" fontId="3" fillId="0" borderId="0" xfId="73" applyAlignment="1">
      <alignment horizontal="left" vertical="top"/>
      <protection/>
    </xf>
    <xf numFmtId="0" fontId="22" fillId="0" borderId="0" xfId="73" applyFont="1">
      <alignment/>
      <protection/>
    </xf>
    <xf numFmtId="49" fontId="3" fillId="0" borderId="0" xfId="65" applyNumberFormat="1" applyFont="1" applyAlignment="1">
      <alignment horizontal="center" vertical="center"/>
      <protection/>
    </xf>
    <xf numFmtId="49" fontId="3" fillId="0" borderId="0" xfId="65" applyNumberFormat="1" applyFont="1" applyAlignment="1">
      <alignment vertical="center"/>
      <protection/>
    </xf>
    <xf numFmtId="0" fontId="12" fillId="0" borderId="0" xfId="73" applyFont="1" quotePrefix="1">
      <alignment/>
      <protection/>
    </xf>
    <xf numFmtId="0" fontId="12" fillId="0" borderId="0" xfId="73" applyFont="1" applyAlignment="1">
      <alignment horizontal="left" vertical="top"/>
      <protection/>
    </xf>
    <xf numFmtId="49" fontId="12" fillId="0" borderId="0" xfId="73" applyNumberFormat="1" applyFont="1" applyAlignment="1">
      <alignment horizontal="left" vertical="top"/>
      <protection/>
    </xf>
    <xf numFmtId="49" fontId="3" fillId="0" borderId="0" xfId="73" applyNumberFormat="1" applyFont="1" applyAlignment="1">
      <alignment horizontal="left" vertical="top"/>
      <protection/>
    </xf>
    <xf numFmtId="49" fontId="22" fillId="0" borderId="0" xfId="73" applyNumberFormat="1" applyFont="1" applyAlignment="1">
      <alignment horizontal="left" vertical="top"/>
      <protection/>
    </xf>
    <xf numFmtId="49" fontId="12" fillId="0" borderId="0" xfId="73" applyNumberFormat="1" applyFont="1">
      <alignment/>
      <protection/>
    </xf>
    <xf numFmtId="49" fontId="12" fillId="0" borderId="0" xfId="73" applyNumberFormat="1" applyFont="1" applyAlignment="1">
      <alignment vertical="top" wrapText="1"/>
      <protection/>
    </xf>
    <xf numFmtId="0" fontId="12" fillId="0" borderId="0" xfId="73" applyFont="1" applyAlignment="1">
      <alignment vertical="top"/>
      <protection/>
    </xf>
    <xf numFmtId="49" fontId="12" fillId="0" borderId="0" xfId="73" applyNumberFormat="1" applyFont="1" applyAlignment="1">
      <alignment vertical="top"/>
      <protection/>
    </xf>
    <xf numFmtId="49" fontId="12" fillId="0" borderId="0" xfId="73" applyNumberFormat="1" applyFont="1" applyAlignment="1">
      <alignment vertical="center"/>
      <protection/>
    </xf>
    <xf numFmtId="49" fontId="23" fillId="0" borderId="0" xfId="73" applyNumberFormat="1" applyFont="1" applyFill="1" applyBorder="1" applyAlignment="1">
      <alignment vertical="center"/>
      <protection/>
    </xf>
    <xf numFmtId="49" fontId="11" fillId="0" borderId="0" xfId="73" applyNumberFormat="1" applyFont="1" applyFill="1" applyBorder="1" applyAlignment="1">
      <alignment vertical="center"/>
      <protection/>
    </xf>
    <xf numFmtId="49" fontId="3" fillId="0" borderId="0" xfId="73" applyNumberFormat="1" applyFont="1" applyBorder="1">
      <alignment/>
      <protection/>
    </xf>
    <xf numFmtId="0" fontId="12" fillId="0" borderId="0" xfId="73" applyNumberFormat="1" applyFont="1" applyAlignment="1">
      <alignment vertical="top" wrapText="1"/>
      <protection/>
    </xf>
    <xf numFmtId="49" fontId="12" fillId="0" borderId="0" xfId="73" applyNumberFormat="1" applyFont="1" applyAlignment="1">
      <alignment vertical="distributed"/>
      <protection/>
    </xf>
    <xf numFmtId="49" fontId="23" fillId="0" borderId="10" xfId="73" applyNumberFormat="1" applyFont="1" applyFill="1" applyBorder="1" applyAlignment="1">
      <alignment vertical="center"/>
      <protection/>
    </xf>
    <xf numFmtId="49" fontId="23" fillId="0" borderId="11" xfId="73" applyNumberFormat="1" applyFont="1" applyFill="1" applyBorder="1" applyAlignment="1">
      <alignment vertical="center"/>
      <protection/>
    </xf>
    <xf numFmtId="49" fontId="23" fillId="0" borderId="12" xfId="73" applyNumberFormat="1" applyFont="1" applyFill="1" applyBorder="1" applyAlignment="1">
      <alignment vertical="center"/>
      <protection/>
    </xf>
    <xf numFmtId="49" fontId="24" fillId="0" borderId="10" xfId="65" applyNumberFormat="1" applyFont="1" applyBorder="1" applyAlignment="1">
      <alignment vertical="center" shrinkToFit="1"/>
      <protection/>
    </xf>
    <xf numFmtId="49" fontId="24" fillId="0" borderId="11" xfId="65" applyNumberFormat="1" applyFont="1" applyBorder="1" applyAlignment="1">
      <alignment vertical="center" shrinkToFit="1"/>
      <protection/>
    </xf>
    <xf numFmtId="49" fontId="24" fillId="0" borderId="12" xfId="65" applyNumberFormat="1" applyFont="1" applyBorder="1" applyAlignment="1">
      <alignment vertical="center" shrinkToFit="1"/>
      <protection/>
    </xf>
    <xf numFmtId="49" fontId="3" fillId="0" borderId="13" xfId="73" applyNumberFormat="1" applyFont="1" applyBorder="1">
      <alignment/>
      <protection/>
    </xf>
    <xf numFmtId="49" fontId="23" fillId="0" borderId="14" xfId="73" applyNumberFormat="1" applyFont="1" applyFill="1" applyBorder="1" applyAlignment="1">
      <alignment vertical="center"/>
      <protection/>
    </xf>
    <xf numFmtId="49" fontId="23" fillId="0" borderId="13" xfId="73" applyNumberFormat="1" applyFont="1" applyFill="1" applyBorder="1" applyAlignment="1">
      <alignment vertical="center"/>
      <protection/>
    </xf>
    <xf numFmtId="49" fontId="3" fillId="0" borderId="11" xfId="73" applyNumberFormat="1" applyFont="1" applyBorder="1">
      <alignment/>
      <protection/>
    </xf>
    <xf numFmtId="49" fontId="3" fillId="0" borderId="12" xfId="73" applyNumberFormat="1" applyFont="1" applyBorder="1">
      <alignment/>
      <protection/>
    </xf>
    <xf numFmtId="49" fontId="24" fillId="0" borderId="15" xfId="65" applyNumberFormat="1" applyFont="1" applyBorder="1" applyAlignment="1">
      <alignment vertical="center" shrinkToFit="1"/>
      <protection/>
    </xf>
    <xf numFmtId="49" fontId="24" fillId="0" borderId="16" xfId="65" applyNumberFormat="1" applyFont="1" applyBorder="1" applyAlignment="1">
      <alignment vertical="center" shrinkToFit="1"/>
      <protection/>
    </xf>
    <xf numFmtId="0" fontId="3" fillId="0" borderId="0" xfId="73" applyFont="1" applyBorder="1" applyAlignment="1">
      <alignment horizontal="left" vertical="top" wrapText="1"/>
      <protection/>
    </xf>
    <xf numFmtId="49" fontId="25" fillId="0" borderId="0" xfId="73" applyNumberFormat="1" applyFont="1">
      <alignment/>
      <protection/>
    </xf>
    <xf numFmtId="49" fontId="24" fillId="0" borderId="17" xfId="65" applyNumberFormat="1" applyFont="1" applyBorder="1" applyAlignment="1">
      <alignment vertical="center" shrinkToFit="1"/>
      <protection/>
    </xf>
    <xf numFmtId="0" fontId="23" fillId="0" borderId="0" xfId="73" applyFont="1" applyFill="1" applyBorder="1" applyAlignment="1">
      <alignment vertical="center"/>
      <protection/>
    </xf>
    <xf numFmtId="0" fontId="27" fillId="0" borderId="0" xfId="71" applyFont="1" applyAlignment="1">
      <alignment horizontal="right"/>
      <protection/>
    </xf>
    <xf numFmtId="0" fontId="10" fillId="0" borderId="0" xfId="83" applyFont="1">
      <alignment/>
      <protection/>
    </xf>
    <xf numFmtId="0" fontId="28" fillId="0" borderId="0" xfId="74" applyFont="1">
      <alignment/>
      <protection/>
    </xf>
    <xf numFmtId="0" fontId="27" fillId="0" borderId="14" xfId="74" applyFont="1" applyBorder="1" applyAlignment="1">
      <alignment horizontal="right"/>
      <protection/>
    </xf>
    <xf numFmtId="0" fontId="4" fillId="0" borderId="0" xfId="74" applyFont="1" applyBorder="1" applyAlignment="1">
      <alignment horizontal="left" vertical="center"/>
      <protection/>
    </xf>
    <xf numFmtId="0" fontId="4" fillId="0" borderId="13" xfId="74" applyFont="1" applyBorder="1" applyAlignment="1">
      <alignment horizontal="left" vertical="center"/>
      <protection/>
    </xf>
    <xf numFmtId="0" fontId="30" fillId="0" borderId="0" xfId="74" applyFont="1">
      <alignment/>
      <protection/>
    </xf>
    <xf numFmtId="0" fontId="3" fillId="0" borderId="0" xfId="70" applyBorder="1">
      <alignment/>
      <protection/>
    </xf>
    <xf numFmtId="0" fontId="31" fillId="0" borderId="0" xfId="79" applyFont="1">
      <alignment/>
      <protection/>
    </xf>
    <xf numFmtId="0" fontId="29" fillId="0" borderId="10" xfId="74" applyNumberFormat="1" applyFont="1" applyBorder="1" applyAlignment="1">
      <alignment horizontal="right"/>
      <protection/>
    </xf>
    <xf numFmtId="0" fontId="29" fillId="0" borderId="11" xfId="74" applyFont="1" applyBorder="1" applyAlignment="1">
      <alignment horizontal="distributed" vertical="center" shrinkToFit="1"/>
      <protection/>
    </xf>
    <xf numFmtId="0" fontId="29" fillId="0" borderId="11" xfId="74" applyFont="1" applyBorder="1" applyAlignment="1">
      <alignment horizontal="left" vertical="center" shrinkToFit="1"/>
      <protection/>
    </xf>
    <xf numFmtId="0" fontId="29" fillId="0" borderId="12" xfId="74" applyFont="1" applyBorder="1" applyAlignment="1">
      <alignment vertical="center" shrinkToFit="1"/>
      <protection/>
    </xf>
    <xf numFmtId="0" fontId="29" fillId="0" borderId="0" xfId="79" applyFont="1" applyBorder="1">
      <alignment/>
      <protection/>
    </xf>
    <xf numFmtId="0" fontId="32" fillId="0" borderId="0" xfId="85" applyFont="1">
      <alignment/>
      <protection/>
    </xf>
    <xf numFmtId="0" fontId="29" fillId="33" borderId="18" xfId="74" applyFont="1" applyFill="1" applyBorder="1" applyAlignment="1">
      <alignment vertical="center" wrapText="1"/>
      <protection/>
    </xf>
    <xf numFmtId="0" fontId="33" fillId="0" borderId="19" xfId="79" applyFont="1" applyBorder="1" applyAlignment="1">
      <alignment horizontal="right" vertical="top"/>
      <protection/>
    </xf>
    <xf numFmtId="3" fontId="31" fillId="0" borderId="20" xfId="74" applyNumberFormat="1" applyFont="1" applyBorder="1" applyAlignment="1">
      <alignment vertical="center"/>
      <protection/>
    </xf>
    <xf numFmtId="38" fontId="31" fillId="0" borderId="20" xfId="53" applyFont="1" applyBorder="1" applyAlignment="1">
      <alignment/>
    </xf>
    <xf numFmtId="38" fontId="31" fillId="0" borderId="18" xfId="53" applyFont="1" applyBorder="1" applyAlignment="1">
      <alignment/>
    </xf>
    <xf numFmtId="3" fontId="31" fillId="0" borderId="18" xfId="74" applyNumberFormat="1" applyFont="1" applyBorder="1" applyAlignment="1">
      <alignment vertical="center"/>
      <protection/>
    </xf>
    <xf numFmtId="0" fontId="29" fillId="33" borderId="21" xfId="79" applyFont="1" applyFill="1" applyBorder="1" applyAlignment="1">
      <alignment horizontal="center" vertical="center" wrapText="1" shrinkToFit="1"/>
      <protection/>
    </xf>
    <xf numFmtId="0" fontId="33" fillId="0" borderId="14" xfId="74" applyFont="1" applyBorder="1" applyAlignment="1">
      <alignment horizontal="right" vertical="top" shrinkToFit="1"/>
      <protection/>
    </xf>
    <xf numFmtId="180" fontId="31" fillId="0" borderId="0" xfId="79" applyNumberFormat="1" applyFont="1" applyFill="1" applyBorder="1" applyAlignment="1">
      <alignment/>
      <protection/>
    </xf>
    <xf numFmtId="180" fontId="31" fillId="0" borderId="13" xfId="74" applyNumberFormat="1" applyFont="1" applyFill="1" applyBorder="1" applyAlignment="1">
      <alignment/>
      <protection/>
    </xf>
    <xf numFmtId="0" fontId="29" fillId="33" borderId="14" xfId="74" applyFont="1" applyFill="1" applyBorder="1" applyAlignment="1">
      <alignment vertical="center" shrinkToFit="1"/>
      <protection/>
    </xf>
    <xf numFmtId="0" fontId="29" fillId="33" borderId="18" xfId="74" applyFont="1" applyFill="1" applyBorder="1" applyAlignment="1">
      <alignment vertical="center" shrinkToFit="1"/>
      <protection/>
    </xf>
    <xf numFmtId="3" fontId="31" fillId="0" borderId="0" xfId="74" applyNumberFormat="1" applyFont="1" applyBorder="1" applyAlignment="1">
      <alignment vertical="center"/>
      <protection/>
    </xf>
    <xf numFmtId="38" fontId="31" fillId="0" borderId="0" xfId="53" applyFont="1" applyBorder="1" applyAlignment="1">
      <alignment/>
    </xf>
    <xf numFmtId="38" fontId="31" fillId="0" borderId="13" xfId="53" applyFont="1" applyFill="1" applyBorder="1" applyAlignment="1">
      <alignment/>
    </xf>
    <xf numFmtId="3" fontId="31" fillId="0" borderId="13" xfId="74" applyNumberFormat="1" applyFont="1" applyFill="1" applyBorder="1" applyAlignment="1">
      <alignment vertical="center"/>
      <protection/>
    </xf>
    <xf numFmtId="0" fontId="29" fillId="33" borderId="14" xfId="74" applyFont="1" applyFill="1" applyBorder="1" applyAlignment="1">
      <alignment/>
      <protection/>
    </xf>
    <xf numFmtId="49" fontId="4" fillId="0" borderId="0" xfId="85" applyNumberFormat="1" applyFont="1" applyAlignment="1">
      <alignment horizontal="center"/>
      <protection/>
    </xf>
    <xf numFmtId="0" fontId="34" fillId="33" borderId="14" xfId="74" applyFont="1" applyFill="1" applyBorder="1">
      <alignment/>
      <protection/>
    </xf>
    <xf numFmtId="0" fontId="29" fillId="33" borderId="18" xfId="74" applyFont="1" applyFill="1" applyBorder="1" applyAlignment="1">
      <alignment/>
      <protection/>
    </xf>
    <xf numFmtId="38" fontId="31" fillId="0" borderId="0" xfId="74" applyNumberFormat="1" applyFont="1" applyBorder="1" applyAlignment="1">
      <alignment vertical="center"/>
      <protection/>
    </xf>
    <xf numFmtId="38" fontId="31" fillId="0" borderId="13" xfId="74" applyNumberFormat="1" applyFont="1" applyFill="1" applyBorder="1" applyAlignment="1">
      <alignment vertical="center"/>
      <protection/>
    </xf>
    <xf numFmtId="0" fontId="29" fillId="33" borderId="10" xfId="74" applyFont="1" applyFill="1" applyBorder="1" applyAlignment="1">
      <alignment vertical="center" shrinkToFit="1"/>
      <protection/>
    </xf>
    <xf numFmtId="0" fontId="29" fillId="33" borderId="22" xfId="74" applyFont="1" applyFill="1" applyBorder="1" applyAlignment="1">
      <alignment horizontal="center" vertical="center" wrapText="1" shrinkToFit="1"/>
      <protection/>
    </xf>
    <xf numFmtId="38" fontId="35" fillId="0" borderId="0" xfId="74" applyNumberFormat="1" applyFont="1" applyBorder="1" applyAlignment="1">
      <alignment/>
      <protection/>
    </xf>
    <xf numFmtId="38" fontId="35" fillId="0" borderId="13" xfId="74" applyNumberFormat="1" applyFont="1" applyFill="1" applyBorder="1" applyAlignment="1">
      <alignment/>
      <protection/>
    </xf>
    <xf numFmtId="0" fontId="29" fillId="0" borderId="13" xfId="71" applyFont="1" applyBorder="1" applyAlignment="1">
      <alignment horizontal="right"/>
      <protection/>
    </xf>
    <xf numFmtId="0" fontId="29" fillId="33" borderId="13" xfId="74" applyFont="1" applyFill="1" applyBorder="1" applyAlignment="1">
      <alignment vertical="center" shrinkToFit="1"/>
      <protection/>
    </xf>
    <xf numFmtId="0" fontId="29" fillId="33" borderId="14" xfId="74" applyFont="1" applyFill="1" applyBorder="1" applyAlignment="1">
      <alignment vertical="center"/>
      <protection/>
    </xf>
    <xf numFmtId="0" fontId="36" fillId="0" borderId="0" xfId="82" applyFont="1">
      <alignment/>
      <protection/>
    </xf>
    <xf numFmtId="0" fontId="4" fillId="0" borderId="0" xfId="85" applyBorder="1" applyAlignment="1">
      <alignment horizontal="center" vertical="center" shrinkToFit="1"/>
      <protection/>
    </xf>
    <xf numFmtId="0" fontId="27" fillId="0" borderId="0" xfId="74" applyFont="1" applyBorder="1" applyAlignment="1">
      <alignment horizontal="right" vertical="center" shrinkToFit="1"/>
      <protection/>
    </xf>
    <xf numFmtId="0" fontId="29" fillId="0" borderId="12" xfId="74" applyFont="1" applyBorder="1" applyAlignment="1">
      <alignment horizontal="distributed" vertical="center" shrinkToFit="1"/>
      <protection/>
    </xf>
    <xf numFmtId="0" fontId="34" fillId="0" borderId="0" xfId="74" applyFont="1">
      <alignment/>
      <protection/>
    </xf>
    <xf numFmtId="0" fontId="33" fillId="0" borderId="19" xfId="74" applyFont="1" applyBorder="1" applyAlignment="1">
      <alignment horizontal="right" vertical="center"/>
      <protection/>
    </xf>
    <xf numFmtId="180" fontId="31" fillId="0" borderId="20" xfId="74" applyNumberFormat="1" applyFont="1" applyBorder="1" applyAlignment="1">
      <alignment vertical="center"/>
      <protection/>
    </xf>
    <xf numFmtId="180" fontId="31" fillId="0" borderId="20" xfId="79" applyNumberFormat="1" applyFont="1" applyFill="1" applyBorder="1" applyAlignment="1">
      <alignment/>
      <protection/>
    </xf>
    <xf numFmtId="180" fontId="31" fillId="0" borderId="18" xfId="53" applyNumberFormat="1" applyFont="1" applyFill="1" applyBorder="1" applyAlignment="1">
      <alignment/>
    </xf>
    <xf numFmtId="180" fontId="31" fillId="0" borderId="18" xfId="74" applyNumberFormat="1" applyFont="1" applyBorder="1" applyAlignment="1">
      <alignment vertical="center"/>
      <protection/>
    </xf>
    <xf numFmtId="0" fontId="33" fillId="0" borderId="14" xfId="74" applyFont="1" applyBorder="1" applyAlignment="1">
      <alignment horizontal="right" vertical="center"/>
      <protection/>
    </xf>
    <xf numFmtId="0" fontId="29" fillId="33" borderId="23" xfId="74" applyFont="1" applyFill="1" applyBorder="1" applyAlignment="1">
      <alignment vertical="center" wrapText="1"/>
      <protection/>
    </xf>
    <xf numFmtId="180" fontId="31" fillId="0" borderId="0" xfId="74" applyNumberFormat="1" applyFont="1" applyBorder="1" applyAlignment="1">
      <alignment vertical="center"/>
      <protection/>
    </xf>
    <xf numFmtId="180" fontId="31" fillId="0" borderId="13" xfId="74" applyNumberFormat="1" applyFont="1" applyFill="1" applyBorder="1" applyAlignment="1">
      <alignment vertical="center"/>
      <protection/>
    </xf>
    <xf numFmtId="0" fontId="3" fillId="0" borderId="0" xfId="74" applyFont="1" applyAlignment="1">
      <alignment vertical="top" wrapText="1"/>
      <protection/>
    </xf>
    <xf numFmtId="0" fontId="25" fillId="0" borderId="0" xfId="74" applyFont="1">
      <alignment/>
      <protection/>
    </xf>
    <xf numFmtId="0" fontId="29" fillId="33" borderId="18" xfId="74" applyFont="1" applyFill="1" applyBorder="1" applyAlignment="1">
      <alignment vertical="center"/>
      <protection/>
    </xf>
    <xf numFmtId="0" fontId="33" fillId="0" borderId="14" xfId="79" applyFont="1" applyBorder="1" applyAlignment="1">
      <alignment horizontal="right" vertical="top"/>
      <protection/>
    </xf>
    <xf numFmtId="181" fontId="31" fillId="0" borderId="0" xfId="74" applyNumberFormat="1" applyFont="1" applyBorder="1" applyAlignment="1">
      <alignment/>
      <protection/>
    </xf>
    <xf numFmtId="181" fontId="31" fillId="0" borderId="13" xfId="74" applyNumberFormat="1" applyFont="1" applyBorder="1" applyAlignment="1">
      <alignment/>
      <protection/>
    </xf>
    <xf numFmtId="182" fontId="31" fillId="0" borderId="0" xfId="74" applyNumberFormat="1" applyFont="1" applyBorder="1" applyAlignment="1">
      <alignment/>
      <protection/>
    </xf>
    <xf numFmtId="182" fontId="31" fillId="0" borderId="13" xfId="74" applyNumberFormat="1" applyFont="1" applyBorder="1" applyAlignment="1">
      <alignment/>
      <protection/>
    </xf>
    <xf numFmtId="0" fontId="29" fillId="33" borderId="0" xfId="74" applyFont="1" applyFill="1" applyBorder="1" applyAlignment="1">
      <alignment/>
      <protection/>
    </xf>
    <xf numFmtId="0" fontId="9" fillId="0" borderId="0" xfId="80" applyFont="1">
      <alignment vertical="center"/>
      <protection/>
    </xf>
    <xf numFmtId="0" fontId="10" fillId="0" borderId="0" xfId="80" applyFont="1" applyAlignment="1">
      <alignment/>
      <protection/>
    </xf>
    <xf numFmtId="183" fontId="10" fillId="34" borderId="23" xfId="51" applyNumberFormat="1" applyFont="1" applyFill="1" applyBorder="1" applyAlignment="1">
      <alignment vertical="center"/>
    </xf>
    <xf numFmtId="49" fontId="37" fillId="0" borderId="14" xfId="51" applyNumberFormat="1" applyFont="1" applyBorder="1" applyAlignment="1">
      <alignment horizontal="right" vertical="center"/>
    </xf>
    <xf numFmtId="49" fontId="37" fillId="0" borderId="0" xfId="51" applyNumberFormat="1" applyFont="1" applyBorder="1" applyAlignment="1">
      <alignment horizontal="right" vertical="center"/>
    </xf>
    <xf numFmtId="49" fontId="38" fillId="0" borderId="13" xfId="51" applyNumberFormat="1" applyFont="1" applyBorder="1" applyAlignment="1">
      <alignment horizontal="right" vertical="center"/>
    </xf>
    <xf numFmtId="0" fontId="37" fillId="0" borderId="0" xfId="80" applyFont="1" applyAlignment="1">
      <alignment horizontal="right" vertical="center"/>
      <protection/>
    </xf>
    <xf numFmtId="0" fontId="4" fillId="0" borderId="0" xfId="80" applyAlignment="1">
      <alignment horizontal="right" vertical="center"/>
      <protection/>
    </xf>
    <xf numFmtId="49" fontId="38" fillId="0" borderId="0" xfId="51" applyNumberFormat="1" applyFont="1" applyBorder="1" applyAlignment="1">
      <alignment horizontal="right" vertical="center"/>
    </xf>
    <xf numFmtId="183" fontId="4" fillId="0" borderId="0" xfId="51" applyNumberFormat="1" applyFont="1" applyBorder="1" applyAlignment="1">
      <alignment vertical="center"/>
    </xf>
    <xf numFmtId="0" fontId="10" fillId="0" borderId="0" xfId="80" applyFont="1" applyAlignment="1">
      <alignment horizontal="center" vertical="center"/>
      <protection/>
    </xf>
    <xf numFmtId="0" fontId="38" fillId="0" borderId="13" xfId="51" applyNumberFormat="1" applyFont="1" applyBorder="1" applyAlignment="1">
      <alignment horizontal="right" vertical="center"/>
    </xf>
    <xf numFmtId="49" fontId="37" fillId="0" borderId="0" xfId="51" applyNumberFormat="1" applyFont="1" applyBorder="1" applyAlignment="1">
      <alignment horizontal="center" vertical="center"/>
    </xf>
    <xf numFmtId="49" fontId="38" fillId="0" borderId="13" xfId="51" applyNumberFormat="1" applyFont="1" applyBorder="1" applyAlignment="1">
      <alignment horizontal="center" vertical="center"/>
    </xf>
    <xf numFmtId="0" fontId="38" fillId="0" borderId="0" xfId="80" applyFont="1" applyBorder="1" applyAlignment="1">
      <alignment horizontal="center" vertical="center"/>
      <protection/>
    </xf>
    <xf numFmtId="183" fontId="34" fillId="33" borderId="19" xfId="51" applyNumberFormat="1" applyFont="1" applyFill="1" applyBorder="1" applyAlignment="1" applyProtection="1">
      <alignment horizontal="left" vertical="center" wrapText="1"/>
      <protection locked="0"/>
    </xf>
    <xf numFmtId="184" fontId="34" fillId="33" borderId="20" xfId="51" applyNumberFormat="1" applyFont="1" applyFill="1" applyBorder="1" applyAlignment="1" applyProtection="1">
      <alignment horizontal="distributed" vertical="center" shrinkToFit="1"/>
      <protection locked="0"/>
    </xf>
    <xf numFmtId="184" fontId="34" fillId="33" borderId="18" xfId="51" applyNumberFormat="1" applyFont="1" applyFill="1" applyBorder="1" applyAlignment="1" applyProtection="1">
      <alignment horizontal="distributed" vertical="center" shrinkToFit="1"/>
      <protection locked="0"/>
    </xf>
    <xf numFmtId="180" fontId="4" fillId="0" borderId="19" xfId="72" applyNumberFormat="1" applyFont="1" applyBorder="1">
      <alignment/>
      <protection/>
    </xf>
    <xf numFmtId="180" fontId="4" fillId="0" borderId="20" xfId="72" applyNumberFormat="1" applyFont="1" applyBorder="1">
      <alignment/>
      <protection/>
    </xf>
    <xf numFmtId="180" fontId="4" fillId="0" borderId="20" xfId="51" applyNumberFormat="1" applyFont="1" applyBorder="1" applyAlignment="1">
      <alignment vertical="center"/>
    </xf>
    <xf numFmtId="180" fontId="10" fillId="0" borderId="18" xfId="72" applyNumberFormat="1" applyFont="1" applyBorder="1">
      <alignment/>
      <protection/>
    </xf>
    <xf numFmtId="180" fontId="10" fillId="0" borderId="18" xfId="51" applyNumberFormat="1" applyFont="1" applyBorder="1" applyAlignment="1">
      <alignment vertical="center"/>
    </xf>
    <xf numFmtId="180" fontId="10" fillId="0" borderId="23" xfId="51" applyNumberFormat="1" applyFont="1" applyBorder="1" applyAlignment="1">
      <alignment/>
    </xf>
    <xf numFmtId="180" fontId="4" fillId="0" borderId="14" xfId="51" applyNumberFormat="1" applyFont="1" applyBorder="1" applyAlignment="1">
      <alignment vertical="center"/>
    </xf>
    <xf numFmtId="180" fontId="4" fillId="0" borderId="0" xfId="66" applyNumberFormat="1">
      <alignment vertical="center"/>
      <protection/>
    </xf>
    <xf numFmtId="180" fontId="10" fillId="0" borderId="18" xfId="51" applyNumberFormat="1" applyFont="1" applyBorder="1" applyAlignment="1">
      <alignment/>
    </xf>
    <xf numFmtId="0" fontId="7" fillId="0" borderId="0" xfId="80" applyFont="1">
      <alignment vertical="center"/>
      <protection/>
    </xf>
    <xf numFmtId="180" fontId="4" fillId="0" borderId="14" xfId="72" applyNumberFormat="1" applyFont="1" applyBorder="1">
      <alignment/>
      <protection/>
    </xf>
    <xf numFmtId="180" fontId="4" fillId="0" borderId="0" xfId="71" applyNumberFormat="1" applyFont="1" applyFill="1" applyBorder="1">
      <alignment/>
      <protection/>
    </xf>
    <xf numFmtId="180" fontId="4" fillId="0" borderId="0" xfId="51" applyNumberFormat="1" applyFont="1" applyBorder="1" applyAlignment="1">
      <alignment vertical="center"/>
    </xf>
    <xf numFmtId="180" fontId="10" fillId="0" borderId="13" xfId="72" applyNumberFormat="1" applyFont="1" applyBorder="1">
      <alignment/>
      <protection/>
    </xf>
    <xf numFmtId="180" fontId="10" fillId="0" borderId="13" xfId="51" applyNumberFormat="1" applyFont="1" applyBorder="1" applyAlignment="1">
      <alignment vertical="center"/>
    </xf>
    <xf numFmtId="179" fontId="4" fillId="0" borderId="0" xfId="80" applyNumberFormat="1" applyFont="1">
      <alignment vertical="center"/>
      <protection/>
    </xf>
    <xf numFmtId="180" fontId="10" fillId="0" borderId="13" xfId="51" applyNumberFormat="1" applyFont="1" applyBorder="1" applyAlignment="1">
      <alignment/>
    </xf>
    <xf numFmtId="0" fontId="9" fillId="0" borderId="0" xfId="80" applyFont="1" applyAlignment="1">
      <alignment vertical="center"/>
      <protection/>
    </xf>
    <xf numFmtId="0" fontId="7" fillId="0" borderId="0" xfId="80" applyFont="1" applyAlignment="1">
      <alignment vertical="center" shrinkToFit="1"/>
      <protection/>
    </xf>
    <xf numFmtId="0" fontId="7" fillId="0" borderId="0" xfId="80" applyFont="1" applyAlignment="1">
      <alignment horizontal="center" vertical="center" shrinkToFit="1"/>
      <protection/>
    </xf>
    <xf numFmtId="180" fontId="4" fillId="0" borderId="0" xfId="72" applyNumberFormat="1" applyFont="1" applyFill="1" applyBorder="1" applyAlignment="1">
      <alignment/>
      <protection/>
    </xf>
    <xf numFmtId="184" fontId="34" fillId="33" borderId="20" xfId="51" applyNumberFormat="1" applyFont="1" applyFill="1" applyBorder="1" applyAlignment="1" applyProtection="1">
      <alignment horizontal="distributed" vertical="center"/>
      <protection locked="0"/>
    </xf>
    <xf numFmtId="184" fontId="34" fillId="33" borderId="18" xfId="51" applyNumberFormat="1" applyFont="1" applyFill="1" applyBorder="1" applyAlignment="1" applyProtection="1">
      <alignment vertical="center" shrinkToFit="1"/>
      <protection locked="0"/>
    </xf>
    <xf numFmtId="180" fontId="4" fillId="0" borderId="14" xfId="80" applyNumberFormat="1" applyFont="1" applyBorder="1" applyAlignment="1">
      <alignment horizontal="right" vertical="center"/>
      <protection/>
    </xf>
    <xf numFmtId="180" fontId="4" fillId="0" borderId="0" xfId="80" applyNumberFormat="1" applyFont="1" applyBorder="1" applyAlignment="1">
      <alignment horizontal="right" vertical="center"/>
      <protection/>
    </xf>
    <xf numFmtId="184" fontId="34" fillId="33" borderId="20" xfId="51" applyNumberFormat="1" applyFont="1" applyFill="1" applyBorder="1" applyAlignment="1" applyProtection="1">
      <alignment horizontal="distributed" vertical="center" wrapText="1"/>
      <protection locked="0"/>
    </xf>
    <xf numFmtId="184" fontId="34" fillId="33" borderId="18" xfId="51" applyNumberFormat="1" applyFont="1" applyFill="1" applyBorder="1" applyAlignment="1" applyProtection="1">
      <alignment horizontal="distributed" vertical="center"/>
      <protection locked="0"/>
    </xf>
    <xf numFmtId="0" fontId="40" fillId="0" borderId="0" xfId="80" applyFont="1" applyAlignment="1">
      <alignment vertical="center"/>
      <protection/>
    </xf>
    <xf numFmtId="0" fontId="4" fillId="0" borderId="0" xfId="66" applyAlignment="1">
      <alignment horizontal="center" vertical="center"/>
      <protection/>
    </xf>
    <xf numFmtId="184" fontId="34" fillId="33" borderId="20" xfId="51" applyNumberFormat="1" applyFont="1" applyFill="1" applyBorder="1" applyAlignment="1" applyProtection="1">
      <alignment vertical="center" shrinkToFit="1"/>
      <protection locked="0"/>
    </xf>
    <xf numFmtId="180" fontId="10" fillId="34" borderId="23" xfId="51" applyNumberFormat="1" applyFont="1" applyFill="1" applyBorder="1" applyAlignment="1">
      <alignment vertical="center"/>
    </xf>
    <xf numFmtId="0" fontId="3" fillId="0" borderId="0" xfId="72" applyBorder="1" applyAlignment="1">
      <alignment vertical="center"/>
      <protection/>
    </xf>
    <xf numFmtId="183" fontId="14" fillId="34" borderId="23" xfId="51" applyNumberFormat="1" applyFont="1" applyFill="1" applyBorder="1" applyAlignment="1">
      <alignment vertical="center"/>
    </xf>
    <xf numFmtId="180" fontId="4" fillId="0" borderId="19" xfId="72" applyNumberFormat="1" applyFont="1" applyBorder="1" applyAlignment="1">
      <alignment horizontal="right"/>
      <protection/>
    </xf>
    <xf numFmtId="180" fontId="4" fillId="0" borderId="20" xfId="85" applyNumberFormat="1" applyFont="1" applyBorder="1" applyAlignment="1">
      <alignment horizontal="right"/>
      <protection/>
    </xf>
    <xf numFmtId="180" fontId="4" fillId="0" borderId="20" xfId="51" applyNumberFormat="1" applyFont="1" applyBorder="1" applyAlignment="1">
      <alignment horizontal="right" vertical="center"/>
    </xf>
    <xf numFmtId="180" fontId="10" fillId="0" borderId="18" xfId="72" applyNumberFormat="1" applyFont="1" applyBorder="1" applyAlignment="1">
      <alignment horizontal="right"/>
      <protection/>
    </xf>
    <xf numFmtId="180" fontId="10" fillId="0" borderId="23" xfId="51" applyNumberFormat="1" applyFont="1" applyBorder="1" applyAlignment="1">
      <alignment horizontal="right"/>
    </xf>
    <xf numFmtId="183" fontId="4" fillId="0" borderId="14" xfId="51" applyNumberFormat="1" applyFont="1" applyBorder="1" applyAlignment="1">
      <alignment vertical="center"/>
    </xf>
    <xf numFmtId="180" fontId="41" fillId="0" borderId="18" xfId="72" applyNumberFormat="1" applyFont="1" applyBorder="1" applyAlignment="1">
      <alignment horizontal="right"/>
      <protection/>
    </xf>
    <xf numFmtId="180" fontId="10" fillId="0" borderId="21" xfId="51" applyNumberFormat="1" applyFont="1" applyBorder="1" applyAlignment="1">
      <alignment/>
    </xf>
    <xf numFmtId="180" fontId="4" fillId="0" borderId="14" xfId="72" applyNumberFormat="1" applyFont="1" applyBorder="1" applyAlignment="1">
      <alignment horizontal="right"/>
      <protection/>
    </xf>
    <xf numFmtId="180" fontId="4" fillId="0" borderId="0" xfId="72" applyNumberFormat="1" applyFont="1" applyBorder="1" applyAlignment="1">
      <alignment horizontal="right"/>
      <protection/>
    </xf>
    <xf numFmtId="180" fontId="10" fillId="0" borderId="13" xfId="72" applyNumberFormat="1" applyFont="1" applyBorder="1" applyAlignment="1">
      <alignment horizontal="right"/>
      <protection/>
    </xf>
    <xf numFmtId="180" fontId="41" fillId="0" borderId="13" xfId="72" applyNumberFormat="1" applyFont="1" applyBorder="1" applyAlignment="1">
      <alignment horizontal="right"/>
      <protection/>
    </xf>
    <xf numFmtId="183" fontId="37" fillId="0" borderId="0" xfId="51" applyNumberFormat="1" applyFont="1" applyBorder="1" applyAlignment="1">
      <alignment vertical="top" wrapText="1"/>
    </xf>
    <xf numFmtId="0" fontId="37" fillId="0" borderId="0" xfId="80" applyFont="1" applyAlignment="1">
      <alignment horizontal="right" vertical="center"/>
      <protection/>
    </xf>
    <xf numFmtId="183" fontId="34" fillId="0" borderId="0" xfId="51" applyNumberFormat="1" applyFont="1" applyBorder="1" applyAlignment="1">
      <alignment horizontal="center" vertical="center" wrapText="1"/>
    </xf>
    <xf numFmtId="180" fontId="10" fillId="0" borderId="24" xfId="51" applyNumberFormat="1" applyFont="1" applyBorder="1" applyAlignment="1">
      <alignment vertical="center"/>
    </xf>
    <xf numFmtId="183" fontId="4" fillId="0" borderId="0" xfId="51" applyNumberFormat="1" applyFont="1" applyBorder="1" applyAlignment="1">
      <alignment/>
    </xf>
    <xf numFmtId="0" fontId="4" fillId="0" borderId="0" xfId="80">
      <alignment vertical="center"/>
      <protection/>
    </xf>
    <xf numFmtId="180" fontId="10" fillId="0" borderId="20" xfId="51" applyNumberFormat="1" applyFont="1" applyBorder="1" applyAlignment="1">
      <alignment vertical="center"/>
    </xf>
    <xf numFmtId="180" fontId="10" fillId="0" borderId="0" xfId="51" applyNumberFormat="1" applyFont="1" applyBorder="1" applyAlignment="1">
      <alignment vertical="center"/>
    </xf>
    <xf numFmtId="183" fontId="4" fillId="0" borderId="14" xfId="51" applyNumberFormat="1" applyFont="1" applyBorder="1" applyAlignment="1">
      <alignment/>
    </xf>
    <xf numFmtId="0" fontId="37" fillId="0" borderId="0" xfId="80" applyFont="1" applyBorder="1" applyAlignment="1">
      <alignment horizontal="center" vertical="center"/>
      <protection/>
    </xf>
    <xf numFmtId="0" fontId="34" fillId="0" borderId="0" xfId="80" applyFont="1" applyAlignment="1">
      <alignment horizontal="center" vertical="center"/>
      <protection/>
    </xf>
    <xf numFmtId="0" fontId="34" fillId="0" borderId="0" xfId="80" applyFont="1">
      <alignment vertical="center"/>
      <protection/>
    </xf>
    <xf numFmtId="0" fontId="4" fillId="0" borderId="25" xfId="85" applyBorder="1">
      <alignment/>
      <protection/>
    </xf>
    <xf numFmtId="0" fontId="4" fillId="0" borderId="11" xfId="85" applyBorder="1">
      <alignment/>
      <protection/>
    </xf>
    <xf numFmtId="0" fontId="4" fillId="0" borderId="25" xfId="68" applyFont="1" applyBorder="1" applyAlignment="1">
      <alignment horizontal="left"/>
      <protection/>
    </xf>
    <xf numFmtId="0" fontId="4" fillId="0" borderId="0" xfId="67" applyAlignment="1">
      <alignment horizontal="left"/>
      <protection/>
    </xf>
    <xf numFmtId="49" fontId="42" fillId="0" borderId="0" xfId="68" applyNumberFormat="1" applyFont="1" applyBorder="1" applyAlignment="1">
      <alignment horizontal="left" vertical="center" textRotation="180"/>
      <protection/>
    </xf>
    <xf numFmtId="0" fontId="4" fillId="0" borderId="0" xfId="67" applyAlignment="1" quotePrefix="1">
      <alignment horizontal="left"/>
      <protection/>
    </xf>
    <xf numFmtId="0" fontId="27" fillId="0" borderId="20" xfId="68" applyFont="1" applyBorder="1" applyAlignment="1">
      <alignment horizontal="right" vertical="distributed"/>
      <protection/>
    </xf>
    <xf numFmtId="0" fontId="4" fillId="0" borderId="20" xfId="68" applyFont="1" applyBorder="1" applyAlignment="1">
      <alignment horizontal="left"/>
      <protection/>
    </xf>
    <xf numFmtId="0" fontId="4" fillId="0" borderId="20" xfId="85" applyFont="1" applyBorder="1">
      <alignment/>
      <protection/>
    </xf>
    <xf numFmtId="0" fontId="4" fillId="0" borderId="26" xfId="68" applyFont="1" applyBorder="1">
      <alignment/>
      <protection/>
    </xf>
    <xf numFmtId="0" fontId="4" fillId="0" borderId="18" xfId="68" applyFont="1" applyBorder="1" applyAlignment="1">
      <alignment horizontal="left"/>
      <protection/>
    </xf>
    <xf numFmtId="0" fontId="10" fillId="0" borderId="21" xfId="67" applyFont="1" applyBorder="1">
      <alignment/>
      <protection/>
    </xf>
    <xf numFmtId="0" fontId="37" fillId="0" borderId="0" xfId="82" applyFont="1">
      <alignment/>
      <protection/>
    </xf>
    <xf numFmtId="0" fontId="27" fillId="0" borderId="0" xfId="68" applyFont="1" applyBorder="1" applyAlignment="1">
      <alignment horizontal="right" vertical="distributed"/>
      <protection/>
    </xf>
    <xf numFmtId="49" fontId="4" fillId="0" borderId="0" xfId="68" applyNumberFormat="1" applyFont="1" applyBorder="1" applyAlignment="1">
      <alignment horizontal="right" vertical="center" shrinkToFit="1"/>
      <protection/>
    </xf>
    <xf numFmtId="0" fontId="4" fillId="0" borderId="13" xfId="52" applyNumberFormat="1" applyFont="1" applyBorder="1" applyAlignment="1">
      <alignment horizontal="right" vertical="center"/>
    </xf>
    <xf numFmtId="0" fontId="10" fillId="0" borderId="13" xfId="52" applyNumberFormat="1" applyFont="1" applyBorder="1" applyAlignment="1">
      <alignment horizontal="right" vertical="center"/>
    </xf>
    <xf numFmtId="0" fontId="11" fillId="0" borderId="0" xfId="68" applyFont="1">
      <alignment/>
      <protection/>
    </xf>
    <xf numFmtId="0" fontId="27" fillId="0" borderId="0" xfId="68" applyFont="1" applyBorder="1" applyAlignment="1">
      <alignment horizontal="left" vertical="distributed"/>
      <protection/>
    </xf>
    <xf numFmtId="0" fontId="4" fillId="0" borderId="0" xfId="68" applyFont="1" applyFill="1" applyBorder="1" applyAlignment="1">
      <alignment horizontal="left" vertical="center" shrinkToFit="1"/>
      <protection/>
    </xf>
    <xf numFmtId="49" fontId="4" fillId="0" borderId="0" xfId="68" applyNumberFormat="1" applyFont="1" applyBorder="1" applyAlignment="1">
      <alignment horizontal="left" vertical="center" shrinkToFit="1"/>
      <protection/>
    </xf>
    <xf numFmtId="0" fontId="10" fillId="0" borderId="13" xfId="68" applyFont="1" applyFill="1" applyBorder="1" applyAlignment="1">
      <alignment horizontal="left" vertical="center" shrinkToFit="1"/>
      <protection/>
    </xf>
    <xf numFmtId="0" fontId="12" fillId="0" borderId="0" xfId="68" applyFont="1" applyBorder="1" applyAlignment="1">
      <alignment horizontal="left" vertical="distributed"/>
      <protection/>
    </xf>
    <xf numFmtId="49" fontId="4" fillId="0" borderId="13" xfId="68" applyNumberFormat="1" applyFont="1" applyBorder="1" applyAlignment="1">
      <alignment horizontal="left" vertical="center" shrinkToFit="1"/>
      <protection/>
    </xf>
    <xf numFmtId="0" fontId="4" fillId="0" borderId="0" xfId="85" applyFill="1" applyAlignment="1">
      <alignment horizontal="center"/>
      <protection/>
    </xf>
    <xf numFmtId="0" fontId="4" fillId="33" borderId="19" xfId="68" applyFont="1" applyFill="1" applyBorder="1" applyAlignment="1">
      <alignment horizontal="centerContinuous" shrinkToFit="1"/>
      <protection/>
    </xf>
    <xf numFmtId="0" fontId="4" fillId="33" borderId="22" xfId="68" applyFont="1" applyFill="1" applyBorder="1" applyAlignment="1">
      <alignment horizontal="center" vertical="center" shrinkToFit="1"/>
      <protection/>
    </xf>
    <xf numFmtId="0" fontId="27" fillId="0" borderId="20" xfId="68" applyFont="1" applyBorder="1" applyAlignment="1">
      <alignment horizontal="right" vertical="center" shrinkToFit="1"/>
      <protection/>
    </xf>
    <xf numFmtId="176" fontId="4" fillId="0" borderId="20" xfId="68" applyNumberFormat="1" applyFont="1" applyBorder="1">
      <alignment/>
      <protection/>
    </xf>
    <xf numFmtId="176" fontId="4" fillId="0" borderId="18" xfId="68" applyNumberFormat="1" applyFont="1" applyBorder="1">
      <alignment/>
      <protection/>
    </xf>
    <xf numFmtId="176" fontId="10" fillId="0" borderId="18" xfId="68" applyNumberFormat="1" applyFont="1" applyBorder="1">
      <alignment/>
      <protection/>
    </xf>
    <xf numFmtId="0" fontId="4" fillId="33" borderId="14" xfId="68" applyFont="1" applyFill="1" applyBorder="1" applyAlignment="1">
      <alignment horizontal="centerContinuous" shrinkToFit="1"/>
      <protection/>
    </xf>
    <xf numFmtId="0" fontId="43" fillId="33" borderId="22" xfId="68" applyFont="1" applyFill="1" applyBorder="1" applyAlignment="1">
      <alignment horizontal="center" vertical="center" shrinkToFit="1"/>
      <protection/>
    </xf>
    <xf numFmtId="0" fontId="27" fillId="0" borderId="11" xfId="68" applyFont="1" applyBorder="1" applyAlignment="1">
      <alignment horizontal="right" vertical="center" shrinkToFit="1"/>
      <protection/>
    </xf>
    <xf numFmtId="176" fontId="4" fillId="0" borderId="11" xfId="85" applyNumberFormat="1" applyFont="1" applyBorder="1">
      <alignment/>
      <protection/>
    </xf>
    <xf numFmtId="176" fontId="4" fillId="0" borderId="12" xfId="68" applyNumberFormat="1" applyFont="1" applyBorder="1">
      <alignment/>
      <protection/>
    </xf>
    <xf numFmtId="176" fontId="10" fillId="0" borderId="12" xfId="68" applyNumberFormat="1" applyFont="1" applyBorder="1">
      <alignment/>
      <protection/>
    </xf>
    <xf numFmtId="0" fontId="44" fillId="0" borderId="0" xfId="67" applyFont="1" applyAlignment="1">
      <alignment/>
      <protection/>
    </xf>
    <xf numFmtId="176" fontId="4" fillId="0" borderId="13" xfId="68" applyNumberFormat="1" applyFont="1" applyBorder="1">
      <alignment/>
      <protection/>
    </xf>
    <xf numFmtId="0" fontId="45" fillId="0" borderId="0" xfId="68" applyFont="1">
      <alignment/>
      <protection/>
    </xf>
    <xf numFmtId="0" fontId="46" fillId="0" borderId="0" xfId="69" applyFont="1">
      <alignment/>
      <protection/>
    </xf>
    <xf numFmtId="14" fontId="4" fillId="0" borderId="0" xfId="68" applyNumberFormat="1" applyFont="1">
      <alignment/>
      <protection/>
    </xf>
    <xf numFmtId="0" fontId="47" fillId="0" borderId="0" xfId="68" applyFont="1" applyAlignment="1">
      <alignment horizontal="center" vertical="center"/>
      <protection/>
    </xf>
    <xf numFmtId="176" fontId="10" fillId="0" borderId="13" xfId="68" applyNumberFormat="1" applyFont="1" applyBorder="1">
      <alignment/>
      <protection/>
    </xf>
    <xf numFmtId="0" fontId="4" fillId="33" borderId="21" xfId="68" applyFont="1" applyFill="1" applyBorder="1" applyAlignment="1">
      <alignment horizontal="centerContinuous" shrinkToFit="1"/>
      <protection/>
    </xf>
    <xf numFmtId="0" fontId="4" fillId="33" borderId="10" xfId="68" applyFont="1" applyFill="1" applyBorder="1" applyAlignment="1">
      <alignment horizontal="centerContinuous" shrinkToFit="1"/>
      <protection/>
    </xf>
    <xf numFmtId="0" fontId="4" fillId="33" borderId="27" xfId="68" applyFont="1" applyFill="1" applyBorder="1" applyAlignment="1">
      <alignment horizontal="centerContinuous" shrinkToFit="1"/>
      <protection/>
    </xf>
    <xf numFmtId="176" fontId="7" fillId="0" borderId="0" xfId="68" applyNumberFormat="1" applyFont="1" applyBorder="1" applyAlignment="1">
      <alignment/>
      <protection/>
    </xf>
    <xf numFmtId="176" fontId="9" fillId="0" borderId="0" xfId="68" applyNumberFormat="1" applyFont="1" applyBorder="1" applyAlignment="1">
      <alignment/>
      <protection/>
    </xf>
    <xf numFmtId="0" fontId="4" fillId="33" borderId="23" xfId="68" applyFont="1" applyFill="1" applyBorder="1" applyAlignment="1">
      <alignment horizontal="centerContinuous" shrinkToFit="1"/>
      <protection/>
    </xf>
    <xf numFmtId="0" fontId="4" fillId="33" borderId="17" xfId="68" applyFont="1" applyFill="1" applyBorder="1" applyAlignment="1">
      <alignment horizontal="centerContinuous" shrinkToFit="1"/>
      <protection/>
    </xf>
    <xf numFmtId="0" fontId="4" fillId="33" borderId="22" xfId="68" applyFont="1" applyFill="1" applyBorder="1" applyAlignment="1">
      <alignment horizontal="centerContinuous" shrinkToFit="1"/>
      <protection/>
    </xf>
    <xf numFmtId="0" fontId="4" fillId="33" borderId="19" xfId="68" applyFont="1" applyFill="1" applyBorder="1" applyAlignment="1" quotePrefix="1">
      <alignment horizontal="centerContinuous" shrinkToFit="1"/>
      <protection/>
    </xf>
    <xf numFmtId="0" fontId="43" fillId="33" borderId="21" xfId="68" applyFont="1" applyFill="1" applyBorder="1" applyAlignment="1">
      <alignment horizontal="center" vertical="center"/>
      <protection/>
    </xf>
    <xf numFmtId="0" fontId="27" fillId="0" borderId="20" xfId="68" applyFont="1" applyBorder="1" applyAlignment="1">
      <alignment horizontal="right" vertical="center"/>
      <protection/>
    </xf>
    <xf numFmtId="182" fontId="4" fillId="0" borderId="20" xfId="68" applyNumberFormat="1" applyFont="1" applyBorder="1">
      <alignment/>
      <protection/>
    </xf>
    <xf numFmtId="182" fontId="4" fillId="0" borderId="18" xfId="68" applyNumberFormat="1" applyFont="1" applyBorder="1">
      <alignment/>
      <protection/>
    </xf>
    <xf numFmtId="182" fontId="10" fillId="0" borderId="18" xfId="68" applyNumberFormat="1" applyFont="1" applyBorder="1">
      <alignment/>
      <protection/>
    </xf>
    <xf numFmtId="0" fontId="4" fillId="0" borderId="13" xfId="67" applyFill="1" applyBorder="1">
      <alignment/>
      <protection/>
    </xf>
    <xf numFmtId="182" fontId="4" fillId="0" borderId="11" xfId="67" applyNumberFormat="1" applyBorder="1">
      <alignment/>
      <protection/>
    </xf>
    <xf numFmtId="182" fontId="4" fillId="0" borderId="12" xfId="67" applyNumberFormat="1" applyBorder="1">
      <alignment/>
      <protection/>
    </xf>
    <xf numFmtId="182" fontId="10" fillId="0" borderId="12" xfId="68" applyNumberFormat="1" applyFont="1" applyBorder="1">
      <alignment/>
      <protection/>
    </xf>
    <xf numFmtId="182" fontId="4" fillId="0" borderId="13" xfId="67" applyNumberFormat="1" applyBorder="1">
      <alignment/>
      <protection/>
    </xf>
    <xf numFmtId="0" fontId="42" fillId="0" borderId="0" xfId="68" applyFont="1" applyFill="1" applyAlignment="1">
      <alignment horizontal="center"/>
      <protection/>
    </xf>
    <xf numFmtId="0" fontId="27" fillId="0" borderId="0" xfId="68" applyFont="1" applyBorder="1" applyAlignment="1">
      <alignment horizontal="right" vertical="center"/>
      <protection/>
    </xf>
    <xf numFmtId="182" fontId="4" fillId="0" borderId="0" xfId="67" applyNumberFormat="1" applyBorder="1">
      <alignment/>
      <protection/>
    </xf>
    <xf numFmtId="182" fontId="10" fillId="0" borderId="13" xfId="68" applyNumberFormat="1" applyFont="1" applyBorder="1">
      <alignment/>
      <protection/>
    </xf>
    <xf numFmtId="0" fontId="44" fillId="0" borderId="0" xfId="67" applyFont="1" applyAlignment="1">
      <alignment horizontal="center"/>
      <protection/>
    </xf>
    <xf numFmtId="0" fontId="44" fillId="0" borderId="13" xfId="67" applyFont="1" applyBorder="1" applyAlignment="1">
      <alignment horizontal="center"/>
      <protection/>
    </xf>
    <xf numFmtId="0" fontId="42" fillId="0" borderId="0" xfId="77" applyFont="1" applyAlignment="1">
      <alignment vertical="center"/>
      <protection/>
    </xf>
    <xf numFmtId="0" fontId="4" fillId="0" borderId="28" xfId="73" applyFont="1" applyBorder="1" applyAlignment="1">
      <alignment horizontal="left" vertical="center"/>
      <protection/>
    </xf>
    <xf numFmtId="0" fontId="4" fillId="0" borderId="29" xfId="73" applyFont="1" applyBorder="1" applyAlignment="1">
      <alignment horizontal="left" vertical="center"/>
      <protection/>
    </xf>
    <xf numFmtId="0" fontId="4" fillId="0" borderId="30" xfId="73" applyFont="1" applyBorder="1" applyAlignment="1">
      <alignment horizontal="left" vertical="center"/>
      <protection/>
    </xf>
    <xf numFmtId="0" fontId="4" fillId="0" borderId="31" xfId="73" applyFont="1" applyBorder="1" applyAlignment="1">
      <alignment horizontal="left" vertical="center"/>
      <protection/>
    </xf>
    <xf numFmtId="0" fontId="4" fillId="0" borderId="32" xfId="73" applyFont="1" applyBorder="1" applyAlignment="1">
      <alignment horizontal="left" vertical="center"/>
      <protection/>
    </xf>
    <xf numFmtId="0" fontId="37" fillId="0" borderId="19" xfId="77" applyNumberFormat="1" applyFont="1" applyFill="1" applyBorder="1" applyAlignment="1">
      <alignment vertical="center" wrapText="1"/>
      <protection/>
    </xf>
    <xf numFmtId="0" fontId="37" fillId="0" borderId="30" xfId="77" applyNumberFormat="1" applyFont="1" applyFill="1" applyBorder="1" applyAlignment="1">
      <alignment vertical="center" wrapText="1"/>
      <protection/>
    </xf>
    <xf numFmtId="0" fontId="37" fillId="0" borderId="20" xfId="77" applyNumberFormat="1" applyFont="1" applyFill="1" applyBorder="1" applyAlignment="1">
      <alignment vertical="center" wrapText="1"/>
      <protection/>
    </xf>
    <xf numFmtId="0" fontId="37" fillId="0" borderId="33" xfId="77" applyNumberFormat="1" applyFont="1" applyFill="1" applyBorder="1" applyAlignment="1">
      <alignment vertical="center" wrapText="1"/>
      <protection/>
    </xf>
    <xf numFmtId="0" fontId="37" fillId="0" borderId="32" xfId="77" applyNumberFormat="1" applyFont="1" applyFill="1" applyBorder="1" applyAlignment="1">
      <alignment vertical="center" wrapText="1"/>
      <protection/>
    </xf>
    <xf numFmtId="185" fontId="42" fillId="0" borderId="0" xfId="77" applyNumberFormat="1" applyFont="1" applyAlignment="1">
      <alignment horizontal="left"/>
      <protection/>
    </xf>
    <xf numFmtId="0" fontId="42" fillId="0" borderId="0" xfId="77" applyFont="1">
      <alignment/>
      <protection/>
    </xf>
    <xf numFmtId="49" fontId="37" fillId="0" borderId="34" xfId="77" applyNumberFormat="1" applyFont="1" applyBorder="1" applyAlignment="1">
      <alignment horizontal="distributed" vertical="center"/>
      <protection/>
    </xf>
    <xf numFmtId="49" fontId="37" fillId="0" borderId="35" xfId="77" applyNumberFormat="1" applyFont="1" applyBorder="1" applyAlignment="1">
      <alignment horizontal="distributed" vertical="center" wrapText="1"/>
      <protection/>
    </xf>
    <xf numFmtId="49" fontId="37" fillId="0" borderId="36" xfId="77" applyNumberFormat="1" applyFont="1" applyBorder="1" applyAlignment="1">
      <alignment horizontal="distributed" vertical="center" wrapText="1"/>
      <protection/>
    </xf>
    <xf numFmtId="49" fontId="37" fillId="0" borderId="37" xfId="77" applyNumberFormat="1" applyFont="1" applyBorder="1" applyAlignment="1">
      <alignment horizontal="distributed" vertical="center" wrapText="1"/>
      <protection/>
    </xf>
    <xf numFmtId="49" fontId="37" fillId="0" borderId="10" xfId="77" applyNumberFormat="1" applyFont="1" applyBorder="1" applyAlignment="1">
      <alignment horizontal="distributed" vertical="center" wrapText="1"/>
      <protection/>
    </xf>
    <xf numFmtId="49" fontId="37" fillId="0" borderId="11" xfId="77" applyNumberFormat="1" applyFont="1" applyBorder="1" applyAlignment="1">
      <alignment horizontal="distributed" vertical="center" wrapText="1"/>
      <protection/>
    </xf>
    <xf numFmtId="49" fontId="37" fillId="0" borderId="38" xfId="77" applyNumberFormat="1" applyFont="1" applyBorder="1" applyAlignment="1">
      <alignment horizontal="distributed" vertical="center" wrapText="1"/>
      <protection/>
    </xf>
    <xf numFmtId="49" fontId="37" fillId="0" borderId="38" xfId="65" applyNumberFormat="1" applyFont="1" applyBorder="1" applyAlignment="1">
      <alignment horizontal="distributed" vertical="center"/>
      <protection/>
    </xf>
    <xf numFmtId="0" fontId="37" fillId="0" borderId="10" xfId="73" applyFont="1" applyBorder="1" applyAlignment="1">
      <alignment horizontal="distributed" vertical="center"/>
      <protection/>
    </xf>
    <xf numFmtId="0" fontId="37" fillId="0" borderId="37" xfId="73" applyFont="1" applyBorder="1" applyAlignment="1">
      <alignment horizontal="distributed" vertical="center"/>
      <protection/>
    </xf>
    <xf numFmtId="0" fontId="9" fillId="0" borderId="0" xfId="77" applyFont="1" applyAlignment="1">
      <alignment/>
      <protection/>
    </xf>
    <xf numFmtId="0" fontId="42" fillId="35" borderId="39" xfId="77" applyFont="1" applyFill="1" applyBorder="1" applyAlignment="1">
      <alignment horizontal="center" vertical="center"/>
      <protection/>
    </xf>
    <xf numFmtId="3" fontId="4" fillId="0" borderId="40" xfId="77" applyNumberFormat="1" applyFont="1" applyBorder="1">
      <alignment/>
      <protection/>
    </xf>
    <xf numFmtId="3" fontId="4" fillId="0" borderId="17" xfId="77" applyNumberFormat="1" applyFont="1" applyBorder="1">
      <alignment/>
      <protection/>
    </xf>
    <xf numFmtId="3" fontId="4" fillId="0" borderId="41" xfId="77" applyNumberFormat="1" applyFont="1" applyBorder="1">
      <alignment/>
      <protection/>
    </xf>
    <xf numFmtId="3" fontId="4" fillId="0" borderId="42" xfId="77" applyNumberFormat="1" applyFont="1" applyBorder="1">
      <alignment/>
      <protection/>
    </xf>
    <xf numFmtId="3" fontId="4" fillId="0" borderId="15" xfId="77" applyNumberFormat="1" applyFont="1" applyBorder="1">
      <alignment/>
      <protection/>
    </xf>
    <xf numFmtId="3" fontId="4" fillId="0" borderId="41" xfId="77" applyNumberFormat="1" applyFont="1" applyBorder="1" applyAlignment="1">
      <alignment horizontal="right"/>
      <protection/>
    </xf>
    <xf numFmtId="3" fontId="4" fillId="0" borderId="43" xfId="77" applyNumberFormat="1" applyFont="1" applyBorder="1">
      <alignment/>
      <protection/>
    </xf>
    <xf numFmtId="3" fontId="4" fillId="0" borderId="42" xfId="77" applyNumberFormat="1" applyFont="1" applyBorder="1" applyAlignment="1">
      <alignment/>
      <protection/>
    </xf>
    <xf numFmtId="3" fontId="4" fillId="0" borderId="15" xfId="77" applyNumberFormat="1" applyFont="1" applyBorder="1" applyAlignment="1">
      <alignment horizontal="right"/>
      <protection/>
    </xf>
    <xf numFmtId="3" fontId="4" fillId="0" borderId="43" xfId="77" applyNumberFormat="1" applyFont="1" applyBorder="1" applyAlignment="1">
      <alignment horizontal="right"/>
      <protection/>
    </xf>
    <xf numFmtId="0" fontId="42" fillId="35" borderId="14" xfId="77" applyFont="1" applyFill="1" applyBorder="1" applyAlignment="1">
      <alignment horizontal="center" vertical="center"/>
      <protection/>
    </xf>
    <xf numFmtId="0" fontId="42" fillId="35" borderId="44" xfId="77" applyFont="1" applyFill="1" applyBorder="1" applyAlignment="1">
      <alignment horizontal="center" vertical="center"/>
      <protection/>
    </xf>
    <xf numFmtId="3" fontId="4" fillId="0" borderId="45" xfId="77" applyNumberFormat="1" applyFont="1" applyBorder="1">
      <alignment/>
      <protection/>
    </xf>
    <xf numFmtId="3" fontId="4" fillId="0" borderId="10" xfId="77" applyNumberFormat="1" applyFont="1" applyBorder="1">
      <alignment/>
      <protection/>
    </xf>
    <xf numFmtId="3" fontId="4" fillId="0" borderId="38" xfId="77" applyNumberFormat="1" applyFont="1" applyBorder="1">
      <alignment/>
      <protection/>
    </xf>
    <xf numFmtId="3" fontId="4" fillId="0" borderId="37" xfId="77" applyNumberFormat="1" applyFont="1" applyBorder="1">
      <alignment/>
      <protection/>
    </xf>
    <xf numFmtId="3" fontId="4" fillId="0" borderId="36" xfId="77" applyNumberFormat="1" applyFont="1" applyBorder="1">
      <alignment/>
      <protection/>
    </xf>
    <xf numFmtId="3" fontId="4" fillId="0" borderId="11" xfId="77" applyNumberFormat="1" applyFont="1" applyBorder="1">
      <alignment/>
      <protection/>
    </xf>
    <xf numFmtId="3" fontId="4" fillId="0" borderId="38" xfId="77" applyNumberFormat="1" applyFont="1" applyBorder="1" applyAlignment="1">
      <alignment horizontal="right"/>
      <protection/>
    </xf>
    <xf numFmtId="3" fontId="4" fillId="0" borderId="11" xfId="77" applyNumberFormat="1" applyFont="1" applyBorder="1" applyAlignment="1">
      <alignment horizontal="right"/>
      <protection/>
    </xf>
    <xf numFmtId="3" fontId="4" fillId="0" borderId="37" xfId="77" applyNumberFormat="1" applyFont="1" applyBorder="1" applyAlignment="1">
      <alignment horizontal="right"/>
      <protection/>
    </xf>
    <xf numFmtId="14" fontId="9" fillId="0" borderId="0" xfId="77" applyNumberFormat="1" applyFont="1" applyAlignment="1">
      <alignment horizontal="center"/>
      <protection/>
    </xf>
    <xf numFmtId="0" fontId="42" fillId="35" borderId="23" xfId="77" applyFont="1" applyFill="1" applyBorder="1" applyAlignment="1">
      <alignment vertical="center"/>
      <protection/>
    </xf>
    <xf numFmtId="0" fontId="42" fillId="35" borderId="14" xfId="77" applyFont="1" applyFill="1" applyBorder="1" applyAlignment="1">
      <alignment vertical="center"/>
      <protection/>
    </xf>
    <xf numFmtId="185" fontId="37" fillId="0" borderId="0" xfId="77" applyNumberFormat="1" applyFont="1">
      <alignment/>
      <protection/>
    </xf>
    <xf numFmtId="0" fontId="42" fillId="35" borderId="27" xfId="77" applyFont="1" applyFill="1" applyBorder="1" applyAlignment="1">
      <alignment vertical="center"/>
      <protection/>
    </xf>
    <xf numFmtId="0" fontId="42" fillId="35" borderId="10" xfId="77" applyFont="1" applyFill="1" applyBorder="1" applyAlignment="1">
      <alignment vertical="center"/>
      <protection/>
    </xf>
    <xf numFmtId="0" fontId="42" fillId="35" borderId="46" xfId="77" applyFont="1" applyFill="1" applyBorder="1" applyAlignment="1">
      <alignment horizontal="center" vertical="center"/>
      <protection/>
    </xf>
    <xf numFmtId="0" fontId="46" fillId="0" borderId="0" xfId="77" applyFont="1" applyAlignment="1">
      <alignment vertical="center"/>
      <protection/>
    </xf>
    <xf numFmtId="0" fontId="46" fillId="0" borderId="28" xfId="77" applyFont="1" applyBorder="1" applyAlignment="1">
      <alignment horizontal="center" vertical="center"/>
      <protection/>
    </xf>
    <xf numFmtId="0" fontId="4" fillId="0" borderId="20" xfId="73" applyFont="1" applyBorder="1" applyAlignment="1">
      <alignment horizontal="left" vertical="center"/>
      <protection/>
    </xf>
    <xf numFmtId="0" fontId="46" fillId="0" borderId="45" xfId="77" applyFont="1" applyBorder="1" applyAlignment="1">
      <alignment horizontal="center" vertical="center"/>
      <protection/>
    </xf>
    <xf numFmtId="49" fontId="37" fillId="0" borderId="12" xfId="77" applyNumberFormat="1" applyFont="1" applyBorder="1" applyAlignment="1">
      <alignment horizontal="distributed" vertical="center"/>
      <protection/>
    </xf>
    <xf numFmtId="0" fontId="46" fillId="0" borderId="11" xfId="77" applyFont="1" applyBorder="1" applyAlignment="1">
      <alignment horizontal="right" vertical="top"/>
      <protection/>
    </xf>
    <xf numFmtId="179" fontId="4" fillId="0" borderId="11" xfId="85" applyNumberFormat="1" applyBorder="1">
      <alignment/>
      <protection/>
    </xf>
    <xf numFmtId="179" fontId="4" fillId="0" borderId="17" xfId="77" applyNumberFormat="1" applyFont="1" applyBorder="1">
      <alignment/>
      <protection/>
    </xf>
    <xf numFmtId="179" fontId="4" fillId="0" borderId="42" xfId="77" applyNumberFormat="1" applyFont="1" applyBorder="1">
      <alignment/>
      <protection/>
    </xf>
    <xf numFmtId="179" fontId="4" fillId="0" borderId="41" xfId="77" applyNumberFormat="1" applyFont="1" applyBorder="1">
      <alignment/>
      <protection/>
    </xf>
    <xf numFmtId="179" fontId="4" fillId="0" borderId="43" xfId="77" applyNumberFormat="1" applyFont="1" applyBorder="1">
      <alignment/>
      <protection/>
    </xf>
    <xf numFmtId="179" fontId="4" fillId="0" borderId="36" xfId="77" applyNumberFormat="1" applyFont="1" applyBorder="1">
      <alignment/>
      <protection/>
    </xf>
    <xf numFmtId="179" fontId="4" fillId="0" borderId="38" xfId="77" applyNumberFormat="1" applyFont="1" applyBorder="1">
      <alignment/>
      <protection/>
    </xf>
    <xf numFmtId="179" fontId="4" fillId="0" borderId="38" xfId="77" applyNumberFormat="1" applyFont="1" applyBorder="1" applyAlignment="1">
      <alignment horizontal="right"/>
      <protection/>
    </xf>
    <xf numFmtId="179" fontId="4" fillId="0" borderId="10" xfId="77" applyNumberFormat="1" applyFont="1" applyBorder="1">
      <alignment/>
      <protection/>
    </xf>
    <xf numFmtId="179" fontId="4" fillId="0" borderId="37" xfId="77" applyNumberFormat="1" applyFont="1" applyBorder="1">
      <alignment/>
      <protection/>
    </xf>
    <xf numFmtId="0" fontId="46" fillId="0" borderId="45" xfId="77" applyFont="1" applyBorder="1" applyAlignment="1">
      <alignment horizontal="right" vertical="top"/>
      <protection/>
    </xf>
    <xf numFmtId="179" fontId="4" fillId="0" borderId="11" xfId="77" applyNumberFormat="1" applyFont="1" applyBorder="1" applyAlignment="1">
      <alignment horizontal="right"/>
      <protection/>
    </xf>
    <xf numFmtId="179" fontId="4" fillId="0" borderId="37" xfId="77" applyNumberFormat="1" applyFont="1" applyBorder="1" applyAlignment="1">
      <alignment horizontal="right"/>
      <protection/>
    </xf>
    <xf numFmtId="0" fontId="46" fillId="0" borderId="20" xfId="77" applyFont="1" applyBorder="1" applyAlignment="1">
      <alignment horizontal="right" vertical="top"/>
      <protection/>
    </xf>
    <xf numFmtId="0" fontId="46" fillId="0" borderId="28" xfId="77" applyFont="1" applyBorder="1" applyAlignment="1">
      <alignment horizontal="right" vertical="top"/>
      <protection/>
    </xf>
    <xf numFmtId="0" fontId="46" fillId="0" borderId="15" xfId="77" applyFont="1" applyBorder="1" applyAlignment="1">
      <alignment horizontal="right" vertical="top"/>
      <protection/>
    </xf>
    <xf numFmtId="0" fontId="46" fillId="0" borderId="40" xfId="77" applyFont="1" applyBorder="1" applyAlignment="1">
      <alignment horizontal="right" vertical="top"/>
      <protection/>
    </xf>
    <xf numFmtId="0" fontId="6" fillId="0" borderId="47" xfId="77" applyFont="1" applyBorder="1" applyAlignment="1">
      <alignment horizontal="right" vertical="top"/>
      <protection/>
    </xf>
    <xf numFmtId="186" fontId="4" fillId="0" borderId="11" xfId="77" applyNumberFormat="1" applyFont="1" applyBorder="1">
      <alignment/>
      <protection/>
    </xf>
    <xf numFmtId="186" fontId="4" fillId="0" borderId="17" xfId="77" applyNumberFormat="1" applyFont="1" applyBorder="1">
      <alignment/>
      <protection/>
    </xf>
    <xf numFmtId="186" fontId="4" fillId="0" borderId="41" xfId="77" applyNumberFormat="1" applyFont="1" applyBorder="1">
      <alignment/>
      <protection/>
    </xf>
    <xf numFmtId="186" fontId="4" fillId="0" borderId="10" xfId="77" applyNumberFormat="1" applyFont="1" applyBorder="1">
      <alignment/>
      <protection/>
    </xf>
    <xf numFmtId="186" fontId="4" fillId="0" borderId="42" xfId="77" applyNumberFormat="1" applyFont="1" applyBorder="1">
      <alignment/>
      <protection/>
    </xf>
    <xf numFmtId="186" fontId="4" fillId="0" borderId="38" xfId="77" applyNumberFormat="1" applyFont="1" applyBorder="1">
      <alignment/>
      <protection/>
    </xf>
    <xf numFmtId="186" fontId="4" fillId="0" borderId="36" xfId="77" applyNumberFormat="1" applyFont="1" applyBorder="1">
      <alignment/>
      <protection/>
    </xf>
    <xf numFmtId="186" fontId="4" fillId="0" borderId="38" xfId="77" applyNumberFormat="1" applyFont="1" applyBorder="1" applyAlignment="1">
      <alignment horizontal="right"/>
      <protection/>
    </xf>
    <xf numFmtId="186" fontId="4" fillId="0" borderId="37" xfId="77" applyNumberFormat="1" applyFont="1" applyBorder="1">
      <alignment/>
      <protection/>
    </xf>
    <xf numFmtId="186" fontId="4" fillId="0" borderId="43" xfId="77" applyNumberFormat="1" applyFont="1" applyBorder="1">
      <alignment/>
      <protection/>
    </xf>
    <xf numFmtId="186" fontId="4" fillId="0" borderId="11" xfId="77" applyNumberFormat="1" applyFont="1" applyBorder="1" applyAlignment="1">
      <alignment horizontal="right"/>
      <protection/>
    </xf>
    <xf numFmtId="186" fontId="4" fillId="0" borderId="37" xfId="77" applyNumberFormat="1" applyFont="1" applyBorder="1" applyAlignment="1">
      <alignment horizontal="right"/>
      <protection/>
    </xf>
    <xf numFmtId="0" fontId="6" fillId="0" borderId="28" xfId="77" applyFont="1" applyBorder="1" applyAlignment="1">
      <alignment horizontal="right" vertical="top"/>
      <protection/>
    </xf>
    <xf numFmtId="0" fontId="4" fillId="35" borderId="14" xfId="77" applyFont="1" applyFill="1" applyBorder="1" applyAlignment="1">
      <alignment horizontal="center" vertical="center"/>
      <protection/>
    </xf>
    <xf numFmtId="0" fontId="42" fillId="35" borderId="48" xfId="77" applyFont="1" applyFill="1" applyBorder="1" applyAlignment="1">
      <alignment horizontal="center" vertical="center"/>
      <protection/>
    </xf>
    <xf numFmtId="0" fontId="6" fillId="0" borderId="40" xfId="77" applyFont="1" applyBorder="1" applyAlignment="1">
      <alignment horizontal="right" vertical="top"/>
      <protection/>
    </xf>
    <xf numFmtId="0" fontId="34" fillId="0" borderId="0" xfId="81" applyFont="1" applyAlignment="1">
      <alignment/>
      <protection/>
    </xf>
    <xf numFmtId="0" fontId="37" fillId="0" borderId="0" xfId="81" applyFont="1" applyAlignment="1">
      <alignment textRotation="180"/>
      <protection/>
    </xf>
    <xf numFmtId="0" fontId="4" fillId="0" borderId="0" xfId="81" applyFont="1" applyAlignment="1">
      <alignment vertical="top"/>
      <protection/>
    </xf>
    <xf numFmtId="0" fontId="4" fillId="0" borderId="18" xfId="67" applyBorder="1">
      <alignment/>
      <protection/>
    </xf>
    <xf numFmtId="0" fontId="34" fillId="35" borderId="10" xfId="81" applyFont="1" applyFill="1" applyBorder="1" applyAlignment="1">
      <alignment horizontal="center" vertical="center"/>
      <protection/>
    </xf>
    <xf numFmtId="0" fontId="37" fillId="0" borderId="0" xfId="71" applyFont="1" applyBorder="1" applyAlignment="1">
      <alignment horizontal="distributed" vertical="center" shrinkToFit="1"/>
      <protection/>
    </xf>
    <xf numFmtId="0" fontId="37" fillId="0" borderId="11" xfId="81" applyFont="1" applyBorder="1" applyAlignment="1">
      <alignment horizontal="distributed" vertical="center" shrinkToFit="1"/>
      <protection/>
    </xf>
    <xf numFmtId="0" fontId="37" fillId="0" borderId="11" xfId="81" applyFont="1" applyBorder="1" applyAlignment="1">
      <alignment vertical="center" shrinkToFit="1"/>
      <protection/>
    </xf>
    <xf numFmtId="0" fontId="37" fillId="0" borderId="12" xfId="81" applyFont="1" applyBorder="1" applyAlignment="1">
      <alignment vertical="center" shrinkToFit="1"/>
      <protection/>
    </xf>
    <xf numFmtId="0" fontId="34" fillId="35" borderId="21" xfId="81" applyFont="1" applyFill="1" applyBorder="1" applyAlignment="1">
      <alignment horizontal="center"/>
      <protection/>
    </xf>
    <xf numFmtId="3" fontId="37" fillId="0" borderId="20" xfId="81" applyNumberFormat="1" applyFont="1" applyBorder="1" applyAlignment="1">
      <alignment horizontal="right" vertical="center"/>
      <protection/>
    </xf>
    <xf numFmtId="3" fontId="37" fillId="0" borderId="18" xfId="81" applyNumberFormat="1" applyFont="1" applyBorder="1" applyAlignment="1">
      <alignment horizontal="right" vertical="center"/>
      <protection/>
    </xf>
    <xf numFmtId="0" fontId="10" fillId="0" borderId="0" xfId="81" applyFont="1" applyAlignment="1">
      <alignment vertical="top"/>
      <protection/>
    </xf>
    <xf numFmtId="0" fontId="34" fillId="35" borderId="23" xfId="81" applyFont="1" applyFill="1" applyBorder="1" applyAlignment="1">
      <alignment horizontal="center"/>
      <protection/>
    </xf>
    <xf numFmtId="0" fontId="34" fillId="35" borderId="14" xfId="81" applyFont="1" applyFill="1" applyBorder="1" applyAlignment="1">
      <alignment horizontal="center"/>
      <protection/>
    </xf>
    <xf numFmtId="0" fontId="45" fillId="35" borderId="21" xfId="81" applyFont="1" applyFill="1" applyBorder="1" applyAlignment="1">
      <alignment horizontal="center" vertical="center" shrinkToFit="1"/>
      <protection/>
    </xf>
    <xf numFmtId="3" fontId="37" fillId="0" borderId="0" xfId="81" applyNumberFormat="1" applyFont="1" applyBorder="1" applyAlignment="1">
      <alignment horizontal="right" vertical="center"/>
      <protection/>
    </xf>
    <xf numFmtId="3" fontId="37" fillId="0" borderId="13" xfId="81" applyNumberFormat="1" applyFont="1" applyBorder="1" applyAlignment="1">
      <alignment horizontal="right" vertical="center"/>
      <protection/>
    </xf>
    <xf numFmtId="38" fontId="34" fillId="0" borderId="0" xfId="52" applyFont="1" applyBorder="1" applyAlignment="1">
      <alignment horizontal="center"/>
    </xf>
    <xf numFmtId="0" fontId="34" fillId="35" borderId="27" xfId="81" applyFont="1" applyFill="1" applyBorder="1" applyAlignment="1">
      <alignment horizontal="center"/>
      <protection/>
    </xf>
    <xf numFmtId="0" fontId="34" fillId="35" borderId="10" xfId="81" applyFont="1" applyFill="1" applyBorder="1" applyAlignment="1">
      <alignment horizontal="center"/>
      <protection/>
    </xf>
    <xf numFmtId="0" fontId="45" fillId="35" borderId="22" xfId="81" applyFont="1" applyFill="1" applyBorder="1" applyAlignment="1">
      <alignment horizontal="center" vertical="center" shrinkToFit="1"/>
      <protection/>
    </xf>
    <xf numFmtId="3" fontId="37" fillId="0" borderId="11" xfId="81" applyNumberFormat="1" applyFont="1" applyBorder="1" applyAlignment="1">
      <alignment horizontal="right" vertical="center"/>
      <protection/>
    </xf>
    <xf numFmtId="3" fontId="37" fillId="0" borderId="12" xfId="81" applyNumberFormat="1" applyFont="1" applyBorder="1" applyAlignment="1">
      <alignment horizontal="right" vertical="center"/>
      <protection/>
    </xf>
    <xf numFmtId="14" fontId="34" fillId="0" borderId="0" xfId="81" applyNumberFormat="1" applyFont="1">
      <alignment/>
      <protection/>
    </xf>
    <xf numFmtId="0" fontId="34" fillId="0" borderId="0" xfId="79" applyFont="1" applyFill="1" applyBorder="1" applyAlignment="1">
      <alignment horizontal="center"/>
      <protection/>
    </xf>
    <xf numFmtId="0" fontId="37" fillId="0" borderId="0" xfId="81" applyFont="1" applyBorder="1" applyAlignment="1">
      <alignment vertical="center" shrinkToFit="1"/>
      <protection/>
    </xf>
    <xf numFmtId="0" fontId="27" fillId="0" borderId="19" xfId="81" applyFont="1" applyBorder="1" applyAlignment="1">
      <alignment horizontal="right"/>
      <protection/>
    </xf>
    <xf numFmtId="0" fontId="27" fillId="0" borderId="11" xfId="81" applyFont="1" applyBorder="1" applyAlignment="1">
      <alignment horizontal="right" vertical="center"/>
      <protection/>
    </xf>
    <xf numFmtId="0" fontId="34" fillId="35" borderId="21" xfId="81" applyFont="1" applyFill="1" applyBorder="1" applyAlignment="1">
      <alignment horizontal="center" vertical="center"/>
      <protection/>
    </xf>
    <xf numFmtId="0" fontId="46" fillId="35" borderId="19" xfId="81" applyFont="1" applyFill="1" applyBorder="1" applyAlignment="1">
      <alignment horizontal="center" vertical="center" shrinkToFit="1"/>
      <protection/>
    </xf>
    <xf numFmtId="0" fontId="27" fillId="0" borderId="19" xfId="81" applyFont="1" applyBorder="1" applyAlignment="1">
      <alignment horizontal="right" vertical="center" shrinkToFit="1"/>
      <protection/>
    </xf>
    <xf numFmtId="176" fontId="37" fillId="0" borderId="20" xfId="81" applyNumberFormat="1" applyFont="1" applyBorder="1" applyAlignment="1">
      <alignment horizontal="right" vertical="center"/>
      <protection/>
    </xf>
    <xf numFmtId="176" fontId="37" fillId="0" borderId="18" xfId="81" applyNumberFormat="1" applyFont="1" applyBorder="1" applyAlignment="1">
      <alignment horizontal="right" vertical="center"/>
      <protection/>
    </xf>
    <xf numFmtId="0" fontId="34" fillId="35" borderId="23" xfId="81" applyFont="1" applyFill="1" applyBorder="1" applyAlignment="1">
      <alignment horizontal="center" vertical="center"/>
      <protection/>
    </xf>
    <xf numFmtId="0" fontId="27" fillId="0" borderId="14" xfId="81" applyFont="1" applyBorder="1" applyAlignment="1">
      <alignment horizontal="right" vertical="center" shrinkToFit="1"/>
      <protection/>
    </xf>
    <xf numFmtId="176" fontId="37" fillId="0" borderId="0" xfId="81" applyNumberFormat="1" applyFont="1" applyBorder="1" applyAlignment="1">
      <alignment horizontal="right" vertical="center"/>
      <protection/>
    </xf>
    <xf numFmtId="176" fontId="37" fillId="0" borderId="13" xfId="81" applyNumberFormat="1" applyFont="1" applyBorder="1" applyAlignment="1">
      <alignment horizontal="right" vertical="center"/>
      <protection/>
    </xf>
    <xf numFmtId="0" fontId="34" fillId="35" borderId="14" xfId="81" applyFont="1" applyFill="1" applyBorder="1" applyAlignment="1">
      <alignment horizontal="center" vertical="center"/>
      <protection/>
    </xf>
    <xf numFmtId="0" fontId="46" fillId="35" borderId="21" xfId="81" applyFont="1" applyFill="1" applyBorder="1" applyAlignment="1">
      <alignment horizontal="center" vertical="center" shrinkToFit="1"/>
      <protection/>
    </xf>
    <xf numFmtId="0" fontId="34" fillId="35" borderId="27" xfId="81" applyFont="1" applyFill="1" applyBorder="1" applyAlignment="1">
      <alignment horizontal="center" vertical="center"/>
      <protection/>
    </xf>
    <xf numFmtId="0" fontId="46" fillId="35" borderId="22" xfId="81" applyFont="1" applyFill="1" applyBorder="1" applyAlignment="1">
      <alignment horizontal="center" vertical="center" shrinkToFit="1"/>
      <protection/>
    </xf>
    <xf numFmtId="0" fontId="27" fillId="0" borderId="10" xfId="81" applyFont="1" applyBorder="1" applyAlignment="1">
      <alignment horizontal="right" vertical="center" shrinkToFit="1"/>
      <protection/>
    </xf>
    <xf numFmtId="176" fontId="37" fillId="0" borderId="11" xfId="81" applyNumberFormat="1" applyFont="1" applyBorder="1" applyAlignment="1">
      <alignment horizontal="right" vertical="center"/>
      <protection/>
    </xf>
    <xf numFmtId="176" fontId="37" fillId="0" borderId="12" xfId="81" applyNumberFormat="1" applyFont="1" applyBorder="1" applyAlignment="1">
      <alignment horizontal="right" vertical="center"/>
      <protection/>
    </xf>
    <xf numFmtId="0" fontId="46" fillId="35" borderId="17" xfId="81" applyFont="1" applyFill="1" applyBorder="1" applyAlignment="1">
      <alignment horizontal="center" vertical="center" shrinkToFit="1"/>
      <protection/>
    </xf>
    <xf numFmtId="0" fontId="38" fillId="0" borderId="0" xfId="77" applyFont="1" applyAlignment="1">
      <alignment horizontal="center"/>
      <protection/>
    </xf>
    <xf numFmtId="0" fontId="40" fillId="0" borderId="0" xfId="77" applyFont="1" applyAlignment="1">
      <alignment horizontal="center"/>
      <protection/>
    </xf>
    <xf numFmtId="0" fontId="4" fillId="35" borderId="44" xfId="77" applyFont="1" applyFill="1" applyBorder="1" applyAlignment="1">
      <alignment horizontal="center" vertical="center" wrapText="1"/>
      <protection/>
    </xf>
    <xf numFmtId="0" fontId="4" fillId="35" borderId="21" xfId="77" applyFont="1" applyFill="1" applyBorder="1" applyAlignment="1">
      <alignment horizontal="center" vertical="center" wrapText="1"/>
      <protection/>
    </xf>
    <xf numFmtId="0" fontId="4" fillId="35" borderId="10" xfId="77" applyFont="1" applyFill="1" applyBorder="1" applyAlignment="1">
      <alignment horizontal="center" vertical="center"/>
      <protection/>
    </xf>
    <xf numFmtId="0" fontId="4" fillId="35" borderId="39" xfId="77" applyFont="1" applyFill="1" applyBorder="1" applyAlignment="1">
      <alignment horizontal="center" vertical="center" wrapText="1"/>
      <protection/>
    </xf>
    <xf numFmtId="0" fontId="4" fillId="35" borderId="22" xfId="77" applyFont="1" applyFill="1" applyBorder="1" applyAlignment="1">
      <alignment horizontal="center" vertical="center" wrapText="1"/>
      <protection/>
    </xf>
    <xf numFmtId="0" fontId="46" fillId="0" borderId="11" xfId="77" applyFont="1" applyBorder="1" applyAlignment="1">
      <alignment horizontal="right" vertical="center" wrapText="1"/>
      <protection/>
    </xf>
    <xf numFmtId="0" fontId="46" fillId="0" borderId="40" xfId="77" applyFont="1" applyBorder="1" applyAlignment="1">
      <alignment horizontal="right" vertical="center" wrapText="1"/>
      <protection/>
    </xf>
    <xf numFmtId="0" fontId="42" fillId="35" borderId="44" xfId="77" applyFont="1" applyFill="1" applyBorder="1" applyAlignment="1">
      <alignment horizontal="center" vertical="center" wrapText="1"/>
      <protection/>
    </xf>
    <xf numFmtId="0" fontId="46" fillId="0" borderId="45" xfId="77" applyFont="1" applyBorder="1" applyAlignment="1">
      <alignment horizontal="right" vertical="center" wrapText="1"/>
      <protection/>
    </xf>
    <xf numFmtId="0" fontId="42" fillId="35" borderId="39" xfId="77" applyFont="1" applyFill="1" applyBorder="1" applyAlignment="1">
      <alignment horizontal="center" vertical="center" wrapText="1"/>
      <protection/>
    </xf>
    <xf numFmtId="0" fontId="37" fillId="35" borderId="46" xfId="77" applyFont="1" applyFill="1" applyBorder="1" applyAlignment="1">
      <alignment horizontal="center" vertical="center" wrapText="1"/>
      <protection/>
    </xf>
    <xf numFmtId="186" fontId="4" fillId="0" borderId="45" xfId="77" applyNumberFormat="1" applyFont="1" applyBorder="1">
      <alignment/>
      <protection/>
    </xf>
    <xf numFmtId="186" fontId="4" fillId="0" borderId="35" xfId="77" applyNumberFormat="1" applyFont="1" applyBorder="1">
      <alignment/>
      <protection/>
    </xf>
    <xf numFmtId="0" fontId="37" fillId="35" borderId="44" xfId="77" applyFont="1" applyFill="1" applyBorder="1" applyAlignment="1">
      <alignment horizontal="center" vertical="center" wrapText="1"/>
      <protection/>
    </xf>
    <xf numFmtId="0" fontId="37" fillId="35" borderId="39" xfId="77" applyFont="1" applyFill="1" applyBorder="1" applyAlignment="1">
      <alignment horizontal="center" vertical="center" wrapText="1"/>
      <protection/>
    </xf>
    <xf numFmtId="0" fontId="49" fillId="0" borderId="0" xfId="69" applyFont="1">
      <alignment/>
      <protection/>
    </xf>
    <xf numFmtId="49" fontId="50" fillId="0" borderId="0" xfId="73" applyNumberFormat="1" applyFont="1">
      <alignment/>
      <protection/>
    </xf>
    <xf numFmtId="49" fontId="11" fillId="0" borderId="0" xfId="73" applyNumberFormat="1" applyFont="1">
      <alignment/>
      <protection/>
    </xf>
    <xf numFmtId="49" fontId="37" fillId="0" borderId="0" xfId="73" applyNumberFormat="1" applyFont="1">
      <alignment/>
      <protection/>
    </xf>
    <xf numFmtId="0" fontId="51" fillId="0" borderId="0" xfId="87" applyFont="1" applyAlignment="1">
      <alignment horizontal="left"/>
      <protection/>
    </xf>
    <xf numFmtId="0" fontId="51" fillId="0" borderId="0" xfId="87" applyFont="1" applyAlignment="1">
      <alignment horizontal="left" indent="1"/>
      <protection/>
    </xf>
    <xf numFmtId="0" fontId="25" fillId="0" borderId="0" xfId="87" applyFont="1" applyAlignment="1">
      <alignment horizontal="left"/>
      <protection/>
    </xf>
    <xf numFmtId="0" fontId="52" fillId="0" borderId="0" xfId="87" applyFont="1" applyAlignment="1">
      <alignment horizontal="left"/>
      <protection/>
    </xf>
    <xf numFmtId="0" fontId="51" fillId="0" borderId="0" xfId="87" applyFont="1">
      <alignment/>
      <protection/>
    </xf>
    <xf numFmtId="0" fontId="53" fillId="0" borderId="0" xfId="87" applyFont="1" applyBorder="1" applyAlignment="1">
      <alignment/>
      <protection/>
    </xf>
    <xf numFmtId="0" fontId="54" fillId="0" borderId="0" xfId="87" applyFont="1" applyBorder="1" applyAlignment="1">
      <alignment/>
      <protection/>
    </xf>
    <xf numFmtId="0" fontId="51" fillId="0" borderId="0" xfId="87" applyFont="1" applyBorder="1" applyAlignment="1">
      <alignment/>
      <protection/>
    </xf>
    <xf numFmtId="0" fontId="54" fillId="0" borderId="0" xfId="87" applyFont="1" applyBorder="1" applyAlignment="1">
      <alignment horizontal="center"/>
      <protection/>
    </xf>
    <xf numFmtId="0" fontId="7" fillId="0" borderId="0" xfId="84" applyFont="1" applyAlignment="1">
      <alignment horizontal="center"/>
      <protection/>
    </xf>
    <xf numFmtId="177" fontId="13" fillId="0" borderId="0" xfId="84" applyNumberFormat="1" applyFont="1" applyBorder="1" applyAlignment="1">
      <alignment horizontal="center"/>
      <protection/>
    </xf>
    <xf numFmtId="49" fontId="11" fillId="0" borderId="0" xfId="84" applyNumberFormat="1" applyFont="1" applyBorder="1" applyAlignment="1">
      <alignment horizontal="center" vertical="center"/>
      <protection/>
    </xf>
    <xf numFmtId="0" fontId="9" fillId="0" borderId="0" xfId="84" applyFont="1" applyAlignment="1">
      <alignment horizontal="center"/>
      <protection/>
    </xf>
    <xf numFmtId="176" fontId="4" fillId="0" borderId="0" xfId="84" applyNumberFormat="1" applyFont="1" applyBorder="1" applyAlignment="1">
      <alignment horizontal="center" vertical="top" wrapText="1"/>
      <protection/>
    </xf>
    <xf numFmtId="0" fontId="14" fillId="0" borderId="0" xfId="84" applyFont="1" applyAlignment="1">
      <alignment/>
      <protection/>
    </xf>
    <xf numFmtId="0" fontId="15" fillId="0" borderId="0" xfId="76" applyFont="1" applyAlignment="1">
      <alignment/>
      <protection/>
    </xf>
    <xf numFmtId="0" fontId="11" fillId="0" borderId="0" xfId="86" applyFont="1" applyAlignment="1">
      <alignment horizontal="center" vertical="center"/>
      <protection/>
    </xf>
    <xf numFmtId="49" fontId="23" fillId="0" borderId="0" xfId="73" applyNumberFormat="1" applyFont="1" applyFill="1" applyBorder="1" applyAlignment="1">
      <alignment horizontal="center" vertical="center"/>
      <protection/>
    </xf>
    <xf numFmtId="49" fontId="23" fillId="0" borderId="11" xfId="73" applyNumberFormat="1" applyFont="1" applyFill="1" applyBorder="1" applyAlignment="1">
      <alignment horizontal="center" vertical="center"/>
      <protection/>
    </xf>
    <xf numFmtId="49" fontId="12" fillId="0" borderId="0" xfId="73" applyNumberFormat="1" applyFont="1" applyAlignment="1">
      <alignment vertical="top" wrapText="1"/>
      <protection/>
    </xf>
    <xf numFmtId="49" fontId="12" fillId="0" borderId="0" xfId="73" applyNumberFormat="1" applyFont="1" applyAlignment="1">
      <alignment horizontal="left" vertical="top" wrapText="1"/>
      <protection/>
    </xf>
    <xf numFmtId="0" fontId="12" fillId="0" borderId="0" xfId="73" applyNumberFormat="1" applyFont="1" applyAlignment="1">
      <alignment vertical="top" wrapText="1"/>
      <protection/>
    </xf>
    <xf numFmtId="0" fontId="12" fillId="0" borderId="0" xfId="73" applyNumberFormat="1" applyFont="1" applyBorder="1" applyAlignment="1">
      <alignment horizontal="left" vertical="top" wrapText="1"/>
      <protection/>
    </xf>
    <xf numFmtId="49" fontId="24" fillId="0" borderId="19" xfId="65" applyNumberFormat="1" applyFont="1" applyBorder="1" applyAlignment="1">
      <alignment vertical="center" wrapText="1"/>
      <protection/>
    </xf>
    <xf numFmtId="0" fontId="24" fillId="0" borderId="14" xfId="73" applyFont="1" applyBorder="1" applyAlignment="1">
      <alignment vertical="center" wrapText="1"/>
      <protection/>
    </xf>
    <xf numFmtId="0" fontId="24" fillId="0" borderId="10" xfId="73" applyFont="1" applyBorder="1" applyAlignment="1">
      <alignment vertical="center" wrapText="1"/>
      <protection/>
    </xf>
    <xf numFmtId="0" fontId="3" fillId="0" borderId="20" xfId="73" applyBorder="1" applyAlignment="1">
      <alignment vertical="center" wrapText="1"/>
      <protection/>
    </xf>
    <xf numFmtId="0" fontId="3" fillId="0" borderId="0" xfId="73" applyAlignment="1">
      <alignment vertical="center" wrapText="1"/>
      <protection/>
    </xf>
    <xf numFmtId="0" fontId="3" fillId="0" borderId="11" xfId="73" applyBorder="1" applyAlignment="1">
      <alignment vertical="center" wrapText="1"/>
      <protection/>
    </xf>
    <xf numFmtId="49" fontId="24" fillId="0" borderId="0" xfId="65" applyNumberFormat="1" applyFont="1" applyBorder="1" applyAlignment="1">
      <alignment horizontal="left" vertical="center" wrapText="1"/>
      <protection/>
    </xf>
    <xf numFmtId="49" fontId="24" fillId="0" borderId="11" xfId="65" applyNumberFormat="1" applyFont="1" applyBorder="1" applyAlignment="1">
      <alignment horizontal="left" vertical="center" wrapText="1"/>
      <protection/>
    </xf>
    <xf numFmtId="0" fontId="3" fillId="0" borderId="13" xfId="73" applyBorder="1" applyAlignment="1">
      <alignment vertical="center" wrapText="1"/>
      <protection/>
    </xf>
    <xf numFmtId="0" fontId="3" fillId="0" borderId="12" xfId="73" applyBorder="1" applyAlignment="1">
      <alignment vertical="center" wrapText="1"/>
      <protection/>
    </xf>
    <xf numFmtId="49" fontId="24" fillId="0" borderId="20" xfId="65" applyNumberFormat="1" applyFont="1" applyBorder="1" applyAlignment="1">
      <alignment vertical="center" wrapText="1"/>
      <protection/>
    </xf>
    <xf numFmtId="0" fontId="24" fillId="0" borderId="0" xfId="73" applyFont="1" applyBorder="1" applyAlignment="1">
      <alignment vertical="center" wrapText="1"/>
      <protection/>
    </xf>
    <xf numFmtId="0" fontId="3" fillId="0" borderId="18" xfId="73" applyBorder="1" applyAlignment="1">
      <alignment vertical="center" wrapText="1"/>
      <protection/>
    </xf>
    <xf numFmtId="49" fontId="23" fillId="0" borderId="19" xfId="73" applyNumberFormat="1" applyFont="1" applyFill="1" applyBorder="1" applyAlignment="1">
      <alignment horizontal="left" vertical="top" wrapText="1"/>
      <protection/>
    </xf>
    <xf numFmtId="49" fontId="23" fillId="0" borderId="14" xfId="73" applyNumberFormat="1" applyFont="1" applyFill="1" applyBorder="1" applyAlignment="1">
      <alignment horizontal="left" vertical="top" wrapText="1"/>
      <protection/>
    </xf>
    <xf numFmtId="49" fontId="23" fillId="0" borderId="20" xfId="73" applyNumberFormat="1" applyFont="1" applyFill="1" applyBorder="1" applyAlignment="1">
      <alignment horizontal="left" vertical="top" wrapText="1"/>
      <protection/>
    </xf>
    <xf numFmtId="49" fontId="23" fillId="0" borderId="0" xfId="73" applyNumberFormat="1" applyFont="1" applyFill="1" applyBorder="1" applyAlignment="1">
      <alignment horizontal="left" vertical="top" wrapText="1"/>
      <protection/>
    </xf>
    <xf numFmtId="0" fontId="3" fillId="0" borderId="0" xfId="73" applyFont="1" applyBorder="1" applyAlignment="1">
      <alignment horizontal="left" vertical="top" wrapText="1"/>
      <protection/>
    </xf>
    <xf numFmtId="0" fontId="3" fillId="0" borderId="20" xfId="73" applyFont="1" applyBorder="1" applyAlignment="1">
      <alignment horizontal="left" vertical="top" wrapText="1"/>
      <protection/>
    </xf>
    <xf numFmtId="0" fontId="3" fillId="0" borderId="18" xfId="73" applyFont="1" applyBorder="1" applyAlignment="1">
      <alignment horizontal="left" vertical="top" wrapText="1"/>
      <protection/>
    </xf>
    <xf numFmtId="0" fontId="3" fillId="0" borderId="13" xfId="73" applyFont="1" applyBorder="1" applyAlignment="1">
      <alignment horizontal="left" vertical="top" wrapText="1"/>
      <protection/>
    </xf>
    <xf numFmtId="49" fontId="24" fillId="0" borderId="13" xfId="65" applyNumberFormat="1" applyFont="1" applyBorder="1" applyAlignment="1">
      <alignment horizontal="left" vertical="center" shrinkToFit="1"/>
      <protection/>
    </xf>
    <xf numFmtId="49" fontId="24" fillId="0" borderId="12" xfId="65" applyNumberFormat="1" applyFont="1" applyBorder="1" applyAlignment="1">
      <alignment horizontal="left" vertical="center" shrinkToFit="1"/>
      <protection/>
    </xf>
    <xf numFmtId="49" fontId="24" fillId="0" borderId="16" xfId="65" applyNumberFormat="1" applyFont="1" applyBorder="1" applyAlignment="1">
      <alignment vertical="center" shrinkToFit="1"/>
      <protection/>
    </xf>
    <xf numFmtId="0" fontId="24" fillId="0" borderId="16" xfId="73" applyFont="1" applyBorder="1" applyAlignment="1">
      <alignment vertical="center" shrinkToFit="1"/>
      <protection/>
    </xf>
    <xf numFmtId="49" fontId="23" fillId="0" borderId="23" xfId="73" applyNumberFormat="1" applyFont="1" applyFill="1" applyBorder="1" applyAlignment="1">
      <alignment horizontal="center" vertical="center"/>
      <protection/>
    </xf>
    <xf numFmtId="49" fontId="23" fillId="0" borderId="27" xfId="73" applyNumberFormat="1" applyFont="1" applyFill="1" applyBorder="1" applyAlignment="1">
      <alignment horizontal="center" vertical="center"/>
      <protection/>
    </xf>
    <xf numFmtId="49" fontId="23" fillId="0" borderId="21" xfId="73" applyNumberFormat="1" applyFont="1" applyFill="1" applyBorder="1" applyAlignment="1">
      <alignment horizontal="center" vertical="center"/>
      <protection/>
    </xf>
    <xf numFmtId="49" fontId="23" fillId="0" borderId="14" xfId="73" applyNumberFormat="1" applyFont="1" applyFill="1" applyBorder="1" applyAlignment="1">
      <alignment horizontal="center" vertical="center"/>
      <protection/>
    </xf>
    <xf numFmtId="49" fontId="23" fillId="0" borderId="10" xfId="73" applyNumberFormat="1" applyFont="1" applyFill="1" applyBorder="1" applyAlignment="1">
      <alignment horizontal="center" vertical="center"/>
      <protection/>
    </xf>
    <xf numFmtId="49" fontId="24" fillId="0" borderId="0" xfId="65" applyNumberFormat="1" applyFont="1" applyBorder="1" applyAlignment="1">
      <alignment horizontal="left" vertical="center" shrinkToFit="1"/>
      <protection/>
    </xf>
    <xf numFmtId="49" fontId="24" fillId="0" borderId="11" xfId="65" applyNumberFormat="1" applyFont="1" applyBorder="1" applyAlignment="1">
      <alignment horizontal="left" vertical="center" shrinkToFit="1"/>
      <protection/>
    </xf>
    <xf numFmtId="49" fontId="24" fillId="0" borderId="15" xfId="65" applyNumberFormat="1" applyFont="1" applyBorder="1" applyAlignment="1">
      <alignment vertical="center" shrinkToFit="1"/>
      <protection/>
    </xf>
    <xf numFmtId="0" fontId="24" fillId="0" borderId="15" xfId="73" applyFont="1" applyBorder="1" applyAlignment="1">
      <alignment vertical="center" shrinkToFit="1"/>
      <protection/>
    </xf>
    <xf numFmtId="0" fontId="24" fillId="0" borderId="20" xfId="73" applyFont="1" applyBorder="1" applyAlignment="1">
      <alignment vertical="center" shrinkToFit="1"/>
      <protection/>
    </xf>
    <xf numFmtId="49" fontId="24" fillId="0" borderId="20" xfId="65" applyNumberFormat="1" applyFont="1" applyBorder="1" applyAlignment="1">
      <alignment vertical="center" shrinkToFit="1"/>
      <protection/>
    </xf>
    <xf numFmtId="49" fontId="24" fillId="0" borderId="0" xfId="65" applyNumberFormat="1" applyFont="1" applyBorder="1" applyAlignment="1">
      <alignment vertical="center" shrinkToFit="1"/>
      <protection/>
    </xf>
    <xf numFmtId="49" fontId="24" fillId="0" borderId="14" xfId="65" applyNumberFormat="1" applyFont="1" applyBorder="1" applyAlignment="1">
      <alignment horizontal="left" vertical="center" shrinkToFit="1"/>
      <protection/>
    </xf>
    <xf numFmtId="49" fontId="24" fillId="0" borderId="10" xfId="65" applyNumberFormat="1" applyFont="1" applyBorder="1" applyAlignment="1">
      <alignment horizontal="left" vertical="center" shrinkToFit="1"/>
      <protection/>
    </xf>
    <xf numFmtId="49" fontId="23" fillId="0" borderId="18" xfId="73" applyNumberFormat="1" applyFont="1" applyFill="1" applyBorder="1" applyAlignment="1">
      <alignment vertical="center"/>
      <protection/>
    </xf>
    <xf numFmtId="49" fontId="23" fillId="0" borderId="13" xfId="73" applyNumberFormat="1" applyFont="1" applyFill="1" applyBorder="1" applyAlignment="1">
      <alignment vertical="center"/>
      <protection/>
    </xf>
    <xf numFmtId="49" fontId="23" fillId="0" borderId="12" xfId="73" applyNumberFormat="1" applyFont="1" applyFill="1" applyBorder="1" applyAlignment="1">
      <alignment vertical="center"/>
      <protection/>
    </xf>
    <xf numFmtId="49" fontId="24" fillId="0" borderId="23" xfId="65" applyNumberFormat="1" applyFont="1" applyBorder="1" applyAlignment="1">
      <alignment horizontal="center" vertical="center" wrapText="1" shrinkToFit="1"/>
      <protection/>
    </xf>
    <xf numFmtId="49" fontId="24" fillId="0" borderId="27" xfId="65" applyNumberFormat="1" applyFont="1" applyBorder="1" applyAlignment="1">
      <alignment horizontal="center" vertical="center" wrapText="1" shrinkToFit="1"/>
      <protection/>
    </xf>
    <xf numFmtId="49" fontId="24" fillId="0" borderId="22" xfId="65" applyNumberFormat="1" applyFont="1" applyBorder="1" applyAlignment="1">
      <alignment horizontal="center" vertical="center" wrapText="1"/>
      <protection/>
    </xf>
    <xf numFmtId="0" fontId="24" fillId="0" borderId="22" xfId="73" applyFont="1" applyBorder="1" applyAlignment="1">
      <alignment horizontal="center" vertical="center" wrapText="1"/>
      <protection/>
    </xf>
    <xf numFmtId="0" fontId="24" fillId="0" borderId="21" xfId="73" applyFont="1" applyBorder="1" applyAlignment="1">
      <alignment horizontal="center" vertical="center" wrapText="1"/>
      <protection/>
    </xf>
    <xf numFmtId="49" fontId="24" fillId="0" borderId="21" xfId="65" applyNumberFormat="1" applyFont="1" applyBorder="1" applyAlignment="1">
      <alignment horizontal="center" vertical="center" wrapText="1" shrinkToFit="1"/>
      <protection/>
    </xf>
    <xf numFmtId="49" fontId="23" fillId="0" borderId="19" xfId="73" applyNumberFormat="1" applyFont="1" applyFill="1" applyBorder="1" applyAlignment="1">
      <alignment vertical="center"/>
      <protection/>
    </xf>
    <xf numFmtId="49" fontId="23" fillId="0" borderId="14" xfId="73" applyNumberFormat="1" applyFont="1" applyFill="1" applyBorder="1" applyAlignment="1">
      <alignment vertical="center"/>
      <protection/>
    </xf>
    <xf numFmtId="49" fontId="23" fillId="0" borderId="10" xfId="73" applyNumberFormat="1" applyFont="1" applyFill="1" applyBorder="1" applyAlignment="1">
      <alignment vertical="center"/>
      <protection/>
    </xf>
    <xf numFmtId="49" fontId="23" fillId="0" borderId="20" xfId="73" applyNumberFormat="1" applyFont="1" applyFill="1" applyBorder="1" applyAlignment="1">
      <alignment vertical="center"/>
      <protection/>
    </xf>
    <xf numFmtId="49" fontId="23" fillId="0" borderId="0" xfId="73" applyNumberFormat="1" applyFont="1" applyFill="1" applyBorder="1" applyAlignment="1">
      <alignment vertical="center"/>
      <protection/>
    </xf>
    <xf numFmtId="49" fontId="23" fillId="0" borderId="11" xfId="73" applyNumberFormat="1" applyFont="1" applyFill="1" applyBorder="1" applyAlignment="1">
      <alignment vertical="center"/>
      <protection/>
    </xf>
    <xf numFmtId="0" fontId="29" fillId="33" borderId="19" xfId="74" applyFont="1" applyFill="1" applyBorder="1" applyAlignment="1">
      <alignment horizontal="center" vertical="center" shrinkToFit="1"/>
      <protection/>
    </xf>
    <xf numFmtId="0" fontId="29" fillId="33" borderId="14" xfId="74" applyNumberFormat="1" applyFont="1" applyFill="1" applyBorder="1" applyAlignment="1">
      <alignment horizontal="center" vertical="center" shrinkToFit="1"/>
      <protection/>
    </xf>
    <xf numFmtId="0" fontId="29" fillId="33" borderId="20" xfId="74" applyFont="1" applyFill="1" applyBorder="1" applyAlignment="1">
      <alignment horizontal="center" vertical="center" shrinkToFit="1"/>
      <protection/>
    </xf>
    <xf numFmtId="0" fontId="29" fillId="33" borderId="0" xfId="74" applyFont="1" applyFill="1" applyBorder="1" applyAlignment="1">
      <alignment horizontal="center" vertical="center" shrinkToFit="1"/>
      <protection/>
    </xf>
    <xf numFmtId="0" fontId="29" fillId="33" borderId="10" xfId="74" applyFont="1" applyFill="1" applyBorder="1" applyAlignment="1">
      <alignment horizontal="center" vertical="center" shrinkToFit="1"/>
      <protection/>
    </xf>
    <xf numFmtId="0" fontId="29" fillId="33" borderId="19" xfId="74" applyFont="1" applyFill="1" applyBorder="1" applyAlignment="1">
      <alignment horizontal="center" vertical="center" wrapText="1" shrinkToFit="1"/>
      <protection/>
    </xf>
    <xf numFmtId="0" fontId="29" fillId="33" borderId="10" xfId="74" applyFont="1" applyFill="1" applyBorder="1" applyAlignment="1">
      <alignment horizontal="center" vertical="center" wrapText="1" shrinkToFit="1"/>
      <protection/>
    </xf>
    <xf numFmtId="38" fontId="15" fillId="0" borderId="0" xfId="53" applyFont="1" applyAlignment="1">
      <alignment vertical="top" wrapText="1"/>
    </xf>
    <xf numFmtId="0" fontId="15" fillId="0" borderId="0" xfId="74" applyFont="1" applyAlignment="1">
      <alignment vertical="top" wrapText="1"/>
      <protection/>
    </xf>
    <xf numFmtId="0" fontId="3" fillId="0" borderId="10" xfId="74" applyBorder="1" applyAlignment="1">
      <alignment shrinkToFit="1"/>
      <protection/>
    </xf>
    <xf numFmtId="0" fontId="3" fillId="0" borderId="0" xfId="74" applyBorder="1" applyAlignment="1">
      <alignment shrinkToFit="1"/>
      <protection/>
    </xf>
    <xf numFmtId="0" fontId="3" fillId="0" borderId="11" xfId="74" applyBorder="1" applyAlignment="1">
      <alignment shrinkToFit="1"/>
      <protection/>
    </xf>
    <xf numFmtId="0" fontId="3" fillId="0" borderId="13" xfId="74" applyBorder="1" applyAlignment="1">
      <alignment shrinkToFit="1"/>
      <protection/>
    </xf>
    <xf numFmtId="0" fontId="3" fillId="0" borderId="12" xfId="74" applyBorder="1" applyAlignment="1">
      <alignment shrinkToFit="1"/>
      <protection/>
    </xf>
    <xf numFmtId="0" fontId="29" fillId="33" borderId="19" xfId="74" applyFont="1" applyFill="1" applyBorder="1" applyAlignment="1">
      <alignment horizontal="center" vertical="center" wrapText="1"/>
      <protection/>
    </xf>
    <xf numFmtId="0" fontId="29" fillId="33" borderId="14" xfId="74" applyFont="1" applyFill="1" applyBorder="1" applyAlignment="1">
      <alignment horizontal="center" vertical="center" wrapText="1"/>
      <protection/>
    </xf>
    <xf numFmtId="0" fontId="29" fillId="33" borderId="20" xfId="74" applyFont="1" applyFill="1" applyBorder="1" applyAlignment="1">
      <alignment horizontal="center" vertical="center" wrapText="1"/>
      <protection/>
    </xf>
    <xf numFmtId="0" fontId="29" fillId="33" borderId="0" xfId="74" applyFont="1" applyFill="1" applyBorder="1" applyAlignment="1">
      <alignment horizontal="center" vertical="center" wrapText="1"/>
      <protection/>
    </xf>
    <xf numFmtId="0" fontId="29" fillId="33" borderId="10" xfId="74" applyFont="1" applyFill="1" applyBorder="1" applyAlignment="1">
      <alignment horizontal="center" vertical="center" wrapText="1"/>
      <protection/>
    </xf>
    <xf numFmtId="0" fontId="29" fillId="33" borderId="14" xfId="79" applyFont="1" applyFill="1" applyBorder="1" applyAlignment="1">
      <alignment horizontal="center" vertical="center"/>
      <protection/>
    </xf>
    <xf numFmtId="0" fontId="29" fillId="33" borderId="10" xfId="79" applyFont="1" applyFill="1" applyBorder="1" applyAlignment="1">
      <alignment horizontal="center" vertical="center"/>
      <protection/>
    </xf>
    <xf numFmtId="0" fontId="29" fillId="33" borderId="0" xfId="74" applyNumberFormat="1" applyFont="1" applyFill="1" applyBorder="1" applyAlignment="1">
      <alignment horizontal="center" vertical="center"/>
      <protection/>
    </xf>
    <xf numFmtId="0" fontId="29" fillId="33" borderId="11" xfId="74" applyNumberFormat="1" applyFont="1" applyFill="1" applyBorder="1" applyAlignment="1">
      <alignment horizontal="center" vertical="center"/>
      <protection/>
    </xf>
    <xf numFmtId="0" fontId="29" fillId="33" borderId="13" xfId="79" applyFont="1" applyFill="1" applyBorder="1" applyAlignment="1">
      <alignment horizontal="center" vertical="center"/>
      <protection/>
    </xf>
    <xf numFmtId="0" fontId="29" fillId="33" borderId="12" xfId="79" applyFont="1" applyFill="1" applyBorder="1" applyAlignment="1">
      <alignment horizontal="center" vertical="center"/>
      <protection/>
    </xf>
    <xf numFmtId="0" fontId="29" fillId="33" borderId="19" xfId="74" applyFont="1" applyFill="1" applyBorder="1" applyAlignment="1">
      <alignment horizontal="center" vertical="center"/>
      <protection/>
    </xf>
    <xf numFmtId="0" fontId="29" fillId="33" borderId="18" xfId="74" applyFont="1" applyFill="1" applyBorder="1" applyAlignment="1">
      <alignment horizontal="center" vertical="center"/>
      <protection/>
    </xf>
    <xf numFmtId="0" fontId="28" fillId="0" borderId="0" xfId="74" applyFont="1">
      <alignment/>
      <protection/>
    </xf>
    <xf numFmtId="0" fontId="29" fillId="33" borderId="21" xfId="79" applyFont="1" applyFill="1" applyBorder="1" applyAlignment="1">
      <alignment horizontal="center" vertical="center"/>
      <protection/>
    </xf>
    <xf numFmtId="0" fontId="29" fillId="33" borderId="23" xfId="79" applyFont="1" applyFill="1" applyBorder="1" applyAlignment="1">
      <alignment horizontal="center" vertical="center"/>
      <protection/>
    </xf>
    <xf numFmtId="0" fontId="29" fillId="33" borderId="11" xfId="74" applyFont="1" applyFill="1" applyBorder="1" applyAlignment="1">
      <alignment horizontal="center" vertical="center" shrinkToFit="1"/>
      <protection/>
    </xf>
    <xf numFmtId="0" fontId="29" fillId="33" borderId="11" xfId="74" applyFont="1" applyFill="1" applyBorder="1" applyAlignment="1">
      <alignment horizontal="center" vertical="center" wrapText="1"/>
      <protection/>
    </xf>
    <xf numFmtId="180" fontId="11" fillId="0" borderId="13" xfId="80" applyNumberFormat="1" applyFont="1" applyBorder="1" applyAlignment="1">
      <alignment horizontal="center" vertical="center"/>
      <protection/>
    </xf>
    <xf numFmtId="183" fontId="14" fillId="34" borderId="23" xfId="51" applyNumberFormat="1" applyFont="1" applyFill="1" applyBorder="1" applyAlignment="1">
      <alignment horizontal="center" vertical="center"/>
    </xf>
    <xf numFmtId="180" fontId="14" fillId="34" borderId="23" xfId="51" applyNumberFormat="1" applyFont="1" applyFill="1" applyBorder="1" applyAlignment="1">
      <alignment horizontal="center" vertical="center" shrinkToFit="1"/>
    </xf>
    <xf numFmtId="183" fontId="39" fillId="0" borderId="23" xfId="51" applyNumberFormat="1" applyFont="1" applyBorder="1" applyAlignment="1">
      <alignment horizontal="center" vertical="center" wrapText="1"/>
    </xf>
    <xf numFmtId="183" fontId="39" fillId="0" borderId="27" xfId="51" applyNumberFormat="1" applyFont="1" applyBorder="1" applyAlignment="1">
      <alignment horizontal="center" vertical="center" wrapText="1"/>
    </xf>
    <xf numFmtId="183" fontId="4" fillId="33" borderId="14" xfId="51" applyNumberFormat="1" applyFont="1" applyFill="1" applyBorder="1" applyAlignment="1">
      <alignment horizontal="center" vertical="center" wrapText="1"/>
    </xf>
    <xf numFmtId="183" fontId="4" fillId="33" borderId="10" xfId="51" applyNumberFormat="1" applyFont="1" applyFill="1" applyBorder="1" applyAlignment="1">
      <alignment horizontal="center" vertical="center" wrapText="1"/>
    </xf>
    <xf numFmtId="183" fontId="4" fillId="33" borderId="0" xfId="51" applyNumberFormat="1" applyFont="1" applyFill="1" applyBorder="1" applyAlignment="1">
      <alignment horizontal="center" vertical="center" wrapText="1"/>
    </xf>
    <xf numFmtId="183" fontId="4" fillId="33" borderId="11" xfId="51" applyNumberFormat="1" applyFont="1" applyFill="1" applyBorder="1" applyAlignment="1">
      <alignment horizontal="center" vertical="center" wrapText="1"/>
    </xf>
    <xf numFmtId="183" fontId="4" fillId="33" borderId="13" xfId="51" applyNumberFormat="1" applyFont="1" applyFill="1" applyBorder="1" applyAlignment="1">
      <alignment horizontal="center" vertical="center" wrapText="1"/>
    </xf>
    <xf numFmtId="183" fontId="4" fillId="33" borderId="12" xfId="51" applyNumberFormat="1" applyFont="1" applyFill="1" applyBorder="1" applyAlignment="1">
      <alignment horizontal="center" vertical="center" wrapText="1"/>
    </xf>
    <xf numFmtId="183" fontId="11" fillId="33" borderId="12" xfId="51" applyNumberFormat="1" applyFont="1" applyFill="1" applyBorder="1" applyAlignment="1">
      <alignment horizontal="center" vertical="center" wrapText="1"/>
    </xf>
    <xf numFmtId="0" fontId="7" fillId="0" borderId="0" xfId="80" applyFont="1" applyAlignment="1">
      <alignment horizontal="center" vertical="center" shrinkToFit="1"/>
      <protection/>
    </xf>
    <xf numFmtId="0" fontId="11" fillId="0" borderId="13" xfId="80" applyFont="1" applyBorder="1" applyAlignment="1">
      <alignment horizontal="distributed" vertical="center"/>
      <protection/>
    </xf>
    <xf numFmtId="183" fontId="37" fillId="0" borderId="0" xfId="51" applyNumberFormat="1" applyFont="1" applyBorder="1" applyAlignment="1">
      <alignment horizontal="left" vertical="top" wrapText="1"/>
    </xf>
    <xf numFmtId="183" fontId="34" fillId="0" borderId="14" xfId="51" applyNumberFormat="1" applyFont="1" applyBorder="1" applyAlignment="1">
      <alignment vertical="top" wrapText="1"/>
    </xf>
    <xf numFmtId="183" fontId="34" fillId="0" borderId="0" xfId="51" applyNumberFormat="1" applyFont="1" applyBorder="1" applyAlignment="1">
      <alignment vertical="top" wrapText="1"/>
    </xf>
    <xf numFmtId="0" fontId="11" fillId="0" borderId="13" xfId="80" applyFont="1" applyBorder="1" applyAlignment="1">
      <alignment horizontal="center" vertical="center"/>
      <protection/>
    </xf>
    <xf numFmtId="0" fontId="37" fillId="0" borderId="0" xfId="78" applyFont="1" applyBorder="1" applyAlignment="1">
      <alignment horizontal="right" vertical="top" shrinkToFit="1"/>
      <protection/>
    </xf>
    <xf numFmtId="0" fontId="4" fillId="0" borderId="0" xfId="78" applyFont="1" applyBorder="1" applyAlignment="1">
      <alignment horizontal="right" vertical="top" shrinkToFit="1"/>
      <protection/>
    </xf>
    <xf numFmtId="183" fontId="34" fillId="0" borderId="0" xfId="51" applyNumberFormat="1" applyFont="1" applyBorder="1" applyAlignment="1">
      <alignment horizontal="left" vertical="top" wrapText="1"/>
    </xf>
    <xf numFmtId="183" fontId="39" fillId="0" borderId="49" xfId="51" applyNumberFormat="1" applyFont="1" applyBorder="1" applyAlignment="1">
      <alignment horizontal="center" vertical="center" wrapText="1"/>
    </xf>
    <xf numFmtId="183" fontId="39" fillId="0" borderId="13" xfId="51" applyNumberFormat="1" applyFont="1" applyBorder="1" applyAlignment="1">
      <alignment horizontal="center" vertical="center" wrapText="1"/>
    </xf>
    <xf numFmtId="183" fontId="39" fillId="0" borderId="50" xfId="51" applyNumberFormat="1" applyFont="1" applyBorder="1" applyAlignment="1">
      <alignment horizontal="center" vertical="center" wrapText="1"/>
    </xf>
    <xf numFmtId="183" fontId="34" fillId="0" borderId="14" xfId="51" applyNumberFormat="1" applyFont="1" applyBorder="1" applyAlignment="1">
      <alignment horizontal="left" vertical="center" wrapText="1"/>
    </xf>
    <xf numFmtId="0" fontId="4" fillId="33" borderId="19" xfId="68" applyFont="1" applyFill="1" applyBorder="1" applyAlignment="1">
      <alignment horizontal="center" vertical="distributed" shrinkToFit="1"/>
      <protection/>
    </xf>
    <xf numFmtId="0" fontId="4" fillId="33" borderId="10" xfId="68" applyFont="1" applyFill="1" applyBorder="1" applyAlignment="1">
      <alignment horizontal="center" vertical="distributed"/>
      <protection/>
    </xf>
    <xf numFmtId="0" fontId="4" fillId="33" borderId="21" xfId="68" applyFont="1" applyFill="1" applyBorder="1" applyAlignment="1">
      <alignment horizontal="center" shrinkToFit="1"/>
      <protection/>
    </xf>
    <xf numFmtId="0" fontId="4" fillId="33" borderId="27" xfId="68" applyFont="1" applyFill="1" applyBorder="1" applyAlignment="1">
      <alignment horizontal="center" shrinkToFit="1"/>
      <protection/>
    </xf>
    <xf numFmtId="0" fontId="37" fillId="33" borderId="19" xfId="68" applyFont="1" applyFill="1" applyBorder="1" applyAlignment="1">
      <alignment horizontal="center" vertical="distributed"/>
      <protection/>
    </xf>
    <xf numFmtId="0" fontId="37" fillId="33" borderId="14" xfId="68" applyFont="1" applyFill="1" applyBorder="1" applyAlignment="1">
      <alignment horizontal="center" vertical="distributed"/>
      <protection/>
    </xf>
    <xf numFmtId="0" fontId="37" fillId="33" borderId="10" xfId="68" applyFont="1" applyFill="1" applyBorder="1" applyAlignment="1">
      <alignment horizontal="center" vertical="distributed"/>
      <protection/>
    </xf>
    <xf numFmtId="0" fontId="37" fillId="33" borderId="18" xfId="68" applyFont="1" applyFill="1" applyBorder="1" applyAlignment="1">
      <alignment horizontal="center" vertical="distributed"/>
      <protection/>
    </xf>
    <xf numFmtId="0" fontId="37" fillId="33" borderId="13" xfId="68" applyFont="1" applyFill="1" applyBorder="1" applyAlignment="1">
      <alignment horizontal="center" vertical="distributed"/>
      <protection/>
    </xf>
    <xf numFmtId="0" fontId="37" fillId="33" borderId="12" xfId="68" applyFont="1" applyFill="1" applyBorder="1" applyAlignment="1">
      <alignment horizontal="center" vertical="distributed"/>
      <protection/>
    </xf>
    <xf numFmtId="0" fontId="3" fillId="0" borderId="14" xfId="73" applyBorder="1" applyAlignment="1">
      <alignment horizontal="center" vertical="distributed"/>
      <protection/>
    </xf>
    <xf numFmtId="0" fontId="3" fillId="0" borderId="10" xfId="73" applyBorder="1" applyAlignment="1">
      <alignment horizontal="center" vertical="distributed"/>
      <protection/>
    </xf>
    <xf numFmtId="0" fontId="3" fillId="0" borderId="18" xfId="73" applyBorder="1" applyAlignment="1">
      <alignment horizontal="center" vertical="distributed"/>
      <protection/>
    </xf>
    <xf numFmtId="0" fontId="3" fillId="0" borderId="13" xfId="73" applyBorder="1" applyAlignment="1">
      <alignment horizontal="center" vertical="distributed"/>
      <protection/>
    </xf>
    <xf numFmtId="0" fontId="3" fillId="0" borderId="12" xfId="73" applyBorder="1" applyAlignment="1">
      <alignment horizontal="center" vertical="distributed"/>
      <protection/>
    </xf>
    <xf numFmtId="0" fontId="42" fillId="35" borderId="19" xfId="77" applyFont="1" applyFill="1" applyBorder="1" applyAlignment="1">
      <alignment horizontal="center" vertical="center"/>
      <protection/>
    </xf>
    <xf numFmtId="0" fontId="42" fillId="35" borderId="10" xfId="77" applyFont="1" applyFill="1" applyBorder="1" applyAlignment="1">
      <alignment horizontal="center" vertical="center"/>
      <protection/>
    </xf>
    <xf numFmtId="0" fontId="42" fillId="35" borderId="20" xfId="77" applyFont="1" applyFill="1" applyBorder="1" applyAlignment="1">
      <alignment horizontal="center" vertical="center"/>
      <protection/>
    </xf>
    <xf numFmtId="0" fontId="42" fillId="35" borderId="11" xfId="77" applyFont="1" applyFill="1" applyBorder="1" applyAlignment="1">
      <alignment horizontal="center" vertical="center"/>
      <protection/>
    </xf>
    <xf numFmtId="0" fontId="42" fillId="35" borderId="51" xfId="77" applyFont="1" applyFill="1" applyBorder="1" applyAlignment="1">
      <alignment horizontal="center" vertical="center"/>
      <protection/>
    </xf>
    <xf numFmtId="0" fontId="42" fillId="35" borderId="52" xfId="77" applyFont="1" applyFill="1" applyBorder="1" applyAlignment="1">
      <alignment horizontal="center" vertical="center"/>
      <protection/>
    </xf>
    <xf numFmtId="0" fontId="42" fillId="35" borderId="14" xfId="77" applyFont="1" applyFill="1" applyBorder="1" applyAlignment="1">
      <alignment horizontal="center" vertical="center"/>
      <protection/>
    </xf>
    <xf numFmtId="0" fontId="42" fillId="35" borderId="0" xfId="77" applyFont="1" applyFill="1" applyBorder="1" applyAlignment="1">
      <alignment horizontal="center" vertical="center"/>
      <protection/>
    </xf>
    <xf numFmtId="0" fontId="42" fillId="35" borderId="18" xfId="77" applyFont="1" applyFill="1" applyBorder="1" applyAlignment="1">
      <alignment horizontal="center" vertical="center"/>
      <protection/>
    </xf>
    <xf numFmtId="0" fontId="42" fillId="35" borderId="13" xfId="77" applyFont="1" applyFill="1" applyBorder="1" applyAlignment="1">
      <alignment horizontal="center" vertical="center"/>
      <protection/>
    </xf>
    <xf numFmtId="0" fontId="42" fillId="35" borderId="12" xfId="77" applyFont="1" applyFill="1" applyBorder="1" applyAlignment="1">
      <alignment horizontal="center" vertical="center"/>
      <protection/>
    </xf>
    <xf numFmtId="0" fontId="42" fillId="35" borderId="17" xfId="77" applyFont="1" applyFill="1" applyBorder="1" applyAlignment="1">
      <alignment horizontal="center" vertical="center" shrinkToFit="1"/>
      <protection/>
    </xf>
    <xf numFmtId="0" fontId="42" fillId="35" borderId="53" xfId="77" applyFont="1" applyFill="1" applyBorder="1" applyAlignment="1">
      <alignment horizontal="center" vertical="center" shrinkToFit="1"/>
      <protection/>
    </xf>
    <xf numFmtId="0" fontId="42" fillId="35" borderId="21" xfId="77" applyFont="1" applyFill="1" applyBorder="1" applyAlignment="1">
      <alignment horizontal="center" vertical="center"/>
      <protection/>
    </xf>
    <xf numFmtId="0" fontId="4" fillId="35" borderId="23" xfId="77" applyFont="1" applyFill="1" applyBorder="1" applyAlignment="1">
      <alignment horizontal="center" vertical="center"/>
      <protection/>
    </xf>
    <xf numFmtId="0" fontId="42" fillId="35" borderId="23" xfId="77" applyFont="1" applyFill="1" applyBorder="1" applyAlignment="1">
      <alignment horizontal="center" vertical="center"/>
      <protection/>
    </xf>
    <xf numFmtId="0" fontId="42" fillId="35" borderId="27" xfId="77" applyFont="1" applyFill="1" applyBorder="1" applyAlignment="1">
      <alignment horizontal="center" vertical="center"/>
      <protection/>
    </xf>
    <xf numFmtId="0" fontId="4" fillId="35" borderId="14" xfId="77" applyFont="1" applyFill="1" applyBorder="1" applyAlignment="1">
      <alignment horizontal="center" vertical="center"/>
      <protection/>
    </xf>
    <xf numFmtId="0" fontId="34" fillId="35" borderId="19" xfId="81" applyFont="1" applyFill="1" applyBorder="1" applyAlignment="1">
      <alignment horizontal="center" vertical="center"/>
      <protection/>
    </xf>
    <xf numFmtId="0" fontId="34" fillId="35" borderId="10" xfId="81" applyFont="1" applyFill="1" applyBorder="1" applyAlignment="1">
      <alignment horizontal="center" vertical="center"/>
      <protection/>
    </xf>
    <xf numFmtId="0" fontId="34" fillId="35" borderId="20" xfId="81" applyFont="1" applyFill="1" applyBorder="1" applyAlignment="1">
      <alignment horizontal="center" vertical="center"/>
      <protection/>
    </xf>
    <xf numFmtId="0" fontId="34" fillId="35" borderId="11" xfId="81" applyFont="1" applyFill="1" applyBorder="1" applyAlignment="1">
      <alignment horizontal="center" vertical="center"/>
      <protection/>
    </xf>
    <xf numFmtId="0" fontId="34" fillId="35" borderId="18" xfId="81" applyFont="1" applyFill="1" applyBorder="1" applyAlignment="1">
      <alignment horizontal="center" vertical="center"/>
      <protection/>
    </xf>
    <xf numFmtId="0" fontId="34" fillId="35" borderId="12" xfId="81" applyFont="1" applyFill="1" applyBorder="1" applyAlignment="1">
      <alignment horizontal="center" vertical="center"/>
      <protection/>
    </xf>
    <xf numFmtId="0" fontId="45" fillId="35" borderId="19" xfId="81" applyFont="1" applyFill="1" applyBorder="1" applyAlignment="1">
      <alignment horizontal="center" vertical="center" shrinkToFit="1"/>
      <protection/>
    </xf>
    <xf numFmtId="0" fontId="45" fillId="35" borderId="18" xfId="81" applyFont="1" applyFill="1" applyBorder="1" applyAlignment="1">
      <alignment horizontal="center" vertical="center" shrinkToFit="1"/>
      <protection/>
    </xf>
    <xf numFmtId="0" fontId="34" fillId="35" borderId="23" xfId="81" applyFont="1" applyFill="1" applyBorder="1" applyAlignment="1">
      <alignment horizontal="center" vertical="center"/>
      <protection/>
    </xf>
    <xf numFmtId="0" fontId="46" fillId="35" borderId="19" xfId="81" applyFont="1" applyFill="1" applyBorder="1" applyAlignment="1">
      <alignment horizontal="center" vertical="center" shrinkToFit="1"/>
      <protection/>
    </xf>
    <xf numFmtId="0" fontId="46" fillId="35" borderId="18" xfId="81" applyFont="1" applyFill="1" applyBorder="1" applyAlignment="1">
      <alignment horizontal="center" vertical="center" shrinkToFit="1"/>
      <protection/>
    </xf>
    <xf numFmtId="0" fontId="4" fillId="35" borderId="19" xfId="77" applyFont="1" applyFill="1" applyBorder="1" applyAlignment="1">
      <alignment horizontal="center" vertical="center" wrapText="1"/>
      <protection/>
    </xf>
    <xf numFmtId="0" fontId="4" fillId="35" borderId="18" xfId="77" applyFont="1" applyFill="1" applyBorder="1" applyAlignment="1">
      <alignment horizontal="center" vertical="center" wrapText="1"/>
      <protection/>
    </xf>
    <xf numFmtId="0" fontId="37" fillId="35" borderId="10" xfId="77" applyFont="1" applyFill="1" applyBorder="1" applyAlignment="1">
      <alignment horizontal="center" vertical="center" wrapText="1"/>
      <protection/>
    </xf>
    <xf numFmtId="0" fontId="37" fillId="35" borderId="52" xfId="77" applyFont="1" applyFill="1" applyBorder="1" applyAlignment="1">
      <alignment horizontal="center" vertical="center" wrapText="1"/>
      <protection/>
    </xf>
    <xf numFmtId="0" fontId="4" fillId="35" borderId="27" xfId="77" applyFont="1" applyFill="1" applyBorder="1" applyAlignment="1">
      <alignment horizontal="center" vertical="center"/>
      <protection/>
    </xf>
    <xf numFmtId="0" fontId="4" fillId="35" borderId="20" xfId="77" applyFont="1" applyFill="1" applyBorder="1" applyAlignment="1">
      <alignment horizontal="center" vertical="center" wrapText="1"/>
      <protection/>
    </xf>
    <xf numFmtId="0" fontId="4" fillId="35" borderId="51" xfId="77" applyFont="1" applyFill="1" applyBorder="1" applyAlignment="1">
      <alignment horizontal="center" vertical="center" wrapText="1"/>
      <protection/>
    </xf>
    <xf numFmtId="0" fontId="42" fillId="35" borderId="19" xfId="77" applyFont="1" applyFill="1" applyBorder="1" applyAlignment="1">
      <alignment horizontal="center" vertical="center" wrapText="1"/>
      <protection/>
    </xf>
    <xf numFmtId="0" fontId="42" fillId="35" borderId="51" xfId="77" applyFont="1" applyFill="1" applyBorder="1" applyAlignment="1">
      <alignment horizontal="center" vertical="center" wrapText="1"/>
      <protection/>
    </xf>
    <xf numFmtId="49" fontId="50" fillId="0" borderId="0" xfId="73" applyNumberFormat="1" applyFont="1" applyAlignment="1">
      <alignment vertical="top" wrapText="1"/>
      <protection/>
    </xf>
    <xf numFmtId="49" fontId="48" fillId="0" borderId="0" xfId="73" applyNumberFormat="1" applyFont="1" applyAlignment="1">
      <alignment horizontal="center"/>
      <protection/>
    </xf>
    <xf numFmtId="49" fontId="50" fillId="0" borderId="0" xfId="73" applyNumberFormat="1" applyFont="1" applyAlignment="1">
      <alignment vertical="top"/>
      <protection/>
    </xf>
    <xf numFmtId="187" fontId="12" fillId="0" borderId="0" xfId="73" applyNumberFormat="1" applyFont="1" applyAlignment="1">
      <alignment vertical="top" wrapText="1"/>
      <protection/>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xfId="43"/>
    <cellStyle name="メモ" xfId="44"/>
    <cellStyle name="リンク セル" xfId="45"/>
    <cellStyle name="悪い" xfId="46"/>
    <cellStyle name="計算" xfId="47"/>
    <cellStyle name="警告文" xfId="48"/>
    <cellStyle name="Comma [0]" xfId="49"/>
    <cellStyle name="Comma" xfId="50"/>
    <cellStyle name="桁区切り_月報作成用R3.1(確定値) ×" xfId="51"/>
    <cellStyle name="桁区切り_月報作成用R3.1(確定値)_1" xfId="52"/>
    <cellStyle name="桁区切り_月報作成用R3.1(確定値)_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21調査結果の概要グラフ(リンク）" xfId="65"/>
    <cellStyle name="標準_Book1" xfId="66"/>
    <cellStyle name="標準_季節調整済み指数2010_Book1" xfId="67"/>
    <cellStyle name="標準_季節調整済み指数2010_月報作成用R3.1(確定値)" xfId="68"/>
    <cellStyle name="標準_結果の概要（5人以上）_月報作成用R2.12" xfId="69"/>
    <cellStyle name="標準_月報作成用23.8" xfId="70"/>
    <cellStyle name="標準_月報作成用R2.12" xfId="71"/>
    <cellStyle name="標準_月報作成用R3.1(確定値) ×_1" xfId="72"/>
    <cellStyle name="標準_月報作成用R3.1(確定値)_1" xfId="73"/>
    <cellStyle name="標準_月報作成用R3.1(確定値)_2" xfId="74"/>
    <cellStyle name="標準_月報作成用R3.1(確定値)_3" xfId="75"/>
    <cellStyle name="標準_月報作成用R3.1(確定値)_4" xfId="76"/>
    <cellStyle name="標準_公表月報用22.8" xfId="77"/>
    <cellStyle name="標準_産業大分類別指数_月報作成用R3.1(確定値) ×" xfId="78"/>
    <cellStyle name="標準_全国確報22.8_月報作成用R3.1(確定値) ×_1" xfId="79"/>
    <cellStyle name="標準_速報（指数表）_月報作成用R3.1(確定値) ×" xfId="80"/>
    <cellStyle name="標準_速報5表 （規模別）22.8" xfId="81"/>
    <cellStyle name="標準_速報の表紙21.11_月報作成用R2.12" xfId="82"/>
    <cellStyle name="標準_速報の表紙21.11_月報作成用R3.1(確定値)_1" xfId="83"/>
    <cellStyle name="標準_速報の表紙21.11_月報作成用R3.1(確定値)_2" xfId="84"/>
    <cellStyle name="標準_知事投げ込み用グラフ＆文章23.8_月報作成用R2.12" xfId="85"/>
    <cellStyle name="標準_目次" xfId="86"/>
    <cellStyle name="標準_裏表紙（毎and勤ver.)H24.1まで_月報作成用R3.1(暫定値)" xfId="87"/>
    <cellStyle name="良い"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40</xdr:row>
      <xdr:rowOff>9525</xdr:rowOff>
    </xdr:from>
    <xdr:to>
      <xdr:col>10</xdr:col>
      <xdr:colOff>57150</xdr:colOff>
      <xdr:row>51</xdr:row>
      <xdr:rowOff>57150</xdr:rowOff>
    </xdr:to>
    <xdr:sp>
      <xdr:nvSpPr>
        <xdr:cNvPr id="1" name="AutoShape 124"/>
        <xdr:cNvSpPr>
          <a:spLocks/>
        </xdr:cNvSpPr>
      </xdr:nvSpPr>
      <xdr:spPr>
        <a:xfrm>
          <a:off x="476250" y="7705725"/>
          <a:ext cx="5724525" cy="18669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毎月勤労統計調査とは？（通称：毎勤）</a:t>
          </a:r>
          <a:r>
            <a:rPr lang="en-US" cap="none" sz="1100" b="0" i="0" u="none" baseline="0">
              <a:solidFill>
                <a:srgbClr val="000000"/>
              </a:solidFill>
            </a:rPr>
            <a:t>
</a:t>
          </a:r>
          <a:r>
            <a:rPr lang="en-US" cap="none" sz="1100" b="0" i="0" u="none" baseline="0">
              <a:solidFill>
                <a:srgbClr val="000000"/>
              </a:solidFill>
            </a:rPr>
            <a:t>　厚生労働省が都道府県を通して実施する調査で、労働者の賃金、労働時間、雇用について毎月の変化を明らかにするものです。</a:t>
          </a:r>
          <a:r>
            <a:rPr lang="en-US" cap="none" sz="1100" b="0" i="0" u="none" baseline="0">
              <a:solidFill>
                <a:srgbClr val="000000"/>
              </a:solidFill>
            </a:rPr>
            <a:t>
</a:t>
          </a:r>
          <a:r>
            <a:rPr lang="en-US" cap="none" sz="1100" b="0" i="0" u="none" baseline="0">
              <a:solidFill>
                <a:srgbClr val="000000"/>
              </a:solidFill>
            </a:rPr>
            <a:t>　また、国の重要な統計を作成するための調査として、統計法に基づく「基幹</a:t>
          </a:r>
          <a:r>
            <a:rPr lang="en-US" cap="none" sz="1100" b="0" i="0" u="none" baseline="0">
              <a:solidFill>
                <a:srgbClr val="000000"/>
              </a:solidFill>
            </a:rPr>
            <a:t>
</a:t>
          </a:r>
          <a:r>
            <a:rPr lang="en-US" cap="none" sz="1100" b="0" i="0" u="none" baseline="0">
              <a:solidFill>
                <a:srgbClr val="000000"/>
              </a:solidFill>
            </a:rPr>
            <a:t>統計調査」とされています。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－毎勤はいろいろ役立っています－</a:t>
          </a:r>
          <a:r>
            <a:rPr lang="en-US" cap="none" sz="1100" b="0" i="0" u="none" baseline="0">
              <a:solidFill>
                <a:srgbClr val="000000"/>
              </a:solidFill>
            </a:rPr>
            <a:t>
</a:t>
          </a:r>
          <a:r>
            <a:rPr lang="en-US" cap="none" sz="1100" b="0" i="0" u="none" baseline="0">
              <a:solidFill>
                <a:srgbClr val="000000"/>
              </a:solidFill>
            </a:rPr>
            <a:t>　★失業給付の額や休業補償額の改訂の資料</a:t>
          </a:r>
          <a:r>
            <a:rPr lang="en-US" cap="none" sz="1100" b="0" i="0" u="none" baseline="0">
              <a:solidFill>
                <a:srgbClr val="000000"/>
              </a:solidFill>
            </a:rPr>
            <a:t>
</a:t>
          </a:r>
          <a:r>
            <a:rPr lang="en-US" cap="none" sz="1100" b="0" i="0" u="none" baseline="0">
              <a:solidFill>
                <a:srgbClr val="000000"/>
              </a:solidFill>
            </a:rPr>
            <a:t>　★企業の経営判断や賃金などの労働条件決定の際の資料</a:t>
          </a:r>
          <a:r>
            <a:rPr lang="en-US" cap="none" sz="1100" b="0" i="0" u="none" baseline="0">
              <a:solidFill>
                <a:srgbClr val="000000"/>
              </a:solidFill>
            </a:rPr>
            <a:t>
</a:t>
          </a:r>
          <a:r>
            <a:rPr lang="en-US" cap="none" sz="1100" b="0" i="0" u="none" baseline="0">
              <a:solidFill>
                <a:srgbClr val="000000"/>
              </a:solidFill>
            </a:rPr>
            <a:t>　★内閣府の月例経済報告や景気動向指数などの景気判断資料　　等</a:t>
          </a:r>
          <a:r>
            <a:rPr lang="en-US" cap="none" sz="1100" b="0" i="0" u="none" baseline="0">
              <a:solidFill>
                <a:srgbClr val="000000"/>
              </a:solidFill>
            </a:rPr>
            <a:t>
</a:t>
          </a:r>
        </a:p>
      </xdr:txBody>
    </xdr:sp>
    <xdr:clientData/>
  </xdr:twoCellAnchor>
  <xdr:twoCellAnchor>
    <xdr:from>
      <xdr:col>2</xdr:col>
      <xdr:colOff>47625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71625"/>
          <a:ext cx="1343025"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209550</xdr:colOff>
      <xdr:row>39</xdr:row>
      <xdr:rowOff>142875</xdr:rowOff>
    </xdr:to>
    <xdr:pic>
      <xdr:nvPicPr>
        <xdr:cNvPr id="3" name="図 4"/>
        <xdr:cNvPicPr preferRelativeResize="1">
          <a:picLocks noChangeAspect="1"/>
        </xdr:cNvPicPr>
      </xdr:nvPicPr>
      <xdr:blipFill>
        <a:blip r:embed="rId2"/>
        <a:stretch>
          <a:fillRect/>
        </a:stretch>
      </xdr:blipFill>
      <xdr:spPr>
        <a:xfrm>
          <a:off x="342900" y="2657475"/>
          <a:ext cx="6010275" cy="501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314325</xdr:colOff>
      <xdr:row>21</xdr:row>
      <xdr:rowOff>19050</xdr:rowOff>
    </xdr:to>
    <xdr:sp>
      <xdr:nvSpPr>
        <xdr:cNvPr id="1" name="Rectangle 1"/>
        <xdr:cNvSpPr>
          <a:spLocks/>
        </xdr:cNvSpPr>
      </xdr:nvSpPr>
      <xdr:spPr>
        <a:xfrm>
          <a:off x="9525" y="3343275"/>
          <a:ext cx="304800" cy="285750"/>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latin typeface="ＭＳ Ｐゴシック"/>
              <a:ea typeface="ＭＳ Ｐゴシック"/>
              <a:cs typeface="ＭＳ Ｐゴシック"/>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77</xdr:row>
      <xdr:rowOff>28575</xdr:rowOff>
    </xdr:from>
    <xdr:to>
      <xdr:col>0</xdr:col>
      <xdr:colOff>390525</xdr:colOff>
      <xdr:row>82</xdr:row>
      <xdr:rowOff>76200</xdr:rowOff>
    </xdr:to>
    <xdr:sp>
      <xdr:nvSpPr>
        <xdr:cNvPr id="1" name="Text Box 1"/>
        <xdr:cNvSpPr txBox="1">
          <a:spLocks noChangeArrowheads="1"/>
        </xdr:cNvSpPr>
      </xdr:nvSpPr>
      <xdr:spPr>
        <a:xfrm>
          <a:off x="38100" y="16211550"/>
          <a:ext cx="3524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9525</xdr:colOff>
      <xdr:row>26</xdr:row>
      <xdr:rowOff>114300</xdr:rowOff>
    </xdr:from>
    <xdr:to>
      <xdr:col>0</xdr:col>
      <xdr:colOff>371475</xdr:colOff>
      <xdr:row>31</xdr:row>
      <xdr:rowOff>161925</xdr:rowOff>
    </xdr:to>
    <xdr:sp fLocksText="0">
      <xdr:nvSpPr>
        <xdr:cNvPr id="2" name="Text Box 2"/>
        <xdr:cNvSpPr txBox="1">
          <a:spLocks noChangeArrowheads="1"/>
        </xdr:cNvSpPr>
      </xdr:nvSpPr>
      <xdr:spPr>
        <a:xfrm>
          <a:off x="9525" y="5638800"/>
          <a:ext cx="361950" cy="1095375"/>
        </a:xfrm>
        <a:prstGeom prst="rect">
          <a:avLst/>
        </a:prstGeom>
        <a:solidFill>
          <a:srgbClr val="FFFFFF"/>
        </a:soli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25</xdr:row>
      <xdr:rowOff>85725</xdr:rowOff>
    </xdr:from>
    <xdr:to>
      <xdr:col>0</xdr:col>
      <xdr:colOff>381000</xdr:colOff>
      <xdr:row>30</xdr:row>
      <xdr:rowOff>133350</xdr:rowOff>
    </xdr:to>
    <xdr:sp>
      <xdr:nvSpPr>
        <xdr:cNvPr id="3" name="Text Box 3"/>
        <xdr:cNvSpPr txBox="1">
          <a:spLocks noChangeArrowheads="1"/>
        </xdr:cNvSpPr>
      </xdr:nvSpPr>
      <xdr:spPr>
        <a:xfrm>
          <a:off x="28575" y="5400675"/>
          <a:ext cx="3524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76</xdr:row>
      <xdr:rowOff>28575</xdr:rowOff>
    </xdr:from>
    <xdr:to>
      <xdr:col>0</xdr:col>
      <xdr:colOff>419100</xdr:colOff>
      <xdr:row>81</xdr:row>
      <xdr:rowOff>76200</xdr:rowOff>
    </xdr:to>
    <xdr:sp>
      <xdr:nvSpPr>
        <xdr:cNvPr id="1" name="Text Box 1"/>
        <xdr:cNvSpPr txBox="1">
          <a:spLocks noChangeArrowheads="1"/>
        </xdr:cNvSpPr>
      </xdr:nvSpPr>
      <xdr:spPr>
        <a:xfrm>
          <a:off x="57150" y="15944850"/>
          <a:ext cx="361950"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24</xdr:row>
      <xdr:rowOff>38100</xdr:rowOff>
    </xdr:from>
    <xdr:to>
      <xdr:col>0</xdr:col>
      <xdr:colOff>400050</xdr:colOff>
      <xdr:row>29</xdr:row>
      <xdr:rowOff>85725</xdr:rowOff>
    </xdr:to>
    <xdr:sp>
      <xdr:nvSpPr>
        <xdr:cNvPr id="2" name="Text Box 2"/>
        <xdr:cNvSpPr txBox="1">
          <a:spLocks noChangeArrowheads="1"/>
        </xdr:cNvSpPr>
      </xdr:nvSpPr>
      <xdr:spPr>
        <a:xfrm>
          <a:off x="47625" y="5067300"/>
          <a:ext cx="3524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74</xdr:row>
      <xdr:rowOff>133350</xdr:rowOff>
    </xdr:from>
    <xdr:to>
      <xdr:col>0</xdr:col>
      <xdr:colOff>428625</xdr:colOff>
      <xdr:row>79</xdr:row>
      <xdr:rowOff>180975</xdr:rowOff>
    </xdr:to>
    <xdr:sp>
      <xdr:nvSpPr>
        <xdr:cNvPr id="1" name="Text Box 1"/>
        <xdr:cNvSpPr txBox="1">
          <a:spLocks noChangeArrowheads="1"/>
        </xdr:cNvSpPr>
      </xdr:nvSpPr>
      <xdr:spPr>
        <a:xfrm>
          <a:off x="66675" y="15678150"/>
          <a:ext cx="361950"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-19-</a:t>
          </a:r>
        </a:p>
      </xdr:txBody>
    </xdr:sp>
    <xdr:clientData/>
  </xdr:twoCellAnchor>
  <xdr:twoCellAnchor>
    <xdr:from>
      <xdr:col>0</xdr:col>
      <xdr:colOff>9525</xdr:colOff>
      <xdr:row>23</xdr:row>
      <xdr:rowOff>76200</xdr:rowOff>
    </xdr:from>
    <xdr:to>
      <xdr:col>0</xdr:col>
      <xdr:colOff>371475</xdr:colOff>
      <xdr:row>28</xdr:row>
      <xdr:rowOff>123825</xdr:rowOff>
    </xdr:to>
    <xdr:sp>
      <xdr:nvSpPr>
        <xdr:cNvPr id="2" name="Text Box 2"/>
        <xdr:cNvSpPr txBox="1">
          <a:spLocks noChangeArrowheads="1"/>
        </xdr:cNvSpPr>
      </xdr:nvSpPr>
      <xdr:spPr>
        <a:xfrm>
          <a:off x="9525" y="4933950"/>
          <a:ext cx="361950"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4362450" y="2352675"/>
          <a:ext cx="0" cy="381000"/>
        </a:xfrm>
        <a:prstGeom prst="line">
          <a:avLst/>
        </a:prstGeom>
        <a:noFill/>
        <a:ln w="9525" cmpd="sng">
          <a:solidFill>
            <a:srgbClr val="000000"/>
          </a:solidFill>
          <a:headEnd type="none"/>
          <a:tailEnd type="none"/>
        </a:ln>
      </xdr:spPr>
      <xdr:txBody>
        <a:bodyPr vertOverflow="clip" wrap="square" lIns="4762" tIns="4762" rIns="4762" bIns="4762"/>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4362450" y="2352675"/>
          <a:ext cx="0" cy="381000"/>
        </a:xfrm>
        <a:prstGeom prst="line">
          <a:avLst/>
        </a:prstGeom>
        <a:noFill/>
        <a:ln w="9525" cmpd="sng">
          <a:solidFill>
            <a:srgbClr val="000000"/>
          </a:solidFill>
          <a:headEnd type="none"/>
          <a:tailEnd type="none"/>
        </a:ln>
      </xdr:spPr>
      <xdr:txBody>
        <a:bodyPr vertOverflow="clip" wrap="square" lIns="4762" tIns="4762" rIns="4762" bIns="4762"/>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86</xdr:row>
      <xdr:rowOff>114300</xdr:rowOff>
    </xdr:from>
    <xdr:to>
      <xdr:col>8</xdr:col>
      <xdr:colOff>123825</xdr:colOff>
      <xdr:row>86</xdr:row>
      <xdr:rowOff>114300</xdr:rowOff>
    </xdr:to>
    <xdr:sp>
      <xdr:nvSpPr>
        <xdr:cNvPr id="1" name="Line 1"/>
        <xdr:cNvSpPr>
          <a:spLocks/>
        </xdr:cNvSpPr>
      </xdr:nvSpPr>
      <xdr:spPr>
        <a:xfrm>
          <a:off x="1714500" y="15868650"/>
          <a:ext cx="1733550" cy="0"/>
        </a:xfrm>
        <a:prstGeom prst="line">
          <a:avLst/>
        </a:prstGeom>
        <a:noFill/>
        <a:ln w="9525" cmpd="sng">
          <a:solidFill>
            <a:srgbClr val="000000"/>
          </a:solidFill>
          <a:headEnd type="none"/>
          <a:tailEnd type="none"/>
        </a:ln>
      </xdr:spPr>
      <xdr:txBody>
        <a:bodyPr vertOverflow="clip" wrap="square" lIns="4762" tIns="4762" rIns="4762" bIns="4762"/>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21</xdr:row>
      <xdr:rowOff>133350</xdr:rowOff>
    </xdr:from>
    <xdr:to>
      <xdr:col>7</xdr:col>
      <xdr:colOff>57150</xdr:colOff>
      <xdr:row>29</xdr:row>
      <xdr:rowOff>76200</xdr:rowOff>
    </xdr:to>
    <xdr:pic>
      <xdr:nvPicPr>
        <xdr:cNvPr id="1" name="Picture 1"/>
        <xdr:cNvPicPr preferRelativeResize="1">
          <a:picLocks noChangeAspect="1"/>
        </xdr:cNvPicPr>
      </xdr:nvPicPr>
      <xdr:blipFill>
        <a:blip r:embed="rId1"/>
        <a:stretch>
          <a:fillRect/>
        </a:stretch>
      </xdr:blipFill>
      <xdr:spPr>
        <a:xfrm>
          <a:off x="2085975" y="6029325"/>
          <a:ext cx="2352675" cy="1647825"/>
        </a:xfrm>
        <a:prstGeom prst="rect">
          <a:avLst/>
        </a:prstGeom>
        <a:solidFill>
          <a:srgbClr val="FFFFFF"/>
        </a:solidFill>
        <a:ln w="9525" cmpd="sng">
          <a:noFill/>
        </a:ln>
      </xdr:spPr>
    </xdr:pic>
    <xdr:clientData/>
  </xdr:twoCellAnchor>
  <xdr:oneCellAnchor>
    <xdr:from>
      <xdr:col>1</xdr:col>
      <xdr:colOff>219075</xdr:colOff>
      <xdr:row>1</xdr:row>
      <xdr:rowOff>19050</xdr:rowOff>
    </xdr:from>
    <xdr:ext cx="4600575" cy="600075"/>
    <xdr:sp>
      <xdr:nvSpPr>
        <xdr:cNvPr id="2" name="Text Box 5"/>
        <xdr:cNvSpPr txBox="1">
          <a:spLocks noChangeArrowheads="1"/>
        </xdr:cNvSpPr>
      </xdr:nvSpPr>
      <xdr:spPr>
        <a:xfrm>
          <a:off x="542925" y="323850"/>
          <a:ext cx="4600575" cy="600075"/>
        </a:xfrm>
        <a:prstGeom prst="rect">
          <a:avLst/>
        </a:prstGeom>
        <a:solidFill>
          <a:srgbClr val="008000"/>
        </a:solidFill>
        <a:ln w="9525" cmpd="sng">
          <a:noFill/>
        </a:ln>
      </xdr:spPr>
      <xdr:txBody>
        <a:bodyPr vertOverflow="clip" wrap="square" lIns="30162" tIns="4762" rIns="4762" bIns="4762">
          <a:spAutoFit/>
        </a:bodyPr>
        <a:p>
          <a:pPr algn="l">
            <a:defRPr/>
          </a:pPr>
          <a:r>
            <a:rPr lang="en-US" cap="none" sz="1600" b="0" i="0" u="none" baseline="0">
              <a:solidFill>
                <a:srgbClr val="FFFFFF"/>
              </a:solidFill>
              <a:latin typeface="ＭＳ Ｐゴシック"/>
              <a:ea typeface="ＭＳ Ｐゴシック"/>
              <a:cs typeface="ＭＳ Ｐゴシック"/>
            </a:rPr>
            <a:t>静岡県統計情報ホームページ「統計センターしずおか」</a:t>
          </a:r>
          <a:r>
            <a:rPr lang="en-US" cap="none" sz="16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あなたの知りたい統計データがあります♪</a:t>
          </a:r>
          <a:r>
            <a:rPr lang="en-US" cap="none" sz="1200" b="0" i="0" u="none" baseline="0">
              <a:solidFill>
                <a:srgbClr val="FFFFFF"/>
              </a:solidFill>
              <a:latin typeface="ＭＳ Ｐゴシック"/>
              <a:ea typeface="ＭＳ Ｐゴシック"/>
              <a:cs typeface="ＭＳ Ｐゴシック"/>
            </a:rPr>
            <a:t>
</a:t>
          </a:r>
        </a:p>
      </xdr:txBody>
    </xdr:sp>
    <xdr:clientData/>
  </xdr:oneCellAnchor>
  <xdr:twoCellAnchor>
    <xdr:from>
      <xdr:col>2</xdr:col>
      <xdr:colOff>28575</xdr:colOff>
      <xdr:row>3</xdr:row>
      <xdr:rowOff>266700</xdr:rowOff>
    </xdr:from>
    <xdr:to>
      <xdr:col>5</xdr:col>
      <xdr:colOff>619125</xdr:colOff>
      <xdr:row>5</xdr:row>
      <xdr:rowOff>152400</xdr:rowOff>
    </xdr:to>
    <xdr:grpSp>
      <xdr:nvGrpSpPr>
        <xdr:cNvPr id="3" name="Group 37"/>
        <xdr:cNvGrpSpPr>
          <a:grpSpLocks/>
        </xdr:cNvGrpSpPr>
      </xdr:nvGrpSpPr>
      <xdr:grpSpPr>
        <a:xfrm>
          <a:off x="857250" y="1181100"/>
          <a:ext cx="2771775" cy="495300"/>
          <a:chOff x="214" y="1050"/>
          <a:chExt cx="297" cy="48"/>
        </a:xfrm>
        <a:solidFill>
          <a:srgbClr val="FFFFFF"/>
        </a:solidFill>
      </xdr:grpSpPr>
      <xdr:sp>
        <xdr:nvSpPr>
          <xdr:cNvPr id="4" name="正方形/長方形 5"/>
          <xdr:cNvSpPr>
            <a:spLocks/>
          </xdr:cNvSpPr>
        </xdr:nvSpPr>
        <xdr:spPr>
          <a:xfrm>
            <a:off x="214" y="1050"/>
            <a:ext cx="209" cy="31"/>
          </a:xfrm>
          <a:prstGeom prst="rect">
            <a:avLst/>
          </a:prstGeom>
          <a:solidFill>
            <a:srgbClr val="FFFFFF"/>
          </a:solidFill>
          <a:ln w="25400" cmpd="sng">
            <a:solidFill>
              <a:srgbClr val="7F7F7F"/>
            </a:solidFill>
            <a:headEnd type="none"/>
            <a:tailEnd type="none"/>
          </a:ln>
        </xdr:spPr>
        <xdr:txBody>
          <a:bodyPr vertOverflow="clip" wrap="square" lIns="34925" tIns="12700" rIns="12700" bIns="12700"/>
          <a:p>
            <a:pPr algn="l">
              <a:defRPr/>
            </a:pPr>
            <a:r>
              <a:rPr lang="en-US" cap="none" sz="1400" b="0" i="0" u="none" baseline="0">
                <a:solidFill>
                  <a:srgbClr val="000000"/>
                </a:solidFill>
                <a:latin typeface="ＭＳ Ｐゴシック"/>
                <a:ea typeface="ＭＳ Ｐゴシック"/>
                <a:cs typeface="ＭＳ Ｐゴシック"/>
              </a:rPr>
              <a:t>しずおか　統計</a:t>
            </a:r>
            <a:r>
              <a:rPr lang="en-US" cap="none" sz="1400" b="0" i="0" u="none" baseline="0">
                <a:solidFill>
                  <a:srgbClr val="000000"/>
                </a:solidFill>
                <a:latin typeface="ＭＳ Ｐゴシック"/>
                <a:ea typeface="ＭＳ Ｐゴシック"/>
                <a:cs typeface="ＭＳ Ｐゴシック"/>
              </a:rPr>
              <a:t>
</a:t>
            </a:r>
          </a:p>
        </xdr:txBody>
      </xdr:sp>
      <xdr:sp>
        <xdr:nvSpPr>
          <xdr:cNvPr id="5" name="角丸四角形 6"/>
          <xdr:cNvSpPr>
            <a:spLocks/>
          </xdr:cNvSpPr>
        </xdr:nvSpPr>
        <xdr:spPr>
          <a:xfrm>
            <a:off x="430" y="1051"/>
            <a:ext cx="66" cy="32"/>
          </a:xfrm>
          <a:prstGeom prst="roundRect">
            <a:avLst/>
          </a:prstGeom>
          <a:solidFill>
            <a:srgbClr val="808080"/>
          </a:solidFill>
          <a:ln w="25400" cmpd="sng">
            <a:solidFill>
              <a:srgbClr val="808080"/>
            </a:solidFill>
            <a:headEnd type="none"/>
            <a:tailEnd type="none"/>
          </a:ln>
        </xdr:spPr>
        <xdr:txBody>
          <a:bodyPr vertOverflow="clip" wrap="square" lIns="34925" tIns="12700" rIns="12700" bIns="12700"/>
          <a:p>
            <a:pPr algn="l">
              <a:defRPr/>
            </a:pPr>
            <a:r>
              <a:rPr lang="en-US" cap="none" sz="1400" b="0" i="0" u="none" baseline="0">
                <a:solidFill>
                  <a:srgbClr val="FFFFFF"/>
                </a:solidFill>
                <a:latin typeface="ＭＳ Ｐゴシック"/>
                <a:ea typeface="ＭＳ Ｐゴシック"/>
                <a:cs typeface="ＭＳ Ｐゴシック"/>
              </a:rPr>
              <a:t>検索</a:t>
            </a:r>
            <a:r>
              <a:rPr lang="en-US" cap="none" sz="1400" b="0" i="0" u="none" baseline="0">
                <a:solidFill>
                  <a:srgbClr val="FFFFFF"/>
                </a:solidFill>
                <a:latin typeface="ＭＳ Ｐゴシック"/>
                <a:ea typeface="ＭＳ Ｐゴシック"/>
                <a:cs typeface="ＭＳ Ｐゴシック"/>
              </a:rPr>
              <a:t>
</a:t>
            </a:r>
          </a:p>
        </xdr:txBody>
      </xdr:sp>
      <xdr:sp>
        <xdr:nvSpPr>
          <xdr:cNvPr id="6" name="左矢印 7"/>
          <xdr:cNvSpPr>
            <a:spLocks/>
          </xdr:cNvSpPr>
        </xdr:nvSpPr>
        <xdr:spPr>
          <a:xfrm rot="2648693">
            <a:off x="484" y="1064"/>
            <a:ext cx="27" cy="34"/>
          </a:xfrm>
          <a:prstGeom prst="leftArrow">
            <a:avLst>
              <a:gd name="adj" fmla="val 0"/>
            </a:avLst>
          </a:prstGeom>
          <a:solidFill>
            <a:srgbClr val="333333"/>
          </a:solidFill>
          <a:ln w="25400" cmpd="sng">
            <a:solidFill>
              <a:srgbClr val="FFFFFF"/>
            </a:solidFill>
            <a:headEnd type="none"/>
            <a:tailEnd type="none"/>
          </a:ln>
        </xdr:spPr>
        <xdr:txBody>
          <a:bodyPr vertOverflow="clip" wrap="square" lIns="41275" tIns="12700" rIns="12700" bIns="12700"/>
          <a:p>
            <a:pPr algn="l">
              <a:defRPr/>
            </a:pPr>
            <a:r>
              <a:rPr lang="en-US" cap="none" sz="1100" b="0" i="0" u="none" baseline="0">
                <a:solidFill>
                  <a:srgbClr val="000000"/>
                </a:solidFill>
              </a:rPr>
              <a:t/>
            </a:r>
          </a:p>
        </xdr:txBody>
      </xdr:sp>
    </xdr:grpSp>
    <xdr:clientData/>
  </xdr:twoCellAnchor>
  <xdr:oneCellAnchor>
    <xdr:from>
      <xdr:col>2</xdr:col>
      <xdr:colOff>457200</xdr:colOff>
      <xdr:row>5</xdr:row>
      <xdr:rowOff>76200</xdr:rowOff>
    </xdr:from>
    <xdr:ext cx="2876550" cy="438150"/>
    <xdr:sp>
      <xdr:nvSpPr>
        <xdr:cNvPr id="7" name="Text Box 10"/>
        <xdr:cNvSpPr txBox="1">
          <a:spLocks noChangeArrowheads="1"/>
        </xdr:cNvSpPr>
      </xdr:nvSpPr>
      <xdr:spPr>
        <a:xfrm>
          <a:off x="1285875" y="1600200"/>
          <a:ext cx="2876550" cy="438150"/>
        </a:xfrm>
        <a:prstGeom prst="rect">
          <a:avLst/>
        </a:prstGeom>
        <a:noFill/>
        <a:ln w="9525" cmpd="sng">
          <a:noFill/>
        </a:ln>
      </xdr:spPr>
      <xdr:txBody>
        <a:bodyPr vertOverflow="clip" wrap="square" lIns="26987" tIns="4762" rIns="4762" bIns="4762">
          <a:spAutoFit/>
        </a:bodyPr>
        <a:p>
          <a:pPr algn="l">
            <a:defRPr/>
          </a:pPr>
          <a:r>
            <a:rPr lang="en-US" cap="none" sz="1400" b="0" i="0" u="none" baseline="0">
              <a:solidFill>
                <a:srgbClr val="000000"/>
              </a:solidFill>
              <a:latin typeface="ＭＳ Ｐゴシック"/>
              <a:ea typeface="ＭＳ Ｐゴシック"/>
              <a:cs typeface="ＭＳ Ｐゴシック"/>
            </a:rPr>
            <a:t>URL  https://toukei.pref.shizuoka.jp/
</a:t>
          </a:r>
        </a:p>
      </xdr:txBody>
    </xdr:sp>
    <xdr:clientData/>
  </xdr:oneCellAnchor>
  <xdr:oneCellAnchor>
    <xdr:from>
      <xdr:col>4</xdr:col>
      <xdr:colOff>285750</xdr:colOff>
      <xdr:row>6</xdr:row>
      <xdr:rowOff>66675</xdr:rowOff>
    </xdr:from>
    <xdr:ext cx="1838325" cy="304800"/>
    <xdr:sp>
      <xdr:nvSpPr>
        <xdr:cNvPr id="8" name="Text Box 11"/>
        <xdr:cNvSpPr txBox="1">
          <a:spLocks noChangeArrowheads="1"/>
        </xdr:cNvSpPr>
      </xdr:nvSpPr>
      <xdr:spPr>
        <a:xfrm>
          <a:off x="2609850" y="1895475"/>
          <a:ext cx="1838325" cy="304800"/>
        </a:xfrm>
        <a:prstGeom prst="rect">
          <a:avLst/>
        </a:prstGeom>
        <a:noFill/>
        <a:ln w="9525" cmpd="sng">
          <a:noFill/>
        </a:ln>
      </xdr:spPr>
      <xdr:txBody>
        <a:bodyPr vertOverflow="clip" wrap="square" lIns="20637" tIns="4762" rIns="4762" bIns="4762">
          <a:spAutoFit/>
        </a:bodyPr>
        <a:p>
          <a:pPr algn="l">
            <a:defRPr/>
          </a:pPr>
          <a:r>
            <a:rPr lang="en-US" cap="none" sz="1000" b="0" i="0" u="none" baseline="0">
              <a:solidFill>
                <a:srgbClr val="000000"/>
              </a:solidFill>
              <a:latin typeface="ＭＳ Ｐゴシック"/>
              <a:ea typeface="ＭＳ Ｐゴシック"/>
              <a:cs typeface="ＭＳ Ｐゴシック"/>
            </a:rPr>
            <a:t>スマートフォン版も公開しています。</a:t>
          </a:r>
          <a:r>
            <a:rPr lang="en-US" cap="none" sz="1000" b="0" i="0" u="none" baseline="0">
              <a:solidFill>
                <a:srgbClr val="000000"/>
              </a:solidFill>
              <a:latin typeface="ＭＳ Ｐゴシック"/>
              <a:ea typeface="ＭＳ Ｐゴシック"/>
              <a:cs typeface="ＭＳ Ｐゴシック"/>
            </a:rPr>
            <a:t>
</a:t>
          </a:r>
        </a:p>
      </xdr:txBody>
    </xdr:sp>
    <xdr:clientData/>
  </xdr:oneCellAnchor>
  <xdr:twoCellAnchor>
    <xdr:from>
      <xdr:col>2</xdr:col>
      <xdr:colOff>0</xdr:colOff>
      <xdr:row>30</xdr:row>
      <xdr:rowOff>0</xdr:rowOff>
    </xdr:from>
    <xdr:to>
      <xdr:col>9</xdr:col>
      <xdr:colOff>161925</xdr:colOff>
      <xdr:row>36</xdr:row>
      <xdr:rowOff>28575</xdr:rowOff>
    </xdr:to>
    <xdr:sp>
      <xdr:nvSpPr>
        <xdr:cNvPr id="9" name="Text Box 2"/>
        <xdr:cNvSpPr txBox="1">
          <a:spLocks noChangeArrowheads="1"/>
        </xdr:cNvSpPr>
      </xdr:nvSpPr>
      <xdr:spPr>
        <a:xfrm>
          <a:off x="828675" y="7820025"/>
          <a:ext cx="4772025" cy="115252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420-8601</a:t>
          </a:r>
          <a:r>
            <a:rPr lang="en-US" cap="none" sz="1100" b="0" i="0" u="none" baseline="0">
              <a:solidFill>
                <a:srgbClr val="000000"/>
              </a:solidFill>
              <a:latin typeface="ＭＳ Ｐゴシック"/>
              <a:ea typeface="ＭＳ Ｐゴシック"/>
              <a:cs typeface="ＭＳ Ｐゴシック"/>
            </a:rPr>
            <a:t>　静岡市葵区追手町</a:t>
          </a:r>
          <a:r>
            <a:rPr lang="en-US" cap="none" sz="1100" b="0" i="0" u="none" baseline="0">
              <a:solidFill>
                <a:srgbClr val="000000"/>
              </a:solidFill>
              <a:latin typeface="ＭＳ Ｐゴシック"/>
              <a:ea typeface="ＭＳ Ｐゴシック"/>
              <a:cs typeface="ＭＳ Ｐゴシック"/>
            </a:rPr>
            <a:t>9-6
</a:t>
          </a:r>
          <a:r>
            <a:rPr lang="en-US" cap="none" sz="1100" b="0" i="0" u="none" baseline="0">
              <a:solidFill>
                <a:srgbClr val="000000"/>
              </a:solidFill>
              <a:latin typeface="ＭＳ Ｐゴシック"/>
              <a:ea typeface="ＭＳ Ｐゴシック"/>
              <a:cs typeface="ＭＳ Ｐゴシック"/>
            </a:rPr>
            <a:t>静岡県知事直轄組織デジタル戦略局統計調査課　商工・経済班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　０５４－２２１－２２４６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　０５４－２２１－３６０９</a:t>
          </a:r>
        </a:p>
      </xdr:txBody>
    </xdr:sp>
    <xdr:clientData/>
  </xdr:twoCellAnchor>
  <xdr:twoCellAnchor editAs="oneCell">
    <xdr:from>
      <xdr:col>7</xdr:col>
      <xdr:colOff>400050</xdr:colOff>
      <xdr:row>3</xdr:row>
      <xdr:rowOff>152400</xdr:rowOff>
    </xdr:from>
    <xdr:to>
      <xdr:col>9</xdr:col>
      <xdr:colOff>323850</xdr:colOff>
      <xdr:row>6</xdr:row>
      <xdr:rowOff>209550</xdr:rowOff>
    </xdr:to>
    <xdr:pic>
      <xdr:nvPicPr>
        <xdr:cNvPr id="10" name="図 11"/>
        <xdr:cNvPicPr preferRelativeResize="1">
          <a:picLocks noChangeAspect="1"/>
        </xdr:cNvPicPr>
      </xdr:nvPicPr>
      <xdr:blipFill>
        <a:blip r:embed="rId2"/>
        <a:stretch>
          <a:fillRect/>
        </a:stretch>
      </xdr:blipFill>
      <xdr:spPr>
        <a:xfrm>
          <a:off x="4781550" y="1066800"/>
          <a:ext cx="9810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Q55"/>
  <sheetViews>
    <sheetView tabSelected="1" zoomScale="130" zoomScaleNormal="130" zoomScalePageLayoutView="0" workbookViewId="0" topLeftCell="A1">
      <selection activeCell="A1" sqref="A1"/>
    </sheetView>
  </sheetViews>
  <sheetFormatPr defaultColWidth="9.00390625" defaultRowHeight="13.5"/>
  <cols>
    <col min="1" max="1" width="4.50390625" style="1" customWidth="1"/>
    <col min="2" max="2" width="4.125" style="1" customWidth="1"/>
    <col min="3" max="12" width="9.00390625" style="1" bestFit="1" customWidth="1"/>
    <col min="13" max="13" width="15.50390625" style="2" customWidth="1"/>
    <col min="14" max="14" width="7.25390625" style="1" customWidth="1"/>
    <col min="15" max="15" width="16.375" style="1" customWidth="1"/>
    <col min="16" max="16" width="9.00390625" style="1" bestFit="1" customWidth="1"/>
    <col min="17" max="16384" width="9.00390625" style="1" customWidth="1"/>
  </cols>
  <sheetData>
    <row r="1" ht="6.75" customHeight="1"/>
    <row r="2" spans="2:13" ht="23.25" customHeight="1">
      <c r="B2" s="3" t="s">
        <v>226</v>
      </c>
      <c r="M2" s="14"/>
    </row>
    <row r="3" ht="36" customHeight="1"/>
    <row r="4" spans="3:11" ht="39.75" customHeight="1">
      <c r="C4" s="4" t="s">
        <v>277</v>
      </c>
      <c r="D4" s="9"/>
      <c r="E4" s="9"/>
      <c r="F4" s="9"/>
      <c r="G4" s="9"/>
      <c r="H4" s="9"/>
      <c r="I4" s="9"/>
      <c r="J4" s="9"/>
      <c r="K4" s="9"/>
    </row>
    <row r="5" ht="9.75" customHeight="1"/>
    <row r="6" spans="3:11" ht="19.5" customHeight="1">
      <c r="C6" s="454" t="s">
        <v>211</v>
      </c>
      <c r="D6" s="454"/>
      <c r="E6" s="454"/>
      <c r="F6" s="454"/>
      <c r="G6" s="454"/>
      <c r="H6" s="454"/>
      <c r="I6" s="454"/>
      <c r="J6" s="454"/>
      <c r="K6" s="454"/>
    </row>
    <row r="7" ht="9.75" customHeight="1"/>
    <row r="8" spans="15:16" ht="19.5" customHeight="1">
      <c r="O8" s="16"/>
      <c r="P8" s="17"/>
    </row>
    <row r="9" spans="5:17" ht="21.75" customHeight="1">
      <c r="E9" s="455">
        <v>45352</v>
      </c>
      <c r="F9" s="455"/>
      <c r="G9" s="455"/>
      <c r="H9" s="455"/>
      <c r="I9" s="13"/>
      <c r="M9" s="458"/>
      <c r="N9" s="458"/>
      <c r="O9" s="458"/>
      <c r="P9" s="458"/>
      <c r="Q9" s="18"/>
    </row>
    <row r="10" spans="7:16" ht="9.75" customHeight="1">
      <c r="G10" s="459"/>
      <c r="M10" s="458"/>
      <c r="N10" s="458"/>
      <c r="O10" s="458"/>
      <c r="P10" s="458"/>
    </row>
    <row r="11" spans="7:16" ht="13.5" customHeight="1">
      <c r="G11" s="460"/>
      <c r="M11" s="458"/>
      <c r="N11" s="458"/>
      <c r="O11" s="458"/>
      <c r="P11" s="458"/>
    </row>
    <row r="12" spans="3:11" ht="18.75">
      <c r="C12" s="5"/>
      <c r="D12" s="9"/>
      <c r="E12" s="9"/>
      <c r="F12" s="9"/>
      <c r="G12" s="6"/>
      <c r="H12" s="9"/>
      <c r="I12" s="9"/>
      <c r="J12" s="9"/>
      <c r="K12" s="9"/>
    </row>
    <row r="13" spans="3:11" ht="13.5">
      <c r="C13" s="6"/>
      <c r="D13" s="9"/>
      <c r="E13" s="9"/>
      <c r="F13" s="9"/>
      <c r="G13" s="9"/>
      <c r="H13" s="9"/>
      <c r="I13" s="9"/>
      <c r="J13" s="9"/>
      <c r="K13" s="9"/>
    </row>
    <row r="14" ht="13.5"/>
    <row r="15" ht="13.5"/>
    <row r="16" ht="13.5">
      <c r="M16" s="1"/>
    </row>
    <row r="17" ht="13.5">
      <c r="M17" s="1"/>
    </row>
    <row r="18" ht="13.5">
      <c r="M18" s="1"/>
    </row>
    <row r="19" ht="13.5">
      <c r="M19" s="1"/>
    </row>
    <row r="20" ht="13.5">
      <c r="M20" s="1"/>
    </row>
    <row r="21" spans="4:13" ht="13.5">
      <c r="D21" s="10"/>
      <c r="M21" s="1"/>
    </row>
    <row r="22" ht="13.5">
      <c r="M22" s="15"/>
    </row>
    <row r="23" spans="4:13" ht="13.5">
      <c r="D23" s="10"/>
      <c r="M23" s="1"/>
    </row>
    <row r="24" ht="13.5">
      <c r="M24" s="1"/>
    </row>
    <row r="25" ht="13.5">
      <c r="M25" s="1"/>
    </row>
    <row r="26" ht="13.5">
      <c r="M26" s="1"/>
    </row>
    <row r="27" ht="13.5">
      <c r="M27" s="1"/>
    </row>
    <row r="28" ht="13.5">
      <c r="M28" s="1"/>
    </row>
    <row r="29" ht="13.5">
      <c r="M29" s="1"/>
    </row>
    <row r="30" ht="13.5"/>
    <row r="31" ht="13.5"/>
    <row r="32" ht="13.5"/>
    <row r="33" ht="13.5"/>
    <row r="34" ht="13.5"/>
    <row r="35" ht="13.5"/>
    <row r="36" ht="13.5"/>
    <row r="37" ht="13.5"/>
    <row r="38" ht="13.5"/>
    <row r="39" ht="13.5"/>
    <row r="40" ht="13.5"/>
    <row r="42" spans="4:10" ht="13.5">
      <c r="D42" s="7"/>
      <c r="E42" s="7"/>
      <c r="F42" s="7" t="s">
        <v>107</v>
      </c>
      <c r="G42" s="7"/>
      <c r="H42" s="7"/>
      <c r="I42" s="7"/>
      <c r="J42" s="7"/>
    </row>
    <row r="43" spans="3:10" ht="13.5">
      <c r="C43" s="7"/>
      <c r="D43" s="7"/>
      <c r="E43" s="7"/>
      <c r="F43" s="7"/>
      <c r="G43" s="7"/>
      <c r="H43" s="7"/>
      <c r="I43" s="7"/>
      <c r="J43" s="7"/>
    </row>
    <row r="44" spans="3:10" ht="13.5">
      <c r="C44" s="7"/>
      <c r="D44" s="7"/>
      <c r="E44" s="7"/>
      <c r="F44" s="7"/>
      <c r="G44" s="7"/>
      <c r="H44" s="7"/>
      <c r="I44" s="7"/>
      <c r="J44" s="7"/>
    </row>
    <row r="45" spans="3:10" ht="13.5">
      <c r="C45" s="7"/>
      <c r="D45" s="7"/>
      <c r="E45" s="7"/>
      <c r="F45" s="7"/>
      <c r="G45" s="7"/>
      <c r="H45" s="7"/>
      <c r="I45" s="7"/>
      <c r="J45" s="7"/>
    </row>
    <row r="46" spans="3:10" ht="13.5">
      <c r="C46" s="7"/>
      <c r="D46" s="7"/>
      <c r="E46" s="7"/>
      <c r="F46" s="7"/>
      <c r="G46" s="7"/>
      <c r="H46" s="7"/>
      <c r="I46" s="7"/>
      <c r="J46" s="7"/>
    </row>
    <row r="47" spans="3:10" ht="13.5">
      <c r="C47" s="7"/>
      <c r="D47" s="7"/>
      <c r="E47" s="7"/>
      <c r="F47" s="7"/>
      <c r="G47" s="7"/>
      <c r="H47" s="7"/>
      <c r="I47" s="7"/>
      <c r="J47" s="7"/>
    </row>
    <row r="48" spans="3:10" ht="13.5">
      <c r="C48" s="7"/>
      <c r="D48" s="7"/>
      <c r="E48" s="7"/>
      <c r="F48" s="7"/>
      <c r="G48" s="7"/>
      <c r="H48" s="7"/>
      <c r="I48" s="7"/>
      <c r="J48" s="7"/>
    </row>
    <row r="49" spans="3:10" ht="1.5" customHeight="1">
      <c r="C49" s="7"/>
      <c r="D49" s="7"/>
      <c r="E49" s="7"/>
      <c r="F49" s="7"/>
      <c r="G49" s="7"/>
      <c r="H49" s="7"/>
      <c r="I49" s="7"/>
      <c r="J49" s="7"/>
    </row>
    <row r="50" spans="3:11" ht="13.5">
      <c r="C50" s="7"/>
      <c r="D50" s="7"/>
      <c r="E50" s="7"/>
      <c r="F50" s="7"/>
      <c r="G50" s="7"/>
      <c r="H50" s="7"/>
      <c r="I50" s="7"/>
      <c r="J50" s="7"/>
      <c r="K50" s="9"/>
    </row>
    <row r="51" spans="3:11" ht="20.25" customHeight="1">
      <c r="C51" s="7"/>
      <c r="D51" s="7"/>
      <c r="E51" s="7"/>
      <c r="F51" s="7"/>
      <c r="G51" s="7"/>
      <c r="H51" s="7"/>
      <c r="I51" s="7"/>
      <c r="J51" s="7"/>
      <c r="K51" s="9"/>
    </row>
    <row r="52" spans="3:10" ht="24" customHeight="1">
      <c r="C52" s="456" t="s">
        <v>470</v>
      </c>
      <c r="D52" s="456"/>
      <c r="E52" s="456"/>
      <c r="F52" s="456"/>
      <c r="G52" s="456"/>
      <c r="H52" s="456"/>
      <c r="I52" s="456"/>
      <c r="J52" s="456"/>
    </row>
    <row r="53" spans="3:11" ht="18.75" customHeight="1">
      <c r="C53" s="457" t="s">
        <v>283</v>
      </c>
      <c r="D53" s="457"/>
      <c r="E53" s="457"/>
      <c r="F53" s="457"/>
      <c r="G53" s="457"/>
      <c r="H53" s="457"/>
      <c r="I53" s="457"/>
      <c r="J53" s="457"/>
      <c r="K53" s="11"/>
    </row>
    <row r="54" spans="4:11" ht="10.5" customHeight="1">
      <c r="D54" s="11"/>
      <c r="E54" s="11"/>
      <c r="F54" s="12"/>
      <c r="G54" s="12"/>
      <c r="H54" s="12"/>
      <c r="I54" s="11"/>
      <c r="J54" s="11"/>
      <c r="K54" s="11"/>
    </row>
    <row r="55" ht="18.75" customHeight="1">
      <c r="K55" s="8"/>
    </row>
  </sheetData>
  <sheetProtection/>
  <mergeCells count="6">
    <mergeCell ref="C6:K6"/>
    <mergeCell ref="E9:H9"/>
    <mergeCell ref="C52:J52"/>
    <mergeCell ref="C53:J53"/>
    <mergeCell ref="M9:P11"/>
    <mergeCell ref="G10:G11"/>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pageSetUpPr fitToPage="1"/>
  </sheetPr>
  <dimension ref="A1:AD98"/>
  <sheetViews>
    <sheetView zoomScale="85" zoomScaleNormal="85" zoomScalePageLayoutView="0" workbookViewId="0" topLeftCell="A67">
      <selection activeCell="A1" sqref="A1"/>
    </sheetView>
  </sheetViews>
  <sheetFormatPr defaultColWidth="9.00390625" defaultRowHeight="13.5"/>
  <cols>
    <col min="1" max="1" width="4.875" style="19" bestFit="1" customWidth="1"/>
    <col min="2" max="2" width="3.625" style="19" bestFit="1" customWidth="1"/>
    <col min="3" max="3" width="3.125" style="19" bestFit="1" customWidth="1"/>
    <col min="4" max="19" width="8.25390625" style="19" customWidth="1"/>
    <col min="20" max="30" width="7.625" style="19" customWidth="1"/>
    <col min="31" max="31" width="9.00390625" style="19" bestFit="1" customWidth="1"/>
    <col min="32" max="16384" width="9.00390625" style="19" customWidth="1"/>
  </cols>
  <sheetData>
    <row r="1" spans="1:26" ht="18.75">
      <c r="A1" s="187"/>
      <c r="B1" s="187"/>
      <c r="C1" s="187"/>
      <c r="D1" s="187"/>
      <c r="E1" s="186"/>
      <c r="F1" s="186"/>
      <c r="G1" s="177"/>
      <c r="H1" s="177"/>
      <c r="I1" s="177"/>
      <c r="J1" s="177"/>
      <c r="K1" s="177"/>
      <c r="L1" s="177"/>
      <c r="M1" s="177"/>
      <c r="N1" s="177"/>
      <c r="O1" s="177"/>
      <c r="P1" s="186"/>
      <c r="Q1" s="186"/>
      <c r="R1" s="187"/>
      <c r="S1" s="186"/>
      <c r="T1" s="186"/>
      <c r="U1" s="186"/>
      <c r="V1" s="186"/>
      <c r="W1" s="186"/>
      <c r="X1" s="186"/>
      <c r="Y1" s="186"/>
      <c r="Z1" s="186"/>
    </row>
    <row r="2" spans="1:26" ht="18.75">
      <c r="A2" s="187"/>
      <c r="B2" s="187"/>
      <c r="C2" s="187"/>
      <c r="D2" s="187"/>
      <c r="E2" s="186"/>
      <c r="F2" s="186"/>
      <c r="G2" s="566" t="s">
        <v>475</v>
      </c>
      <c r="H2" s="566"/>
      <c r="I2" s="566"/>
      <c r="J2" s="566"/>
      <c r="K2" s="566"/>
      <c r="L2" s="566"/>
      <c r="M2" s="566"/>
      <c r="N2" s="566"/>
      <c r="O2" s="178"/>
      <c r="P2" s="186"/>
      <c r="Q2" s="186"/>
      <c r="R2" s="187"/>
      <c r="S2" s="186"/>
      <c r="T2" s="186"/>
      <c r="U2" s="186"/>
      <c r="V2" s="186"/>
      <c r="W2" s="186"/>
      <c r="X2" s="186"/>
      <c r="Y2" s="186"/>
      <c r="Z2" s="186"/>
    </row>
    <row r="3" spans="1:19" ht="17.25">
      <c r="A3" s="142" t="s">
        <v>257</v>
      </c>
      <c r="B3" s="7"/>
      <c r="C3" s="7"/>
      <c r="H3" s="567"/>
      <c r="I3" s="567"/>
      <c r="J3" s="567"/>
      <c r="K3" s="567"/>
      <c r="L3" s="567"/>
      <c r="M3" s="567"/>
      <c r="N3" s="567"/>
      <c r="O3" s="567"/>
      <c r="S3" s="14" t="s">
        <v>134</v>
      </c>
    </row>
    <row r="4" spans="1:19" ht="13.5">
      <c r="A4" s="559" t="s">
        <v>52</v>
      </c>
      <c r="B4" s="559"/>
      <c r="C4" s="560"/>
      <c r="D4" s="156" t="s">
        <v>69</v>
      </c>
      <c r="E4" s="156" t="s">
        <v>438</v>
      </c>
      <c r="F4" s="156" t="s">
        <v>129</v>
      </c>
      <c r="G4" s="156" t="s">
        <v>108</v>
      </c>
      <c r="H4" s="156" t="s">
        <v>217</v>
      </c>
      <c r="I4" s="156" t="s">
        <v>276</v>
      </c>
      <c r="J4" s="156" t="s">
        <v>453</v>
      </c>
      <c r="K4" s="156" t="s">
        <v>454</v>
      </c>
      <c r="L4" s="156" t="s">
        <v>81</v>
      </c>
      <c r="M4" s="156" t="s">
        <v>332</v>
      </c>
      <c r="N4" s="156" t="s">
        <v>16</v>
      </c>
      <c r="O4" s="156" t="s">
        <v>181</v>
      </c>
      <c r="P4" s="156" t="s">
        <v>135</v>
      </c>
      <c r="Q4" s="156" t="s">
        <v>456</v>
      </c>
      <c r="R4" s="156" t="s">
        <v>458</v>
      </c>
      <c r="S4" s="156" t="s">
        <v>3</v>
      </c>
    </row>
    <row r="5" spans="1:19" ht="13.5">
      <c r="A5" s="561"/>
      <c r="B5" s="561"/>
      <c r="C5" s="562"/>
      <c r="D5" s="157" t="s">
        <v>96</v>
      </c>
      <c r="E5" s="157"/>
      <c r="F5" s="157"/>
      <c r="G5" s="157" t="s">
        <v>426</v>
      </c>
      <c r="H5" s="157" t="s">
        <v>387</v>
      </c>
      <c r="I5" s="157" t="s">
        <v>366</v>
      </c>
      <c r="J5" s="157" t="s">
        <v>459</v>
      </c>
      <c r="K5" s="157" t="s">
        <v>151</v>
      </c>
      <c r="L5" s="180" t="s">
        <v>272</v>
      </c>
      <c r="M5" s="184" t="s">
        <v>201</v>
      </c>
      <c r="N5" s="180" t="s">
        <v>279</v>
      </c>
      <c r="O5" s="180" t="s">
        <v>457</v>
      </c>
      <c r="P5" s="180" t="s">
        <v>411</v>
      </c>
      <c r="Q5" s="180" t="s">
        <v>441</v>
      </c>
      <c r="R5" s="180" t="s">
        <v>171</v>
      </c>
      <c r="S5" s="188" t="s">
        <v>333</v>
      </c>
    </row>
    <row r="6" spans="1:19" ht="18" customHeight="1">
      <c r="A6" s="563"/>
      <c r="B6" s="563"/>
      <c r="C6" s="564"/>
      <c r="D6" s="158" t="s">
        <v>212</v>
      </c>
      <c r="E6" s="158" t="s">
        <v>386</v>
      </c>
      <c r="F6" s="158" t="s">
        <v>35</v>
      </c>
      <c r="G6" s="158" t="s">
        <v>460</v>
      </c>
      <c r="H6" s="158" t="s">
        <v>19</v>
      </c>
      <c r="I6" s="158" t="s">
        <v>61</v>
      </c>
      <c r="J6" s="158" t="s">
        <v>309</v>
      </c>
      <c r="K6" s="158" t="s">
        <v>461</v>
      </c>
      <c r="L6" s="181" t="s">
        <v>164</v>
      </c>
      <c r="M6" s="185" t="s">
        <v>462</v>
      </c>
      <c r="N6" s="181" t="s">
        <v>76</v>
      </c>
      <c r="O6" s="181" t="s">
        <v>419</v>
      </c>
      <c r="P6" s="185" t="s">
        <v>305</v>
      </c>
      <c r="Q6" s="185" t="s">
        <v>463</v>
      </c>
      <c r="R6" s="181" t="s">
        <v>464</v>
      </c>
      <c r="S6" s="181" t="s">
        <v>208</v>
      </c>
    </row>
    <row r="7" spans="1:19" ht="15.75" customHeight="1">
      <c r="A7" s="191"/>
      <c r="B7" s="191"/>
      <c r="C7" s="191"/>
      <c r="D7" s="555" t="s">
        <v>136</v>
      </c>
      <c r="E7" s="555"/>
      <c r="F7" s="555"/>
      <c r="G7" s="555"/>
      <c r="H7" s="555"/>
      <c r="I7" s="555"/>
      <c r="J7" s="555"/>
      <c r="K7" s="555"/>
      <c r="L7" s="555"/>
      <c r="M7" s="555"/>
      <c r="N7" s="555"/>
      <c r="O7" s="555"/>
      <c r="P7" s="555"/>
      <c r="Q7" s="555"/>
      <c r="R7" s="555"/>
      <c r="S7" s="191"/>
    </row>
    <row r="8" spans="1:19" ht="13.5" customHeight="1">
      <c r="A8" s="144" t="s">
        <v>189</v>
      </c>
      <c r="B8" s="144" t="s">
        <v>60</v>
      </c>
      <c r="C8" s="153" t="s">
        <v>56</v>
      </c>
      <c r="D8" s="192">
        <v>100</v>
      </c>
      <c r="E8" s="200">
        <v>106.1</v>
      </c>
      <c r="F8" s="200">
        <v>103.7</v>
      </c>
      <c r="G8" s="200">
        <v>120.8</v>
      </c>
      <c r="H8" s="200">
        <v>98.3</v>
      </c>
      <c r="I8" s="200">
        <v>101.4</v>
      </c>
      <c r="J8" s="200">
        <v>102.8</v>
      </c>
      <c r="K8" s="200">
        <v>96.2</v>
      </c>
      <c r="L8" s="182">
        <v>109.8</v>
      </c>
      <c r="M8" s="182">
        <v>98.1</v>
      </c>
      <c r="N8" s="182">
        <v>93.2</v>
      </c>
      <c r="O8" s="182">
        <v>103.2</v>
      </c>
      <c r="P8" s="200">
        <v>82.6</v>
      </c>
      <c r="Q8" s="200">
        <v>94.5</v>
      </c>
      <c r="R8" s="200">
        <v>102.1</v>
      </c>
      <c r="S8" s="182">
        <v>104</v>
      </c>
    </row>
    <row r="9" spans="1:19" ht="13.5" customHeight="1">
      <c r="A9" s="145" t="s">
        <v>50</v>
      </c>
      <c r="B9" s="145" t="s">
        <v>331</v>
      </c>
      <c r="C9" s="153"/>
      <c r="D9" s="193">
        <v>99.7</v>
      </c>
      <c r="E9" s="201">
        <v>99.7</v>
      </c>
      <c r="F9" s="201">
        <v>102.9</v>
      </c>
      <c r="G9" s="201">
        <v>111</v>
      </c>
      <c r="H9" s="201">
        <v>100.5</v>
      </c>
      <c r="I9" s="201">
        <v>105</v>
      </c>
      <c r="J9" s="201">
        <v>102.7</v>
      </c>
      <c r="K9" s="201">
        <v>98</v>
      </c>
      <c r="L9" s="183">
        <v>108</v>
      </c>
      <c r="M9" s="183">
        <v>95.4</v>
      </c>
      <c r="N9" s="183">
        <v>105.3</v>
      </c>
      <c r="O9" s="183">
        <v>101.4</v>
      </c>
      <c r="P9" s="201">
        <v>76.1</v>
      </c>
      <c r="Q9" s="201">
        <v>94.9</v>
      </c>
      <c r="R9" s="201">
        <v>100.2</v>
      </c>
      <c r="S9" s="183">
        <v>105.2</v>
      </c>
    </row>
    <row r="10" spans="1:19" ht="13.5">
      <c r="A10" s="145"/>
      <c r="B10" s="145" t="s">
        <v>242</v>
      </c>
      <c r="C10" s="153"/>
      <c r="D10" s="193">
        <v>100</v>
      </c>
      <c r="E10" s="201">
        <v>100</v>
      </c>
      <c r="F10" s="201">
        <v>100</v>
      </c>
      <c r="G10" s="201">
        <v>100</v>
      </c>
      <c r="H10" s="201">
        <v>100</v>
      </c>
      <c r="I10" s="201">
        <v>100</v>
      </c>
      <c r="J10" s="201">
        <v>100</v>
      </c>
      <c r="K10" s="201">
        <v>100</v>
      </c>
      <c r="L10" s="183">
        <v>100</v>
      </c>
      <c r="M10" s="183">
        <v>100</v>
      </c>
      <c r="N10" s="183">
        <v>100</v>
      </c>
      <c r="O10" s="183">
        <v>100</v>
      </c>
      <c r="P10" s="201">
        <v>100</v>
      </c>
      <c r="Q10" s="201">
        <v>100</v>
      </c>
      <c r="R10" s="201">
        <v>100</v>
      </c>
      <c r="S10" s="183">
        <v>100</v>
      </c>
    </row>
    <row r="11" spans="1:19" ht="13.5" customHeight="1">
      <c r="A11" s="145"/>
      <c r="B11" s="145" t="s">
        <v>152</v>
      </c>
      <c r="C11" s="153"/>
      <c r="D11" s="193">
        <v>102.1</v>
      </c>
      <c r="E11" s="201">
        <v>108.1</v>
      </c>
      <c r="F11" s="201">
        <v>102.6</v>
      </c>
      <c r="G11" s="201">
        <v>102.3</v>
      </c>
      <c r="H11" s="201">
        <v>107.9</v>
      </c>
      <c r="I11" s="201">
        <v>100.4</v>
      </c>
      <c r="J11" s="201">
        <v>94</v>
      </c>
      <c r="K11" s="201">
        <v>91.8</v>
      </c>
      <c r="L11" s="201">
        <v>113.3</v>
      </c>
      <c r="M11" s="201">
        <v>105.9</v>
      </c>
      <c r="N11" s="201">
        <v>100.9</v>
      </c>
      <c r="O11" s="201">
        <v>102.1</v>
      </c>
      <c r="P11" s="201">
        <v>100</v>
      </c>
      <c r="Q11" s="201">
        <v>102.1</v>
      </c>
      <c r="R11" s="201">
        <v>102.6</v>
      </c>
      <c r="S11" s="201">
        <v>118.1</v>
      </c>
    </row>
    <row r="12" spans="1:19" ht="13.5" customHeight="1">
      <c r="A12" s="145"/>
      <c r="B12" s="145" t="s">
        <v>364</v>
      </c>
      <c r="C12" s="153"/>
      <c r="D12" s="194">
        <v>99.3</v>
      </c>
      <c r="E12" s="183">
        <v>100.6</v>
      </c>
      <c r="F12" s="183">
        <v>103.5</v>
      </c>
      <c r="G12" s="183">
        <v>93.9</v>
      </c>
      <c r="H12" s="183">
        <v>102.8</v>
      </c>
      <c r="I12" s="183">
        <v>90.5</v>
      </c>
      <c r="J12" s="183">
        <v>88.7</v>
      </c>
      <c r="K12" s="183">
        <v>93.2</v>
      </c>
      <c r="L12" s="183">
        <v>106.8</v>
      </c>
      <c r="M12" s="183">
        <v>98.7</v>
      </c>
      <c r="N12" s="183">
        <v>97.7</v>
      </c>
      <c r="O12" s="183">
        <v>104.8</v>
      </c>
      <c r="P12" s="183">
        <v>96.6</v>
      </c>
      <c r="Q12" s="183">
        <v>98.4</v>
      </c>
      <c r="R12" s="183">
        <v>106</v>
      </c>
      <c r="S12" s="183">
        <v>118.9</v>
      </c>
    </row>
    <row r="13" spans="1:19" ht="13.5" customHeight="1">
      <c r="A13" s="146"/>
      <c r="B13" s="146" t="s">
        <v>159</v>
      </c>
      <c r="C13" s="154"/>
      <c r="D13" s="195">
        <v>97.6</v>
      </c>
      <c r="E13" s="202">
        <v>98.5</v>
      </c>
      <c r="F13" s="202">
        <v>102.2</v>
      </c>
      <c r="G13" s="202">
        <v>99</v>
      </c>
      <c r="H13" s="202">
        <v>94.7</v>
      </c>
      <c r="I13" s="202">
        <v>93.5</v>
      </c>
      <c r="J13" s="202">
        <v>89</v>
      </c>
      <c r="K13" s="202">
        <v>87.5</v>
      </c>
      <c r="L13" s="202">
        <v>106.5</v>
      </c>
      <c r="M13" s="202">
        <v>97.4</v>
      </c>
      <c r="N13" s="202">
        <v>93.6</v>
      </c>
      <c r="O13" s="202">
        <v>92.4</v>
      </c>
      <c r="P13" s="202">
        <v>91.1</v>
      </c>
      <c r="Q13" s="202">
        <v>95.8</v>
      </c>
      <c r="R13" s="202">
        <v>104.1</v>
      </c>
      <c r="S13" s="202">
        <v>120.8</v>
      </c>
    </row>
    <row r="14" spans="1:19" ht="13.5" customHeight="1">
      <c r="A14" s="145" t="s">
        <v>175</v>
      </c>
      <c r="B14" s="145">
        <v>3</v>
      </c>
      <c r="C14" s="153" t="s">
        <v>255</v>
      </c>
      <c r="D14" s="192">
        <v>97</v>
      </c>
      <c r="E14" s="200">
        <v>99</v>
      </c>
      <c r="F14" s="200">
        <v>102</v>
      </c>
      <c r="G14" s="200">
        <v>99.9</v>
      </c>
      <c r="H14" s="200">
        <v>99.8</v>
      </c>
      <c r="I14" s="200">
        <v>91</v>
      </c>
      <c r="J14" s="200">
        <v>83.5</v>
      </c>
      <c r="K14" s="200">
        <v>88.7</v>
      </c>
      <c r="L14" s="200">
        <v>112.5</v>
      </c>
      <c r="M14" s="200">
        <v>99.7</v>
      </c>
      <c r="N14" s="200">
        <v>91.4</v>
      </c>
      <c r="O14" s="200">
        <v>96.3</v>
      </c>
      <c r="P14" s="200">
        <v>94.1</v>
      </c>
      <c r="Q14" s="200">
        <v>93.5</v>
      </c>
      <c r="R14" s="200">
        <v>110.1</v>
      </c>
      <c r="S14" s="200">
        <v>122.1</v>
      </c>
    </row>
    <row r="15" spans="1:19" ht="13.5" customHeight="1">
      <c r="A15" s="147" t="s">
        <v>86</v>
      </c>
      <c r="B15" s="145" t="s">
        <v>10</v>
      </c>
      <c r="C15" s="153"/>
      <c r="D15" s="193">
        <v>99.1</v>
      </c>
      <c r="E15" s="201">
        <v>99.1</v>
      </c>
      <c r="F15" s="201">
        <v>103.5</v>
      </c>
      <c r="G15" s="201">
        <v>102.1</v>
      </c>
      <c r="H15" s="201">
        <v>92.9</v>
      </c>
      <c r="I15" s="201">
        <v>95</v>
      </c>
      <c r="J15" s="201">
        <v>88.9</v>
      </c>
      <c r="K15" s="201">
        <v>86.2</v>
      </c>
      <c r="L15" s="201">
        <v>113.1</v>
      </c>
      <c r="M15" s="201">
        <v>99</v>
      </c>
      <c r="N15" s="201">
        <v>94.4</v>
      </c>
      <c r="O15" s="201">
        <v>96.6</v>
      </c>
      <c r="P15" s="201">
        <v>92.7</v>
      </c>
      <c r="Q15" s="201">
        <v>95.8</v>
      </c>
      <c r="R15" s="201">
        <v>110.3</v>
      </c>
      <c r="S15" s="201">
        <v>127.8</v>
      </c>
    </row>
    <row r="16" spans="1:19" ht="13.5" customHeight="1">
      <c r="A16" s="147" t="s">
        <v>86</v>
      </c>
      <c r="B16" s="145">
        <v>5</v>
      </c>
      <c r="C16" s="153"/>
      <c r="D16" s="193">
        <v>97.3</v>
      </c>
      <c r="E16" s="201">
        <v>97.8</v>
      </c>
      <c r="F16" s="201">
        <v>101</v>
      </c>
      <c r="G16" s="201">
        <v>101.3</v>
      </c>
      <c r="H16" s="201">
        <v>91.3</v>
      </c>
      <c r="I16" s="201">
        <v>90.1</v>
      </c>
      <c r="J16" s="201">
        <v>89.4</v>
      </c>
      <c r="K16" s="201">
        <v>85.8</v>
      </c>
      <c r="L16" s="201">
        <v>110.6</v>
      </c>
      <c r="M16" s="201">
        <v>97.7</v>
      </c>
      <c r="N16" s="201">
        <v>93.8</v>
      </c>
      <c r="O16" s="201">
        <v>96.9</v>
      </c>
      <c r="P16" s="201">
        <v>92.8</v>
      </c>
      <c r="Q16" s="201">
        <v>95.5</v>
      </c>
      <c r="R16" s="201">
        <v>105</v>
      </c>
      <c r="S16" s="201">
        <v>118.7</v>
      </c>
    </row>
    <row r="17" spans="1:19" ht="13.5" customHeight="1">
      <c r="A17" s="147" t="s">
        <v>86</v>
      </c>
      <c r="B17" s="145">
        <v>6</v>
      </c>
      <c r="D17" s="193">
        <v>98.9</v>
      </c>
      <c r="E17" s="201">
        <v>98.7</v>
      </c>
      <c r="F17" s="201">
        <v>103.2</v>
      </c>
      <c r="G17" s="201">
        <v>99.1</v>
      </c>
      <c r="H17" s="201">
        <v>94.9</v>
      </c>
      <c r="I17" s="201">
        <v>96.4</v>
      </c>
      <c r="J17" s="201">
        <v>89.3</v>
      </c>
      <c r="K17" s="201">
        <v>84.6</v>
      </c>
      <c r="L17" s="201">
        <v>108.8</v>
      </c>
      <c r="M17" s="201">
        <v>99.4</v>
      </c>
      <c r="N17" s="201">
        <v>93.9</v>
      </c>
      <c r="O17" s="201">
        <v>92.5</v>
      </c>
      <c r="P17" s="201">
        <v>94.8</v>
      </c>
      <c r="Q17" s="201">
        <v>95</v>
      </c>
      <c r="R17" s="201">
        <v>106.6</v>
      </c>
      <c r="S17" s="201">
        <v>126.2</v>
      </c>
    </row>
    <row r="18" spans="1:19" ht="13.5" customHeight="1">
      <c r="A18" s="19" t="s">
        <v>86</v>
      </c>
      <c r="B18" s="145">
        <v>7</v>
      </c>
      <c r="C18" s="153"/>
      <c r="D18" s="193">
        <v>98.1</v>
      </c>
      <c r="E18" s="201">
        <v>99.9</v>
      </c>
      <c r="F18" s="201">
        <v>102.3</v>
      </c>
      <c r="G18" s="201">
        <v>96.7</v>
      </c>
      <c r="H18" s="201">
        <v>85.1</v>
      </c>
      <c r="I18" s="201">
        <v>94.9</v>
      </c>
      <c r="J18" s="201">
        <v>92.4</v>
      </c>
      <c r="K18" s="201">
        <v>90.1</v>
      </c>
      <c r="L18" s="201">
        <v>106.4</v>
      </c>
      <c r="M18" s="201">
        <v>96.8</v>
      </c>
      <c r="N18" s="201">
        <v>94.7</v>
      </c>
      <c r="O18" s="201">
        <v>90.5</v>
      </c>
      <c r="P18" s="201">
        <v>89.2</v>
      </c>
      <c r="Q18" s="201">
        <v>96.5</v>
      </c>
      <c r="R18" s="201">
        <v>101.3</v>
      </c>
      <c r="S18" s="201">
        <v>119.2</v>
      </c>
    </row>
    <row r="19" spans="1:19" ht="13.5" customHeight="1">
      <c r="A19" s="147" t="s">
        <v>86</v>
      </c>
      <c r="B19" s="145">
        <v>8</v>
      </c>
      <c r="C19" s="153"/>
      <c r="D19" s="193">
        <v>97.2</v>
      </c>
      <c r="E19" s="201">
        <v>99.1</v>
      </c>
      <c r="F19" s="201">
        <v>101.6</v>
      </c>
      <c r="G19" s="201">
        <v>95.1</v>
      </c>
      <c r="H19" s="201">
        <v>88.9</v>
      </c>
      <c r="I19" s="201">
        <v>92.8</v>
      </c>
      <c r="J19" s="201">
        <v>91</v>
      </c>
      <c r="K19" s="201">
        <v>87.8</v>
      </c>
      <c r="L19" s="201">
        <v>103</v>
      </c>
      <c r="M19" s="201">
        <v>95.9</v>
      </c>
      <c r="N19" s="201">
        <v>95.4</v>
      </c>
      <c r="O19" s="201">
        <v>90.8</v>
      </c>
      <c r="P19" s="201">
        <v>87.8</v>
      </c>
      <c r="Q19" s="201">
        <v>95.7</v>
      </c>
      <c r="R19" s="201">
        <v>101.1</v>
      </c>
      <c r="S19" s="201">
        <v>119.3</v>
      </c>
    </row>
    <row r="20" spans="1:19" ht="13.5" customHeight="1">
      <c r="A20" s="147" t="s">
        <v>86</v>
      </c>
      <c r="B20" s="145">
        <v>9</v>
      </c>
      <c r="C20" s="153"/>
      <c r="D20" s="193">
        <v>97.1</v>
      </c>
      <c r="E20" s="201">
        <v>97.1</v>
      </c>
      <c r="F20" s="201">
        <v>102.2</v>
      </c>
      <c r="G20" s="201">
        <v>99.1</v>
      </c>
      <c r="H20" s="201">
        <v>91.6</v>
      </c>
      <c r="I20" s="201">
        <v>94.5</v>
      </c>
      <c r="J20" s="201">
        <v>88.7</v>
      </c>
      <c r="K20" s="201">
        <v>88.7</v>
      </c>
      <c r="L20" s="201">
        <v>100.6</v>
      </c>
      <c r="M20" s="201">
        <v>96.6</v>
      </c>
      <c r="N20" s="201">
        <v>96.5</v>
      </c>
      <c r="O20" s="201">
        <v>87.3</v>
      </c>
      <c r="P20" s="201">
        <v>85.3</v>
      </c>
      <c r="Q20" s="201">
        <v>96.6</v>
      </c>
      <c r="R20" s="201">
        <v>100.1</v>
      </c>
      <c r="S20" s="201">
        <v>121.8</v>
      </c>
    </row>
    <row r="21" spans="1:19" ht="13.5" customHeight="1">
      <c r="A21" s="148" t="s">
        <v>86</v>
      </c>
      <c r="B21" s="145">
        <v>10</v>
      </c>
      <c r="C21" s="153"/>
      <c r="D21" s="193">
        <v>96.8</v>
      </c>
      <c r="E21" s="201">
        <v>97.4</v>
      </c>
      <c r="F21" s="201">
        <v>101.9</v>
      </c>
      <c r="G21" s="201">
        <v>96.6</v>
      </c>
      <c r="H21" s="201">
        <v>102.3</v>
      </c>
      <c r="I21" s="201">
        <v>93.5</v>
      </c>
      <c r="J21" s="201">
        <v>90</v>
      </c>
      <c r="K21" s="201">
        <v>87.2</v>
      </c>
      <c r="L21" s="201">
        <v>102.2</v>
      </c>
      <c r="M21" s="201">
        <v>95.4</v>
      </c>
      <c r="N21" s="201">
        <v>93.2</v>
      </c>
      <c r="O21" s="201">
        <v>87</v>
      </c>
      <c r="P21" s="201">
        <v>88.7</v>
      </c>
      <c r="Q21" s="201">
        <v>94.2</v>
      </c>
      <c r="R21" s="201">
        <v>100.3</v>
      </c>
      <c r="S21" s="201">
        <v>119.5</v>
      </c>
    </row>
    <row r="22" spans="1:19" ht="13.5" customHeight="1">
      <c r="A22" s="147" t="s">
        <v>86</v>
      </c>
      <c r="B22" s="145">
        <v>11</v>
      </c>
      <c r="D22" s="193">
        <v>97.9</v>
      </c>
      <c r="E22" s="201">
        <v>99.8</v>
      </c>
      <c r="F22" s="201">
        <v>102.7</v>
      </c>
      <c r="G22" s="201">
        <v>99</v>
      </c>
      <c r="H22" s="201">
        <v>105.4</v>
      </c>
      <c r="I22" s="201">
        <v>96.5</v>
      </c>
      <c r="J22" s="201">
        <v>90.4</v>
      </c>
      <c r="K22" s="201">
        <v>88.2</v>
      </c>
      <c r="L22" s="201">
        <v>101.6</v>
      </c>
      <c r="M22" s="201">
        <v>95</v>
      </c>
      <c r="N22" s="201">
        <v>96.7</v>
      </c>
      <c r="O22" s="201">
        <v>86.3</v>
      </c>
      <c r="P22" s="201">
        <v>88.3</v>
      </c>
      <c r="Q22" s="201">
        <v>95.6</v>
      </c>
      <c r="R22" s="201">
        <v>101.4</v>
      </c>
      <c r="S22" s="201">
        <v>120.6</v>
      </c>
    </row>
    <row r="23" spans="1:19" ht="13.5" customHeight="1">
      <c r="A23" s="147" t="s">
        <v>86</v>
      </c>
      <c r="B23" s="145">
        <v>12</v>
      </c>
      <c r="C23" s="153"/>
      <c r="D23" s="193">
        <v>97.9</v>
      </c>
      <c r="E23" s="201">
        <v>97.1</v>
      </c>
      <c r="F23" s="201">
        <v>102.6</v>
      </c>
      <c r="G23" s="201">
        <v>100.2</v>
      </c>
      <c r="H23" s="201">
        <v>100.7</v>
      </c>
      <c r="I23" s="201">
        <v>95.8</v>
      </c>
      <c r="J23" s="201">
        <v>91.1</v>
      </c>
      <c r="K23" s="201">
        <v>89.5</v>
      </c>
      <c r="L23" s="201">
        <v>103.4</v>
      </c>
      <c r="M23" s="201">
        <v>94.1</v>
      </c>
      <c r="N23" s="201">
        <v>93.6</v>
      </c>
      <c r="O23" s="201">
        <v>88</v>
      </c>
      <c r="P23" s="201">
        <v>93.7</v>
      </c>
      <c r="Q23" s="201">
        <v>95.1</v>
      </c>
      <c r="R23" s="201">
        <v>100.9</v>
      </c>
      <c r="S23" s="201">
        <v>117.8</v>
      </c>
    </row>
    <row r="24" spans="1:19" ht="13.5" customHeight="1">
      <c r="A24" s="147" t="s">
        <v>468</v>
      </c>
      <c r="B24" s="145" t="s">
        <v>360</v>
      </c>
      <c r="C24" s="153"/>
      <c r="D24" s="193">
        <v>97.9</v>
      </c>
      <c r="E24" s="201">
        <v>95</v>
      </c>
      <c r="F24" s="201">
        <v>100.3</v>
      </c>
      <c r="G24" s="201">
        <v>112.3</v>
      </c>
      <c r="H24" s="201">
        <v>98.8</v>
      </c>
      <c r="I24" s="201">
        <v>87.2</v>
      </c>
      <c r="J24" s="201">
        <v>100.7</v>
      </c>
      <c r="K24" s="201">
        <v>86.4</v>
      </c>
      <c r="L24" s="201">
        <v>100.4</v>
      </c>
      <c r="M24" s="201">
        <v>97.6</v>
      </c>
      <c r="N24" s="201">
        <v>87.2</v>
      </c>
      <c r="O24" s="201">
        <v>81.8</v>
      </c>
      <c r="P24" s="201">
        <v>95.1</v>
      </c>
      <c r="Q24" s="201">
        <v>92.5</v>
      </c>
      <c r="R24" s="201">
        <v>110</v>
      </c>
      <c r="S24" s="201">
        <v>124</v>
      </c>
    </row>
    <row r="25" spans="1:19" ht="13.5" customHeight="1">
      <c r="A25" s="147" t="s">
        <v>86</v>
      </c>
      <c r="B25" s="145">
        <v>2</v>
      </c>
      <c r="C25" s="153"/>
      <c r="D25" s="193">
        <v>98.7</v>
      </c>
      <c r="E25" s="201">
        <v>97.8</v>
      </c>
      <c r="F25" s="201">
        <v>102.7</v>
      </c>
      <c r="G25" s="201">
        <v>109.6</v>
      </c>
      <c r="H25" s="201">
        <v>98.1</v>
      </c>
      <c r="I25" s="201">
        <v>92.4</v>
      </c>
      <c r="J25" s="201">
        <v>99.9</v>
      </c>
      <c r="K25" s="201">
        <v>86.7</v>
      </c>
      <c r="L25" s="201">
        <v>100.3</v>
      </c>
      <c r="M25" s="201">
        <v>98.5</v>
      </c>
      <c r="N25" s="201">
        <v>88.7</v>
      </c>
      <c r="O25" s="201">
        <v>82.5</v>
      </c>
      <c r="P25" s="201">
        <v>95.2</v>
      </c>
      <c r="Q25" s="201">
        <v>91.7</v>
      </c>
      <c r="R25" s="201">
        <v>114.3</v>
      </c>
      <c r="S25" s="201">
        <v>120.3</v>
      </c>
    </row>
    <row r="26" spans="1:19" ht="13.5" customHeight="1">
      <c r="A26" s="149" t="s">
        <v>86</v>
      </c>
      <c r="B26" s="152">
        <v>3</v>
      </c>
      <c r="C26" s="155"/>
      <c r="D26" s="163">
        <v>98.7</v>
      </c>
      <c r="E26" s="173">
        <v>97.2</v>
      </c>
      <c r="F26" s="173">
        <v>102.1</v>
      </c>
      <c r="G26" s="173">
        <v>112.1</v>
      </c>
      <c r="H26" s="173">
        <v>98.8</v>
      </c>
      <c r="I26" s="173">
        <v>91</v>
      </c>
      <c r="J26" s="173">
        <v>98.4</v>
      </c>
      <c r="K26" s="173">
        <v>88.5</v>
      </c>
      <c r="L26" s="173">
        <v>100.8</v>
      </c>
      <c r="M26" s="173">
        <v>97.6</v>
      </c>
      <c r="N26" s="173">
        <v>87.7</v>
      </c>
      <c r="O26" s="173">
        <v>82.3</v>
      </c>
      <c r="P26" s="173">
        <v>95.5</v>
      </c>
      <c r="Q26" s="173">
        <v>94.2</v>
      </c>
      <c r="R26" s="173">
        <v>110.2</v>
      </c>
      <c r="S26" s="173">
        <v>121.6</v>
      </c>
    </row>
    <row r="27" spans="1:19" ht="17.25" customHeight="1">
      <c r="A27" s="191"/>
      <c r="B27" s="191"/>
      <c r="C27" s="191"/>
      <c r="D27" s="556" t="s">
        <v>97</v>
      </c>
      <c r="E27" s="556"/>
      <c r="F27" s="556"/>
      <c r="G27" s="556"/>
      <c r="H27" s="556"/>
      <c r="I27" s="556"/>
      <c r="J27" s="556"/>
      <c r="K27" s="556"/>
      <c r="L27" s="556"/>
      <c r="M27" s="556"/>
      <c r="N27" s="556"/>
      <c r="O27" s="556"/>
      <c r="P27" s="556"/>
      <c r="Q27" s="556"/>
      <c r="R27" s="556"/>
      <c r="S27" s="556"/>
    </row>
    <row r="28" spans="1:19" ht="13.5" customHeight="1">
      <c r="A28" s="144" t="s">
        <v>189</v>
      </c>
      <c r="B28" s="144" t="s">
        <v>60</v>
      </c>
      <c r="C28" s="153" t="s">
        <v>56</v>
      </c>
      <c r="D28" s="192">
        <v>-1.2</v>
      </c>
      <c r="E28" s="200">
        <v>4.5</v>
      </c>
      <c r="F28" s="200">
        <v>-1.8</v>
      </c>
      <c r="G28" s="200">
        <v>24.4</v>
      </c>
      <c r="H28" s="200">
        <v>-9</v>
      </c>
      <c r="I28" s="200">
        <v>-5.4</v>
      </c>
      <c r="J28" s="200">
        <v>11.6</v>
      </c>
      <c r="K28" s="200">
        <v>-4.5</v>
      </c>
      <c r="L28" s="182">
        <v>-7.8</v>
      </c>
      <c r="M28" s="182">
        <v>10.6</v>
      </c>
      <c r="N28" s="182">
        <v>-9.7</v>
      </c>
      <c r="O28" s="182">
        <v>4.5</v>
      </c>
      <c r="P28" s="200">
        <v>-18.5</v>
      </c>
      <c r="Q28" s="200">
        <v>5</v>
      </c>
      <c r="R28" s="200">
        <v>-2.3</v>
      </c>
      <c r="S28" s="182">
        <v>-0.4</v>
      </c>
    </row>
    <row r="29" spans="1:19" ht="13.5" customHeight="1">
      <c r="A29" s="145" t="s">
        <v>50</v>
      </c>
      <c r="B29" s="145" t="s">
        <v>331</v>
      </c>
      <c r="C29" s="153"/>
      <c r="D29" s="193">
        <v>-0.4</v>
      </c>
      <c r="E29" s="201">
        <v>-6.2</v>
      </c>
      <c r="F29" s="201">
        <v>-0.9</v>
      </c>
      <c r="G29" s="201">
        <v>-8.2</v>
      </c>
      <c r="H29" s="201">
        <v>2</v>
      </c>
      <c r="I29" s="201">
        <v>3.5</v>
      </c>
      <c r="J29" s="201">
        <v>-0.3</v>
      </c>
      <c r="K29" s="201">
        <v>1.8</v>
      </c>
      <c r="L29" s="183">
        <v>-1.6</v>
      </c>
      <c r="M29" s="183">
        <v>-2.8</v>
      </c>
      <c r="N29" s="183">
        <v>13.1</v>
      </c>
      <c r="O29" s="183">
        <v>-1.8</v>
      </c>
      <c r="P29" s="201">
        <v>-8</v>
      </c>
      <c r="Q29" s="201">
        <v>0.3</v>
      </c>
      <c r="R29" s="201">
        <v>-1.9</v>
      </c>
      <c r="S29" s="183">
        <v>1.1</v>
      </c>
    </row>
    <row r="30" spans="1:19" ht="13.5" customHeight="1">
      <c r="A30" s="145"/>
      <c r="B30" s="145" t="s">
        <v>242</v>
      </c>
      <c r="C30" s="153"/>
      <c r="D30" s="193">
        <v>0.3</v>
      </c>
      <c r="E30" s="201">
        <v>0.3</v>
      </c>
      <c r="F30" s="201">
        <v>-2.8</v>
      </c>
      <c r="G30" s="201">
        <v>-9.9</v>
      </c>
      <c r="H30" s="201">
        <v>-0.5</v>
      </c>
      <c r="I30" s="201">
        <v>-4.8</v>
      </c>
      <c r="J30" s="201">
        <v>-2.5</v>
      </c>
      <c r="K30" s="201">
        <v>2.1</v>
      </c>
      <c r="L30" s="183">
        <v>-7.4</v>
      </c>
      <c r="M30" s="183">
        <v>4.8</v>
      </c>
      <c r="N30" s="183">
        <v>-5</v>
      </c>
      <c r="O30" s="183">
        <v>-1.4</v>
      </c>
      <c r="P30" s="201">
        <v>31.4</v>
      </c>
      <c r="Q30" s="201">
        <v>5.4</v>
      </c>
      <c r="R30" s="201">
        <v>-0.2</v>
      </c>
      <c r="S30" s="183">
        <v>-5</v>
      </c>
    </row>
    <row r="31" spans="1:19" ht="13.5" customHeight="1">
      <c r="A31" s="145"/>
      <c r="B31" s="145" t="s">
        <v>152</v>
      </c>
      <c r="C31" s="153"/>
      <c r="D31" s="193">
        <v>2.1</v>
      </c>
      <c r="E31" s="201">
        <v>8.1</v>
      </c>
      <c r="F31" s="201">
        <v>2.6</v>
      </c>
      <c r="G31" s="201">
        <v>2.3</v>
      </c>
      <c r="H31" s="201">
        <v>7.9</v>
      </c>
      <c r="I31" s="201">
        <v>0.4</v>
      </c>
      <c r="J31" s="201">
        <v>-6</v>
      </c>
      <c r="K31" s="201">
        <v>-8.2</v>
      </c>
      <c r="L31" s="183">
        <v>13.3</v>
      </c>
      <c r="M31" s="183">
        <v>5.9</v>
      </c>
      <c r="N31" s="183">
        <v>0.9</v>
      </c>
      <c r="O31" s="183">
        <v>2.1</v>
      </c>
      <c r="P31" s="201">
        <v>0</v>
      </c>
      <c r="Q31" s="201">
        <v>2.1</v>
      </c>
      <c r="R31" s="201">
        <v>2.6</v>
      </c>
      <c r="S31" s="183">
        <v>18.1</v>
      </c>
    </row>
    <row r="32" spans="1:19" ht="13.5" customHeight="1">
      <c r="A32" s="145"/>
      <c r="B32" s="145" t="s">
        <v>364</v>
      </c>
      <c r="C32" s="153"/>
      <c r="D32" s="193">
        <v>-2.7</v>
      </c>
      <c r="E32" s="201">
        <v>-6.9</v>
      </c>
      <c r="F32" s="201">
        <v>0.9</v>
      </c>
      <c r="G32" s="201">
        <v>-8.2</v>
      </c>
      <c r="H32" s="201">
        <v>-4.7</v>
      </c>
      <c r="I32" s="201">
        <v>-9.9</v>
      </c>
      <c r="J32" s="201">
        <v>-5.6</v>
      </c>
      <c r="K32" s="201">
        <v>1.5</v>
      </c>
      <c r="L32" s="183">
        <v>-5.7</v>
      </c>
      <c r="M32" s="183">
        <v>-6.8</v>
      </c>
      <c r="N32" s="183">
        <v>-3.2</v>
      </c>
      <c r="O32" s="183">
        <v>2.6</v>
      </c>
      <c r="P32" s="201">
        <v>-3.4</v>
      </c>
      <c r="Q32" s="201">
        <v>-3.6</v>
      </c>
      <c r="R32" s="201">
        <v>3.3</v>
      </c>
      <c r="S32" s="183">
        <v>0.7</v>
      </c>
    </row>
    <row r="33" spans="1:19" ht="13.5" customHeight="1">
      <c r="A33" s="146"/>
      <c r="B33" s="146" t="s">
        <v>159</v>
      </c>
      <c r="C33" s="154"/>
      <c r="D33" s="195">
        <v>-1.7</v>
      </c>
      <c r="E33" s="202">
        <v>-2.1</v>
      </c>
      <c r="F33" s="202">
        <v>-1.3</v>
      </c>
      <c r="G33" s="202">
        <v>5.4</v>
      </c>
      <c r="H33" s="202">
        <v>-7.9</v>
      </c>
      <c r="I33" s="202">
        <v>3.3</v>
      </c>
      <c r="J33" s="202">
        <v>0.3</v>
      </c>
      <c r="K33" s="202">
        <v>-6.1</v>
      </c>
      <c r="L33" s="202">
        <v>-0.3</v>
      </c>
      <c r="M33" s="202">
        <v>-1.3</v>
      </c>
      <c r="N33" s="202">
        <v>-4.2</v>
      </c>
      <c r="O33" s="202">
        <v>-11.8</v>
      </c>
      <c r="P33" s="202">
        <v>-5.7</v>
      </c>
      <c r="Q33" s="202">
        <v>-2.6</v>
      </c>
      <c r="R33" s="202">
        <v>-1.8</v>
      </c>
      <c r="S33" s="202">
        <v>1.6</v>
      </c>
    </row>
    <row r="34" spans="1:19" ht="13.5" customHeight="1">
      <c r="A34" s="145" t="s">
        <v>175</v>
      </c>
      <c r="B34" s="145">
        <v>3</v>
      </c>
      <c r="C34" s="153" t="s">
        <v>255</v>
      </c>
      <c r="D34" s="192">
        <v>-3.6</v>
      </c>
      <c r="E34" s="200">
        <v>-7.4</v>
      </c>
      <c r="F34" s="200">
        <v>-3</v>
      </c>
      <c r="G34" s="200">
        <v>1.9</v>
      </c>
      <c r="H34" s="200">
        <v>-3.2</v>
      </c>
      <c r="I34" s="200">
        <v>3.3</v>
      </c>
      <c r="J34" s="200">
        <v>-5.9</v>
      </c>
      <c r="K34" s="200">
        <v>-4.8</v>
      </c>
      <c r="L34" s="200">
        <v>15.4</v>
      </c>
      <c r="M34" s="200">
        <v>-2.2</v>
      </c>
      <c r="N34" s="200">
        <v>-3.4</v>
      </c>
      <c r="O34" s="200">
        <v>-4.8</v>
      </c>
      <c r="P34" s="200">
        <v>-7.1</v>
      </c>
      <c r="Q34" s="200">
        <v>-7.1</v>
      </c>
      <c r="R34" s="200">
        <v>4</v>
      </c>
      <c r="S34" s="200">
        <v>2.7</v>
      </c>
    </row>
    <row r="35" spans="1:19" ht="13.5" customHeight="1">
      <c r="A35" s="147" t="s">
        <v>86</v>
      </c>
      <c r="B35" s="145">
        <v>4</v>
      </c>
      <c r="C35" s="153"/>
      <c r="D35" s="193">
        <v>-2.7</v>
      </c>
      <c r="E35" s="201">
        <v>-6</v>
      </c>
      <c r="F35" s="201">
        <v>-2.7</v>
      </c>
      <c r="G35" s="201">
        <v>4.4</v>
      </c>
      <c r="H35" s="201">
        <v>-15.2</v>
      </c>
      <c r="I35" s="201">
        <v>2.8</v>
      </c>
      <c r="J35" s="201">
        <v>-2.2</v>
      </c>
      <c r="K35" s="201">
        <v>-8.5</v>
      </c>
      <c r="L35" s="201">
        <v>14.6</v>
      </c>
      <c r="M35" s="201">
        <v>-2.6</v>
      </c>
      <c r="N35" s="201">
        <v>-4.2</v>
      </c>
      <c r="O35" s="201">
        <v>-7.3</v>
      </c>
      <c r="P35" s="201">
        <v>-3.5</v>
      </c>
      <c r="Q35" s="201">
        <v>-5.4</v>
      </c>
      <c r="R35" s="201">
        <v>1.3</v>
      </c>
      <c r="S35" s="201">
        <v>4.7</v>
      </c>
    </row>
    <row r="36" spans="1:19" ht="13.5" customHeight="1">
      <c r="A36" s="147" t="s">
        <v>86</v>
      </c>
      <c r="B36" s="145">
        <v>5</v>
      </c>
      <c r="C36" s="153"/>
      <c r="D36" s="193">
        <v>-2.1</v>
      </c>
      <c r="E36" s="201">
        <v>-1.5</v>
      </c>
      <c r="F36" s="201">
        <v>-2</v>
      </c>
      <c r="G36" s="201">
        <v>5.7</v>
      </c>
      <c r="H36" s="201">
        <v>-12.2</v>
      </c>
      <c r="I36" s="201">
        <v>4.5</v>
      </c>
      <c r="J36" s="201">
        <v>-0.8</v>
      </c>
      <c r="K36" s="201">
        <v>-7.9</v>
      </c>
      <c r="L36" s="201">
        <v>15.2</v>
      </c>
      <c r="M36" s="201">
        <v>-2.8</v>
      </c>
      <c r="N36" s="201">
        <v>-9.9</v>
      </c>
      <c r="O36" s="201">
        <v>-4.2</v>
      </c>
      <c r="P36" s="201">
        <v>-4.8</v>
      </c>
      <c r="Q36" s="201">
        <v>-4.1</v>
      </c>
      <c r="R36" s="201">
        <v>0.2</v>
      </c>
      <c r="S36" s="201">
        <v>2.3</v>
      </c>
    </row>
    <row r="37" spans="1:19" ht="13.5" customHeight="1">
      <c r="A37" s="147" t="s">
        <v>86</v>
      </c>
      <c r="B37" s="145">
        <v>6</v>
      </c>
      <c r="D37" s="193">
        <v>-1.4</v>
      </c>
      <c r="E37" s="201">
        <v>-0.3</v>
      </c>
      <c r="F37" s="201">
        <v>-1</v>
      </c>
      <c r="G37" s="201">
        <v>5.5</v>
      </c>
      <c r="H37" s="201">
        <v>-8.3</v>
      </c>
      <c r="I37" s="201">
        <v>4.1</v>
      </c>
      <c r="J37" s="201">
        <v>-1.3</v>
      </c>
      <c r="K37" s="201">
        <v>-11.2</v>
      </c>
      <c r="L37" s="201">
        <v>2.4</v>
      </c>
      <c r="M37" s="201">
        <v>-1.3</v>
      </c>
      <c r="N37" s="201">
        <v>-2.3</v>
      </c>
      <c r="O37" s="201">
        <v>-8.3</v>
      </c>
      <c r="P37" s="201">
        <v>-4.3</v>
      </c>
      <c r="Q37" s="201">
        <v>-5.2</v>
      </c>
      <c r="R37" s="201">
        <v>0.8</v>
      </c>
      <c r="S37" s="201">
        <v>7.3</v>
      </c>
    </row>
    <row r="38" spans="1:19" ht="13.5" customHeight="1">
      <c r="A38" s="19" t="s">
        <v>86</v>
      </c>
      <c r="B38" s="145">
        <v>7</v>
      </c>
      <c r="C38" s="153"/>
      <c r="D38" s="193">
        <v>-1.5</v>
      </c>
      <c r="E38" s="201">
        <v>2.6</v>
      </c>
      <c r="F38" s="201">
        <v>-1.7</v>
      </c>
      <c r="G38" s="201">
        <v>6.6</v>
      </c>
      <c r="H38" s="201">
        <v>-15.8</v>
      </c>
      <c r="I38" s="201">
        <v>-0.3</v>
      </c>
      <c r="J38" s="201">
        <v>4.4</v>
      </c>
      <c r="K38" s="201">
        <v>-3.8</v>
      </c>
      <c r="L38" s="201">
        <v>-5.5</v>
      </c>
      <c r="M38" s="201">
        <v>-1.5</v>
      </c>
      <c r="N38" s="201">
        <v>-2.6</v>
      </c>
      <c r="O38" s="201">
        <v>-10.7</v>
      </c>
      <c r="P38" s="201">
        <v>-9.4</v>
      </c>
      <c r="Q38" s="201">
        <v>-0.1</v>
      </c>
      <c r="R38" s="201">
        <v>-5.1</v>
      </c>
      <c r="S38" s="201">
        <v>-1.7</v>
      </c>
    </row>
    <row r="39" spans="1:19" ht="13.5" customHeight="1">
      <c r="A39" s="147" t="s">
        <v>86</v>
      </c>
      <c r="B39" s="145">
        <v>8</v>
      </c>
      <c r="C39" s="153"/>
      <c r="D39" s="193">
        <v>-0.7</v>
      </c>
      <c r="E39" s="201">
        <v>1.8</v>
      </c>
      <c r="F39" s="201">
        <v>0.1</v>
      </c>
      <c r="G39" s="201">
        <v>3.1</v>
      </c>
      <c r="H39" s="201">
        <v>-10.5</v>
      </c>
      <c r="I39" s="201">
        <v>3.2</v>
      </c>
      <c r="J39" s="201">
        <v>2.1</v>
      </c>
      <c r="K39" s="201">
        <v>-4.4</v>
      </c>
      <c r="L39" s="201">
        <v>-8.1</v>
      </c>
      <c r="M39" s="201">
        <v>-1</v>
      </c>
      <c r="N39" s="201">
        <v>-2.7</v>
      </c>
      <c r="O39" s="201">
        <v>-14.8</v>
      </c>
      <c r="P39" s="201">
        <v>-6.5</v>
      </c>
      <c r="Q39" s="201">
        <v>-1.1</v>
      </c>
      <c r="R39" s="201">
        <v>-3.3</v>
      </c>
      <c r="S39" s="201">
        <v>1.9</v>
      </c>
    </row>
    <row r="40" spans="1:19" ht="13.5" customHeight="1">
      <c r="A40" s="147" t="s">
        <v>86</v>
      </c>
      <c r="B40" s="145">
        <v>9</v>
      </c>
      <c r="C40" s="153"/>
      <c r="D40" s="193">
        <v>-1</v>
      </c>
      <c r="E40" s="201">
        <v>1</v>
      </c>
      <c r="F40" s="201">
        <v>0.2</v>
      </c>
      <c r="G40" s="201">
        <v>7.6</v>
      </c>
      <c r="H40" s="201">
        <v>-9.8</v>
      </c>
      <c r="I40" s="201">
        <v>2.1</v>
      </c>
      <c r="J40" s="201">
        <v>0.7</v>
      </c>
      <c r="K40" s="201">
        <v>-7</v>
      </c>
      <c r="L40" s="201">
        <v>-11.1</v>
      </c>
      <c r="M40" s="201">
        <v>0.2</v>
      </c>
      <c r="N40" s="201">
        <v>-4.6</v>
      </c>
      <c r="O40" s="201">
        <v>-18</v>
      </c>
      <c r="P40" s="201">
        <v>-4.9</v>
      </c>
      <c r="Q40" s="201">
        <v>-1</v>
      </c>
      <c r="R40" s="201">
        <v>-4.3</v>
      </c>
      <c r="S40" s="201">
        <v>3.2</v>
      </c>
    </row>
    <row r="41" spans="1:19" ht="13.5" customHeight="1">
      <c r="A41" s="148" t="s">
        <v>86</v>
      </c>
      <c r="B41" s="145">
        <v>10</v>
      </c>
      <c r="C41" s="153"/>
      <c r="D41" s="193">
        <v>-1</v>
      </c>
      <c r="E41" s="201">
        <v>1.5</v>
      </c>
      <c r="F41" s="201">
        <v>-0.7</v>
      </c>
      <c r="G41" s="201">
        <v>7.8</v>
      </c>
      <c r="H41" s="201">
        <v>1.6</v>
      </c>
      <c r="I41" s="201">
        <v>4.1</v>
      </c>
      <c r="J41" s="201">
        <v>2.7</v>
      </c>
      <c r="K41" s="201">
        <v>-4.6</v>
      </c>
      <c r="L41" s="201">
        <v>-10.4</v>
      </c>
      <c r="M41" s="201">
        <v>-2.2</v>
      </c>
      <c r="N41" s="201">
        <v>-0.2</v>
      </c>
      <c r="O41" s="201">
        <v>-16.3</v>
      </c>
      <c r="P41" s="201">
        <v>-6.2</v>
      </c>
      <c r="Q41" s="201">
        <v>-1.6</v>
      </c>
      <c r="R41" s="201">
        <v>-4.9</v>
      </c>
      <c r="S41" s="201">
        <v>-1.5</v>
      </c>
    </row>
    <row r="42" spans="1:19" ht="13.5" customHeight="1">
      <c r="A42" s="147" t="s">
        <v>86</v>
      </c>
      <c r="B42" s="145">
        <v>11</v>
      </c>
      <c r="D42" s="193">
        <v>0</v>
      </c>
      <c r="E42" s="201">
        <v>1</v>
      </c>
      <c r="F42" s="201">
        <v>1.5</v>
      </c>
      <c r="G42" s="201">
        <v>9</v>
      </c>
      <c r="H42" s="201">
        <v>2.1</v>
      </c>
      <c r="I42" s="201">
        <v>7.2</v>
      </c>
      <c r="J42" s="201">
        <v>3.1</v>
      </c>
      <c r="K42" s="201">
        <v>-2</v>
      </c>
      <c r="L42" s="201">
        <v>-13</v>
      </c>
      <c r="M42" s="201">
        <v>-3.7</v>
      </c>
      <c r="N42" s="201">
        <v>-0.7</v>
      </c>
      <c r="O42" s="201">
        <v>-15.6</v>
      </c>
      <c r="P42" s="201">
        <v>-7.4</v>
      </c>
      <c r="Q42" s="201">
        <v>-1.4</v>
      </c>
      <c r="R42" s="201">
        <v>-2.6</v>
      </c>
      <c r="S42" s="201">
        <v>-0.1</v>
      </c>
    </row>
    <row r="43" spans="1:19" ht="13.5" customHeight="1">
      <c r="A43" s="147" t="s">
        <v>86</v>
      </c>
      <c r="B43" s="145">
        <v>12</v>
      </c>
      <c r="C43" s="153"/>
      <c r="D43" s="193">
        <v>-0.1</v>
      </c>
      <c r="E43" s="201">
        <v>-3.6</v>
      </c>
      <c r="F43" s="201">
        <v>0.8</v>
      </c>
      <c r="G43" s="201">
        <v>8.9</v>
      </c>
      <c r="H43" s="201">
        <v>-1.8</v>
      </c>
      <c r="I43" s="201">
        <v>4.1</v>
      </c>
      <c r="J43" s="201">
        <v>4.8</v>
      </c>
      <c r="K43" s="201">
        <v>-2.9</v>
      </c>
      <c r="L43" s="201">
        <v>-11.1</v>
      </c>
      <c r="M43" s="201">
        <v>-0.1</v>
      </c>
      <c r="N43" s="201">
        <v>-0.4</v>
      </c>
      <c r="O43" s="201">
        <v>-13.6</v>
      </c>
      <c r="P43" s="201">
        <v>-3.3</v>
      </c>
      <c r="Q43" s="201">
        <v>-0.2</v>
      </c>
      <c r="R43" s="201">
        <v>-4.2</v>
      </c>
      <c r="S43" s="201">
        <v>-3.7</v>
      </c>
    </row>
    <row r="44" spans="1:19" ht="13.5" customHeight="1">
      <c r="A44" s="147" t="s">
        <v>468</v>
      </c>
      <c r="B44" s="145" t="s">
        <v>360</v>
      </c>
      <c r="C44" s="153"/>
      <c r="D44" s="193">
        <v>0.8</v>
      </c>
      <c r="E44" s="201">
        <v>-3.9</v>
      </c>
      <c r="F44" s="201">
        <v>-1.2</v>
      </c>
      <c r="G44" s="201">
        <v>17.3</v>
      </c>
      <c r="H44" s="201">
        <v>8.1</v>
      </c>
      <c r="I44" s="201">
        <v>-3.9</v>
      </c>
      <c r="J44" s="201">
        <v>17.1</v>
      </c>
      <c r="K44" s="201">
        <v>0.5</v>
      </c>
      <c r="L44" s="201">
        <v>-5.2</v>
      </c>
      <c r="M44" s="201">
        <v>-3</v>
      </c>
      <c r="N44" s="201">
        <v>-1.5</v>
      </c>
      <c r="O44" s="201">
        <v>-15.5</v>
      </c>
      <c r="P44" s="201">
        <v>1.3</v>
      </c>
      <c r="Q44" s="201">
        <v>-3.1</v>
      </c>
      <c r="R44" s="201">
        <v>5.9</v>
      </c>
      <c r="S44" s="201">
        <v>4.1</v>
      </c>
    </row>
    <row r="45" spans="1:19" ht="13.5" customHeight="1">
      <c r="A45" s="147" t="s">
        <v>86</v>
      </c>
      <c r="B45" s="145">
        <v>2</v>
      </c>
      <c r="C45" s="153"/>
      <c r="D45" s="193">
        <v>0.8</v>
      </c>
      <c r="E45" s="201">
        <v>-0.9</v>
      </c>
      <c r="F45" s="201">
        <v>-0.9</v>
      </c>
      <c r="G45" s="201">
        <v>13.8</v>
      </c>
      <c r="H45" s="201">
        <v>9.1</v>
      </c>
      <c r="I45" s="201">
        <v>1</v>
      </c>
      <c r="J45" s="201">
        <v>15.8</v>
      </c>
      <c r="K45" s="201">
        <v>2.4</v>
      </c>
      <c r="L45" s="201">
        <v>-9.1</v>
      </c>
      <c r="M45" s="201">
        <v>-3.1</v>
      </c>
      <c r="N45" s="201">
        <v>1.7</v>
      </c>
      <c r="O45" s="201">
        <v>-20.1</v>
      </c>
      <c r="P45" s="201">
        <v>-0.1</v>
      </c>
      <c r="Q45" s="201">
        <v>-3.2</v>
      </c>
      <c r="R45" s="201">
        <v>6.7</v>
      </c>
      <c r="S45" s="201">
        <v>1.2</v>
      </c>
    </row>
    <row r="46" spans="1:19" ht="13.5" customHeight="1">
      <c r="A46" s="149" t="s">
        <v>86</v>
      </c>
      <c r="B46" s="152">
        <v>3</v>
      </c>
      <c r="C46" s="155"/>
      <c r="D46" s="163">
        <v>1.3</v>
      </c>
      <c r="E46" s="173">
        <v>-2.2</v>
      </c>
      <c r="F46" s="173">
        <v>-1</v>
      </c>
      <c r="G46" s="173">
        <v>15.9</v>
      </c>
      <c r="H46" s="173">
        <v>-1</v>
      </c>
      <c r="I46" s="173">
        <v>-0.5</v>
      </c>
      <c r="J46" s="173">
        <v>17.7</v>
      </c>
      <c r="K46" s="173">
        <v>0.9</v>
      </c>
      <c r="L46" s="173">
        <v>-10.9</v>
      </c>
      <c r="M46" s="173">
        <v>-4</v>
      </c>
      <c r="N46" s="173">
        <v>-1.2</v>
      </c>
      <c r="O46" s="173">
        <v>-15.8</v>
      </c>
      <c r="P46" s="173">
        <v>0.1</v>
      </c>
      <c r="Q46" s="173">
        <v>4</v>
      </c>
      <c r="R46" s="173">
        <v>0.7</v>
      </c>
      <c r="S46" s="173">
        <v>-0.3</v>
      </c>
    </row>
    <row r="47" spans="1:30" ht="27" customHeight="1">
      <c r="A47" s="557" t="s">
        <v>469</v>
      </c>
      <c r="B47" s="557"/>
      <c r="C47" s="558"/>
      <c r="D47" s="164">
        <v>0</v>
      </c>
      <c r="E47" s="164">
        <v>-0.6</v>
      </c>
      <c r="F47" s="164">
        <v>-0.6</v>
      </c>
      <c r="G47" s="164">
        <v>2.3</v>
      </c>
      <c r="H47" s="164">
        <v>0.7</v>
      </c>
      <c r="I47" s="164">
        <v>-1.5</v>
      </c>
      <c r="J47" s="164">
        <v>-1.5</v>
      </c>
      <c r="K47" s="164">
        <v>2.1</v>
      </c>
      <c r="L47" s="164">
        <v>0.5</v>
      </c>
      <c r="M47" s="164">
        <v>-0.9</v>
      </c>
      <c r="N47" s="164">
        <v>-1.1</v>
      </c>
      <c r="O47" s="164">
        <v>-0.2</v>
      </c>
      <c r="P47" s="164">
        <v>0.3</v>
      </c>
      <c r="Q47" s="164">
        <v>2.7</v>
      </c>
      <c r="R47" s="164">
        <v>-3.6</v>
      </c>
      <c r="S47" s="164">
        <v>1.1</v>
      </c>
      <c r="T47" s="150"/>
      <c r="U47" s="150"/>
      <c r="V47" s="150"/>
      <c r="W47" s="150"/>
      <c r="X47" s="150"/>
      <c r="Y47" s="150"/>
      <c r="Z47" s="150"/>
      <c r="AA47" s="150"/>
      <c r="AB47" s="150"/>
      <c r="AC47" s="150"/>
      <c r="AD47" s="150"/>
    </row>
    <row r="48" spans="1:30" ht="27" customHeight="1">
      <c r="A48" s="150"/>
      <c r="B48" s="150"/>
      <c r="C48" s="150"/>
      <c r="D48" s="197"/>
      <c r="E48" s="197"/>
      <c r="F48" s="197"/>
      <c r="G48" s="197"/>
      <c r="H48" s="197"/>
      <c r="I48" s="197"/>
      <c r="J48" s="197"/>
      <c r="K48" s="197"/>
      <c r="L48" s="197"/>
      <c r="M48" s="197"/>
      <c r="N48" s="197"/>
      <c r="O48" s="197"/>
      <c r="P48" s="197"/>
      <c r="Q48" s="197"/>
      <c r="R48" s="197"/>
      <c r="S48" s="197"/>
      <c r="T48" s="150"/>
      <c r="U48" s="150"/>
      <c r="V48" s="150"/>
      <c r="W48" s="150"/>
      <c r="X48" s="150"/>
      <c r="Y48" s="150"/>
      <c r="Z48" s="150"/>
      <c r="AA48" s="150"/>
      <c r="AB48" s="150"/>
      <c r="AC48" s="150"/>
      <c r="AD48" s="150"/>
    </row>
    <row r="49" spans="1:19" ht="17.25">
      <c r="A49" s="142" t="s">
        <v>471</v>
      </c>
      <c r="B49" s="7"/>
      <c r="C49" s="7"/>
      <c r="H49" s="571"/>
      <c r="I49" s="571"/>
      <c r="J49" s="571"/>
      <c r="K49" s="571"/>
      <c r="L49" s="571"/>
      <c r="M49" s="571"/>
      <c r="N49" s="571"/>
      <c r="O49" s="571"/>
      <c r="S49" s="14" t="s">
        <v>134</v>
      </c>
    </row>
    <row r="50" spans="1:19" ht="13.5">
      <c r="A50" s="559" t="s">
        <v>52</v>
      </c>
      <c r="B50" s="559"/>
      <c r="C50" s="560"/>
      <c r="D50" s="156" t="s">
        <v>69</v>
      </c>
      <c r="E50" s="156" t="s">
        <v>438</v>
      </c>
      <c r="F50" s="156" t="s">
        <v>129</v>
      </c>
      <c r="G50" s="156" t="s">
        <v>108</v>
      </c>
      <c r="H50" s="156" t="s">
        <v>217</v>
      </c>
      <c r="I50" s="156" t="s">
        <v>276</v>
      </c>
      <c r="J50" s="156" t="s">
        <v>453</v>
      </c>
      <c r="K50" s="156" t="s">
        <v>454</v>
      </c>
      <c r="L50" s="156" t="s">
        <v>81</v>
      </c>
      <c r="M50" s="156" t="s">
        <v>332</v>
      </c>
      <c r="N50" s="156" t="s">
        <v>16</v>
      </c>
      <c r="O50" s="156" t="s">
        <v>181</v>
      </c>
      <c r="P50" s="156" t="s">
        <v>135</v>
      </c>
      <c r="Q50" s="156" t="s">
        <v>456</v>
      </c>
      <c r="R50" s="156" t="s">
        <v>458</v>
      </c>
      <c r="S50" s="156" t="s">
        <v>3</v>
      </c>
    </row>
    <row r="51" spans="1:19" ht="13.5">
      <c r="A51" s="561"/>
      <c r="B51" s="561"/>
      <c r="C51" s="562"/>
      <c r="D51" s="157" t="s">
        <v>96</v>
      </c>
      <c r="E51" s="157"/>
      <c r="F51" s="157"/>
      <c r="G51" s="157" t="s">
        <v>426</v>
      </c>
      <c r="H51" s="157" t="s">
        <v>387</v>
      </c>
      <c r="I51" s="157" t="s">
        <v>366</v>
      </c>
      <c r="J51" s="157" t="s">
        <v>459</v>
      </c>
      <c r="K51" s="157" t="s">
        <v>151</v>
      </c>
      <c r="L51" s="180" t="s">
        <v>272</v>
      </c>
      <c r="M51" s="184" t="s">
        <v>201</v>
      </c>
      <c r="N51" s="180" t="s">
        <v>279</v>
      </c>
      <c r="O51" s="180" t="s">
        <v>457</v>
      </c>
      <c r="P51" s="180" t="s">
        <v>411</v>
      </c>
      <c r="Q51" s="180" t="s">
        <v>441</v>
      </c>
      <c r="R51" s="180" t="s">
        <v>171</v>
      </c>
      <c r="S51" s="188" t="s">
        <v>333</v>
      </c>
    </row>
    <row r="52" spans="1:19" ht="18" customHeight="1">
      <c r="A52" s="563"/>
      <c r="B52" s="563"/>
      <c r="C52" s="565"/>
      <c r="D52" s="158" t="s">
        <v>212</v>
      </c>
      <c r="E52" s="158" t="s">
        <v>386</v>
      </c>
      <c r="F52" s="158" t="s">
        <v>35</v>
      </c>
      <c r="G52" s="158" t="s">
        <v>460</v>
      </c>
      <c r="H52" s="158" t="s">
        <v>19</v>
      </c>
      <c r="I52" s="158" t="s">
        <v>61</v>
      </c>
      <c r="J52" s="158" t="s">
        <v>309</v>
      </c>
      <c r="K52" s="158" t="s">
        <v>461</v>
      </c>
      <c r="L52" s="181" t="s">
        <v>164</v>
      </c>
      <c r="M52" s="185" t="s">
        <v>462</v>
      </c>
      <c r="N52" s="181" t="s">
        <v>76</v>
      </c>
      <c r="O52" s="181" t="s">
        <v>419</v>
      </c>
      <c r="P52" s="185" t="s">
        <v>305</v>
      </c>
      <c r="Q52" s="185" t="s">
        <v>463</v>
      </c>
      <c r="R52" s="181" t="s">
        <v>464</v>
      </c>
      <c r="S52" s="181" t="s">
        <v>208</v>
      </c>
    </row>
    <row r="53" spans="1:19" ht="15.75" customHeight="1">
      <c r="A53" s="191"/>
      <c r="B53" s="191"/>
      <c r="C53" s="191"/>
      <c r="D53" s="555" t="s">
        <v>136</v>
      </c>
      <c r="E53" s="555"/>
      <c r="F53" s="555"/>
      <c r="G53" s="555"/>
      <c r="H53" s="555"/>
      <c r="I53" s="555"/>
      <c r="J53" s="555"/>
      <c r="K53" s="555"/>
      <c r="L53" s="555"/>
      <c r="M53" s="555"/>
      <c r="N53" s="555"/>
      <c r="O53" s="555"/>
      <c r="P53" s="555"/>
      <c r="Q53" s="555"/>
      <c r="R53" s="555"/>
      <c r="S53" s="191"/>
    </row>
    <row r="54" spans="1:19" ht="13.5" customHeight="1">
      <c r="A54" s="144" t="s">
        <v>189</v>
      </c>
      <c r="B54" s="144" t="s">
        <v>60</v>
      </c>
      <c r="C54" s="153" t="s">
        <v>56</v>
      </c>
      <c r="D54" s="192">
        <v>100.2</v>
      </c>
      <c r="E54" s="200">
        <v>121</v>
      </c>
      <c r="F54" s="200">
        <v>103.3</v>
      </c>
      <c r="G54" s="200">
        <v>114.1</v>
      </c>
      <c r="H54" s="200">
        <v>112.2</v>
      </c>
      <c r="I54" s="200">
        <v>103.6</v>
      </c>
      <c r="J54" s="200">
        <v>100.3</v>
      </c>
      <c r="K54" s="200">
        <v>107.9</v>
      </c>
      <c r="L54" s="182">
        <v>93.8</v>
      </c>
      <c r="M54" s="182">
        <v>101.9</v>
      </c>
      <c r="N54" s="182">
        <v>90.3</v>
      </c>
      <c r="O54" s="182">
        <v>116.6</v>
      </c>
      <c r="P54" s="200">
        <v>83.6</v>
      </c>
      <c r="Q54" s="200">
        <v>92.3</v>
      </c>
      <c r="R54" s="200">
        <v>94.8</v>
      </c>
      <c r="S54" s="182">
        <v>101</v>
      </c>
    </row>
    <row r="55" spans="1:19" ht="13.5" customHeight="1">
      <c r="A55" s="145" t="s">
        <v>50</v>
      </c>
      <c r="B55" s="145" t="s">
        <v>331</v>
      </c>
      <c r="C55" s="153"/>
      <c r="D55" s="193">
        <v>100.7</v>
      </c>
      <c r="E55" s="201">
        <v>103</v>
      </c>
      <c r="F55" s="201">
        <v>102.8</v>
      </c>
      <c r="G55" s="201">
        <v>110.3</v>
      </c>
      <c r="H55" s="201">
        <v>104.7</v>
      </c>
      <c r="I55" s="201">
        <v>106</v>
      </c>
      <c r="J55" s="201">
        <v>106.5</v>
      </c>
      <c r="K55" s="201">
        <v>102.8</v>
      </c>
      <c r="L55" s="183">
        <v>81</v>
      </c>
      <c r="M55" s="183">
        <v>100.3</v>
      </c>
      <c r="N55" s="183">
        <v>111.8</v>
      </c>
      <c r="O55" s="183">
        <v>108.8</v>
      </c>
      <c r="P55" s="201">
        <v>78.9</v>
      </c>
      <c r="Q55" s="201">
        <v>95.1</v>
      </c>
      <c r="R55" s="201">
        <v>100.1</v>
      </c>
      <c r="S55" s="183">
        <v>100.6</v>
      </c>
    </row>
    <row r="56" spans="1:19" ht="13.5" customHeight="1">
      <c r="A56" s="145"/>
      <c r="B56" s="145" t="s">
        <v>242</v>
      </c>
      <c r="C56" s="153"/>
      <c r="D56" s="193">
        <v>100</v>
      </c>
      <c r="E56" s="201">
        <v>100</v>
      </c>
      <c r="F56" s="201">
        <v>100</v>
      </c>
      <c r="G56" s="201">
        <v>100</v>
      </c>
      <c r="H56" s="201">
        <v>100</v>
      </c>
      <c r="I56" s="201">
        <v>100</v>
      </c>
      <c r="J56" s="201">
        <v>100</v>
      </c>
      <c r="K56" s="201">
        <v>100</v>
      </c>
      <c r="L56" s="183">
        <v>100</v>
      </c>
      <c r="M56" s="183">
        <v>100</v>
      </c>
      <c r="N56" s="183">
        <v>100</v>
      </c>
      <c r="O56" s="183">
        <v>100</v>
      </c>
      <c r="P56" s="201">
        <v>100</v>
      </c>
      <c r="Q56" s="201">
        <v>100</v>
      </c>
      <c r="R56" s="201">
        <v>100</v>
      </c>
      <c r="S56" s="183">
        <v>100</v>
      </c>
    </row>
    <row r="57" spans="1:19" ht="13.5" customHeight="1">
      <c r="A57" s="145"/>
      <c r="B57" s="145" t="s">
        <v>152</v>
      </c>
      <c r="C57" s="153"/>
      <c r="D57" s="193">
        <v>102.5</v>
      </c>
      <c r="E57" s="201">
        <v>111.4</v>
      </c>
      <c r="F57" s="201">
        <v>102</v>
      </c>
      <c r="G57" s="201">
        <v>101.4</v>
      </c>
      <c r="H57" s="201">
        <v>104.1</v>
      </c>
      <c r="I57" s="201">
        <v>105.5</v>
      </c>
      <c r="J57" s="201">
        <v>96.8</v>
      </c>
      <c r="K57" s="201">
        <v>83.5</v>
      </c>
      <c r="L57" s="201">
        <v>101.3</v>
      </c>
      <c r="M57" s="201">
        <v>105.9</v>
      </c>
      <c r="N57" s="201">
        <v>94.1</v>
      </c>
      <c r="O57" s="201">
        <v>112.6</v>
      </c>
      <c r="P57" s="201">
        <v>101.1</v>
      </c>
      <c r="Q57" s="201">
        <v>100.4</v>
      </c>
      <c r="R57" s="201">
        <v>92.1</v>
      </c>
      <c r="S57" s="201">
        <v>121.4</v>
      </c>
    </row>
    <row r="58" spans="1:19" ht="13.5" customHeight="1">
      <c r="A58" s="145"/>
      <c r="B58" s="145" t="s">
        <v>364</v>
      </c>
      <c r="C58" s="153"/>
      <c r="D58" s="194">
        <v>100.9</v>
      </c>
      <c r="E58" s="183">
        <v>95.7</v>
      </c>
      <c r="F58" s="183">
        <v>102.7</v>
      </c>
      <c r="G58" s="183">
        <v>103.2</v>
      </c>
      <c r="H58" s="183">
        <v>101.1</v>
      </c>
      <c r="I58" s="183">
        <v>92.8</v>
      </c>
      <c r="J58" s="183">
        <v>89.1</v>
      </c>
      <c r="K58" s="183">
        <v>91.7</v>
      </c>
      <c r="L58" s="183">
        <v>83.1</v>
      </c>
      <c r="M58" s="183">
        <v>103.8</v>
      </c>
      <c r="N58" s="183">
        <v>96.9</v>
      </c>
      <c r="O58" s="183">
        <v>112.3</v>
      </c>
      <c r="P58" s="183">
        <v>96.6</v>
      </c>
      <c r="Q58" s="183">
        <v>98.1</v>
      </c>
      <c r="R58" s="183">
        <v>92.5</v>
      </c>
      <c r="S58" s="183">
        <v>128.9</v>
      </c>
    </row>
    <row r="59" spans="1:19" ht="13.5" customHeight="1">
      <c r="A59" s="146"/>
      <c r="B59" s="146" t="s">
        <v>159</v>
      </c>
      <c r="C59" s="154"/>
      <c r="D59" s="195">
        <v>98.3</v>
      </c>
      <c r="E59" s="202">
        <v>95.4</v>
      </c>
      <c r="F59" s="202">
        <v>100.3</v>
      </c>
      <c r="G59" s="202">
        <v>99.4</v>
      </c>
      <c r="H59" s="202">
        <v>93.3</v>
      </c>
      <c r="I59" s="202">
        <v>93.8</v>
      </c>
      <c r="J59" s="202">
        <v>87.4</v>
      </c>
      <c r="K59" s="202">
        <v>86.8</v>
      </c>
      <c r="L59" s="202">
        <v>79.5</v>
      </c>
      <c r="M59" s="202">
        <v>105.1</v>
      </c>
      <c r="N59" s="202">
        <v>92.3</v>
      </c>
      <c r="O59" s="202">
        <v>102.7</v>
      </c>
      <c r="P59" s="202">
        <v>94.3</v>
      </c>
      <c r="Q59" s="202">
        <v>95.1</v>
      </c>
      <c r="R59" s="202">
        <v>91</v>
      </c>
      <c r="S59" s="202">
        <v>121.1</v>
      </c>
    </row>
    <row r="60" spans="1:19" ht="13.5" customHeight="1">
      <c r="A60" s="145" t="s">
        <v>175</v>
      </c>
      <c r="B60" s="145">
        <v>3</v>
      </c>
      <c r="C60" s="153" t="s">
        <v>255</v>
      </c>
      <c r="D60" s="192">
        <v>98.3</v>
      </c>
      <c r="E60" s="200">
        <v>96.3</v>
      </c>
      <c r="F60" s="200">
        <v>100.1</v>
      </c>
      <c r="G60" s="200">
        <v>101.3</v>
      </c>
      <c r="H60" s="200">
        <v>101.7</v>
      </c>
      <c r="I60" s="200">
        <v>90.7</v>
      </c>
      <c r="J60" s="200">
        <v>85.9</v>
      </c>
      <c r="K60" s="200">
        <v>86.3</v>
      </c>
      <c r="L60" s="200">
        <v>80.9</v>
      </c>
      <c r="M60" s="200">
        <v>107.1</v>
      </c>
      <c r="N60" s="200">
        <v>94.7</v>
      </c>
      <c r="O60" s="200">
        <v>100.1</v>
      </c>
      <c r="P60" s="200">
        <v>98.1</v>
      </c>
      <c r="Q60" s="200">
        <v>93.7</v>
      </c>
      <c r="R60" s="200">
        <v>92.4</v>
      </c>
      <c r="S60" s="200">
        <v>123.5</v>
      </c>
    </row>
    <row r="61" spans="1:19" ht="13.5" customHeight="1">
      <c r="A61" s="147" t="s">
        <v>86</v>
      </c>
      <c r="B61" s="145">
        <v>4</v>
      </c>
      <c r="C61" s="153"/>
      <c r="D61" s="193">
        <v>99.4</v>
      </c>
      <c r="E61" s="201">
        <v>97.2</v>
      </c>
      <c r="F61" s="201">
        <v>101.4</v>
      </c>
      <c r="G61" s="201">
        <v>101.7</v>
      </c>
      <c r="H61" s="201">
        <v>92.4</v>
      </c>
      <c r="I61" s="201">
        <v>96</v>
      </c>
      <c r="J61" s="201">
        <v>89</v>
      </c>
      <c r="K61" s="201">
        <v>86.3</v>
      </c>
      <c r="L61" s="201">
        <v>88.1</v>
      </c>
      <c r="M61" s="201">
        <v>106.1</v>
      </c>
      <c r="N61" s="201">
        <v>92.3</v>
      </c>
      <c r="O61" s="201">
        <v>100.9</v>
      </c>
      <c r="P61" s="201">
        <v>94.9</v>
      </c>
      <c r="Q61" s="201">
        <v>95.3</v>
      </c>
      <c r="R61" s="201">
        <v>92.6</v>
      </c>
      <c r="S61" s="201">
        <v>126.8</v>
      </c>
    </row>
    <row r="62" spans="1:19" ht="13.5" customHeight="1">
      <c r="A62" s="147" t="s">
        <v>86</v>
      </c>
      <c r="B62" s="145">
        <v>5</v>
      </c>
      <c r="C62" s="153"/>
      <c r="D62" s="193">
        <v>97.7</v>
      </c>
      <c r="E62" s="201">
        <v>94.7</v>
      </c>
      <c r="F62" s="201">
        <v>99.9</v>
      </c>
      <c r="G62" s="201">
        <v>99.1</v>
      </c>
      <c r="H62" s="201">
        <v>91.2</v>
      </c>
      <c r="I62" s="201">
        <v>90.1</v>
      </c>
      <c r="J62" s="201">
        <v>88.2</v>
      </c>
      <c r="K62" s="201">
        <v>85</v>
      </c>
      <c r="L62" s="201">
        <v>87.1</v>
      </c>
      <c r="M62" s="201">
        <v>104.4</v>
      </c>
      <c r="N62" s="201">
        <v>94.3</v>
      </c>
      <c r="O62" s="201">
        <v>100.5</v>
      </c>
      <c r="P62" s="201">
        <v>94.2</v>
      </c>
      <c r="Q62" s="201">
        <v>95.1</v>
      </c>
      <c r="R62" s="201">
        <v>90.2</v>
      </c>
      <c r="S62" s="201">
        <v>116.3</v>
      </c>
    </row>
    <row r="63" spans="1:19" ht="13.5" customHeight="1">
      <c r="A63" s="147" t="s">
        <v>86</v>
      </c>
      <c r="B63" s="145">
        <v>6</v>
      </c>
      <c r="D63" s="193">
        <v>99.1</v>
      </c>
      <c r="E63" s="201">
        <v>97.1</v>
      </c>
      <c r="F63" s="201">
        <v>101.2</v>
      </c>
      <c r="G63" s="201">
        <v>100.5</v>
      </c>
      <c r="H63" s="201">
        <v>93</v>
      </c>
      <c r="I63" s="201">
        <v>96.1</v>
      </c>
      <c r="J63" s="201">
        <v>89</v>
      </c>
      <c r="K63" s="201">
        <v>86.5</v>
      </c>
      <c r="L63" s="201">
        <v>80.9</v>
      </c>
      <c r="M63" s="201">
        <v>105.4</v>
      </c>
      <c r="N63" s="201">
        <v>92</v>
      </c>
      <c r="O63" s="201">
        <v>102.6</v>
      </c>
      <c r="P63" s="201">
        <v>96.3</v>
      </c>
      <c r="Q63" s="201">
        <v>93.9</v>
      </c>
      <c r="R63" s="201">
        <v>91.3</v>
      </c>
      <c r="S63" s="201">
        <v>122.7</v>
      </c>
    </row>
    <row r="64" spans="1:19" ht="13.5" customHeight="1">
      <c r="A64" s="19" t="s">
        <v>86</v>
      </c>
      <c r="B64" s="145">
        <v>7</v>
      </c>
      <c r="C64" s="153"/>
      <c r="D64" s="193">
        <v>98.4</v>
      </c>
      <c r="E64" s="201">
        <v>96.1</v>
      </c>
      <c r="F64" s="201">
        <v>100.5</v>
      </c>
      <c r="G64" s="201">
        <v>96.1</v>
      </c>
      <c r="H64" s="201">
        <v>86.1</v>
      </c>
      <c r="I64" s="201">
        <v>94.8</v>
      </c>
      <c r="J64" s="201">
        <v>86.1</v>
      </c>
      <c r="K64" s="201">
        <v>88.5</v>
      </c>
      <c r="L64" s="201">
        <v>79.6</v>
      </c>
      <c r="M64" s="201">
        <v>105.1</v>
      </c>
      <c r="N64" s="201">
        <v>91.1</v>
      </c>
      <c r="O64" s="201">
        <v>102.5</v>
      </c>
      <c r="P64" s="201">
        <v>94.1</v>
      </c>
      <c r="Q64" s="201">
        <v>95.6</v>
      </c>
      <c r="R64" s="201">
        <v>89.9</v>
      </c>
      <c r="S64" s="201">
        <v>120.5</v>
      </c>
    </row>
    <row r="65" spans="1:19" ht="13.5" customHeight="1">
      <c r="A65" s="147" t="s">
        <v>86</v>
      </c>
      <c r="B65" s="145">
        <v>8</v>
      </c>
      <c r="C65" s="153"/>
      <c r="D65" s="193">
        <v>97.7</v>
      </c>
      <c r="E65" s="201">
        <v>96.2</v>
      </c>
      <c r="F65" s="201">
        <v>100</v>
      </c>
      <c r="G65" s="201">
        <v>99.1</v>
      </c>
      <c r="H65" s="201">
        <v>90.8</v>
      </c>
      <c r="I65" s="201">
        <v>93.1</v>
      </c>
      <c r="J65" s="201">
        <v>87.1</v>
      </c>
      <c r="K65" s="201">
        <v>87</v>
      </c>
      <c r="L65" s="201">
        <v>75.3</v>
      </c>
      <c r="M65" s="201">
        <v>104.4</v>
      </c>
      <c r="N65" s="201">
        <v>92.7</v>
      </c>
      <c r="O65" s="201">
        <v>101.8</v>
      </c>
      <c r="P65" s="201">
        <v>91.8</v>
      </c>
      <c r="Q65" s="201">
        <v>95.1</v>
      </c>
      <c r="R65" s="201">
        <v>90.4</v>
      </c>
      <c r="S65" s="201">
        <v>120.1</v>
      </c>
    </row>
    <row r="66" spans="1:19" ht="13.5" customHeight="1">
      <c r="A66" s="147" t="s">
        <v>86</v>
      </c>
      <c r="B66" s="145">
        <v>9</v>
      </c>
      <c r="C66" s="153"/>
      <c r="D66" s="193">
        <v>97.7</v>
      </c>
      <c r="E66" s="201">
        <v>95</v>
      </c>
      <c r="F66" s="201">
        <v>100.1</v>
      </c>
      <c r="G66" s="201">
        <v>99.2</v>
      </c>
      <c r="H66" s="201">
        <v>94.7</v>
      </c>
      <c r="I66" s="201">
        <v>95</v>
      </c>
      <c r="J66" s="201">
        <v>85.4</v>
      </c>
      <c r="K66" s="201">
        <v>89</v>
      </c>
      <c r="L66" s="201">
        <v>78</v>
      </c>
      <c r="M66" s="201">
        <v>105.1</v>
      </c>
      <c r="N66" s="201">
        <v>91.3</v>
      </c>
      <c r="O66" s="201">
        <v>102.4</v>
      </c>
      <c r="P66" s="201">
        <v>87.9</v>
      </c>
      <c r="Q66" s="201">
        <v>95.3</v>
      </c>
      <c r="R66" s="201">
        <v>88.8</v>
      </c>
      <c r="S66" s="201">
        <v>122.7</v>
      </c>
    </row>
    <row r="67" spans="1:19" ht="13.5" customHeight="1">
      <c r="A67" s="148" t="s">
        <v>86</v>
      </c>
      <c r="B67" s="145">
        <v>10</v>
      </c>
      <c r="C67" s="153"/>
      <c r="D67" s="193">
        <v>97.6</v>
      </c>
      <c r="E67" s="201">
        <v>94.1</v>
      </c>
      <c r="F67" s="201">
        <v>100.4</v>
      </c>
      <c r="G67" s="201">
        <v>97</v>
      </c>
      <c r="H67" s="201">
        <v>96</v>
      </c>
      <c r="I67" s="201">
        <v>93.1</v>
      </c>
      <c r="J67" s="201">
        <v>86.9</v>
      </c>
      <c r="K67" s="201">
        <v>86.6</v>
      </c>
      <c r="L67" s="201">
        <v>76.4</v>
      </c>
      <c r="M67" s="201">
        <v>105.1</v>
      </c>
      <c r="N67" s="201">
        <v>89.3</v>
      </c>
      <c r="O67" s="201">
        <v>102.9</v>
      </c>
      <c r="P67" s="201">
        <v>92</v>
      </c>
      <c r="Q67" s="201">
        <v>93.2</v>
      </c>
      <c r="R67" s="201">
        <v>89.3</v>
      </c>
      <c r="S67" s="201">
        <v>120.4</v>
      </c>
    </row>
    <row r="68" spans="1:19" ht="13.5" customHeight="1">
      <c r="A68" s="147" t="s">
        <v>86</v>
      </c>
      <c r="B68" s="145">
        <v>11</v>
      </c>
      <c r="D68" s="193">
        <v>98.3</v>
      </c>
      <c r="E68" s="201">
        <v>95.7</v>
      </c>
      <c r="F68" s="201">
        <v>100.8</v>
      </c>
      <c r="G68" s="201">
        <v>97.5</v>
      </c>
      <c r="H68" s="201">
        <v>95.2</v>
      </c>
      <c r="I68" s="201">
        <v>95.6</v>
      </c>
      <c r="J68" s="201">
        <v>88.4</v>
      </c>
      <c r="K68" s="201">
        <v>88.4</v>
      </c>
      <c r="L68" s="201">
        <v>77.5</v>
      </c>
      <c r="M68" s="201">
        <v>104.5</v>
      </c>
      <c r="N68" s="201">
        <v>92.2</v>
      </c>
      <c r="O68" s="201">
        <v>104.7</v>
      </c>
      <c r="P68" s="201">
        <v>92</v>
      </c>
      <c r="Q68" s="201">
        <v>93.1</v>
      </c>
      <c r="R68" s="201">
        <v>91.7</v>
      </c>
      <c r="S68" s="201">
        <v>122.6</v>
      </c>
    </row>
    <row r="69" spans="1:19" ht="13.5" customHeight="1">
      <c r="A69" s="145" t="s">
        <v>86</v>
      </c>
      <c r="B69" s="145">
        <v>12</v>
      </c>
      <c r="C69" s="153"/>
      <c r="D69" s="193">
        <v>98.4</v>
      </c>
      <c r="E69" s="201">
        <v>93.4</v>
      </c>
      <c r="F69" s="201">
        <v>100.5</v>
      </c>
      <c r="G69" s="201">
        <v>101</v>
      </c>
      <c r="H69" s="201">
        <v>93.7</v>
      </c>
      <c r="I69" s="201">
        <v>97.6</v>
      </c>
      <c r="J69" s="201">
        <v>87.5</v>
      </c>
      <c r="K69" s="201">
        <v>89.4</v>
      </c>
      <c r="L69" s="201">
        <v>72.8</v>
      </c>
      <c r="M69" s="201">
        <v>102.1</v>
      </c>
      <c r="N69" s="201">
        <v>92.2</v>
      </c>
      <c r="O69" s="201">
        <v>105.4</v>
      </c>
      <c r="P69" s="201">
        <v>98.8</v>
      </c>
      <c r="Q69" s="201">
        <v>93.3</v>
      </c>
      <c r="R69" s="201">
        <v>92.3</v>
      </c>
      <c r="S69" s="201">
        <v>117.6</v>
      </c>
    </row>
    <row r="70" spans="1:19" ht="13.5" customHeight="1">
      <c r="A70" s="147" t="s">
        <v>468</v>
      </c>
      <c r="B70" s="145" t="s">
        <v>360</v>
      </c>
      <c r="C70" s="153"/>
      <c r="D70" s="193">
        <v>96.4</v>
      </c>
      <c r="E70" s="201">
        <v>91.5</v>
      </c>
      <c r="F70" s="201">
        <v>98.2</v>
      </c>
      <c r="G70" s="201">
        <v>117.2</v>
      </c>
      <c r="H70" s="201">
        <v>93.1</v>
      </c>
      <c r="I70" s="201">
        <v>84.5</v>
      </c>
      <c r="J70" s="201">
        <v>91.3</v>
      </c>
      <c r="K70" s="201">
        <v>84.3</v>
      </c>
      <c r="L70" s="201">
        <v>61.3</v>
      </c>
      <c r="M70" s="201">
        <v>104.1</v>
      </c>
      <c r="N70" s="201">
        <v>82.8</v>
      </c>
      <c r="O70" s="201">
        <v>101</v>
      </c>
      <c r="P70" s="201">
        <v>98.2</v>
      </c>
      <c r="Q70" s="201">
        <v>90</v>
      </c>
      <c r="R70" s="201">
        <v>108.6</v>
      </c>
      <c r="S70" s="201">
        <v>126.4</v>
      </c>
    </row>
    <row r="71" spans="1:19" ht="13.5" customHeight="1">
      <c r="A71" s="147" t="s">
        <v>86</v>
      </c>
      <c r="B71" s="145">
        <v>2</v>
      </c>
      <c r="C71" s="153"/>
      <c r="D71" s="193">
        <v>96.3</v>
      </c>
      <c r="E71" s="201">
        <v>92.2</v>
      </c>
      <c r="F71" s="201">
        <v>99.8</v>
      </c>
      <c r="G71" s="201">
        <v>112.6</v>
      </c>
      <c r="H71" s="201">
        <v>90.8</v>
      </c>
      <c r="I71" s="201">
        <v>90.4</v>
      </c>
      <c r="J71" s="201">
        <v>91.1</v>
      </c>
      <c r="K71" s="201">
        <v>84.2</v>
      </c>
      <c r="L71" s="201">
        <v>57.9</v>
      </c>
      <c r="M71" s="201">
        <v>104.2</v>
      </c>
      <c r="N71" s="201">
        <v>84.4</v>
      </c>
      <c r="O71" s="201">
        <v>94</v>
      </c>
      <c r="P71" s="201">
        <v>96.1</v>
      </c>
      <c r="Q71" s="201">
        <v>87.6</v>
      </c>
      <c r="R71" s="201">
        <v>114.5</v>
      </c>
      <c r="S71" s="201">
        <v>120.5</v>
      </c>
    </row>
    <row r="72" spans="1:19" ht="13.5" customHeight="1">
      <c r="A72" s="149" t="s">
        <v>86</v>
      </c>
      <c r="B72" s="152">
        <v>3</v>
      </c>
      <c r="C72" s="155"/>
      <c r="D72" s="163">
        <v>96.4</v>
      </c>
      <c r="E72" s="173">
        <v>92</v>
      </c>
      <c r="F72" s="173">
        <v>99.5</v>
      </c>
      <c r="G72" s="173">
        <v>116.6</v>
      </c>
      <c r="H72" s="173">
        <v>92.7</v>
      </c>
      <c r="I72" s="173">
        <v>87.1</v>
      </c>
      <c r="J72" s="173">
        <v>90.8</v>
      </c>
      <c r="K72" s="173">
        <v>87.7</v>
      </c>
      <c r="L72" s="173">
        <v>61.7</v>
      </c>
      <c r="M72" s="173">
        <v>103.3</v>
      </c>
      <c r="N72" s="173">
        <v>84.3</v>
      </c>
      <c r="O72" s="173">
        <v>93.9</v>
      </c>
      <c r="P72" s="173">
        <v>94.2</v>
      </c>
      <c r="Q72" s="173">
        <v>90.5</v>
      </c>
      <c r="R72" s="173">
        <v>108.5</v>
      </c>
      <c r="S72" s="173">
        <v>121.4</v>
      </c>
    </row>
    <row r="73" spans="1:19" ht="17.25" customHeight="1">
      <c r="A73" s="191"/>
      <c r="B73" s="191"/>
      <c r="C73" s="191"/>
      <c r="D73" s="556" t="s">
        <v>97</v>
      </c>
      <c r="E73" s="556"/>
      <c r="F73" s="556"/>
      <c r="G73" s="556"/>
      <c r="H73" s="556"/>
      <c r="I73" s="556"/>
      <c r="J73" s="556"/>
      <c r="K73" s="556"/>
      <c r="L73" s="556"/>
      <c r="M73" s="556"/>
      <c r="N73" s="556"/>
      <c r="O73" s="556"/>
      <c r="P73" s="556"/>
      <c r="Q73" s="556"/>
      <c r="R73" s="556"/>
      <c r="S73" s="556"/>
    </row>
    <row r="74" spans="1:19" ht="13.5" customHeight="1">
      <c r="A74" s="144" t="s">
        <v>189</v>
      </c>
      <c r="B74" s="144" t="s">
        <v>60</v>
      </c>
      <c r="C74" s="153" t="s">
        <v>56</v>
      </c>
      <c r="D74" s="192">
        <v>-1.2</v>
      </c>
      <c r="E74" s="200">
        <v>19.3</v>
      </c>
      <c r="F74" s="200">
        <v>-2</v>
      </c>
      <c r="G74" s="200">
        <v>20.9</v>
      </c>
      <c r="H74" s="200">
        <v>-9.9</v>
      </c>
      <c r="I74" s="200">
        <v>-10.1</v>
      </c>
      <c r="J74" s="200">
        <v>12.5</v>
      </c>
      <c r="K74" s="200">
        <v>4.6</v>
      </c>
      <c r="L74" s="182">
        <v>-11.5</v>
      </c>
      <c r="M74" s="182">
        <v>16.9</v>
      </c>
      <c r="N74" s="182">
        <v>-8</v>
      </c>
      <c r="O74" s="182">
        <v>0.9</v>
      </c>
      <c r="P74" s="200">
        <v>-22.5</v>
      </c>
      <c r="Q74" s="200">
        <v>6.2</v>
      </c>
      <c r="R74" s="200">
        <v>-6</v>
      </c>
      <c r="S74" s="182">
        <v>-0.5</v>
      </c>
    </row>
    <row r="75" spans="1:19" ht="13.5" customHeight="1">
      <c r="A75" s="145" t="s">
        <v>50</v>
      </c>
      <c r="B75" s="145" t="s">
        <v>331</v>
      </c>
      <c r="C75" s="153"/>
      <c r="D75" s="193">
        <v>0.4</v>
      </c>
      <c r="E75" s="201">
        <v>-15</v>
      </c>
      <c r="F75" s="201">
        <v>-0.6</v>
      </c>
      <c r="G75" s="201">
        <v>-3.5</v>
      </c>
      <c r="H75" s="201">
        <v>-6.8</v>
      </c>
      <c r="I75" s="201">
        <v>2.1</v>
      </c>
      <c r="J75" s="201">
        <v>6.1</v>
      </c>
      <c r="K75" s="201">
        <v>-4.9</v>
      </c>
      <c r="L75" s="183">
        <v>-13.7</v>
      </c>
      <c r="M75" s="183">
        <v>-1.7</v>
      </c>
      <c r="N75" s="183">
        <v>23.8</v>
      </c>
      <c r="O75" s="183">
        <v>-6.8</v>
      </c>
      <c r="P75" s="201">
        <v>-5.5</v>
      </c>
      <c r="Q75" s="201">
        <v>3</v>
      </c>
      <c r="R75" s="201">
        <v>5.4</v>
      </c>
      <c r="S75" s="183">
        <v>-0.5</v>
      </c>
    </row>
    <row r="76" spans="1:19" ht="13.5" customHeight="1">
      <c r="A76" s="145"/>
      <c r="B76" s="145" t="s">
        <v>242</v>
      </c>
      <c r="C76" s="153"/>
      <c r="D76" s="193">
        <v>-0.6</v>
      </c>
      <c r="E76" s="201">
        <v>-2.9</v>
      </c>
      <c r="F76" s="201">
        <v>-2.8</v>
      </c>
      <c r="G76" s="201">
        <v>-9.3</v>
      </c>
      <c r="H76" s="201">
        <v>-4.4</v>
      </c>
      <c r="I76" s="201">
        <v>-5.6</v>
      </c>
      <c r="J76" s="201">
        <v>-6.2</v>
      </c>
      <c r="K76" s="201">
        <v>-2.7</v>
      </c>
      <c r="L76" s="183">
        <v>23.4</v>
      </c>
      <c r="M76" s="183">
        <v>-0.3</v>
      </c>
      <c r="N76" s="183">
        <v>-10.5</v>
      </c>
      <c r="O76" s="183">
        <v>-8.1</v>
      </c>
      <c r="P76" s="201">
        <v>26.7</v>
      </c>
      <c r="Q76" s="201">
        <v>5.1</v>
      </c>
      <c r="R76" s="201">
        <v>0</v>
      </c>
      <c r="S76" s="183">
        <v>-0.6</v>
      </c>
    </row>
    <row r="77" spans="1:19" ht="13.5" customHeight="1">
      <c r="A77" s="145"/>
      <c r="B77" s="145" t="s">
        <v>152</v>
      </c>
      <c r="C77" s="153"/>
      <c r="D77" s="193">
        <v>2.5</v>
      </c>
      <c r="E77" s="201">
        <v>11.4</v>
      </c>
      <c r="F77" s="201">
        <v>2</v>
      </c>
      <c r="G77" s="201">
        <v>1.4</v>
      </c>
      <c r="H77" s="201">
        <v>4.1</v>
      </c>
      <c r="I77" s="201">
        <v>5.5</v>
      </c>
      <c r="J77" s="201">
        <v>-3.2</v>
      </c>
      <c r="K77" s="201">
        <v>-16.5</v>
      </c>
      <c r="L77" s="183">
        <v>1.3</v>
      </c>
      <c r="M77" s="183">
        <v>5.9</v>
      </c>
      <c r="N77" s="183">
        <v>-5.9</v>
      </c>
      <c r="O77" s="183">
        <v>12.6</v>
      </c>
      <c r="P77" s="201">
        <v>1.1</v>
      </c>
      <c r="Q77" s="201">
        <v>0.4</v>
      </c>
      <c r="R77" s="201">
        <v>-7.9</v>
      </c>
      <c r="S77" s="183">
        <v>21.4</v>
      </c>
    </row>
    <row r="78" spans="1:19" ht="13.5" customHeight="1">
      <c r="A78" s="145"/>
      <c r="B78" s="145" t="s">
        <v>364</v>
      </c>
      <c r="C78" s="153"/>
      <c r="D78" s="193">
        <v>-1.6</v>
      </c>
      <c r="E78" s="201">
        <v>-14.1</v>
      </c>
      <c r="F78" s="201">
        <v>0.7</v>
      </c>
      <c r="G78" s="201">
        <v>1.8</v>
      </c>
      <c r="H78" s="201">
        <v>-2.9</v>
      </c>
      <c r="I78" s="201">
        <v>-12</v>
      </c>
      <c r="J78" s="201">
        <v>-8</v>
      </c>
      <c r="K78" s="201">
        <v>9.8</v>
      </c>
      <c r="L78" s="183">
        <v>-18</v>
      </c>
      <c r="M78" s="183">
        <v>-2</v>
      </c>
      <c r="N78" s="183">
        <v>3</v>
      </c>
      <c r="O78" s="183">
        <v>-0.3</v>
      </c>
      <c r="P78" s="201">
        <v>-4.5</v>
      </c>
      <c r="Q78" s="201">
        <v>-2.3</v>
      </c>
      <c r="R78" s="201">
        <v>0.4</v>
      </c>
      <c r="S78" s="183">
        <v>6.2</v>
      </c>
    </row>
    <row r="79" spans="1:19" ht="13.5" customHeight="1">
      <c r="A79" s="146"/>
      <c r="B79" s="146" t="s">
        <v>159</v>
      </c>
      <c r="C79" s="154"/>
      <c r="D79" s="195">
        <v>-2.6</v>
      </c>
      <c r="E79" s="202">
        <v>-0.3</v>
      </c>
      <c r="F79" s="202">
        <v>-2.3</v>
      </c>
      <c r="G79" s="202">
        <v>-3.7</v>
      </c>
      <c r="H79" s="202">
        <v>-7.7</v>
      </c>
      <c r="I79" s="202">
        <v>1.1</v>
      </c>
      <c r="J79" s="202">
        <v>-1.9</v>
      </c>
      <c r="K79" s="202">
        <v>-5.3</v>
      </c>
      <c r="L79" s="202">
        <v>-4.3</v>
      </c>
      <c r="M79" s="202">
        <v>1.3</v>
      </c>
      <c r="N79" s="202">
        <v>-4.7</v>
      </c>
      <c r="O79" s="202">
        <v>-8.5</v>
      </c>
      <c r="P79" s="202">
        <v>-2.4</v>
      </c>
      <c r="Q79" s="202">
        <v>-3.1</v>
      </c>
      <c r="R79" s="202">
        <v>-1.6</v>
      </c>
      <c r="S79" s="202">
        <v>-6.1</v>
      </c>
    </row>
    <row r="80" spans="1:19" ht="13.5" customHeight="1">
      <c r="A80" s="145" t="s">
        <v>175</v>
      </c>
      <c r="B80" s="145">
        <v>3</v>
      </c>
      <c r="C80" s="153" t="s">
        <v>255</v>
      </c>
      <c r="D80" s="192">
        <v>-4</v>
      </c>
      <c r="E80" s="200">
        <v>-1.9</v>
      </c>
      <c r="F80" s="200">
        <v>-4.3</v>
      </c>
      <c r="G80" s="200">
        <v>-4.4</v>
      </c>
      <c r="H80" s="200">
        <v>0.2</v>
      </c>
      <c r="I80" s="200">
        <v>0</v>
      </c>
      <c r="J80" s="200">
        <v>-1.8</v>
      </c>
      <c r="K80" s="200">
        <v>-4.4</v>
      </c>
      <c r="L80" s="200">
        <v>15.1</v>
      </c>
      <c r="M80" s="200">
        <v>0.3</v>
      </c>
      <c r="N80" s="200">
        <v>-4.9</v>
      </c>
      <c r="O80" s="200">
        <v>-9.7</v>
      </c>
      <c r="P80" s="200">
        <v>-3.9</v>
      </c>
      <c r="Q80" s="200">
        <v>-6.2</v>
      </c>
      <c r="R80" s="200">
        <v>-1.3</v>
      </c>
      <c r="S80" s="200">
        <v>-6.7</v>
      </c>
    </row>
    <row r="81" spans="1:19" ht="13.5" customHeight="1">
      <c r="A81" s="147" t="s">
        <v>86</v>
      </c>
      <c r="B81" s="145">
        <v>4</v>
      </c>
      <c r="C81" s="153"/>
      <c r="D81" s="193">
        <v>-4</v>
      </c>
      <c r="E81" s="201">
        <v>1.5</v>
      </c>
      <c r="F81" s="201">
        <v>-4</v>
      </c>
      <c r="G81" s="201">
        <v>-3.7</v>
      </c>
      <c r="H81" s="201">
        <v>-15.4</v>
      </c>
      <c r="I81" s="201">
        <v>0.6</v>
      </c>
      <c r="J81" s="201">
        <v>-3.3</v>
      </c>
      <c r="K81" s="201">
        <v>-7.3</v>
      </c>
      <c r="L81" s="201">
        <v>19.9</v>
      </c>
      <c r="M81" s="201">
        <v>-0.3</v>
      </c>
      <c r="N81" s="201">
        <v>-6.7</v>
      </c>
      <c r="O81" s="201">
        <v>-9.3</v>
      </c>
      <c r="P81" s="201">
        <v>-0.8</v>
      </c>
      <c r="Q81" s="201">
        <v>-5.6</v>
      </c>
      <c r="R81" s="201">
        <v>3</v>
      </c>
      <c r="S81" s="201">
        <v>-6.7</v>
      </c>
    </row>
    <row r="82" spans="1:19" ht="13.5" customHeight="1">
      <c r="A82" s="147" t="s">
        <v>86</v>
      </c>
      <c r="B82" s="145">
        <v>5</v>
      </c>
      <c r="C82" s="153"/>
      <c r="D82" s="193">
        <v>-3.2</v>
      </c>
      <c r="E82" s="201">
        <v>-5.5</v>
      </c>
      <c r="F82" s="201">
        <v>-2.3</v>
      </c>
      <c r="G82" s="201">
        <v>-3.4</v>
      </c>
      <c r="H82" s="201">
        <v>-11.1</v>
      </c>
      <c r="I82" s="201">
        <v>1.7</v>
      </c>
      <c r="J82" s="201">
        <v>-2.2</v>
      </c>
      <c r="K82" s="201">
        <v>-5.9</v>
      </c>
      <c r="L82" s="201">
        <v>25</v>
      </c>
      <c r="M82" s="201">
        <v>-0.5</v>
      </c>
      <c r="N82" s="201">
        <v>-9.1</v>
      </c>
      <c r="O82" s="201">
        <v>-8.5</v>
      </c>
      <c r="P82" s="201">
        <v>-3.7</v>
      </c>
      <c r="Q82" s="201">
        <v>-4</v>
      </c>
      <c r="R82" s="201">
        <v>-1.8</v>
      </c>
      <c r="S82" s="201">
        <v>-7.4</v>
      </c>
    </row>
    <row r="83" spans="1:19" ht="13.5" customHeight="1">
      <c r="A83" s="147" t="s">
        <v>86</v>
      </c>
      <c r="B83" s="145">
        <v>6</v>
      </c>
      <c r="D83" s="193">
        <v>-2.6</v>
      </c>
      <c r="E83" s="201">
        <v>0.2</v>
      </c>
      <c r="F83" s="201">
        <v>-1.8</v>
      </c>
      <c r="G83" s="201">
        <v>-2.2</v>
      </c>
      <c r="H83" s="201">
        <v>-7.8</v>
      </c>
      <c r="I83" s="201">
        <v>0.9</v>
      </c>
      <c r="J83" s="201">
        <v>-2.3</v>
      </c>
      <c r="K83" s="201">
        <v>-9.3</v>
      </c>
      <c r="L83" s="201">
        <v>-11.9</v>
      </c>
      <c r="M83" s="201">
        <v>0.2</v>
      </c>
      <c r="N83" s="201">
        <v>-5.7</v>
      </c>
      <c r="O83" s="201">
        <v>-3.8</v>
      </c>
      <c r="P83" s="201">
        <v>-1.4</v>
      </c>
      <c r="Q83" s="201">
        <v>-4.8</v>
      </c>
      <c r="R83" s="201">
        <v>-2</v>
      </c>
      <c r="S83" s="201">
        <v>-4.4</v>
      </c>
    </row>
    <row r="84" spans="1:19" ht="13.5" customHeight="1">
      <c r="A84" s="19" t="s">
        <v>86</v>
      </c>
      <c r="B84" s="145">
        <v>7</v>
      </c>
      <c r="C84" s="153"/>
      <c r="D84" s="193">
        <v>-2.9</v>
      </c>
      <c r="E84" s="201">
        <v>4.1</v>
      </c>
      <c r="F84" s="201">
        <v>-2.7</v>
      </c>
      <c r="G84" s="201">
        <v>-4.2</v>
      </c>
      <c r="H84" s="201">
        <v>-12.4</v>
      </c>
      <c r="I84" s="201">
        <v>-4.9</v>
      </c>
      <c r="J84" s="201">
        <v>-2.6</v>
      </c>
      <c r="K84" s="201">
        <v>-4.9</v>
      </c>
      <c r="L84" s="201">
        <v>-14.1</v>
      </c>
      <c r="M84" s="201">
        <v>1</v>
      </c>
      <c r="N84" s="201">
        <v>-3.8</v>
      </c>
      <c r="O84" s="201">
        <v>-4.9</v>
      </c>
      <c r="P84" s="201">
        <v>-4.7</v>
      </c>
      <c r="Q84" s="201">
        <v>-1.1</v>
      </c>
      <c r="R84" s="201">
        <v>-2.3</v>
      </c>
      <c r="S84" s="201">
        <v>-6.4</v>
      </c>
    </row>
    <row r="85" spans="1:19" ht="13.5" customHeight="1">
      <c r="A85" s="147" t="s">
        <v>86</v>
      </c>
      <c r="B85" s="145">
        <v>8</v>
      </c>
      <c r="C85" s="153"/>
      <c r="D85" s="193">
        <v>-1.2</v>
      </c>
      <c r="E85" s="201">
        <v>2.7</v>
      </c>
      <c r="F85" s="201">
        <v>-1</v>
      </c>
      <c r="G85" s="201">
        <v>-3.2</v>
      </c>
      <c r="H85" s="201">
        <v>-6.6</v>
      </c>
      <c r="I85" s="201">
        <v>2.4</v>
      </c>
      <c r="J85" s="201">
        <v>-2.2</v>
      </c>
      <c r="K85" s="201">
        <v>-3.4</v>
      </c>
      <c r="L85" s="201">
        <v>-16.5</v>
      </c>
      <c r="M85" s="201">
        <v>2.2</v>
      </c>
      <c r="N85" s="201">
        <v>-2.3</v>
      </c>
      <c r="O85" s="201">
        <v>-9.5</v>
      </c>
      <c r="P85" s="201">
        <v>-1.5</v>
      </c>
      <c r="Q85" s="201">
        <v>-2</v>
      </c>
      <c r="R85" s="201">
        <v>-0.4</v>
      </c>
      <c r="S85" s="201">
        <v>-2.3</v>
      </c>
    </row>
    <row r="86" spans="1:19" ht="13.5" customHeight="1">
      <c r="A86" s="147" t="s">
        <v>86</v>
      </c>
      <c r="B86" s="145">
        <v>9</v>
      </c>
      <c r="C86" s="153"/>
      <c r="D86" s="193">
        <v>-1.5</v>
      </c>
      <c r="E86" s="201">
        <v>4.6</v>
      </c>
      <c r="F86" s="201">
        <v>-1.4</v>
      </c>
      <c r="G86" s="201">
        <v>-3.8</v>
      </c>
      <c r="H86" s="201">
        <v>-4.9</v>
      </c>
      <c r="I86" s="201">
        <v>0.7</v>
      </c>
      <c r="J86" s="201">
        <v>-2.8</v>
      </c>
      <c r="K86" s="201">
        <v>-9.2</v>
      </c>
      <c r="L86" s="201">
        <v>-14.5</v>
      </c>
      <c r="M86" s="201">
        <v>2.5</v>
      </c>
      <c r="N86" s="201">
        <v>-2.1</v>
      </c>
      <c r="O86" s="201">
        <v>-9.9</v>
      </c>
      <c r="P86" s="201">
        <v>-0.5</v>
      </c>
      <c r="Q86" s="201">
        <v>-2.6</v>
      </c>
      <c r="R86" s="201">
        <v>-2.4</v>
      </c>
      <c r="S86" s="201">
        <v>-2.3</v>
      </c>
    </row>
    <row r="87" spans="1:19" ht="13.5" customHeight="1">
      <c r="A87" s="148" t="s">
        <v>86</v>
      </c>
      <c r="B87" s="145">
        <v>10</v>
      </c>
      <c r="C87" s="153"/>
      <c r="D87" s="193">
        <v>-2</v>
      </c>
      <c r="E87" s="201">
        <v>0.7</v>
      </c>
      <c r="F87" s="201">
        <v>-1.1</v>
      </c>
      <c r="G87" s="201">
        <v>-5.2</v>
      </c>
      <c r="H87" s="201">
        <v>-2.8</v>
      </c>
      <c r="I87" s="201">
        <v>2.4</v>
      </c>
      <c r="J87" s="201">
        <v>-1.8</v>
      </c>
      <c r="K87" s="201">
        <v>-3.5</v>
      </c>
      <c r="L87" s="201">
        <v>-14.8</v>
      </c>
      <c r="M87" s="201">
        <v>1.7</v>
      </c>
      <c r="N87" s="201">
        <v>-3.7</v>
      </c>
      <c r="O87" s="201">
        <v>-5.5</v>
      </c>
      <c r="P87" s="201">
        <v>-4.1</v>
      </c>
      <c r="Q87" s="201">
        <v>-3</v>
      </c>
      <c r="R87" s="201">
        <v>-3</v>
      </c>
      <c r="S87" s="201">
        <v>-8.9</v>
      </c>
    </row>
    <row r="88" spans="1:19" ht="13.5" customHeight="1">
      <c r="A88" s="147" t="s">
        <v>86</v>
      </c>
      <c r="B88" s="145">
        <v>11</v>
      </c>
      <c r="D88" s="193">
        <v>-1</v>
      </c>
      <c r="E88" s="201">
        <v>7.4</v>
      </c>
      <c r="F88" s="201">
        <v>-0.2</v>
      </c>
      <c r="G88" s="201">
        <v>-3.6</v>
      </c>
      <c r="H88" s="201">
        <v>-6.6</v>
      </c>
      <c r="I88" s="201">
        <v>4.5</v>
      </c>
      <c r="J88" s="201">
        <v>-0.1</v>
      </c>
      <c r="K88" s="201">
        <v>-1</v>
      </c>
      <c r="L88" s="201">
        <v>-10.2</v>
      </c>
      <c r="M88" s="201">
        <v>2.1</v>
      </c>
      <c r="N88" s="201">
        <v>-2.4</v>
      </c>
      <c r="O88" s="201">
        <v>-0.3</v>
      </c>
      <c r="P88" s="201">
        <v>-3.9</v>
      </c>
      <c r="Q88" s="201">
        <v>-4.3</v>
      </c>
      <c r="R88" s="201">
        <v>0</v>
      </c>
      <c r="S88" s="201">
        <v>-5.3</v>
      </c>
    </row>
    <row r="89" spans="1:19" ht="13.5" customHeight="1">
      <c r="A89" s="145" t="s">
        <v>86</v>
      </c>
      <c r="B89" s="145">
        <v>12</v>
      </c>
      <c r="C89" s="153"/>
      <c r="D89" s="193">
        <v>-1.1</v>
      </c>
      <c r="E89" s="201">
        <v>-2.6</v>
      </c>
      <c r="F89" s="201">
        <v>-0.4</v>
      </c>
      <c r="G89" s="201">
        <v>-1.2</v>
      </c>
      <c r="H89" s="201">
        <v>-6.8</v>
      </c>
      <c r="I89" s="201">
        <v>4.3</v>
      </c>
      <c r="J89" s="201">
        <v>0.1</v>
      </c>
      <c r="K89" s="201">
        <v>-2.2</v>
      </c>
      <c r="L89" s="201">
        <v>-19</v>
      </c>
      <c r="M89" s="201">
        <v>2.7</v>
      </c>
      <c r="N89" s="201">
        <v>-4.6</v>
      </c>
      <c r="O89" s="201">
        <v>1.7</v>
      </c>
      <c r="P89" s="201">
        <v>0.6</v>
      </c>
      <c r="Q89" s="201">
        <v>-1.5</v>
      </c>
      <c r="R89" s="201">
        <v>-1.9</v>
      </c>
      <c r="S89" s="201">
        <v>-11</v>
      </c>
    </row>
    <row r="90" spans="1:19" ht="13.5" customHeight="1">
      <c r="A90" s="147" t="s">
        <v>468</v>
      </c>
      <c r="B90" s="145" t="s">
        <v>360</v>
      </c>
      <c r="C90" s="153"/>
      <c r="D90" s="193">
        <v>-0.8</v>
      </c>
      <c r="E90" s="201">
        <v>-2.7</v>
      </c>
      <c r="F90" s="201">
        <v>-0.4</v>
      </c>
      <c r="G90" s="201">
        <v>21.5</v>
      </c>
      <c r="H90" s="201">
        <v>1.4</v>
      </c>
      <c r="I90" s="201">
        <v>-6.6</v>
      </c>
      <c r="J90" s="201">
        <v>2.2</v>
      </c>
      <c r="K90" s="201">
        <v>1.6</v>
      </c>
      <c r="L90" s="201">
        <v>-21.2</v>
      </c>
      <c r="M90" s="201">
        <v>-0.3</v>
      </c>
      <c r="N90" s="201">
        <v>-4.5</v>
      </c>
      <c r="O90" s="201">
        <v>-1</v>
      </c>
      <c r="P90" s="201">
        <v>2.7</v>
      </c>
      <c r="Q90" s="201">
        <v>-6.7</v>
      </c>
      <c r="R90" s="201">
        <v>20.8</v>
      </c>
      <c r="S90" s="201">
        <v>1.9</v>
      </c>
    </row>
    <row r="91" spans="1:19" ht="13.5" customHeight="1">
      <c r="A91" s="147" t="s">
        <v>86</v>
      </c>
      <c r="B91" s="145">
        <v>2</v>
      </c>
      <c r="C91" s="153"/>
      <c r="D91" s="193">
        <v>-1.6</v>
      </c>
      <c r="E91" s="201">
        <v>-4.3</v>
      </c>
      <c r="F91" s="201">
        <v>-0.4</v>
      </c>
      <c r="G91" s="201">
        <v>16</v>
      </c>
      <c r="H91" s="201">
        <v>0</v>
      </c>
      <c r="I91" s="201">
        <v>-2.2</v>
      </c>
      <c r="J91" s="201">
        <v>4.1</v>
      </c>
      <c r="K91" s="201">
        <v>4</v>
      </c>
      <c r="L91" s="201">
        <v>-29</v>
      </c>
      <c r="M91" s="201">
        <v>-3.7</v>
      </c>
      <c r="N91" s="201">
        <v>-2.1</v>
      </c>
      <c r="O91" s="201">
        <v>-15.8</v>
      </c>
      <c r="P91" s="201">
        <v>-0.2</v>
      </c>
      <c r="Q91" s="201">
        <v>-7.3</v>
      </c>
      <c r="R91" s="201">
        <v>22.9</v>
      </c>
      <c r="S91" s="201">
        <v>-3.8</v>
      </c>
    </row>
    <row r="92" spans="1:19" ht="13.5" customHeight="1">
      <c r="A92" s="149" t="s">
        <v>86</v>
      </c>
      <c r="B92" s="152">
        <v>3</v>
      </c>
      <c r="C92" s="155"/>
      <c r="D92" s="163">
        <v>-1.3</v>
      </c>
      <c r="E92" s="173">
        <v>-5.4</v>
      </c>
      <c r="F92" s="173">
        <v>-0.8</v>
      </c>
      <c r="G92" s="173">
        <v>19.5</v>
      </c>
      <c r="H92" s="173">
        <v>-9</v>
      </c>
      <c r="I92" s="173">
        <v>-4.1</v>
      </c>
      <c r="J92" s="173">
        <v>4.2</v>
      </c>
      <c r="K92" s="173">
        <v>3.9</v>
      </c>
      <c r="L92" s="173">
        <v>-25.1</v>
      </c>
      <c r="M92" s="173">
        <v>-3.8</v>
      </c>
      <c r="N92" s="173">
        <v>-3.7</v>
      </c>
      <c r="O92" s="173">
        <v>-7.5</v>
      </c>
      <c r="P92" s="173">
        <v>-3.8</v>
      </c>
      <c r="Q92" s="173">
        <v>-0.3</v>
      </c>
      <c r="R92" s="173">
        <v>17.2</v>
      </c>
      <c r="S92" s="173">
        <v>-4.2</v>
      </c>
    </row>
    <row r="93" spans="1:30" ht="27" customHeight="1">
      <c r="A93" s="557" t="s">
        <v>469</v>
      </c>
      <c r="B93" s="557"/>
      <c r="C93" s="557"/>
      <c r="D93" s="199">
        <v>0.1</v>
      </c>
      <c r="E93" s="164">
        <v>-0.2</v>
      </c>
      <c r="F93" s="164">
        <v>-0.3</v>
      </c>
      <c r="G93" s="164">
        <v>3.6</v>
      </c>
      <c r="H93" s="164">
        <v>2.1</v>
      </c>
      <c r="I93" s="164">
        <v>-3.7</v>
      </c>
      <c r="J93" s="164">
        <v>-0.3</v>
      </c>
      <c r="K93" s="164">
        <v>4.2</v>
      </c>
      <c r="L93" s="164">
        <v>6.6</v>
      </c>
      <c r="M93" s="164">
        <v>-0.9</v>
      </c>
      <c r="N93" s="164">
        <v>-0.1</v>
      </c>
      <c r="O93" s="164">
        <v>-0.1</v>
      </c>
      <c r="P93" s="164">
        <v>-2</v>
      </c>
      <c r="Q93" s="164">
        <v>3.3</v>
      </c>
      <c r="R93" s="164">
        <v>-5.2</v>
      </c>
      <c r="S93" s="164">
        <v>0.7</v>
      </c>
      <c r="T93" s="150"/>
      <c r="U93" s="150"/>
      <c r="V93" s="150"/>
      <c r="W93" s="150"/>
      <c r="X93" s="150"/>
      <c r="Y93" s="150"/>
      <c r="Z93" s="150"/>
      <c r="AA93" s="150"/>
      <c r="AB93" s="150"/>
      <c r="AC93" s="150"/>
      <c r="AD93" s="150"/>
    </row>
    <row r="94" spans="1:19" ht="27" customHeight="1">
      <c r="A94" s="569" t="s">
        <v>574</v>
      </c>
      <c r="B94" s="569"/>
      <c r="C94" s="569"/>
      <c r="D94" s="569"/>
      <c r="E94" s="569"/>
      <c r="F94" s="569"/>
      <c r="G94" s="569"/>
      <c r="H94" s="569"/>
      <c r="I94" s="569"/>
      <c r="J94" s="569"/>
      <c r="K94" s="569"/>
      <c r="L94" s="569"/>
      <c r="M94" s="569"/>
      <c r="N94" s="569"/>
      <c r="O94" s="569"/>
      <c r="P94" s="569"/>
      <c r="Q94" s="569"/>
      <c r="R94" s="569"/>
      <c r="S94" s="569"/>
    </row>
    <row r="95" spans="1:19" ht="24.75" customHeight="1">
      <c r="A95" s="570"/>
      <c r="B95" s="570"/>
      <c r="C95" s="570"/>
      <c r="D95" s="570"/>
      <c r="E95" s="570"/>
      <c r="F95" s="570"/>
      <c r="G95" s="570"/>
      <c r="H95" s="570"/>
      <c r="I95" s="570"/>
      <c r="J95" s="570"/>
      <c r="K95" s="570"/>
      <c r="L95" s="570"/>
      <c r="M95" s="570"/>
      <c r="N95" s="570"/>
      <c r="O95" s="570"/>
      <c r="P95" s="570"/>
      <c r="Q95" s="570"/>
      <c r="R95" s="570"/>
      <c r="S95" s="570"/>
    </row>
    <row r="96" spans="9:18" ht="13.5">
      <c r="I96" s="572"/>
      <c r="J96" s="573"/>
      <c r="K96" s="573"/>
      <c r="L96" s="573"/>
      <c r="M96" s="573"/>
      <c r="N96" s="573"/>
      <c r="O96" s="573"/>
      <c r="P96" s="573"/>
      <c r="Q96" s="573"/>
      <c r="R96" s="573"/>
    </row>
    <row r="98" spans="1:19" ht="13.5">
      <c r="A98" s="574"/>
      <c r="B98" s="574"/>
      <c r="C98" s="574"/>
      <c r="D98" s="574"/>
      <c r="E98" s="574"/>
      <c r="F98" s="574"/>
      <c r="G98" s="574"/>
      <c r="H98" s="574"/>
      <c r="I98" s="574"/>
      <c r="J98" s="574"/>
      <c r="K98" s="574"/>
      <c r="L98" s="574"/>
      <c r="M98" s="574"/>
      <c r="N98" s="574"/>
      <c r="O98" s="574"/>
      <c r="P98" s="574"/>
      <c r="Q98" s="574"/>
      <c r="R98" s="574"/>
      <c r="S98" s="574"/>
    </row>
  </sheetData>
  <sheetProtection/>
  <mergeCells count="14">
    <mergeCell ref="G2:N2"/>
    <mergeCell ref="H3:O3"/>
    <mergeCell ref="D7:R7"/>
    <mergeCell ref="D27:S27"/>
    <mergeCell ref="A47:C47"/>
    <mergeCell ref="A98:S98"/>
    <mergeCell ref="A4:C6"/>
    <mergeCell ref="A50:C52"/>
    <mergeCell ref="A94:S95"/>
    <mergeCell ref="H49:O49"/>
    <mergeCell ref="D53:R53"/>
    <mergeCell ref="D73:S73"/>
    <mergeCell ref="A93:C93"/>
    <mergeCell ref="I96:R96"/>
  </mergeCells>
  <printOptions/>
  <pageMargins left="0.7874015748031497" right="0.3937007874015748" top="0.4330708661417323" bottom="0.34" header="0.31496062992125984" footer="0.1968503937007874"/>
  <pageSetup fitToHeight="1" fitToWidth="1" horizontalDpi="600" verticalDpi="600" orientation="portrait" paperSize="9" scale="60"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pageSetUpPr fitToPage="1"/>
  </sheetPr>
  <dimension ref="A1:AD94"/>
  <sheetViews>
    <sheetView zoomScale="85" zoomScaleNormal="85" zoomScalePageLayoutView="0" workbookViewId="0" topLeftCell="A4">
      <selection activeCell="A1" sqref="A1"/>
    </sheetView>
  </sheetViews>
  <sheetFormatPr defaultColWidth="9.00390625" defaultRowHeight="13.5"/>
  <cols>
    <col min="1" max="1" width="4.875" style="19" bestFit="1" customWidth="1"/>
    <col min="2" max="2" width="3.625" style="19" bestFit="1" customWidth="1"/>
    <col min="3" max="3" width="3.125" style="19" bestFit="1" customWidth="1"/>
    <col min="4" max="19" width="8.25390625" style="19" customWidth="1"/>
    <col min="20" max="30" width="7.625" style="19" customWidth="1"/>
    <col min="31" max="31" width="9.00390625" style="19" bestFit="1" customWidth="1"/>
    <col min="32" max="16384" width="9.00390625" style="19" customWidth="1"/>
  </cols>
  <sheetData>
    <row r="1" spans="1:26" ht="21" customHeight="1">
      <c r="A1" s="187"/>
      <c r="B1" s="187"/>
      <c r="C1" s="187"/>
      <c r="D1" s="187"/>
      <c r="E1" s="186"/>
      <c r="F1" s="186"/>
      <c r="G1" s="177"/>
      <c r="H1" s="177"/>
      <c r="I1" s="177"/>
      <c r="J1" s="177"/>
      <c r="K1" s="177"/>
      <c r="L1" s="177"/>
      <c r="M1" s="177"/>
      <c r="N1" s="177"/>
      <c r="O1" s="177"/>
      <c r="P1" s="186"/>
      <c r="Q1" s="186"/>
      <c r="R1" s="187"/>
      <c r="S1" s="186"/>
      <c r="T1" s="186"/>
      <c r="U1" s="186"/>
      <c r="V1" s="186"/>
      <c r="W1" s="186"/>
      <c r="X1" s="186"/>
      <c r="Y1" s="186"/>
      <c r="Z1" s="186"/>
    </row>
    <row r="2" spans="1:26" ht="21" customHeight="1">
      <c r="A2" s="187"/>
      <c r="B2" s="187"/>
      <c r="C2" s="187"/>
      <c r="D2" s="187"/>
      <c r="E2" s="186"/>
      <c r="F2" s="186"/>
      <c r="G2" s="566" t="s">
        <v>423</v>
      </c>
      <c r="H2" s="566"/>
      <c r="I2" s="566"/>
      <c r="J2" s="566"/>
      <c r="K2" s="566"/>
      <c r="L2" s="566"/>
      <c r="M2" s="566"/>
      <c r="N2" s="566"/>
      <c r="O2" s="178"/>
      <c r="P2" s="186"/>
      <c r="Q2" s="186"/>
      <c r="R2" s="187"/>
      <c r="S2" s="186"/>
      <c r="T2" s="186"/>
      <c r="U2" s="186"/>
      <c r="V2" s="186"/>
      <c r="W2" s="186"/>
      <c r="X2" s="186"/>
      <c r="Y2" s="186"/>
      <c r="Z2" s="186"/>
    </row>
    <row r="3" spans="1:19" ht="17.25">
      <c r="A3" s="142" t="s">
        <v>257</v>
      </c>
      <c r="B3" s="7"/>
      <c r="C3" s="7"/>
      <c r="H3" s="567"/>
      <c r="I3" s="567"/>
      <c r="J3" s="567"/>
      <c r="K3" s="567"/>
      <c r="L3" s="567"/>
      <c r="M3" s="567"/>
      <c r="N3" s="567"/>
      <c r="O3" s="567"/>
      <c r="S3" s="14" t="s">
        <v>134</v>
      </c>
    </row>
    <row r="4" spans="1:19" ht="13.5">
      <c r="A4" s="559" t="s">
        <v>52</v>
      </c>
      <c r="B4" s="559"/>
      <c r="C4" s="560"/>
      <c r="D4" s="156" t="s">
        <v>69</v>
      </c>
      <c r="E4" s="156" t="s">
        <v>438</v>
      </c>
      <c r="F4" s="156" t="s">
        <v>129</v>
      </c>
      <c r="G4" s="156" t="s">
        <v>108</v>
      </c>
      <c r="H4" s="156" t="s">
        <v>217</v>
      </c>
      <c r="I4" s="156" t="s">
        <v>276</v>
      </c>
      <c r="J4" s="156" t="s">
        <v>453</v>
      </c>
      <c r="K4" s="156" t="s">
        <v>454</v>
      </c>
      <c r="L4" s="156" t="s">
        <v>81</v>
      </c>
      <c r="M4" s="156" t="s">
        <v>332</v>
      </c>
      <c r="N4" s="156" t="s">
        <v>16</v>
      </c>
      <c r="O4" s="156" t="s">
        <v>181</v>
      </c>
      <c r="P4" s="156" t="s">
        <v>135</v>
      </c>
      <c r="Q4" s="156" t="s">
        <v>456</v>
      </c>
      <c r="R4" s="156" t="s">
        <v>458</v>
      </c>
      <c r="S4" s="156" t="s">
        <v>3</v>
      </c>
    </row>
    <row r="5" spans="1:19" ht="13.5">
      <c r="A5" s="561"/>
      <c r="B5" s="561"/>
      <c r="C5" s="562"/>
      <c r="D5" s="157" t="s">
        <v>96</v>
      </c>
      <c r="E5" s="157"/>
      <c r="F5" s="157"/>
      <c r="G5" s="157" t="s">
        <v>426</v>
      </c>
      <c r="H5" s="157" t="s">
        <v>387</v>
      </c>
      <c r="I5" s="157" t="s">
        <v>366</v>
      </c>
      <c r="J5" s="157" t="s">
        <v>459</v>
      </c>
      <c r="K5" s="157" t="s">
        <v>151</v>
      </c>
      <c r="L5" s="180" t="s">
        <v>272</v>
      </c>
      <c r="M5" s="184" t="s">
        <v>201</v>
      </c>
      <c r="N5" s="180" t="s">
        <v>279</v>
      </c>
      <c r="O5" s="180" t="s">
        <v>457</v>
      </c>
      <c r="P5" s="180" t="s">
        <v>411</v>
      </c>
      <c r="Q5" s="180" t="s">
        <v>441</v>
      </c>
      <c r="R5" s="180" t="s">
        <v>171</v>
      </c>
      <c r="S5" s="188" t="s">
        <v>333</v>
      </c>
    </row>
    <row r="6" spans="1:19" ht="18" customHeight="1">
      <c r="A6" s="563"/>
      <c r="B6" s="563"/>
      <c r="C6" s="564"/>
      <c r="D6" s="158" t="s">
        <v>212</v>
      </c>
      <c r="E6" s="158" t="s">
        <v>386</v>
      </c>
      <c r="F6" s="158" t="s">
        <v>35</v>
      </c>
      <c r="G6" s="158" t="s">
        <v>460</v>
      </c>
      <c r="H6" s="158" t="s">
        <v>19</v>
      </c>
      <c r="I6" s="158" t="s">
        <v>61</v>
      </c>
      <c r="J6" s="158" t="s">
        <v>309</v>
      </c>
      <c r="K6" s="158" t="s">
        <v>461</v>
      </c>
      <c r="L6" s="181" t="s">
        <v>164</v>
      </c>
      <c r="M6" s="185" t="s">
        <v>462</v>
      </c>
      <c r="N6" s="181" t="s">
        <v>76</v>
      </c>
      <c r="O6" s="181" t="s">
        <v>419</v>
      </c>
      <c r="P6" s="185" t="s">
        <v>305</v>
      </c>
      <c r="Q6" s="185" t="s">
        <v>463</v>
      </c>
      <c r="R6" s="181" t="s">
        <v>464</v>
      </c>
      <c r="S6" s="181" t="s">
        <v>208</v>
      </c>
    </row>
    <row r="7" spans="1:19" ht="15.75" customHeight="1">
      <c r="A7" s="191"/>
      <c r="B7" s="191"/>
      <c r="C7" s="191"/>
      <c r="D7" s="555" t="s">
        <v>136</v>
      </c>
      <c r="E7" s="555"/>
      <c r="F7" s="555"/>
      <c r="G7" s="555"/>
      <c r="H7" s="555"/>
      <c r="I7" s="555"/>
      <c r="J7" s="555"/>
      <c r="K7" s="555"/>
      <c r="L7" s="555"/>
      <c r="M7" s="555"/>
      <c r="N7" s="555"/>
      <c r="O7" s="555"/>
      <c r="P7" s="555"/>
      <c r="Q7" s="555"/>
      <c r="R7" s="555"/>
      <c r="S7" s="191"/>
    </row>
    <row r="8" spans="1:19" ht="13.5" customHeight="1">
      <c r="A8" s="144" t="s">
        <v>189</v>
      </c>
      <c r="B8" s="144" t="s">
        <v>60</v>
      </c>
      <c r="C8" s="153" t="s">
        <v>56</v>
      </c>
      <c r="D8" s="159">
        <v>98.5</v>
      </c>
      <c r="E8" s="169">
        <v>108.7</v>
      </c>
      <c r="F8" s="169">
        <v>100.8</v>
      </c>
      <c r="G8" s="169">
        <v>112.7</v>
      </c>
      <c r="H8" s="169">
        <v>99.4</v>
      </c>
      <c r="I8" s="169">
        <v>100.5</v>
      </c>
      <c r="J8" s="169">
        <v>101.4</v>
      </c>
      <c r="K8" s="169">
        <v>96</v>
      </c>
      <c r="L8" s="182">
        <v>109</v>
      </c>
      <c r="M8" s="182">
        <v>97</v>
      </c>
      <c r="N8" s="182">
        <v>90.9</v>
      </c>
      <c r="O8" s="182">
        <v>99.9</v>
      </c>
      <c r="P8" s="169">
        <v>83.2</v>
      </c>
      <c r="Q8" s="169">
        <v>93.4</v>
      </c>
      <c r="R8" s="169">
        <v>101.1</v>
      </c>
      <c r="S8" s="182">
        <v>102.8</v>
      </c>
    </row>
    <row r="9" spans="1:19" ht="13.5" customHeight="1">
      <c r="A9" s="145" t="s">
        <v>50</v>
      </c>
      <c r="B9" s="145" t="s">
        <v>331</v>
      </c>
      <c r="C9" s="153"/>
      <c r="D9" s="160">
        <v>98.1</v>
      </c>
      <c r="E9" s="170">
        <v>101.4</v>
      </c>
      <c r="F9" s="170">
        <v>100.6</v>
      </c>
      <c r="G9" s="170">
        <v>108.7</v>
      </c>
      <c r="H9" s="170">
        <v>99.8</v>
      </c>
      <c r="I9" s="170">
        <v>102.7</v>
      </c>
      <c r="J9" s="170">
        <v>101.3</v>
      </c>
      <c r="K9" s="170">
        <v>96.8</v>
      </c>
      <c r="L9" s="183">
        <v>108.7</v>
      </c>
      <c r="M9" s="183">
        <v>94.3</v>
      </c>
      <c r="N9" s="183">
        <v>101.8</v>
      </c>
      <c r="O9" s="183">
        <v>100.1</v>
      </c>
      <c r="P9" s="170">
        <v>76.2</v>
      </c>
      <c r="Q9" s="170">
        <v>93.7</v>
      </c>
      <c r="R9" s="170">
        <v>99.7</v>
      </c>
      <c r="S9" s="183">
        <v>103.3</v>
      </c>
    </row>
    <row r="10" spans="1:19" ht="13.5">
      <c r="A10" s="145"/>
      <c r="B10" s="145" t="s">
        <v>242</v>
      </c>
      <c r="C10" s="153"/>
      <c r="D10" s="160">
        <v>100</v>
      </c>
      <c r="E10" s="170">
        <v>100</v>
      </c>
      <c r="F10" s="170">
        <v>100</v>
      </c>
      <c r="G10" s="170">
        <v>100</v>
      </c>
      <c r="H10" s="170">
        <v>100</v>
      </c>
      <c r="I10" s="170">
        <v>100</v>
      </c>
      <c r="J10" s="170">
        <v>100</v>
      </c>
      <c r="K10" s="170">
        <v>100</v>
      </c>
      <c r="L10" s="183">
        <v>100</v>
      </c>
      <c r="M10" s="183">
        <v>100</v>
      </c>
      <c r="N10" s="183">
        <v>100</v>
      </c>
      <c r="O10" s="183">
        <v>100</v>
      </c>
      <c r="P10" s="170">
        <v>100</v>
      </c>
      <c r="Q10" s="170">
        <v>100</v>
      </c>
      <c r="R10" s="170">
        <v>100</v>
      </c>
      <c r="S10" s="183">
        <v>100</v>
      </c>
    </row>
    <row r="11" spans="1:19" ht="13.5" customHeight="1">
      <c r="A11" s="145"/>
      <c r="B11" s="145" t="s">
        <v>152</v>
      </c>
      <c r="C11" s="153"/>
      <c r="D11" s="160">
        <v>101.4</v>
      </c>
      <c r="E11" s="170">
        <v>109.9</v>
      </c>
      <c r="F11" s="170">
        <v>101.1</v>
      </c>
      <c r="G11" s="170">
        <v>100.5</v>
      </c>
      <c r="H11" s="170">
        <v>105.9</v>
      </c>
      <c r="I11" s="170">
        <v>100.8</v>
      </c>
      <c r="J11" s="170">
        <v>93.5</v>
      </c>
      <c r="K11" s="170">
        <v>93.1</v>
      </c>
      <c r="L11" s="170">
        <v>114</v>
      </c>
      <c r="M11" s="170">
        <v>104.3</v>
      </c>
      <c r="N11" s="170">
        <v>100.4</v>
      </c>
      <c r="O11" s="170">
        <v>99.9</v>
      </c>
      <c r="P11" s="170">
        <v>100.6</v>
      </c>
      <c r="Q11" s="170">
        <v>101.6</v>
      </c>
      <c r="R11" s="170">
        <v>100.9</v>
      </c>
      <c r="S11" s="170">
        <v>114.2</v>
      </c>
    </row>
    <row r="12" spans="1:19" ht="13.5" customHeight="1">
      <c r="A12" s="145"/>
      <c r="B12" s="145" t="s">
        <v>364</v>
      </c>
      <c r="C12" s="153"/>
      <c r="D12" s="161">
        <v>101.2</v>
      </c>
      <c r="E12" s="166">
        <v>107.1</v>
      </c>
      <c r="F12" s="166">
        <v>105.1</v>
      </c>
      <c r="G12" s="166">
        <v>93.6</v>
      </c>
      <c r="H12" s="166">
        <v>105.8</v>
      </c>
      <c r="I12" s="166">
        <v>92.9</v>
      </c>
      <c r="J12" s="166">
        <v>90</v>
      </c>
      <c r="K12" s="166">
        <v>97.3</v>
      </c>
      <c r="L12" s="166">
        <v>106.6</v>
      </c>
      <c r="M12" s="166">
        <v>98.6</v>
      </c>
      <c r="N12" s="166">
        <v>100.1</v>
      </c>
      <c r="O12" s="166">
        <v>104.2</v>
      </c>
      <c r="P12" s="166">
        <v>99.8</v>
      </c>
      <c r="Q12" s="166">
        <v>99.8</v>
      </c>
      <c r="R12" s="166">
        <v>105.3</v>
      </c>
      <c r="S12" s="166">
        <v>118.2</v>
      </c>
    </row>
    <row r="13" spans="1:19" ht="13.5" customHeight="1">
      <c r="A13" s="146"/>
      <c r="B13" s="146" t="s">
        <v>159</v>
      </c>
      <c r="C13" s="154"/>
      <c r="D13" s="162">
        <v>102.6</v>
      </c>
      <c r="E13" s="172">
        <v>108.1</v>
      </c>
      <c r="F13" s="172">
        <v>107</v>
      </c>
      <c r="G13" s="172">
        <v>102</v>
      </c>
      <c r="H13" s="172">
        <v>99.1</v>
      </c>
      <c r="I13" s="172">
        <v>97.6</v>
      </c>
      <c r="J13" s="172">
        <v>93.2</v>
      </c>
      <c r="K13" s="172">
        <v>93.9</v>
      </c>
      <c r="L13" s="172">
        <v>112.6</v>
      </c>
      <c r="M13" s="172">
        <v>100.5</v>
      </c>
      <c r="N13" s="172">
        <v>99.3</v>
      </c>
      <c r="O13" s="172">
        <v>94.1</v>
      </c>
      <c r="P13" s="172">
        <v>97.9</v>
      </c>
      <c r="Q13" s="172">
        <v>100.5</v>
      </c>
      <c r="R13" s="172">
        <v>108.2</v>
      </c>
      <c r="S13" s="172">
        <v>123.7</v>
      </c>
    </row>
    <row r="14" spans="1:19" ht="13.5" customHeight="1">
      <c r="A14" s="145" t="s">
        <v>175</v>
      </c>
      <c r="B14" s="145">
        <v>3</v>
      </c>
      <c r="C14" s="153" t="s">
        <v>255</v>
      </c>
      <c r="D14" s="160">
        <v>100.7</v>
      </c>
      <c r="E14" s="170">
        <v>107.6</v>
      </c>
      <c r="F14" s="170">
        <v>105.6</v>
      </c>
      <c r="G14" s="170">
        <v>102.2</v>
      </c>
      <c r="H14" s="170">
        <v>104.6</v>
      </c>
      <c r="I14" s="170">
        <v>93.4</v>
      </c>
      <c r="J14" s="170">
        <v>85.9</v>
      </c>
      <c r="K14" s="170">
        <v>94.5</v>
      </c>
      <c r="L14" s="170">
        <v>116.4</v>
      </c>
      <c r="M14" s="170">
        <v>100.3</v>
      </c>
      <c r="N14" s="170">
        <v>94.8</v>
      </c>
      <c r="O14" s="170">
        <v>97.6</v>
      </c>
      <c r="P14" s="170">
        <v>99.8</v>
      </c>
      <c r="Q14" s="170">
        <v>96.9</v>
      </c>
      <c r="R14" s="170">
        <v>113.7</v>
      </c>
      <c r="S14" s="170">
        <v>124.6</v>
      </c>
    </row>
    <row r="15" spans="1:19" ht="13.5" customHeight="1">
      <c r="A15" s="147" t="s">
        <v>86</v>
      </c>
      <c r="B15" s="145" t="s">
        <v>10</v>
      </c>
      <c r="C15" s="153"/>
      <c r="D15" s="160">
        <v>103.8</v>
      </c>
      <c r="E15" s="170">
        <v>109.1</v>
      </c>
      <c r="F15" s="170">
        <v>108.1</v>
      </c>
      <c r="G15" s="170">
        <v>104.4</v>
      </c>
      <c r="H15" s="170">
        <v>99.6</v>
      </c>
      <c r="I15" s="170">
        <v>99.8</v>
      </c>
      <c r="J15" s="170">
        <v>92.2</v>
      </c>
      <c r="K15" s="170">
        <v>91.7</v>
      </c>
      <c r="L15" s="170">
        <v>117.8</v>
      </c>
      <c r="M15" s="170">
        <v>101</v>
      </c>
      <c r="N15" s="170">
        <v>100</v>
      </c>
      <c r="O15" s="170">
        <v>98.4</v>
      </c>
      <c r="P15" s="170">
        <v>99.1</v>
      </c>
      <c r="Q15" s="170">
        <v>100.7</v>
      </c>
      <c r="R15" s="170">
        <v>113.8</v>
      </c>
      <c r="S15" s="170">
        <v>130.2</v>
      </c>
    </row>
    <row r="16" spans="1:19" ht="13.5" customHeight="1">
      <c r="A16" s="147" t="s">
        <v>86</v>
      </c>
      <c r="B16" s="145">
        <v>5</v>
      </c>
      <c r="C16" s="153"/>
      <c r="D16" s="160">
        <v>102.3</v>
      </c>
      <c r="E16" s="170">
        <v>108.5</v>
      </c>
      <c r="F16" s="170">
        <v>106.1</v>
      </c>
      <c r="G16" s="170">
        <v>104.4</v>
      </c>
      <c r="H16" s="170">
        <v>96.6</v>
      </c>
      <c r="I16" s="170">
        <v>95.3</v>
      </c>
      <c r="J16" s="170">
        <v>93</v>
      </c>
      <c r="K16" s="170">
        <v>91.3</v>
      </c>
      <c r="L16" s="170">
        <v>115.5</v>
      </c>
      <c r="M16" s="170">
        <v>100.8</v>
      </c>
      <c r="N16" s="170">
        <v>99.6</v>
      </c>
      <c r="O16" s="170">
        <v>97.8</v>
      </c>
      <c r="P16" s="170">
        <v>99.1</v>
      </c>
      <c r="Q16" s="170">
        <v>99.8</v>
      </c>
      <c r="R16" s="170">
        <v>107.7</v>
      </c>
      <c r="S16" s="170">
        <v>122.5</v>
      </c>
    </row>
    <row r="17" spans="1:19" ht="13.5" customHeight="1">
      <c r="A17" s="147" t="s">
        <v>86</v>
      </c>
      <c r="B17" s="145">
        <v>6</v>
      </c>
      <c r="D17" s="160">
        <v>103.6</v>
      </c>
      <c r="E17" s="170">
        <v>108.6</v>
      </c>
      <c r="F17" s="170">
        <v>107.5</v>
      </c>
      <c r="G17" s="170">
        <v>101.2</v>
      </c>
      <c r="H17" s="170">
        <v>101</v>
      </c>
      <c r="I17" s="170">
        <v>101.5</v>
      </c>
      <c r="J17" s="170">
        <v>92.9</v>
      </c>
      <c r="K17" s="170">
        <v>90.6</v>
      </c>
      <c r="L17" s="170">
        <v>113.5</v>
      </c>
      <c r="M17" s="170">
        <v>102.3</v>
      </c>
      <c r="N17" s="170">
        <v>100</v>
      </c>
      <c r="O17" s="170">
        <v>91.8</v>
      </c>
      <c r="P17" s="170">
        <v>101.5</v>
      </c>
      <c r="Q17" s="170">
        <v>99</v>
      </c>
      <c r="R17" s="170">
        <v>109.7</v>
      </c>
      <c r="S17" s="170">
        <v>129.7</v>
      </c>
    </row>
    <row r="18" spans="1:19" ht="13.5" customHeight="1">
      <c r="A18" s="19" t="s">
        <v>86</v>
      </c>
      <c r="B18" s="145">
        <v>7</v>
      </c>
      <c r="C18" s="153"/>
      <c r="D18" s="160">
        <v>103.3</v>
      </c>
      <c r="E18" s="170">
        <v>109</v>
      </c>
      <c r="F18" s="170">
        <v>107.1</v>
      </c>
      <c r="G18" s="170">
        <v>99.6</v>
      </c>
      <c r="H18" s="170">
        <v>91.1</v>
      </c>
      <c r="I18" s="170">
        <v>98.9</v>
      </c>
      <c r="J18" s="170">
        <v>97.6</v>
      </c>
      <c r="K18" s="170">
        <v>96.4</v>
      </c>
      <c r="L18" s="170">
        <v>114</v>
      </c>
      <c r="M18" s="170">
        <v>99.7</v>
      </c>
      <c r="N18" s="170">
        <v>100.2</v>
      </c>
      <c r="O18" s="170">
        <v>91.7</v>
      </c>
      <c r="P18" s="170">
        <v>95.9</v>
      </c>
      <c r="Q18" s="170">
        <v>101.2</v>
      </c>
      <c r="R18" s="170">
        <v>106.2</v>
      </c>
      <c r="S18" s="170">
        <v>123</v>
      </c>
    </row>
    <row r="19" spans="1:19" ht="13.5" customHeight="1">
      <c r="A19" s="147" t="s">
        <v>86</v>
      </c>
      <c r="B19" s="145">
        <v>8</v>
      </c>
      <c r="C19" s="153"/>
      <c r="D19" s="160">
        <v>102.5</v>
      </c>
      <c r="E19" s="170">
        <v>108.9</v>
      </c>
      <c r="F19" s="170">
        <v>107</v>
      </c>
      <c r="G19" s="170">
        <v>98.4</v>
      </c>
      <c r="H19" s="170">
        <v>94</v>
      </c>
      <c r="I19" s="170">
        <v>96.9</v>
      </c>
      <c r="J19" s="170">
        <v>96</v>
      </c>
      <c r="K19" s="170">
        <v>94.2</v>
      </c>
      <c r="L19" s="170">
        <v>110</v>
      </c>
      <c r="M19" s="170">
        <v>99.4</v>
      </c>
      <c r="N19" s="170">
        <v>100.6</v>
      </c>
      <c r="O19" s="170">
        <v>91.9</v>
      </c>
      <c r="P19" s="170">
        <v>94.3</v>
      </c>
      <c r="Q19" s="170">
        <v>100.5</v>
      </c>
      <c r="R19" s="170">
        <v>106.3</v>
      </c>
      <c r="S19" s="170">
        <v>122.7</v>
      </c>
    </row>
    <row r="20" spans="1:19" ht="13.5" customHeight="1">
      <c r="A20" s="147" t="s">
        <v>86</v>
      </c>
      <c r="B20" s="145">
        <v>9</v>
      </c>
      <c r="C20" s="153"/>
      <c r="D20" s="160">
        <v>102.6</v>
      </c>
      <c r="E20" s="170">
        <v>107.4</v>
      </c>
      <c r="F20" s="170">
        <v>107.3</v>
      </c>
      <c r="G20" s="170">
        <v>102.4</v>
      </c>
      <c r="H20" s="170">
        <v>97.2</v>
      </c>
      <c r="I20" s="170">
        <v>98.1</v>
      </c>
      <c r="J20" s="170">
        <v>94.5</v>
      </c>
      <c r="K20" s="170">
        <v>96.2</v>
      </c>
      <c r="L20" s="170">
        <v>107.9</v>
      </c>
      <c r="M20" s="170">
        <v>100.9</v>
      </c>
      <c r="N20" s="170">
        <v>102.5</v>
      </c>
      <c r="O20" s="170">
        <v>90.2</v>
      </c>
      <c r="P20" s="170">
        <v>92.2</v>
      </c>
      <c r="Q20" s="170">
        <v>101.6</v>
      </c>
      <c r="R20" s="170">
        <v>106.2</v>
      </c>
      <c r="S20" s="170">
        <v>124.7</v>
      </c>
    </row>
    <row r="21" spans="1:19" ht="13.5" customHeight="1">
      <c r="A21" s="148" t="s">
        <v>86</v>
      </c>
      <c r="B21" s="145">
        <v>10</v>
      </c>
      <c r="C21" s="153"/>
      <c r="D21" s="160">
        <v>103.2</v>
      </c>
      <c r="E21" s="170">
        <v>108.9</v>
      </c>
      <c r="F21" s="170">
        <v>107.7</v>
      </c>
      <c r="G21" s="170">
        <v>101.1</v>
      </c>
      <c r="H21" s="170">
        <v>104</v>
      </c>
      <c r="I21" s="170">
        <v>98.5</v>
      </c>
      <c r="J21" s="170">
        <v>96.1</v>
      </c>
      <c r="K21" s="170">
        <v>94.5</v>
      </c>
      <c r="L21" s="170">
        <v>111</v>
      </c>
      <c r="M21" s="170">
        <v>100.4</v>
      </c>
      <c r="N21" s="170">
        <v>100.3</v>
      </c>
      <c r="O21" s="170">
        <v>90</v>
      </c>
      <c r="P21" s="170">
        <v>96.8</v>
      </c>
      <c r="Q21" s="170">
        <v>100.3</v>
      </c>
      <c r="R21" s="170">
        <v>107</v>
      </c>
      <c r="S21" s="170">
        <v>123.4</v>
      </c>
    </row>
    <row r="22" spans="1:19" ht="13.5" customHeight="1">
      <c r="A22" s="147" t="s">
        <v>86</v>
      </c>
      <c r="B22" s="145">
        <v>11</v>
      </c>
      <c r="D22" s="160">
        <v>103.9</v>
      </c>
      <c r="E22" s="170">
        <v>109.5</v>
      </c>
      <c r="F22" s="170">
        <v>108.1</v>
      </c>
      <c r="G22" s="170">
        <v>103.9</v>
      </c>
      <c r="H22" s="170">
        <v>106.7</v>
      </c>
      <c r="I22" s="170">
        <v>101.9</v>
      </c>
      <c r="J22" s="170">
        <v>96.4</v>
      </c>
      <c r="K22" s="170">
        <v>95.4</v>
      </c>
      <c r="L22" s="170">
        <v>108.4</v>
      </c>
      <c r="M22" s="170">
        <v>98.9</v>
      </c>
      <c r="N22" s="170">
        <v>103.8</v>
      </c>
      <c r="O22" s="170">
        <v>88.5</v>
      </c>
      <c r="P22" s="170">
        <v>96</v>
      </c>
      <c r="Q22" s="170">
        <v>101.9</v>
      </c>
      <c r="R22" s="170">
        <v>107.4</v>
      </c>
      <c r="S22" s="170">
        <v>123.7</v>
      </c>
    </row>
    <row r="23" spans="1:19" ht="13.5" customHeight="1">
      <c r="A23" s="147" t="s">
        <v>86</v>
      </c>
      <c r="B23" s="145">
        <v>12</v>
      </c>
      <c r="C23" s="153"/>
      <c r="D23" s="160">
        <v>103.6</v>
      </c>
      <c r="E23" s="170">
        <v>107.3</v>
      </c>
      <c r="F23" s="170">
        <v>108</v>
      </c>
      <c r="G23" s="170">
        <v>103.8</v>
      </c>
      <c r="H23" s="170">
        <v>103</v>
      </c>
      <c r="I23" s="170">
        <v>99.8</v>
      </c>
      <c r="J23" s="170">
        <v>96.1</v>
      </c>
      <c r="K23" s="170">
        <v>96.7</v>
      </c>
      <c r="L23" s="170">
        <v>111</v>
      </c>
      <c r="M23" s="170">
        <v>97.9</v>
      </c>
      <c r="N23" s="170">
        <v>100.1</v>
      </c>
      <c r="O23" s="170">
        <v>91.2</v>
      </c>
      <c r="P23" s="170">
        <v>101.6</v>
      </c>
      <c r="Q23" s="170">
        <v>101</v>
      </c>
      <c r="R23" s="170">
        <v>106.1</v>
      </c>
      <c r="S23" s="170">
        <v>121.6</v>
      </c>
    </row>
    <row r="24" spans="1:19" ht="13.5" customHeight="1">
      <c r="A24" s="147" t="s">
        <v>468</v>
      </c>
      <c r="B24" s="145" t="s">
        <v>360</v>
      </c>
      <c r="C24" s="153"/>
      <c r="D24" s="160">
        <v>104.1</v>
      </c>
      <c r="E24" s="170">
        <v>104.2</v>
      </c>
      <c r="F24" s="170">
        <v>106.8</v>
      </c>
      <c r="G24" s="170">
        <v>116.2</v>
      </c>
      <c r="H24" s="170">
        <v>104.8</v>
      </c>
      <c r="I24" s="170">
        <v>94.3</v>
      </c>
      <c r="J24" s="170">
        <v>106.2</v>
      </c>
      <c r="K24" s="170">
        <v>94.4</v>
      </c>
      <c r="L24" s="170">
        <v>110.6</v>
      </c>
      <c r="M24" s="170">
        <v>101.8</v>
      </c>
      <c r="N24" s="170">
        <v>94.7</v>
      </c>
      <c r="O24" s="170">
        <v>83.2</v>
      </c>
      <c r="P24" s="170">
        <v>103.4</v>
      </c>
      <c r="Q24" s="170">
        <v>99</v>
      </c>
      <c r="R24" s="170">
        <v>111.8</v>
      </c>
      <c r="S24" s="170">
        <v>123.9</v>
      </c>
    </row>
    <row r="25" spans="1:19" ht="13.5" customHeight="1">
      <c r="A25" s="147" t="s">
        <v>86</v>
      </c>
      <c r="B25" s="147">
        <v>2</v>
      </c>
      <c r="C25" s="153"/>
      <c r="D25" s="160">
        <v>104.7</v>
      </c>
      <c r="E25" s="171">
        <v>107.3</v>
      </c>
      <c r="F25" s="171">
        <v>108.7</v>
      </c>
      <c r="G25" s="171">
        <v>114.1</v>
      </c>
      <c r="H25" s="171">
        <v>104.5</v>
      </c>
      <c r="I25" s="171">
        <v>99.8</v>
      </c>
      <c r="J25" s="171">
        <v>105.6</v>
      </c>
      <c r="K25" s="171">
        <v>94.8</v>
      </c>
      <c r="L25" s="171">
        <v>109.2</v>
      </c>
      <c r="M25" s="171">
        <v>101.9</v>
      </c>
      <c r="N25" s="171">
        <v>96.3</v>
      </c>
      <c r="O25" s="171">
        <v>85</v>
      </c>
      <c r="P25" s="171">
        <v>102.8</v>
      </c>
      <c r="Q25" s="171">
        <v>97.1</v>
      </c>
      <c r="R25" s="171">
        <v>114.2</v>
      </c>
      <c r="S25" s="171">
        <v>122.1</v>
      </c>
    </row>
    <row r="26" spans="1:19" ht="13.5" customHeight="1">
      <c r="A26" s="149" t="s">
        <v>86</v>
      </c>
      <c r="B26" s="152">
        <v>3</v>
      </c>
      <c r="C26" s="155"/>
      <c r="D26" s="163">
        <v>105.1</v>
      </c>
      <c r="E26" s="173">
        <v>106.6</v>
      </c>
      <c r="F26" s="173">
        <v>108.6</v>
      </c>
      <c r="G26" s="173">
        <v>119.2</v>
      </c>
      <c r="H26" s="173">
        <v>105.4</v>
      </c>
      <c r="I26" s="173">
        <v>96.4</v>
      </c>
      <c r="J26" s="173">
        <v>104.3</v>
      </c>
      <c r="K26" s="173">
        <v>96.4</v>
      </c>
      <c r="L26" s="173">
        <v>111.6</v>
      </c>
      <c r="M26" s="173">
        <v>100.8</v>
      </c>
      <c r="N26" s="173">
        <v>94.9</v>
      </c>
      <c r="O26" s="173">
        <v>81.4</v>
      </c>
      <c r="P26" s="173">
        <v>103</v>
      </c>
      <c r="Q26" s="173">
        <v>100.6</v>
      </c>
      <c r="R26" s="173">
        <v>113.1</v>
      </c>
      <c r="S26" s="173">
        <v>126.5</v>
      </c>
    </row>
    <row r="27" spans="1:19" ht="17.25" customHeight="1">
      <c r="A27" s="191"/>
      <c r="B27" s="191"/>
      <c r="C27" s="191"/>
      <c r="D27" s="556" t="s">
        <v>97</v>
      </c>
      <c r="E27" s="556"/>
      <c r="F27" s="556"/>
      <c r="G27" s="556"/>
      <c r="H27" s="556"/>
      <c r="I27" s="556"/>
      <c r="J27" s="556"/>
      <c r="K27" s="556"/>
      <c r="L27" s="556"/>
      <c r="M27" s="556"/>
      <c r="N27" s="556"/>
      <c r="O27" s="556"/>
      <c r="P27" s="556"/>
      <c r="Q27" s="556"/>
      <c r="R27" s="556"/>
      <c r="S27" s="556"/>
    </row>
    <row r="28" spans="1:19" ht="13.5" customHeight="1">
      <c r="A28" s="144" t="s">
        <v>189</v>
      </c>
      <c r="B28" s="144" t="s">
        <v>60</v>
      </c>
      <c r="C28" s="153" t="s">
        <v>56</v>
      </c>
      <c r="D28" s="159">
        <v>0.2</v>
      </c>
      <c r="E28" s="169">
        <v>5.5</v>
      </c>
      <c r="F28" s="169">
        <v>0.1</v>
      </c>
      <c r="G28" s="169">
        <v>15.3</v>
      </c>
      <c r="H28" s="169">
        <v>-8.5</v>
      </c>
      <c r="I28" s="169">
        <v>-3.9</v>
      </c>
      <c r="J28" s="169">
        <v>11.9</v>
      </c>
      <c r="K28" s="169">
        <v>0.6</v>
      </c>
      <c r="L28" s="182">
        <v>-6.6</v>
      </c>
      <c r="M28" s="182">
        <v>11.9</v>
      </c>
      <c r="N28" s="182">
        <v>-10.2</v>
      </c>
      <c r="O28" s="182">
        <v>6.6</v>
      </c>
      <c r="P28" s="169">
        <v>-18.1</v>
      </c>
      <c r="Q28" s="169">
        <v>6.2</v>
      </c>
      <c r="R28" s="169">
        <v>-0.6</v>
      </c>
      <c r="S28" s="182">
        <v>0.1</v>
      </c>
    </row>
    <row r="29" spans="1:19" ht="13.5" customHeight="1">
      <c r="A29" s="145" t="s">
        <v>50</v>
      </c>
      <c r="B29" s="145" t="s">
        <v>331</v>
      </c>
      <c r="C29" s="153"/>
      <c r="D29" s="160">
        <v>-0.4</v>
      </c>
      <c r="E29" s="170">
        <v>-6.7</v>
      </c>
      <c r="F29" s="170">
        <v>-0.2</v>
      </c>
      <c r="G29" s="170">
        <v>-3.5</v>
      </c>
      <c r="H29" s="170">
        <v>0.4</v>
      </c>
      <c r="I29" s="170">
        <v>2.2</v>
      </c>
      <c r="J29" s="170">
        <v>0</v>
      </c>
      <c r="K29" s="170">
        <v>0.8</v>
      </c>
      <c r="L29" s="183">
        <v>-0.2</v>
      </c>
      <c r="M29" s="183">
        <v>-2.8</v>
      </c>
      <c r="N29" s="183">
        <v>12</v>
      </c>
      <c r="O29" s="183">
        <v>0.3</v>
      </c>
      <c r="P29" s="170">
        <v>-8.3</v>
      </c>
      <c r="Q29" s="170">
        <v>0.4</v>
      </c>
      <c r="R29" s="170">
        <v>-1.4</v>
      </c>
      <c r="S29" s="183">
        <v>0.5</v>
      </c>
    </row>
    <row r="30" spans="1:19" ht="13.5" customHeight="1">
      <c r="A30" s="145"/>
      <c r="B30" s="145" t="s">
        <v>242</v>
      </c>
      <c r="C30" s="153"/>
      <c r="D30" s="160">
        <v>1.9</v>
      </c>
      <c r="E30" s="170">
        <v>-1.4</v>
      </c>
      <c r="F30" s="170">
        <v>-0.6</v>
      </c>
      <c r="G30" s="170">
        <v>-8.1</v>
      </c>
      <c r="H30" s="170">
        <v>0.2</v>
      </c>
      <c r="I30" s="170">
        <v>-2.7</v>
      </c>
      <c r="J30" s="170">
        <v>-1.3</v>
      </c>
      <c r="K30" s="170">
        <v>3.3</v>
      </c>
      <c r="L30" s="183">
        <v>-8.1</v>
      </c>
      <c r="M30" s="183">
        <v>6.1</v>
      </c>
      <c r="N30" s="183">
        <v>-1.8</v>
      </c>
      <c r="O30" s="183">
        <v>-0.2</v>
      </c>
      <c r="P30" s="170">
        <v>31.2</v>
      </c>
      <c r="Q30" s="170">
        <v>6.6</v>
      </c>
      <c r="R30" s="170">
        <v>0.3</v>
      </c>
      <c r="S30" s="183">
        <v>-3.2</v>
      </c>
    </row>
    <row r="31" spans="1:19" ht="13.5" customHeight="1">
      <c r="A31" s="145"/>
      <c r="B31" s="145" t="s">
        <v>152</v>
      </c>
      <c r="C31" s="153"/>
      <c r="D31" s="160">
        <v>1.4</v>
      </c>
      <c r="E31" s="170">
        <v>9.9</v>
      </c>
      <c r="F31" s="170">
        <v>1.1</v>
      </c>
      <c r="G31" s="170">
        <v>0.5</v>
      </c>
      <c r="H31" s="170">
        <v>5.8</v>
      </c>
      <c r="I31" s="170">
        <v>0.9</v>
      </c>
      <c r="J31" s="170">
        <v>-6.4</v>
      </c>
      <c r="K31" s="170">
        <v>-6.9</v>
      </c>
      <c r="L31" s="183">
        <v>14.2</v>
      </c>
      <c r="M31" s="183">
        <v>4.3</v>
      </c>
      <c r="N31" s="183">
        <v>0.4</v>
      </c>
      <c r="O31" s="183">
        <v>0</v>
      </c>
      <c r="P31" s="170">
        <v>0.6</v>
      </c>
      <c r="Q31" s="170">
        <v>1.6</v>
      </c>
      <c r="R31" s="170">
        <v>0.9</v>
      </c>
      <c r="S31" s="183">
        <v>14.3</v>
      </c>
    </row>
    <row r="32" spans="1:19" ht="13.5" customHeight="1">
      <c r="A32" s="145"/>
      <c r="B32" s="145" t="s">
        <v>364</v>
      </c>
      <c r="C32" s="153"/>
      <c r="D32" s="160">
        <v>-0.2</v>
      </c>
      <c r="E32" s="170">
        <v>-2.5</v>
      </c>
      <c r="F32" s="170">
        <v>4</v>
      </c>
      <c r="G32" s="170">
        <v>-6.9</v>
      </c>
      <c r="H32" s="170">
        <v>-0.1</v>
      </c>
      <c r="I32" s="170">
        <v>-7.8</v>
      </c>
      <c r="J32" s="170">
        <v>-3.7</v>
      </c>
      <c r="K32" s="170">
        <v>4.5</v>
      </c>
      <c r="L32" s="183">
        <v>-6.5</v>
      </c>
      <c r="M32" s="183">
        <v>-5.5</v>
      </c>
      <c r="N32" s="183">
        <v>-0.3</v>
      </c>
      <c r="O32" s="183">
        <v>4.3</v>
      </c>
      <c r="P32" s="170">
        <v>-0.8</v>
      </c>
      <c r="Q32" s="170">
        <v>-1.8</v>
      </c>
      <c r="R32" s="170">
        <v>4.4</v>
      </c>
      <c r="S32" s="183">
        <v>3.5</v>
      </c>
    </row>
    <row r="33" spans="1:19" ht="13.5" customHeight="1">
      <c r="A33" s="146"/>
      <c r="B33" s="146" t="s">
        <v>159</v>
      </c>
      <c r="C33" s="154"/>
      <c r="D33" s="162">
        <v>1.4</v>
      </c>
      <c r="E33" s="172">
        <v>0.9</v>
      </c>
      <c r="F33" s="172">
        <v>1.8</v>
      </c>
      <c r="G33" s="172">
        <v>9</v>
      </c>
      <c r="H33" s="172">
        <v>-6.3</v>
      </c>
      <c r="I33" s="172">
        <v>5.1</v>
      </c>
      <c r="J33" s="172">
        <v>3.6</v>
      </c>
      <c r="K33" s="172">
        <v>-3.5</v>
      </c>
      <c r="L33" s="172">
        <v>5.6</v>
      </c>
      <c r="M33" s="172">
        <v>1.9</v>
      </c>
      <c r="N33" s="172">
        <v>-0.8</v>
      </c>
      <c r="O33" s="172">
        <v>-9.7</v>
      </c>
      <c r="P33" s="172">
        <v>-1.9</v>
      </c>
      <c r="Q33" s="172">
        <v>0.7</v>
      </c>
      <c r="R33" s="172">
        <v>2.8</v>
      </c>
      <c r="S33" s="172">
        <v>4.7</v>
      </c>
    </row>
    <row r="34" spans="1:19" ht="13.5" customHeight="1">
      <c r="A34" s="145" t="s">
        <v>175</v>
      </c>
      <c r="B34" s="145">
        <v>3</v>
      </c>
      <c r="C34" s="153" t="s">
        <v>255</v>
      </c>
      <c r="D34" s="159">
        <v>-0.4</v>
      </c>
      <c r="E34" s="169">
        <v>-4.7</v>
      </c>
      <c r="F34" s="169">
        <v>1</v>
      </c>
      <c r="G34" s="169">
        <v>6.3</v>
      </c>
      <c r="H34" s="169">
        <v>0.6</v>
      </c>
      <c r="I34" s="169">
        <v>3.7</v>
      </c>
      <c r="J34" s="169">
        <v>-3.9</v>
      </c>
      <c r="K34" s="169">
        <v>-2</v>
      </c>
      <c r="L34" s="169">
        <v>19.8</v>
      </c>
      <c r="M34" s="169">
        <v>1.6</v>
      </c>
      <c r="N34" s="169">
        <v>-1.7</v>
      </c>
      <c r="O34" s="169">
        <v>-2</v>
      </c>
      <c r="P34" s="169">
        <v>-2.6</v>
      </c>
      <c r="Q34" s="169">
        <v>-3.7</v>
      </c>
      <c r="R34" s="169">
        <v>9</v>
      </c>
      <c r="S34" s="169">
        <v>5.7</v>
      </c>
    </row>
    <row r="35" spans="1:19" ht="13.5" customHeight="1">
      <c r="A35" s="147" t="s">
        <v>86</v>
      </c>
      <c r="B35" s="145">
        <v>4</v>
      </c>
      <c r="C35" s="153"/>
      <c r="D35" s="160">
        <v>1.1</v>
      </c>
      <c r="E35" s="170">
        <v>-1.9</v>
      </c>
      <c r="F35" s="170">
        <v>1.4</v>
      </c>
      <c r="G35" s="170">
        <v>8.3</v>
      </c>
      <c r="H35" s="170">
        <v>-11</v>
      </c>
      <c r="I35" s="170">
        <v>6.4</v>
      </c>
      <c r="J35" s="170">
        <v>0.5</v>
      </c>
      <c r="K35" s="170">
        <v>-5.8</v>
      </c>
      <c r="L35" s="170">
        <v>18.8</v>
      </c>
      <c r="M35" s="170">
        <v>0.3</v>
      </c>
      <c r="N35" s="170">
        <v>0.4</v>
      </c>
      <c r="O35" s="170">
        <v>-4.7</v>
      </c>
      <c r="P35" s="170">
        <v>1.2</v>
      </c>
      <c r="Q35" s="170">
        <v>-0.8</v>
      </c>
      <c r="R35" s="170">
        <v>6.1</v>
      </c>
      <c r="S35" s="170">
        <v>8.1</v>
      </c>
    </row>
    <row r="36" spans="1:19" ht="13.5" customHeight="1">
      <c r="A36" s="147" t="s">
        <v>86</v>
      </c>
      <c r="B36" s="145">
        <v>5</v>
      </c>
      <c r="C36" s="153"/>
      <c r="D36" s="160">
        <v>0.9</v>
      </c>
      <c r="E36" s="170">
        <v>2.7</v>
      </c>
      <c r="F36" s="170">
        <v>1.2</v>
      </c>
      <c r="G36" s="170">
        <v>10</v>
      </c>
      <c r="H36" s="170">
        <v>-9.5</v>
      </c>
      <c r="I36" s="170">
        <v>7</v>
      </c>
      <c r="J36" s="170">
        <v>1.8</v>
      </c>
      <c r="K36" s="170">
        <v>-5.3</v>
      </c>
      <c r="L36" s="170">
        <v>19.8</v>
      </c>
      <c r="M36" s="170">
        <v>0.5</v>
      </c>
      <c r="N36" s="170">
        <v>-5.5</v>
      </c>
      <c r="O36" s="170">
        <v>-3.3</v>
      </c>
      <c r="P36" s="170">
        <v>-1.3</v>
      </c>
      <c r="Q36" s="170">
        <v>-0.8</v>
      </c>
      <c r="R36" s="170">
        <v>4.2</v>
      </c>
      <c r="S36" s="170">
        <v>5</v>
      </c>
    </row>
    <row r="37" spans="1:19" ht="13.5" customHeight="1">
      <c r="A37" s="147" t="s">
        <v>86</v>
      </c>
      <c r="B37" s="145">
        <v>6</v>
      </c>
      <c r="D37" s="160">
        <v>1.2</v>
      </c>
      <c r="E37" s="170">
        <v>2.3</v>
      </c>
      <c r="F37" s="170">
        <v>1.5</v>
      </c>
      <c r="G37" s="170">
        <v>7.9</v>
      </c>
      <c r="H37" s="170">
        <v>-5</v>
      </c>
      <c r="I37" s="170">
        <v>6.3</v>
      </c>
      <c r="J37" s="170">
        <v>1.2</v>
      </c>
      <c r="K37" s="170">
        <v>-8.8</v>
      </c>
      <c r="L37" s="170">
        <v>6.3</v>
      </c>
      <c r="M37" s="170">
        <v>1.6</v>
      </c>
      <c r="N37" s="170">
        <v>2.1</v>
      </c>
      <c r="O37" s="170">
        <v>-9.4</v>
      </c>
      <c r="P37" s="170">
        <v>-0.5</v>
      </c>
      <c r="Q37" s="170">
        <v>-2.2</v>
      </c>
      <c r="R37" s="170">
        <v>5.1</v>
      </c>
      <c r="S37" s="170">
        <v>8.6</v>
      </c>
    </row>
    <row r="38" spans="1:19" ht="13.5" customHeight="1">
      <c r="A38" s="19" t="s">
        <v>86</v>
      </c>
      <c r="B38" s="145">
        <v>7</v>
      </c>
      <c r="C38" s="153"/>
      <c r="D38" s="160">
        <v>1.7</v>
      </c>
      <c r="E38" s="170">
        <v>5.3</v>
      </c>
      <c r="F38" s="170">
        <v>1</v>
      </c>
      <c r="G38" s="170">
        <v>9.6</v>
      </c>
      <c r="H38" s="170">
        <v>-12.4</v>
      </c>
      <c r="I38" s="170">
        <v>0.1</v>
      </c>
      <c r="J38" s="170">
        <v>9.7</v>
      </c>
      <c r="K38" s="170">
        <v>-1</v>
      </c>
      <c r="L38" s="170">
        <v>1.5</v>
      </c>
      <c r="M38" s="170">
        <v>1</v>
      </c>
      <c r="N38" s="170">
        <v>0.3</v>
      </c>
      <c r="O38" s="170">
        <v>-8.9</v>
      </c>
      <c r="P38" s="170">
        <v>-5.7</v>
      </c>
      <c r="Q38" s="170">
        <v>3.4</v>
      </c>
      <c r="R38" s="170">
        <v>-0.7</v>
      </c>
      <c r="S38" s="170">
        <v>1.7</v>
      </c>
    </row>
    <row r="39" spans="1:19" ht="13.5" customHeight="1">
      <c r="A39" s="147" t="s">
        <v>86</v>
      </c>
      <c r="B39" s="145">
        <v>8</v>
      </c>
      <c r="C39" s="153"/>
      <c r="D39" s="160">
        <v>2</v>
      </c>
      <c r="E39" s="170">
        <v>5.5</v>
      </c>
      <c r="F39" s="170">
        <v>2.5</v>
      </c>
      <c r="G39" s="170">
        <v>5.1</v>
      </c>
      <c r="H39" s="170">
        <v>-9.4</v>
      </c>
      <c r="I39" s="170">
        <v>3.2</v>
      </c>
      <c r="J39" s="170">
        <v>6.2</v>
      </c>
      <c r="K39" s="170">
        <v>-2.6</v>
      </c>
      <c r="L39" s="170">
        <v>-1.3</v>
      </c>
      <c r="M39" s="170">
        <v>1.7</v>
      </c>
      <c r="N39" s="170">
        <v>0.3</v>
      </c>
      <c r="O39" s="170">
        <v>-13.3</v>
      </c>
      <c r="P39" s="170">
        <v>-3.3</v>
      </c>
      <c r="Q39" s="170">
        <v>2</v>
      </c>
      <c r="R39" s="170">
        <v>1</v>
      </c>
      <c r="S39" s="170">
        <v>5</v>
      </c>
    </row>
    <row r="40" spans="1:19" ht="13.5" customHeight="1">
      <c r="A40" s="147" t="s">
        <v>86</v>
      </c>
      <c r="B40" s="145">
        <v>9</v>
      </c>
      <c r="C40" s="153"/>
      <c r="D40" s="160">
        <v>2</v>
      </c>
      <c r="E40" s="170">
        <v>4</v>
      </c>
      <c r="F40" s="170">
        <v>3.1</v>
      </c>
      <c r="G40" s="170">
        <v>11.3</v>
      </c>
      <c r="H40" s="170">
        <v>-7.3</v>
      </c>
      <c r="I40" s="170">
        <v>4</v>
      </c>
      <c r="J40" s="170">
        <v>5</v>
      </c>
      <c r="K40" s="170">
        <v>-5</v>
      </c>
      <c r="L40" s="170">
        <v>-4.1</v>
      </c>
      <c r="M40" s="170">
        <v>3.7</v>
      </c>
      <c r="N40" s="170">
        <v>-1.4</v>
      </c>
      <c r="O40" s="170">
        <v>-15.5</v>
      </c>
      <c r="P40" s="170">
        <v>-2.1</v>
      </c>
      <c r="Q40" s="170">
        <v>1.8</v>
      </c>
      <c r="R40" s="170">
        <v>0.2</v>
      </c>
      <c r="S40" s="170">
        <v>5.4</v>
      </c>
    </row>
    <row r="41" spans="1:19" ht="13.5" customHeight="1">
      <c r="A41" s="148" t="s">
        <v>86</v>
      </c>
      <c r="B41" s="145">
        <v>10</v>
      </c>
      <c r="C41" s="153"/>
      <c r="D41" s="160">
        <v>2.3</v>
      </c>
      <c r="E41" s="170">
        <v>5.1</v>
      </c>
      <c r="F41" s="170">
        <v>1.8</v>
      </c>
      <c r="G41" s="170">
        <v>13.5</v>
      </c>
      <c r="H41" s="170">
        <v>-1.7</v>
      </c>
      <c r="I41" s="170">
        <v>6.8</v>
      </c>
      <c r="J41" s="170">
        <v>6.9</v>
      </c>
      <c r="K41" s="170">
        <v>-1.9</v>
      </c>
      <c r="L41" s="170">
        <v>-3.1</v>
      </c>
      <c r="M41" s="170">
        <v>1.9</v>
      </c>
      <c r="N41" s="170">
        <v>3.1</v>
      </c>
      <c r="O41" s="170">
        <v>-13.7</v>
      </c>
      <c r="P41" s="170">
        <v>-3.2</v>
      </c>
      <c r="Q41" s="170">
        <v>1.5</v>
      </c>
      <c r="R41" s="170">
        <v>0.3</v>
      </c>
      <c r="S41" s="170">
        <v>3.6</v>
      </c>
    </row>
    <row r="42" spans="1:19" ht="13.5" customHeight="1">
      <c r="A42" s="147" t="s">
        <v>86</v>
      </c>
      <c r="B42" s="145">
        <v>11</v>
      </c>
      <c r="D42" s="160">
        <v>2.4</v>
      </c>
      <c r="E42" s="170">
        <v>2</v>
      </c>
      <c r="F42" s="170">
        <v>3.3</v>
      </c>
      <c r="G42" s="170">
        <v>12.9</v>
      </c>
      <c r="H42" s="170">
        <v>-0.6</v>
      </c>
      <c r="I42" s="170">
        <v>10</v>
      </c>
      <c r="J42" s="170">
        <v>6.8</v>
      </c>
      <c r="K42" s="170">
        <v>-0.3</v>
      </c>
      <c r="L42" s="170">
        <v>-6.5</v>
      </c>
      <c r="M42" s="170">
        <v>-0.7</v>
      </c>
      <c r="N42" s="170">
        <v>2.3</v>
      </c>
      <c r="O42" s="170">
        <v>-13.9</v>
      </c>
      <c r="P42" s="170">
        <v>-5</v>
      </c>
      <c r="Q42" s="170">
        <v>1.4</v>
      </c>
      <c r="R42" s="170">
        <v>1.7</v>
      </c>
      <c r="S42" s="170">
        <v>2.4</v>
      </c>
    </row>
    <row r="43" spans="1:19" ht="13.5" customHeight="1">
      <c r="A43" s="147" t="s">
        <v>86</v>
      </c>
      <c r="B43" s="145">
        <v>12</v>
      </c>
      <c r="C43" s="153"/>
      <c r="D43" s="160">
        <v>2.1</v>
      </c>
      <c r="E43" s="170">
        <v>-1.1</v>
      </c>
      <c r="F43" s="170">
        <v>2.5</v>
      </c>
      <c r="G43" s="170">
        <v>10.2</v>
      </c>
      <c r="H43" s="170">
        <v>-2.9</v>
      </c>
      <c r="I43" s="170">
        <v>5.4</v>
      </c>
      <c r="J43" s="170">
        <v>7.1</v>
      </c>
      <c r="K43" s="170">
        <v>-0.8</v>
      </c>
      <c r="L43" s="170">
        <v>-3.9</v>
      </c>
      <c r="M43" s="170">
        <v>2.2</v>
      </c>
      <c r="N43" s="170">
        <v>2</v>
      </c>
      <c r="O43" s="170">
        <v>-11.6</v>
      </c>
      <c r="P43" s="170">
        <v>-1.2</v>
      </c>
      <c r="Q43" s="170">
        <v>2.5</v>
      </c>
      <c r="R43" s="170">
        <v>0.6</v>
      </c>
      <c r="S43" s="170">
        <v>-0.7</v>
      </c>
    </row>
    <row r="44" spans="1:19" ht="13.5" customHeight="1">
      <c r="A44" s="147" t="s">
        <v>468</v>
      </c>
      <c r="B44" s="145" t="s">
        <v>360</v>
      </c>
      <c r="C44" s="153"/>
      <c r="D44" s="160">
        <v>2.6</v>
      </c>
      <c r="E44" s="170">
        <v>-2.9</v>
      </c>
      <c r="F44" s="170">
        <v>0.8</v>
      </c>
      <c r="G44" s="170">
        <v>18.6</v>
      </c>
      <c r="H44" s="170">
        <v>8.5</v>
      </c>
      <c r="I44" s="170">
        <v>-0.1</v>
      </c>
      <c r="J44" s="170">
        <v>19.2</v>
      </c>
      <c r="K44" s="170">
        <v>2.6</v>
      </c>
      <c r="L44" s="170">
        <v>-1.2</v>
      </c>
      <c r="M44" s="170">
        <v>-2.3</v>
      </c>
      <c r="N44" s="170">
        <v>0.7</v>
      </c>
      <c r="O44" s="170">
        <v>-15.4</v>
      </c>
      <c r="P44" s="170">
        <v>3</v>
      </c>
      <c r="Q44" s="170">
        <v>-0.7</v>
      </c>
      <c r="R44" s="170">
        <v>7</v>
      </c>
      <c r="S44" s="170">
        <v>2.1</v>
      </c>
    </row>
    <row r="45" spans="1:19" ht="13.5" customHeight="1">
      <c r="A45" s="147" t="s">
        <v>86</v>
      </c>
      <c r="B45" s="145">
        <v>2</v>
      </c>
      <c r="C45" s="153"/>
      <c r="D45" s="160">
        <v>3.4</v>
      </c>
      <c r="E45" s="170">
        <v>1.1</v>
      </c>
      <c r="F45" s="170">
        <v>1.8</v>
      </c>
      <c r="G45" s="170">
        <v>15.7</v>
      </c>
      <c r="H45" s="170">
        <v>11.4</v>
      </c>
      <c r="I45" s="170">
        <v>6.1</v>
      </c>
      <c r="J45" s="170">
        <v>18.8</v>
      </c>
      <c r="K45" s="170">
        <v>4.1</v>
      </c>
      <c r="L45" s="170">
        <v>-4.2</v>
      </c>
      <c r="M45" s="170">
        <v>-1.3</v>
      </c>
      <c r="N45" s="170">
        <v>4.8</v>
      </c>
      <c r="O45" s="170">
        <v>-18.1</v>
      </c>
      <c r="P45" s="170">
        <v>1.9</v>
      </c>
      <c r="Q45" s="170">
        <v>-1</v>
      </c>
      <c r="R45" s="170">
        <v>5.8</v>
      </c>
      <c r="S45" s="170">
        <v>2.5</v>
      </c>
    </row>
    <row r="46" spans="1:19" ht="13.5" customHeight="1">
      <c r="A46" s="149" t="s">
        <v>86</v>
      </c>
      <c r="B46" s="152">
        <v>3</v>
      </c>
      <c r="C46" s="155"/>
      <c r="D46" s="163">
        <v>4.1</v>
      </c>
      <c r="E46" s="173">
        <v>-1.2</v>
      </c>
      <c r="F46" s="173">
        <v>1.8</v>
      </c>
      <c r="G46" s="173">
        <v>20.5</v>
      </c>
      <c r="H46" s="173">
        <v>0.7</v>
      </c>
      <c r="I46" s="173">
        <v>2.4</v>
      </c>
      <c r="J46" s="173">
        <v>21.1</v>
      </c>
      <c r="K46" s="173">
        <v>3.1</v>
      </c>
      <c r="L46" s="173">
        <v>-4.8</v>
      </c>
      <c r="M46" s="173">
        <v>-1.4</v>
      </c>
      <c r="N46" s="173">
        <v>3</v>
      </c>
      <c r="O46" s="173">
        <v>-17.6</v>
      </c>
      <c r="P46" s="173">
        <v>1.9</v>
      </c>
      <c r="Q46" s="173">
        <v>6.8</v>
      </c>
      <c r="R46" s="173">
        <v>0.5</v>
      </c>
      <c r="S46" s="173">
        <v>1.6</v>
      </c>
    </row>
    <row r="47" spans="1:30" ht="27" customHeight="1">
      <c r="A47" s="557" t="s">
        <v>469</v>
      </c>
      <c r="B47" s="557"/>
      <c r="C47" s="558"/>
      <c r="D47" s="164">
        <v>0.4</v>
      </c>
      <c r="E47" s="164">
        <v>-0.7</v>
      </c>
      <c r="F47" s="164">
        <v>-0.1</v>
      </c>
      <c r="G47" s="164">
        <v>4.5</v>
      </c>
      <c r="H47" s="164">
        <v>0.9</v>
      </c>
      <c r="I47" s="164">
        <v>-3.4</v>
      </c>
      <c r="J47" s="164">
        <v>-1.2</v>
      </c>
      <c r="K47" s="164">
        <v>1.7</v>
      </c>
      <c r="L47" s="164">
        <v>2.2</v>
      </c>
      <c r="M47" s="164">
        <v>-1.1</v>
      </c>
      <c r="N47" s="164">
        <v>-1.5</v>
      </c>
      <c r="O47" s="164">
        <v>-4.2</v>
      </c>
      <c r="P47" s="164">
        <v>0.2</v>
      </c>
      <c r="Q47" s="164">
        <v>3.6</v>
      </c>
      <c r="R47" s="164">
        <v>-1</v>
      </c>
      <c r="S47" s="164">
        <v>3.6</v>
      </c>
      <c r="T47" s="150"/>
      <c r="U47" s="150"/>
      <c r="V47" s="150"/>
      <c r="W47" s="150"/>
      <c r="X47" s="150"/>
      <c r="Y47" s="150"/>
      <c r="Z47" s="150"/>
      <c r="AA47" s="150"/>
      <c r="AB47" s="150"/>
      <c r="AC47" s="150"/>
      <c r="AD47" s="150"/>
    </row>
    <row r="48" spans="1:30" ht="27" customHeight="1">
      <c r="A48" s="150"/>
      <c r="B48" s="150"/>
      <c r="C48" s="150"/>
      <c r="D48" s="197"/>
      <c r="E48" s="197"/>
      <c r="F48" s="197"/>
      <c r="G48" s="197"/>
      <c r="H48" s="197"/>
      <c r="I48" s="197"/>
      <c r="J48" s="197"/>
      <c r="K48" s="197"/>
      <c r="L48" s="197"/>
      <c r="M48" s="197"/>
      <c r="N48" s="197"/>
      <c r="O48" s="197"/>
      <c r="P48" s="197"/>
      <c r="Q48" s="197"/>
      <c r="R48" s="197"/>
      <c r="S48" s="197"/>
      <c r="T48" s="150"/>
      <c r="U48" s="150"/>
      <c r="V48" s="150"/>
      <c r="W48" s="150"/>
      <c r="X48" s="150"/>
      <c r="Y48" s="150"/>
      <c r="Z48" s="150"/>
      <c r="AA48" s="150"/>
      <c r="AB48" s="150"/>
      <c r="AC48" s="150"/>
      <c r="AD48" s="150"/>
    </row>
    <row r="49" spans="1:19" ht="17.25">
      <c r="A49" s="142" t="s">
        <v>471</v>
      </c>
      <c r="B49" s="7"/>
      <c r="C49" s="7"/>
      <c r="H49" s="571"/>
      <c r="I49" s="571"/>
      <c r="J49" s="571"/>
      <c r="K49" s="571"/>
      <c r="L49" s="571"/>
      <c r="M49" s="571"/>
      <c r="N49" s="571"/>
      <c r="O49" s="571"/>
      <c r="S49" s="14" t="s">
        <v>134</v>
      </c>
    </row>
    <row r="50" spans="1:19" ht="13.5">
      <c r="A50" s="559" t="s">
        <v>52</v>
      </c>
      <c r="B50" s="559"/>
      <c r="C50" s="560"/>
      <c r="D50" s="156" t="s">
        <v>69</v>
      </c>
      <c r="E50" s="156" t="s">
        <v>438</v>
      </c>
      <c r="F50" s="156" t="s">
        <v>129</v>
      </c>
      <c r="G50" s="156" t="s">
        <v>108</v>
      </c>
      <c r="H50" s="156" t="s">
        <v>217</v>
      </c>
      <c r="I50" s="156" t="s">
        <v>276</v>
      </c>
      <c r="J50" s="156" t="s">
        <v>453</v>
      </c>
      <c r="K50" s="156" t="s">
        <v>454</v>
      </c>
      <c r="L50" s="156" t="s">
        <v>81</v>
      </c>
      <c r="M50" s="156" t="s">
        <v>332</v>
      </c>
      <c r="N50" s="156" t="s">
        <v>16</v>
      </c>
      <c r="O50" s="156" t="s">
        <v>181</v>
      </c>
      <c r="P50" s="156" t="s">
        <v>135</v>
      </c>
      <c r="Q50" s="156" t="s">
        <v>456</v>
      </c>
      <c r="R50" s="156" t="s">
        <v>458</v>
      </c>
      <c r="S50" s="156" t="s">
        <v>3</v>
      </c>
    </row>
    <row r="51" spans="1:19" ht="13.5">
      <c r="A51" s="561"/>
      <c r="B51" s="561"/>
      <c r="C51" s="562"/>
      <c r="D51" s="157" t="s">
        <v>96</v>
      </c>
      <c r="E51" s="157"/>
      <c r="F51" s="157"/>
      <c r="G51" s="157" t="s">
        <v>426</v>
      </c>
      <c r="H51" s="157" t="s">
        <v>387</v>
      </c>
      <c r="I51" s="157" t="s">
        <v>366</v>
      </c>
      <c r="J51" s="157" t="s">
        <v>459</v>
      </c>
      <c r="K51" s="157" t="s">
        <v>151</v>
      </c>
      <c r="L51" s="180" t="s">
        <v>272</v>
      </c>
      <c r="M51" s="184" t="s">
        <v>201</v>
      </c>
      <c r="N51" s="180" t="s">
        <v>279</v>
      </c>
      <c r="O51" s="180" t="s">
        <v>457</v>
      </c>
      <c r="P51" s="180" t="s">
        <v>411</v>
      </c>
      <c r="Q51" s="180" t="s">
        <v>441</v>
      </c>
      <c r="R51" s="180" t="s">
        <v>171</v>
      </c>
      <c r="S51" s="188" t="s">
        <v>333</v>
      </c>
    </row>
    <row r="52" spans="1:19" ht="18" customHeight="1">
      <c r="A52" s="563"/>
      <c r="B52" s="563"/>
      <c r="C52" s="565"/>
      <c r="D52" s="158" t="s">
        <v>212</v>
      </c>
      <c r="E52" s="158" t="s">
        <v>386</v>
      </c>
      <c r="F52" s="158" t="s">
        <v>35</v>
      </c>
      <c r="G52" s="158" t="s">
        <v>460</v>
      </c>
      <c r="H52" s="158" t="s">
        <v>19</v>
      </c>
      <c r="I52" s="158" t="s">
        <v>61</v>
      </c>
      <c r="J52" s="158" t="s">
        <v>309</v>
      </c>
      <c r="K52" s="158" t="s">
        <v>461</v>
      </c>
      <c r="L52" s="181" t="s">
        <v>164</v>
      </c>
      <c r="M52" s="185" t="s">
        <v>462</v>
      </c>
      <c r="N52" s="181" t="s">
        <v>76</v>
      </c>
      <c r="O52" s="181" t="s">
        <v>419</v>
      </c>
      <c r="P52" s="185" t="s">
        <v>305</v>
      </c>
      <c r="Q52" s="185" t="s">
        <v>463</v>
      </c>
      <c r="R52" s="181" t="s">
        <v>464</v>
      </c>
      <c r="S52" s="181" t="s">
        <v>208</v>
      </c>
    </row>
    <row r="53" spans="1:19" ht="15.75" customHeight="1">
      <c r="A53" s="191"/>
      <c r="B53" s="191"/>
      <c r="C53" s="191"/>
      <c r="D53" s="555" t="s">
        <v>136</v>
      </c>
      <c r="E53" s="555"/>
      <c r="F53" s="555"/>
      <c r="G53" s="555"/>
      <c r="H53" s="555"/>
      <c r="I53" s="555"/>
      <c r="J53" s="555"/>
      <c r="K53" s="555"/>
      <c r="L53" s="555"/>
      <c r="M53" s="555"/>
      <c r="N53" s="555"/>
      <c r="O53" s="555"/>
      <c r="P53" s="555"/>
      <c r="Q53" s="555"/>
      <c r="R53" s="555"/>
      <c r="S53" s="191"/>
    </row>
    <row r="54" spans="1:19" ht="13.5" customHeight="1">
      <c r="A54" s="144" t="s">
        <v>189</v>
      </c>
      <c r="B54" s="144" t="s">
        <v>60</v>
      </c>
      <c r="C54" s="153" t="s">
        <v>56</v>
      </c>
      <c r="D54" s="159">
        <v>98.4</v>
      </c>
      <c r="E54" s="169">
        <v>134.6</v>
      </c>
      <c r="F54" s="169">
        <v>99.9</v>
      </c>
      <c r="G54" s="169">
        <v>108.5</v>
      </c>
      <c r="H54" s="169">
        <v>114.8</v>
      </c>
      <c r="I54" s="169">
        <v>103.4</v>
      </c>
      <c r="J54" s="169">
        <v>98.7</v>
      </c>
      <c r="K54" s="169">
        <v>105.1</v>
      </c>
      <c r="L54" s="182">
        <v>92.7</v>
      </c>
      <c r="M54" s="182">
        <v>100.7</v>
      </c>
      <c r="N54" s="182">
        <v>87.8</v>
      </c>
      <c r="O54" s="182">
        <v>112.9</v>
      </c>
      <c r="P54" s="169">
        <v>84.4</v>
      </c>
      <c r="Q54" s="169">
        <v>91.3</v>
      </c>
      <c r="R54" s="169">
        <v>94.4</v>
      </c>
      <c r="S54" s="182">
        <v>100.7</v>
      </c>
    </row>
    <row r="55" spans="1:19" ht="13.5" customHeight="1">
      <c r="A55" s="145" t="s">
        <v>50</v>
      </c>
      <c r="B55" s="145" t="s">
        <v>331</v>
      </c>
      <c r="C55" s="153"/>
      <c r="D55" s="160">
        <v>99</v>
      </c>
      <c r="E55" s="170">
        <v>109.9</v>
      </c>
      <c r="F55" s="170">
        <v>100.3</v>
      </c>
      <c r="G55" s="170">
        <v>107.5</v>
      </c>
      <c r="H55" s="170">
        <v>103.9</v>
      </c>
      <c r="I55" s="170">
        <v>102</v>
      </c>
      <c r="J55" s="170">
        <v>105.4</v>
      </c>
      <c r="K55" s="170">
        <v>100.5</v>
      </c>
      <c r="L55" s="183">
        <v>81.7</v>
      </c>
      <c r="M55" s="183">
        <v>99.6</v>
      </c>
      <c r="N55" s="183">
        <v>110.6</v>
      </c>
      <c r="O55" s="183">
        <v>107.2</v>
      </c>
      <c r="P55" s="170">
        <v>79.3</v>
      </c>
      <c r="Q55" s="170">
        <v>93.9</v>
      </c>
      <c r="R55" s="170">
        <v>99.1</v>
      </c>
      <c r="S55" s="183">
        <v>100</v>
      </c>
    </row>
    <row r="56" spans="1:19" ht="13.5" customHeight="1">
      <c r="A56" s="145"/>
      <c r="B56" s="145" t="s">
        <v>242</v>
      </c>
      <c r="C56" s="153"/>
      <c r="D56" s="160">
        <v>100</v>
      </c>
      <c r="E56" s="170">
        <v>100</v>
      </c>
      <c r="F56" s="170">
        <v>100</v>
      </c>
      <c r="G56" s="170">
        <v>100</v>
      </c>
      <c r="H56" s="170">
        <v>100</v>
      </c>
      <c r="I56" s="170">
        <v>100</v>
      </c>
      <c r="J56" s="170">
        <v>100</v>
      </c>
      <c r="K56" s="170">
        <v>100</v>
      </c>
      <c r="L56" s="183">
        <v>100</v>
      </c>
      <c r="M56" s="183">
        <v>100</v>
      </c>
      <c r="N56" s="183">
        <v>100</v>
      </c>
      <c r="O56" s="183">
        <v>100</v>
      </c>
      <c r="P56" s="170">
        <v>100</v>
      </c>
      <c r="Q56" s="170">
        <v>100</v>
      </c>
      <c r="R56" s="170">
        <v>100</v>
      </c>
      <c r="S56" s="183">
        <v>100</v>
      </c>
    </row>
    <row r="57" spans="1:19" ht="13.5" customHeight="1">
      <c r="A57" s="145"/>
      <c r="B57" s="145" t="s">
        <v>152</v>
      </c>
      <c r="C57" s="153"/>
      <c r="D57" s="160">
        <v>101.5</v>
      </c>
      <c r="E57" s="170">
        <v>116.9</v>
      </c>
      <c r="F57" s="170">
        <v>100.4</v>
      </c>
      <c r="G57" s="170">
        <v>99.5</v>
      </c>
      <c r="H57" s="170">
        <v>103.5</v>
      </c>
      <c r="I57" s="170">
        <v>101.5</v>
      </c>
      <c r="J57" s="170">
        <v>96.2</v>
      </c>
      <c r="K57" s="170">
        <v>84.5</v>
      </c>
      <c r="L57" s="170">
        <v>102.5</v>
      </c>
      <c r="M57" s="170">
        <v>104.5</v>
      </c>
      <c r="N57" s="170">
        <v>93.7</v>
      </c>
      <c r="O57" s="170">
        <v>111.9</v>
      </c>
      <c r="P57" s="170">
        <v>102.2</v>
      </c>
      <c r="Q57" s="170">
        <v>99.8</v>
      </c>
      <c r="R57" s="170">
        <v>89.6</v>
      </c>
      <c r="S57" s="170">
        <v>117.9</v>
      </c>
    </row>
    <row r="58" spans="1:19" ht="13.5" customHeight="1">
      <c r="A58" s="145"/>
      <c r="B58" s="145" t="s">
        <v>364</v>
      </c>
      <c r="C58" s="153"/>
      <c r="D58" s="161">
        <v>102.5</v>
      </c>
      <c r="E58" s="166">
        <v>107.7</v>
      </c>
      <c r="F58" s="166">
        <v>104.2</v>
      </c>
      <c r="G58" s="166">
        <v>103.5</v>
      </c>
      <c r="H58" s="166">
        <v>106.4</v>
      </c>
      <c r="I58" s="166">
        <v>91.2</v>
      </c>
      <c r="J58" s="166">
        <v>90.5</v>
      </c>
      <c r="K58" s="166">
        <v>94</v>
      </c>
      <c r="L58" s="166">
        <v>86.8</v>
      </c>
      <c r="M58" s="166">
        <v>105.3</v>
      </c>
      <c r="N58" s="166">
        <v>98.2</v>
      </c>
      <c r="O58" s="166">
        <v>114</v>
      </c>
      <c r="P58" s="166">
        <v>100.4</v>
      </c>
      <c r="Q58" s="166">
        <v>99.1</v>
      </c>
      <c r="R58" s="166">
        <v>90.5</v>
      </c>
      <c r="S58" s="166">
        <v>127.4</v>
      </c>
    </row>
    <row r="59" spans="1:19" ht="13.5" customHeight="1">
      <c r="A59" s="146"/>
      <c r="B59" s="146" t="s">
        <v>159</v>
      </c>
      <c r="C59" s="154"/>
      <c r="D59" s="162">
        <v>103.2</v>
      </c>
      <c r="E59" s="172">
        <v>111.6</v>
      </c>
      <c r="F59" s="172">
        <v>104.9</v>
      </c>
      <c r="G59" s="172">
        <v>104</v>
      </c>
      <c r="H59" s="172">
        <v>99.7</v>
      </c>
      <c r="I59" s="172">
        <v>93.7</v>
      </c>
      <c r="J59" s="172">
        <v>91.5</v>
      </c>
      <c r="K59" s="172">
        <v>90.9</v>
      </c>
      <c r="L59" s="172">
        <v>84.5</v>
      </c>
      <c r="M59" s="172">
        <v>109.9</v>
      </c>
      <c r="N59" s="172">
        <v>96.9</v>
      </c>
      <c r="O59" s="172">
        <v>107.3</v>
      </c>
      <c r="P59" s="172">
        <v>102.2</v>
      </c>
      <c r="Q59" s="172">
        <v>99.3</v>
      </c>
      <c r="R59" s="172">
        <v>93.2</v>
      </c>
      <c r="S59" s="172">
        <v>125.6</v>
      </c>
    </row>
    <row r="60" spans="1:19" ht="13.5" customHeight="1">
      <c r="A60" s="145" t="s">
        <v>175</v>
      </c>
      <c r="B60" s="145">
        <v>3</v>
      </c>
      <c r="C60" s="153" t="s">
        <v>255</v>
      </c>
      <c r="D60" s="159">
        <v>102</v>
      </c>
      <c r="E60" s="169">
        <v>110.3</v>
      </c>
      <c r="F60" s="169">
        <v>103.5</v>
      </c>
      <c r="G60" s="169">
        <v>104.6</v>
      </c>
      <c r="H60" s="169">
        <v>107.4</v>
      </c>
      <c r="I60" s="169">
        <v>88.1</v>
      </c>
      <c r="J60" s="169">
        <v>88.8</v>
      </c>
      <c r="K60" s="169">
        <v>90.2</v>
      </c>
      <c r="L60" s="169">
        <v>85.4</v>
      </c>
      <c r="M60" s="169">
        <v>109.8</v>
      </c>
      <c r="N60" s="169">
        <v>96.7</v>
      </c>
      <c r="O60" s="169">
        <v>103.3</v>
      </c>
      <c r="P60" s="169">
        <v>105</v>
      </c>
      <c r="Q60" s="169">
        <v>96.7</v>
      </c>
      <c r="R60" s="169">
        <v>93.5</v>
      </c>
      <c r="S60" s="169">
        <v>126.8</v>
      </c>
    </row>
    <row r="61" spans="1:19" ht="13.5" customHeight="1">
      <c r="A61" s="147" t="s">
        <v>86</v>
      </c>
      <c r="B61" s="145">
        <v>4</v>
      </c>
      <c r="C61" s="153"/>
      <c r="D61" s="160">
        <v>104.1</v>
      </c>
      <c r="E61" s="170">
        <v>113.5</v>
      </c>
      <c r="F61" s="170">
        <v>105.8</v>
      </c>
      <c r="G61" s="170">
        <v>104.4</v>
      </c>
      <c r="H61" s="170">
        <v>99.4</v>
      </c>
      <c r="I61" s="170">
        <v>96.9</v>
      </c>
      <c r="J61" s="170">
        <v>92.6</v>
      </c>
      <c r="K61" s="170">
        <v>89.4</v>
      </c>
      <c r="L61" s="170">
        <v>92.2</v>
      </c>
      <c r="M61" s="170">
        <v>109.7</v>
      </c>
      <c r="N61" s="170">
        <v>95.9</v>
      </c>
      <c r="O61" s="170">
        <v>105</v>
      </c>
      <c r="P61" s="170">
        <v>102</v>
      </c>
      <c r="Q61" s="170">
        <v>99.8</v>
      </c>
      <c r="R61" s="170">
        <v>94.1</v>
      </c>
      <c r="S61" s="170">
        <v>130.3</v>
      </c>
    </row>
    <row r="62" spans="1:19" ht="13.5" customHeight="1">
      <c r="A62" s="147" t="s">
        <v>86</v>
      </c>
      <c r="B62" s="145">
        <v>5</v>
      </c>
      <c r="C62" s="153"/>
      <c r="D62" s="160">
        <v>102.7</v>
      </c>
      <c r="E62" s="170">
        <v>110.8</v>
      </c>
      <c r="F62" s="170">
        <v>104.8</v>
      </c>
      <c r="G62" s="170">
        <v>102.8</v>
      </c>
      <c r="H62" s="170">
        <v>96</v>
      </c>
      <c r="I62" s="170">
        <v>91.6</v>
      </c>
      <c r="J62" s="170">
        <v>92.3</v>
      </c>
      <c r="K62" s="170">
        <v>88.4</v>
      </c>
      <c r="L62" s="170">
        <v>92</v>
      </c>
      <c r="M62" s="170">
        <v>108.9</v>
      </c>
      <c r="N62" s="170">
        <v>99.1</v>
      </c>
      <c r="O62" s="170">
        <v>104.8</v>
      </c>
      <c r="P62" s="170">
        <v>101.4</v>
      </c>
      <c r="Q62" s="170">
        <v>98.9</v>
      </c>
      <c r="R62" s="170">
        <v>92.3</v>
      </c>
      <c r="S62" s="170">
        <v>121.5</v>
      </c>
    </row>
    <row r="63" spans="1:19" ht="13.5" customHeight="1">
      <c r="A63" s="147" t="s">
        <v>86</v>
      </c>
      <c r="B63" s="145">
        <v>6</v>
      </c>
      <c r="D63" s="160">
        <v>103.8</v>
      </c>
      <c r="E63" s="170">
        <v>113.2</v>
      </c>
      <c r="F63" s="170">
        <v>105.3</v>
      </c>
      <c r="G63" s="170">
        <v>104.5</v>
      </c>
      <c r="H63" s="170">
        <v>98.6</v>
      </c>
      <c r="I63" s="170">
        <v>96.2</v>
      </c>
      <c r="J63" s="170">
        <v>93.3</v>
      </c>
      <c r="K63" s="170">
        <v>90.4</v>
      </c>
      <c r="L63" s="170">
        <v>85.5</v>
      </c>
      <c r="M63" s="170">
        <v>110.1</v>
      </c>
      <c r="N63" s="170">
        <v>97.1</v>
      </c>
      <c r="O63" s="170">
        <v>106.7</v>
      </c>
      <c r="P63" s="170">
        <v>103.9</v>
      </c>
      <c r="Q63" s="170">
        <v>97.5</v>
      </c>
      <c r="R63" s="170">
        <v>93.1</v>
      </c>
      <c r="S63" s="170">
        <v>127.5</v>
      </c>
    </row>
    <row r="64" spans="1:19" ht="13.5" customHeight="1">
      <c r="A64" s="19" t="s">
        <v>86</v>
      </c>
      <c r="B64" s="145">
        <v>7</v>
      </c>
      <c r="C64" s="153"/>
      <c r="D64" s="160">
        <v>103.6</v>
      </c>
      <c r="E64" s="170">
        <v>112.7</v>
      </c>
      <c r="F64" s="170">
        <v>105.3</v>
      </c>
      <c r="G64" s="170">
        <v>100.6</v>
      </c>
      <c r="H64" s="170">
        <v>93.2</v>
      </c>
      <c r="I64" s="170">
        <v>95.2</v>
      </c>
      <c r="J64" s="170">
        <v>90.6</v>
      </c>
      <c r="K64" s="170">
        <v>92.2</v>
      </c>
      <c r="L64" s="170">
        <v>84.5</v>
      </c>
      <c r="M64" s="170">
        <v>109.5</v>
      </c>
      <c r="N64" s="170">
        <v>96</v>
      </c>
      <c r="O64" s="170">
        <v>107.3</v>
      </c>
      <c r="P64" s="170">
        <v>102</v>
      </c>
      <c r="Q64" s="170">
        <v>100.2</v>
      </c>
      <c r="R64" s="170">
        <v>93.3</v>
      </c>
      <c r="S64" s="170">
        <v>125.6</v>
      </c>
    </row>
    <row r="65" spans="1:19" ht="13.5" customHeight="1">
      <c r="A65" s="147" t="s">
        <v>86</v>
      </c>
      <c r="B65" s="145">
        <v>8</v>
      </c>
      <c r="C65" s="153"/>
      <c r="D65" s="160">
        <v>103.1</v>
      </c>
      <c r="E65" s="170">
        <v>112.7</v>
      </c>
      <c r="F65" s="170">
        <v>105.4</v>
      </c>
      <c r="G65" s="170">
        <v>104.9</v>
      </c>
      <c r="H65" s="170">
        <v>96.4</v>
      </c>
      <c r="I65" s="170">
        <v>94</v>
      </c>
      <c r="J65" s="170">
        <v>91.7</v>
      </c>
      <c r="K65" s="170">
        <v>91</v>
      </c>
      <c r="L65" s="170">
        <v>79.7</v>
      </c>
      <c r="M65" s="170">
        <v>109.3</v>
      </c>
      <c r="N65" s="170">
        <v>96.5</v>
      </c>
      <c r="O65" s="170">
        <v>105.2</v>
      </c>
      <c r="P65" s="170">
        <v>99.3</v>
      </c>
      <c r="Q65" s="170">
        <v>99.4</v>
      </c>
      <c r="R65" s="170">
        <v>93.7</v>
      </c>
      <c r="S65" s="170">
        <v>124.9</v>
      </c>
    </row>
    <row r="66" spans="1:19" ht="13.5" customHeight="1">
      <c r="A66" s="147" t="s">
        <v>86</v>
      </c>
      <c r="B66" s="145">
        <v>9</v>
      </c>
      <c r="C66" s="153"/>
      <c r="D66" s="160">
        <v>103.1</v>
      </c>
      <c r="E66" s="170">
        <v>111.9</v>
      </c>
      <c r="F66" s="170">
        <v>105.1</v>
      </c>
      <c r="G66" s="170">
        <v>104.8</v>
      </c>
      <c r="H66" s="170">
        <v>101.2</v>
      </c>
      <c r="I66" s="170">
        <v>94.6</v>
      </c>
      <c r="J66" s="170">
        <v>90.9</v>
      </c>
      <c r="K66" s="170">
        <v>94.3</v>
      </c>
      <c r="L66" s="170">
        <v>83.3</v>
      </c>
      <c r="M66" s="170">
        <v>111.3</v>
      </c>
      <c r="N66" s="170">
        <v>96.6</v>
      </c>
      <c r="O66" s="170">
        <v>107.9</v>
      </c>
      <c r="P66" s="170">
        <v>95.8</v>
      </c>
      <c r="Q66" s="170">
        <v>99.6</v>
      </c>
      <c r="R66" s="170">
        <v>93.7</v>
      </c>
      <c r="S66" s="170">
        <v>128.1</v>
      </c>
    </row>
    <row r="67" spans="1:19" ht="13.5" customHeight="1">
      <c r="A67" s="148" t="s">
        <v>86</v>
      </c>
      <c r="B67" s="145">
        <v>10</v>
      </c>
      <c r="C67" s="153"/>
      <c r="D67" s="160">
        <v>103.8</v>
      </c>
      <c r="E67" s="170">
        <v>111.6</v>
      </c>
      <c r="F67" s="170">
        <v>105.9</v>
      </c>
      <c r="G67" s="170">
        <v>103.5</v>
      </c>
      <c r="H67" s="170">
        <v>102.6</v>
      </c>
      <c r="I67" s="170">
        <v>94.6</v>
      </c>
      <c r="J67" s="170">
        <v>92.5</v>
      </c>
      <c r="K67" s="170">
        <v>91.7</v>
      </c>
      <c r="L67" s="170">
        <v>82.4</v>
      </c>
      <c r="M67" s="170">
        <v>112.2</v>
      </c>
      <c r="N67" s="170">
        <v>95.5</v>
      </c>
      <c r="O67" s="170">
        <v>108.9</v>
      </c>
      <c r="P67" s="170">
        <v>101.4</v>
      </c>
      <c r="Q67" s="170">
        <v>98.8</v>
      </c>
      <c r="R67" s="170">
        <v>94.1</v>
      </c>
      <c r="S67" s="170">
        <v>126.6</v>
      </c>
    </row>
    <row r="68" spans="1:19" ht="13.5" customHeight="1">
      <c r="A68" s="147" t="s">
        <v>86</v>
      </c>
      <c r="B68" s="145">
        <v>11</v>
      </c>
      <c r="D68" s="160">
        <v>104.2</v>
      </c>
      <c r="E68" s="170">
        <v>113.4</v>
      </c>
      <c r="F68" s="170">
        <v>105.9</v>
      </c>
      <c r="G68" s="170">
        <v>103.3</v>
      </c>
      <c r="H68" s="170">
        <v>102.2</v>
      </c>
      <c r="I68" s="170">
        <v>96.5</v>
      </c>
      <c r="J68" s="170">
        <v>94</v>
      </c>
      <c r="K68" s="170">
        <v>93.3</v>
      </c>
      <c r="L68" s="170">
        <v>83.1</v>
      </c>
      <c r="M68" s="170">
        <v>110.4</v>
      </c>
      <c r="N68" s="170">
        <v>97.9</v>
      </c>
      <c r="O68" s="170">
        <v>109.6</v>
      </c>
      <c r="P68" s="170">
        <v>100.9</v>
      </c>
      <c r="Q68" s="170">
        <v>98.7</v>
      </c>
      <c r="R68" s="170">
        <v>95.9</v>
      </c>
      <c r="S68" s="170">
        <v>128.6</v>
      </c>
    </row>
    <row r="69" spans="1:19" ht="13.5" customHeight="1">
      <c r="A69" s="145" t="s">
        <v>86</v>
      </c>
      <c r="B69" s="145">
        <v>12</v>
      </c>
      <c r="C69" s="153"/>
      <c r="D69" s="160">
        <v>104.2</v>
      </c>
      <c r="E69" s="170">
        <v>110.5</v>
      </c>
      <c r="F69" s="170">
        <v>105.8</v>
      </c>
      <c r="G69" s="170">
        <v>107</v>
      </c>
      <c r="H69" s="170">
        <v>101.3</v>
      </c>
      <c r="I69" s="170">
        <v>97.1</v>
      </c>
      <c r="J69" s="170">
        <v>90.8</v>
      </c>
      <c r="K69" s="170">
        <v>94.2</v>
      </c>
      <c r="L69" s="170">
        <v>78.4</v>
      </c>
      <c r="M69" s="170">
        <v>107.9</v>
      </c>
      <c r="N69" s="170">
        <v>97.8</v>
      </c>
      <c r="O69" s="170">
        <v>111.8</v>
      </c>
      <c r="P69" s="170">
        <v>108.2</v>
      </c>
      <c r="Q69" s="170">
        <v>98.7</v>
      </c>
      <c r="R69" s="170">
        <v>95.5</v>
      </c>
      <c r="S69" s="170">
        <v>123.1</v>
      </c>
    </row>
    <row r="70" spans="1:19" ht="13.5" customHeight="1">
      <c r="A70" s="147" t="s">
        <v>468</v>
      </c>
      <c r="B70" s="145" t="s">
        <v>360</v>
      </c>
      <c r="C70" s="153"/>
      <c r="D70" s="160">
        <v>102.9</v>
      </c>
      <c r="E70" s="170">
        <v>108.8</v>
      </c>
      <c r="F70" s="170">
        <v>104.6</v>
      </c>
      <c r="G70" s="170">
        <v>123.6</v>
      </c>
      <c r="H70" s="170">
        <v>102.5</v>
      </c>
      <c r="I70" s="170">
        <v>90.2</v>
      </c>
      <c r="J70" s="170">
        <v>97</v>
      </c>
      <c r="K70" s="170">
        <v>90.5</v>
      </c>
      <c r="L70" s="170">
        <v>66</v>
      </c>
      <c r="M70" s="170">
        <v>111</v>
      </c>
      <c r="N70" s="170">
        <v>90.5</v>
      </c>
      <c r="O70" s="170">
        <v>102.2</v>
      </c>
      <c r="P70" s="170">
        <v>107.5</v>
      </c>
      <c r="Q70" s="170">
        <v>96</v>
      </c>
      <c r="R70" s="170">
        <v>106.3</v>
      </c>
      <c r="S70" s="170">
        <v>127.1</v>
      </c>
    </row>
    <row r="71" spans="1:19" ht="13.5" customHeight="1">
      <c r="A71" s="147" t="s">
        <v>86</v>
      </c>
      <c r="B71" s="145">
        <v>2</v>
      </c>
      <c r="C71" s="153"/>
      <c r="D71" s="160">
        <v>102.5</v>
      </c>
      <c r="E71" s="170">
        <v>109.3</v>
      </c>
      <c r="F71" s="170">
        <v>105.8</v>
      </c>
      <c r="G71" s="170">
        <v>119.6</v>
      </c>
      <c r="H71" s="170">
        <v>100.3</v>
      </c>
      <c r="I71" s="170">
        <v>96.5</v>
      </c>
      <c r="J71" s="170">
        <v>97.3</v>
      </c>
      <c r="K71" s="170">
        <v>90.3</v>
      </c>
      <c r="L71" s="170">
        <v>61.7</v>
      </c>
      <c r="M71" s="170">
        <v>110.6</v>
      </c>
      <c r="N71" s="170">
        <v>92.2</v>
      </c>
      <c r="O71" s="170">
        <v>95.5</v>
      </c>
      <c r="P71" s="170">
        <v>104.8</v>
      </c>
      <c r="Q71" s="170">
        <v>92.4</v>
      </c>
      <c r="R71" s="170">
        <v>108.7</v>
      </c>
      <c r="S71" s="170">
        <v>123.2</v>
      </c>
    </row>
    <row r="72" spans="1:19" ht="13.5" customHeight="1">
      <c r="A72" s="149" t="s">
        <v>86</v>
      </c>
      <c r="B72" s="152">
        <v>3</v>
      </c>
      <c r="C72" s="155"/>
      <c r="D72" s="163">
        <v>102.9</v>
      </c>
      <c r="E72" s="173">
        <v>109</v>
      </c>
      <c r="F72" s="173">
        <v>105.9</v>
      </c>
      <c r="G72" s="173">
        <v>122.9</v>
      </c>
      <c r="H72" s="173">
        <v>102.4</v>
      </c>
      <c r="I72" s="173">
        <v>92.1</v>
      </c>
      <c r="J72" s="173">
        <v>96.9</v>
      </c>
      <c r="K72" s="173">
        <v>93.9</v>
      </c>
      <c r="L72" s="173">
        <v>66.6</v>
      </c>
      <c r="M72" s="173">
        <v>109.1</v>
      </c>
      <c r="N72" s="173">
        <v>92.5</v>
      </c>
      <c r="O72" s="173">
        <v>96.4</v>
      </c>
      <c r="P72" s="173">
        <v>103.3</v>
      </c>
      <c r="Q72" s="173">
        <v>96.3</v>
      </c>
      <c r="R72" s="173">
        <v>107.2</v>
      </c>
      <c r="S72" s="173">
        <v>125</v>
      </c>
    </row>
    <row r="73" spans="1:19" ht="17.25" customHeight="1">
      <c r="A73" s="191"/>
      <c r="B73" s="191"/>
      <c r="C73" s="191"/>
      <c r="D73" s="556" t="s">
        <v>97</v>
      </c>
      <c r="E73" s="556"/>
      <c r="F73" s="556"/>
      <c r="G73" s="556"/>
      <c r="H73" s="556"/>
      <c r="I73" s="556"/>
      <c r="J73" s="556"/>
      <c r="K73" s="556"/>
      <c r="L73" s="556"/>
      <c r="M73" s="556"/>
      <c r="N73" s="556"/>
      <c r="O73" s="556"/>
      <c r="P73" s="556"/>
      <c r="Q73" s="556"/>
      <c r="R73" s="556"/>
      <c r="S73" s="556"/>
    </row>
    <row r="74" spans="1:19" ht="13.5" customHeight="1">
      <c r="A74" s="144" t="s">
        <v>189</v>
      </c>
      <c r="B74" s="144" t="s">
        <v>60</v>
      </c>
      <c r="C74" s="153" t="s">
        <v>56</v>
      </c>
      <c r="D74" s="159">
        <v>0.3</v>
      </c>
      <c r="E74" s="169">
        <v>24.4</v>
      </c>
      <c r="F74" s="169">
        <v>-0.2</v>
      </c>
      <c r="G74" s="169">
        <v>12.8</v>
      </c>
      <c r="H74" s="169">
        <v>-9.4</v>
      </c>
      <c r="I74" s="169">
        <v>-5.7</v>
      </c>
      <c r="J74" s="169">
        <v>12.8</v>
      </c>
      <c r="K74" s="169">
        <v>5.7</v>
      </c>
      <c r="L74" s="182">
        <v>-9.2</v>
      </c>
      <c r="M74" s="182">
        <v>18.8</v>
      </c>
      <c r="N74" s="182">
        <v>-8.6</v>
      </c>
      <c r="O74" s="182">
        <v>2.4</v>
      </c>
      <c r="P74" s="169">
        <v>-22.2</v>
      </c>
      <c r="Q74" s="169">
        <v>7.1</v>
      </c>
      <c r="R74" s="169">
        <v>-3.6</v>
      </c>
      <c r="S74" s="182">
        <v>-0.2</v>
      </c>
    </row>
    <row r="75" spans="1:19" ht="13.5" customHeight="1">
      <c r="A75" s="145" t="s">
        <v>50</v>
      </c>
      <c r="B75" s="145" t="s">
        <v>331</v>
      </c>
      <c r="C75" s="153"/>
      <c r="D75" s="160">
        <v>0.6</v>
      </c>
      <c r="E75" s="170">
        <v>-18.4</v>
      </c>
      <c r="F75" s="170">
        <v>0.4</v>
      </c>
      <c r="G75" s="170">
        <v>-0.9</v>
      </c>
      <c r="H75" s="170">
        <v>-9.5</v>
      </c>
      <c r="I75" s="170">
        <v>-1.4</v>
      </c>
      <c r="J75" s="170">
        <v>6.8</v>
      </c>
      <c r="K75" s="170">
        <v>-4.4</v>
      </c>
      <c r="L75" s="183">
        <v>-11.8</v>
      </c>
      <c r="M75" s="183">
        <v>-1.1</v>
      </c>
      <c r="N75" s="183">
        <v>26</v>
      </c>
      <c r="O75" s="183">
        <v>-5</v>
      </c>
      <c r="P75" s="170">
        <v>-6.1</v>
      </c>
      <c r="Q75" s="170">
        <v>3</v>
      </c>
      <c r="R75" s="170">
        <v>4.9</v>
      </c>
      <c r="S75" s="183">
        <v>-0.7</v>
      </c>
    </row>
    <row r="76" spans="1:19" ht="13.5" customHeight="1">
      <c r="A76" s="145"/>
      <c r="B76" s="145" t="s">
        <v>242</v>
      </c>
      <c r="C76" s="153"/>
      <c r="D76" s="160">
        <v>1.1</v>
      </c>
      <c r="E76" s="170">
        <v>-8.9</v>
      </c>
      <c r="F76" s="170">
        <v>-0.3</v>
      </c>
      <c r="G76" s="170">
        <v>-7</v>
      </c>
      <c r="H76" s="170">
        <v>-3.8</v>
      </c>
      <c r="I76" s="170">
        <v>-2</v>
      </c>
      <c r="J76" s="170">
        <v>-5.2</v>
      </c>
      <c r="K76" s="170">
        <v>-0.5</v>
      </c>
      <c r="L76" s="183">
        <v>22.3</v>
      </c>
      <c r="M76" s="183">
        <v>0.4</v>
      </c>
      <c r="N76" s="183">
        <v>-9.6</v>
      </c>
      <c r="O76" s="183">
        <v>-6.7</v>
      </c>
      <c r="P76" s="170">
        <v>26.1</v>
      </c>
      <c r="Q76" s="170">
        <v>6.4</v>
      </c>
      <c r="R76" s="170">
        <v>1</v>
      </c>
      <c r="S76" s="183">
        <v>0.1</v>
      </c>
    </row>
    <row r="77" spans="1:19" ht="13.5" customHeight="1">
      <c r="A77" s="145"/>
      <c r="B77" s="145" t="s">
        <v>152</v>
      </c>
      <c r="C77" s="153"/>
      <c r="D77" s="160">
        <v>1.5</v>
      </c>
      <c r="E77" s="170">
        <v>16.9</v>
      </c>
      <c r="F77" s="170">
        <v>0.4</v>
      </c>
      <c r="G77" s="170">
        <v>-0.5</v>
      </c>
      <c r="H77" s="170">
        <v>3.4</v>
      </c>
      <c r="I77" s="170">
        <v>1.6</v>
      </c>
      <c r="J77" s="170">
        <v>-3.8</v>
      </c>
      <c r="K77" s="170">
        <v>-15.5</v>
      </c>
      <c r="L77" s="183">
        <v>2.5</v>
      </c>
      <c r="M77" s="183">
        <v>4.5</v>
      </c>
      <c r="N77" s="183">
        <v>-6.4</v>
      </c>
      <c r="O77" s="183">
        <v>11.9</v>
      </c>
      <c r="P77" s="170">
        <v>2.2</v>
      </c>
      <c r="Q77" s="170">
        <v>-0.2</v>
      </c>
      <c r="R77" s="170">
        <v>-10.5</v>
      </c>
      <c r="S77" s="183">
        <v>17.8</v>
      </c>
    </row>
    <row r="78" spans="1:19" ht="13.5" customHeight="1">
      <c r="A78" s="145"/>
      <c r="B78" s="145" t="s">
        <v>364</v>
      </c>
      <c r="C78" s="153"/>
      <c r="D78" s="160">
        <v>1</v>
      </c>
      <c r="E78" s="170">
        <v>-7.9</v>
      </c>
      <c r="F78" s="170">
        <v>3.8</v>
      </c>
      <c r="G78" s="170">
        <v>4</v>
      </c>
      <c r="H78" s="170">
        <v>2.8</v>
      </c>
      <c r="I78" s="170">
        <v>-10.1</v>
      </c>
      <c r="J78" s="170">
        <v>-5.9</v>
      </c>
      <c r="K78" s="170">
        <v>11.2</v>
      </c>
      <c r="L78" s="183">
        <v>-15.3</v>
      </c>
      <c r="M78" s="183">
        <v>0.8</v>
      </c>
      <c r="N78" s="183">
        <v>4.8</v>
      </c>
      <c r="O78" s="183">
        <v>1.9</v>
      </c>
      <c r="P78" s="170">
        <v>-1.8</v>
      </c>
      <c r="Q78" s="170">
        <v>-0.7</v>
      </c>
      <c r="R78" s="170">
        <v>1</v>
      </c>
      <c r="S78" s="183">
        <v>8.1</v>
      </c>
    </row>
    <row r="79" spans="1:19" ht="13.5" customHeight="1">
      <c r="A79" s="146"/>
      <c r="B79" s="146" t="s">
        <v>159</v>
      </c>
      <c r="C79" s="154"/>
      <c r="D79" s="162">
        <v>0.7</v>
      </c>
      <c r="E79" s="172">
        <v>3.6</v>
      </c>
      <c r="F79" s="172">
        <v>0.7</v>
      </c>
      <c r="G79" s="172">
        <v>0.5</v>
      </c>
      <c r="H79" s="172">
        <v>-6.3</v>
      </c>
      <c r="I79" s="172">
        <v>2.7</v>
      </c>
      <c r="J79" s="172">
        <v>1.1</v>
      </c>
      <c r="K79" s="172">
        <v>-3.3</v>
      </c>
      <c r="L79" s="172">
        <v>-2.6</v>
      </c>
      <c r="M79" s="172">
        <v>4.4</v>
      </c>
      <c r="N79" s="172">
        <v>-1.3</v>
      </c>
      <c r="O79" s="172">
        <v>-5.9</v>
      </c>
      <c r="P79" s="172">
        <v>1.8</v>
      </c>
      <c r="Q79" s="172">
        <v>0.2</v>
      </c>
      <c r="R79" s="172">
        <v>3</v>
      </c>
      <c r="S79" s="172">
        <v>-1.4</v>
      </c>
    </row>
    <row r="80" spans="1:19" ht="13.5" customHeight="1">
      <c r="A80" s="145" t="s">
        <v>175</v>
      </c>
      <c r="B80" s="145">
        <v>3</v>
      </c>
      <c r="C80" s="153" t="s">
        <v>255</v>
      </c>
      <c r="D80" s="159">
        <v>-0.5</v>
      </c>
      <c r="E80" s="169">
        <v>-0.3</v>
      </c>
      <c r="F80" s="169">
        <v>-0.3</v>
      </c>
      <c r="G80" s="169">
        <v>0.2</v>
      </c>
      <c r="H80" s="169">
        <v>3.3</v>
      </c>
      <c r="I80" s="169">
        <v>-0.3</v>
      </c>
      <c r="J80" s="169">
        <v>1</v>
      </c>
      <c r="K80" s="169">
        <v>-1.3</v>
      </c>
      <c r="L80" s="169">
        <v>15.2</v>
      </c>
      <c r="M80" s="169">
        <v>3.6</v>
      </c>
      <c r="N80" s="169">
        <v>-3.7</v>
      </c>
      <c r="O80" s="169">
        <v>-7.4</v>
      </c>
      <c r="P80" s="169">
        <v>1.2</v>
      </c>
      <c r="Q80" s="169">
        <v>-2.9</v>
      </c>
      <c r="R80" s="169">
        <v>3</v>
      </c>
      <c r="S80" s="169">
        <v>-2.5</v>
      </c>
    </row>
    <row r="81" spans="1:19" ht="13.5" customHeight="1">
      <c r="A81" s="147" t="s">
        <v>86</v>
      </c>
      <c r="B81" s="145">
        <v>4</v>
      </c>
      <c r="C81" s="153"/>
      <c r="D81" s="160">
        <v>0.3</v>
      </c>
      <c r="E81" s="170">
        <v>4.5</v>
      </c>
      <c r="F81" s="170">
        <v>0.1</v>
      </c>
      <c r="G81" s="170">
        <v>0.1</v>
      </c>
      <c r="H81" s="170">
        <v>-12.6</v>
      </c>
      <c r="I81" s="170">
        <v>5</v>
      </c>
      <c r="J81" s="170">
        <v>0</v>
      </c>
      <c r="K81" s="170">
        <v>-4.8</v>
      </c>
      <c r="L81" s="170">
        <v>20.8</v>
      </c>
      <c r="M81" s="170">
        <v>1.8</v>
      </c>
      <c r="N81" s="170">
        <v>-2.6</v>
      </c>
      <c r="O81" s="170">
        <v>-6.4</v>
      </c>
      <c r="P81" s="170">
        <v>4.2</v>
      </c>
      <c r="Q81" s="170">
        <v>-0.9</v>
      </c>
      <c r="R81" s="170">
        <v>8.2</v>
      </c>
      <c r="S81" s="170">
        <v>-1.6</v>
      </c>
    </row>
    <row r="82" spans="1:19" ht="13.5" customHeight="1">
      <c r="A82" s="147" t="s">
        <v>86</v>
      </c>
      <c r="B82" s="145">
        <v>5</v>
      </c>
      <c r="C82" s="153"/>
      <c r="D82" s="160">
        <v>0.3</v>
      </c>
      <c r="E82" s="170">
        <v>0.9</v>
      </c>
      <c r="F82" s="170">
        <v>0.8</v>
      </c>
      <c r="G82" s="170">
        <v>0.6</v>
      </c>
      <c r="H82" s="170">
        <v>-10.5</v>
      </c>
      <c r="I82" s="170">
        <v>5.2</v>
      </c>
      <c r="J82" s="170">
        <v>1.2</v>
      </c>
      <c r="K82" s="170">
        <v>-3.1</v>
      </c>
      <c r="L82" s="170">
        <v>26</v>
      </c>
      <c r="M82" s="170">
        <v>2.5</v>
      </c>
      <c r="N82" s="170">
        <v>-4.5</v>
      </c>
      <c r="O82" s="170">
        <v>-5.8</v>
      </c>
      <c r="P82" s="170">
        <v>0</v>
      </c>
      <c r="Q82" s="170">
        <v>-0.7</v>
      </c>
      <c r="R82" s="170">
        <v>3.1</v>
      </c>
      <c r="S82" s="170">
        <v>-3.4</v>
      </c>
    </row>
    <row r="83" spans="1:19" ht="13.5" customHeight="1">
      <c r="A83" s="147" t="s">
        <v>86</v>
      </c>
      <c r="B83" s="145">
        <v>6</v>
      </c>
      <c r="D83" s="160">
        <v>0.4</v>
      </c>
      <c r="E83" s="170">
        <v>2.2</v>
      </c>
      <c r="F83" s="170">
        <v>0.6</v>
      </c>
      <c r="G83" s="170">
        <v>1.3</v>
      </c>
      <c r="H83" s="170">
        <v>-7</v>
      </c>
      <c r="I83" s="170">
        <v>2.8</v>
      </c>
      <c r="J83" s="170">
        <v>1.1</v>
      </c>
      <c r="K83" s="170">
        <v>-7.3</v>
      </c>
      <c r="L83" s="170">
        <v>-9</v>
      </c>
      <c r="M83" s="170">
        <v>3.5</v>
      </c>
      <c r="N83" s="170">
        <v>-1.8</v>
      </c>
      <c r="O83" s="170">
        <v>-0.7</v>
      </c>
      <c r="P83" s="170">
        <v>2.7</v>
      </c>
      <c r="Q83" s="170">
        <v>-1.5</v>
      </c>
      <c r="R83" s="170">
        <v>2.8</v>
      </c>
      <c r="S83" s="170">
        <v>-1.7</v>
      </c>
    </row>
    <row r="84" spans="1:19" ht="13.5" customHeight="1">
      <c r="A84" s="19" t="s">
        <v>86</v>
      </c>
      <c r="B84" s="145">
        <v>7</v>
      </c>
      <c r="C84" s="153"/>
      <c r="D84" s="160">
        <v>0.4</v>
      </c>
      <c r="E84" s="170">
        <v>6.6</v>
      </c>
      <c r="F84" s="170">
        <v>0.4</v>
      </c>
      <c r="G84" s="170">
        <v>-0.1</v>
      </c>
      <c r="H84" s="170">
        <v>-11.1</v>
      </c>
      <c r="I84" s="170">
        <v>-4.1</v>
      </c>
      <c r="J84" s="170">
        <v>1</v>
      </c>
      <c r="K84" s="170">
        <v>-2.7</v>
      </c>
      <c r="L84" s="170">
        <v>-11.9</v>
      </c>
      <c r="M84" s="170">
        <v>3.7</v>
      </c>
      <c r="N84" s="170">
        <v>-0.4</v>
      </c>
      <c r="O84" s="170">
        <v>-2.4</v>
      </c>
      <c r="P84" s="170">
        <v>-0.7</v>
      </c>
      <c r="Q84" s="170">
        <v>2.5</v>
      </c>
      <c r="R84" s="170">
        <v>1.5</v>
      </c>
      <c r="S84" s="170">
        <v>-1.9</v>
      </c>
    </row>
    <row r="85" spans="1:19" ht="13.5" customHeight="1">
      <c r="A85" s="147" t="s">
        <v>86</v>
      </c>
      <c r="B85" s="145">
        <v>8</v>
      </c>
      <c r="C85" s="153"/>
      <c r="D85" s="160">
        <v>1.6</v>
      </c>
      <c r="E85" s="170">
        <v>8.8</v>
      </c>
      <c r="F85" s="170">
        <v>1.7</v>
      </c>
      <c r="G85" s="170">
        <v>0.8</v>
      </c>
      <c r="H85" s="170">
        <v>-7.8</v>
      </c>
      <c r="I85" s="170">
        <v>2</v>
      </c>
      <c r="J85" s="170">
        <v>0.9</v>
      </c>
      <c r="K85" s="170">
        <v>-2.4</v>
      </c>
      <c r="L85" s="170">
        <v>-15.3</v>
      </c>
      <c r="M85" s="170">
        <v>4.6</v>
      </c>
      <c r="N85" s="170">
        <v>1.4</v>
      </c>
      <c r="O85" s="170">
        <v>-8.4</v>
      </c>
      <c r="P85" s="170">
        <v>1.5</v>
      </c>
      <c r="Q85" s="170">
        <v>1</v>
      </c>
      <c r="R85" s="170">
        <v>3.9</v>
      </c>
      <c r="S85" s="170">
        <v>2</v>
      </c>
    </row>
    <row r="86" spans="1:19" ht="13.5" customHeight="1">
      <c r="A86" s="147" t="s">
        <v>86</v>
      </c>
      <c r="B86" s="145">
        <v>9</v>
      </c>
      <c r="C86" s="153"/>
      <c r="D86" s="160">
        <v>1.4</v>
      </c>
      <c r="E86" s="170">
        <v>6.2</v>
      </c>
      <c r="F86" s="170">
        <v>1.4</v>
      </c>
      <c r="G86" s="170">
        <v>1.2</v>
      </c>
      <c r="H86" s="170">
        <v>-3.9</v>
      </c>
      <c r="I86" s="170">
        <v>2.9</v>
      </c>
      <c r="J86" s="170">
        <v>0.7</v>
      </c>
      <c r="K86" s="170">
        <v>-7.8</v>
      </c>
      <c r="L86" s="170">
        <v>-12.8</v>
      </c>
      <c r="M86" s="170">
        <v>6</v>
      </c>
      <c r="N86" s="170">
        <v>1.8</v>
      </c>
      <c r="O86" s="170">
        <v>-7.4</v>
      </c>
      <c r="P86" s="170">
        <v>3</v>
      </c>
      <c r="Q86" s="170">
        <v>-0.3</v>
      </c>
      <c r="R86" s="170">
        <v>2.4</v>
      </c>
      <c r="S86" s="170">
        <v>2.2</v>
      </c>
    </row>
    <row r="87" spans="1:19" ht="13.5" customHeight="1">
      <c r="A87" s="148" t="s">
        <v>86</v>
      </c>
      <c r="B87" s="145">
        <v>10</v>
      </c>
      <c r="C87" s="153"/>
      <c r="D87" s="160">
        <v>1.4</v>
      </c>
      <c r="E87" s="170">
        <v>8.6</v>
      </c>
      <c r="F87" s="170">
        <v>1.5</v>
      </c>
      <c r="G87" s="170">
        <v>1.3</v>
      </c>
      <c r="H87" s="170">
        <v>-3.4</v>
      </c>
      <c r="I87" s="170">
        <v>5.7</v>
      </c>
      <c r="J87" s="170">
        <v>1.5</v>
      </c>
      <c r="K87" s="170">
        <v>-1.6</v>
      </c>
      <c r="L87" s="170">
        <v>-13.4</v>
      </c>
      <c r="M87" s="170">
        <v>5.6</v>
      </c>
      <c r="N87" s="170">
        <v>0.3</v>
      </c>
      <c r="O87" s="170">
        <v>-2.6</v>
      </c>
      <c r="P87" s="170">
        <v>-0.8</v>
      </c>
      <c r="Q87" s="170">
        <v>0</v>
      </c>
      <c r="R87" s="170">
        <v>2.4</v>
      </c>
      <c r="S87" s="170">
        <v>-1.1</v>
      </c>
    </row>
    <row r="88" spans="1:19" ht="13.5" customHeight="1">
      <c r="A88" s="147" t="s">
        <v>86</v>
      </c>
      <c r="B88" s="145">
        <v>11</v>
      </c>
      <c r="D88" s="160">
        <v>1.3</v>
      </c>
      <c r="E88" s="170">
        <v>9.1</v>
      </c>
      <c r="F88" s="170">
        <v>1.7</v>
      </c>
      <c r="G88" s="170">
        <v>-0.3</v>
      </c>
      <c r="H88" s="170">
        <v>-6.1</v>
      </c>
      <c r="I88" s="170">
        <v>6.3</v>
      </c>
      <c r="J88" s="170">
        <v>2.3</v>
      </c>
      <c r="K88" s="170">
        <v>0</v>
      </c>
      <c r="L88" s="170">
        <v>-8.8</v>
      </c>
      <c r="M88" s="170">
        <v>4.7</v>
      </c>
      <c r="N88" s="170">
        <v>0.4</v>
      </c>
      <c r="O88" s="170">
        <v>1.7</v>
      </c>
      <c r="P88" s="170">
        <v>-1.3</v>
      </c>
      <c r="Q88" s="170">
        <v>-1.7</v>
      </c>
      <c r="R88" s="170">
        <v>5.2</v>
      </c>
      <c r="S88" s="170">
        <v>-0.6</v>
      </c>
    </row>
    <row r="89" spans="1:19" ht="13.5" customHeight="1">
      <c r="A89" s="145" t="s">
        <v>86</v>
      </c>
      <c r="B89" s="145">
        <v>12</v>
      </c>
      <c r="C89" s="153"/>
      <c r="D89" s="160">
        <v>1.2</v>
      </c>
      <c r="E89" s="170">
        <v>2.2</v>
      </c>
      <c r="F89" s="170">
        <v>1.4</v>
      </c>
      <c r="G89" s="170">
        <v>1.2</v>
      </c>
      <c r="H89" s="170">
        <v>-5.3</v>
      </c>
      <c r="I89" s="170">
        <v>5.7</v>
      </c>
      <c r="J89" s="170">
        <v>0.4</v>
      </c>
      <c r="K89" s="170">
        <v>-1.7</v>
      </c>
      <c r="L89" s="170">
        <v>-17.3</v>
      </c>
      <c r="M89" s="170">
        <v>4.9</v>
      </c>
      <c r="N89" s="170">
        <v>-1</v>
      </c>
      <c r="O89" s="170">
        <v>3.8</v>
      </c>
      <c r="P89" s="170">
        <v>3.1</v>
      </c>
      <c r="Q89" s="170">
        <v>1.4</v>
      </c>
      <c r="R89" s="170">
        <v>4.5</v>
      </c>
      <c r="S89" s="170">
        <v>-6.7</v>
      </c>
    </row>
    <row r="90" spans="1:19" ht="13.5" customHeight="1">
      <c r="A90" s="147" t="s">
        <v>468</v>
      </c>
      <c r="B90" s="145" t="s">
        <v>360</v>
      </c>
      <c r="C90" s="153"/>
      <c r="D90" s="160">
        <v>1.4</v>
      </c>
      <c r="E90" s="170">
        <v>-0.6</v>
      </c>
      <c r="F90" s="170">
        <v>1.8</v>
      </c>
      <c r="G90" s="170">
        <v>23.6</v>
      </c>
      <c r="H90" s="170">
        <v>3.3</v>
      </c>
      <c r="I90" s="170">
        <v>1.2</v>
      </c>
      <c r="J90" s="170">
        <v>5</v>
      </c>
      <c r="K90" s="170">
        <v>4.5</v>
      </c>
      <c r="L90" s="170">
        <v>-20.8</v>
      </c>
      <c r="M90" s="170">
        <v>1.7</v>
      </c>
      <c r="N90" s="170">
        <v>-1.3</v>
      </c>
      <c r="O90" s="170">
        <v>-2.5</v>
      </c>
      <c r="P90" s="170">
        <v>4.5</v>
      </c>
      <c r="Q90" s="170">
        <v>-4.1</v>
      </c>
      <c r="R90" s="170">
        <v>21.5</v>
      </c>
      <c r="S90" s="170">
        <v>0.5</v>
      </c>
    </row>
    <row r="91" spans="1:19" ht="13.5" customHeight="1">
      <c r="A91" s="147" t="s">
        <v>86</v>
      </c>
      <c r="B91" s="145">
        <v>2</v>
      </c>
      <c r="C91" s="153"/>
      <c r="D91" s="160">
        <v>1.3</v>
      </c>
      <c r="E91" s="170">
        <v>-0.8</v>
      </c>
      <c r="F91" s="170">
        <v>2.6</v>
      </c>
      <c r="G91" s="170">
        <v>19.5</v>
      </c>
      <c r="H91" s="170">
        <v>3.9</v>
      </c>
      <c r="I91" s="170">
        <v>7.2</v>
      </c>
      <c r="J91" s="170">
        <v>7.6</v>
      </c>
      <c r="K91" s="170">
        <v>6</v>
      </c>
      <c r="L91" s="170">
        <v>-28</v>
      </c>
      <c r="M91" s="170">
        <v>-0.5</v>
      </c>
      <c r="N91" s="170">
        <v>2.2</v>
      </c>
      <c r="O91" s="170">
        <v>-16.7</v>
      </c>
      <c r="P91" s="170">
        <v>2.1</v>
      </c>
      <c r="Q91" s="170">
        <v>-5</v>
      </c>
      <c r="R91" s="170">
        <v>18.4</v>
      </c>
      <c r="S91" s="170">
        <v>-2.3</v>
      </c>
    </row>
    <row r="92" spans="1:19" ht="13.5" customHeight="1">
      <c r="A92" s="149" t="s">
        <v>86</v>
      </c>
      <c r="B92" s="152">
        <v>3</v>
      </c>
      <c r="C92" s="155"/>
      <c r="D92" s="210">
        <v>1.6</v>
      </c>
      <c r="E92" s="211">
        <v>-2.1</v>
      </c>
      <c r="F92" s="211">
        <v>2.1</v>
      </c>
      <c r="G92" s="211">
        <v>22.3</v>
      </c>
      <c r="H92" s="211">
        <v>-4.8</v>
      </c>
      <c r="I92" s="211">
        <v>4.4</v>
      </c>
      <c r="J92" s="211">
        <v>7.5</v>
      </c>
      <c r="K92" s="211">
        <v>6.3</v>
      </c>
      <c r="L92" s="211">
        <v>-23.4</v>
      </c>
      <c r="M92" s="211">
        <v>-0.9</v>
      </c>
      <c r="N92" s="211">
        <v>2.7</v>
      </c>
      <c r="O92" s="211">
        <v>-7.3</v>
      </c>
      <c r="P92" s="211">
        <v>-1.2</v>
      </c>
      <c r="Q92" s="211">
        <v>2.4</v>
      </c>
      <c r="R92" s="211">
        <v>14.3</v>
      </c>
      <c r="S92" s="173">
        <v>-4.1</v>
      </c>
    </row>
    <row r="93" spans="1:30" ht="27" customHeight="1">
      <c r="A93" s="557" t="s">
        <v>469</v>
      </c>
      <c r="B93" s="557"/>
      <c r="C93" s="557"/>
      <c r="D93" s="199">
        <v>0.4</v>
      </c>
      <c r="E93" s="164">
        <v>-0.3</v>
      </c>
      <c r="F93" s="164">
        <v>0.1</v>
      </c>
      <c r="G93" s="164">
        <v>2.8</v>
      </c>
      <c r="H93" s="164">
        <v>2.1</v>
      </c>
      <c r="I93" s="164">
        <v>-4.6</v>
      </c>
      <c r="J93" s="164">
        <v>-0.4</v>
      </c>
      <c r="K93" s="164">
        <v>4</v>
      </c>
      <c r="L93" s="164">
        <v>7.9</v>
      </c>
      <c r="M93" s="164">
        <v>-1.4</v>
      </c>
      <c r="N93" s="164">
        <v>0.3</v>
      </c>
      <c r="O93" s="164">
        <v>0.9</v>
      </c>
      <c r="P93" s="164">
        <v>-1.4</v>
      </c>
      <c r="Q93" s="164">
        <v>4.2</v>
      </c>
      <c r="R93" s="164">
        <v>-1.4</v>
      </c>
      <c r="S93" s="164">
        <v>1.5</v>
      </c>
      <c r="T93" s="150"/>
      <c r="U93" s="150"/>
      <c r="V93" s="150"/>
      <c r="W93" s="150"/>
      <c r="X93" s="150"/>
      <c r="Y93" s="150"/>
      <c r="Z93" s="150"/>
      <c r="AA93" s="150"/>
      <c r="AB93" s="150"/>
      <c r="AC93" s="150"/>
      <c r="AD93" s="150"/>
    </row>
    <row r="94" spans="1:19" ht="27" customHeight="1">
      <c r="A94" s="206"/>
      <c r="B94" s="206"/>
      <c r="C94" s="206"/>
      <c r="D94" s="208"/>
      <c r="E94" s="208"/>
      <c r="F94" s="208"/>
      <c r="G94" s="208"/>
      <c r="H94" s="208"/>
      <c r="I94" s="208"/>
      <c r="J94" s="208"/>
      <c r="K94" s="208"/>
      <c r="L94" s="208"/>
      <c r="M94" s="208"/>
      <c r="N94" s="208"/>
      <c r="O94" s="208"/>
      <c r="P94" s="208"/>
      <c r="Q94" s="208"/>
      <c r="R94" s="208"/>
      <c r="S94" s="212"/>
    </row>
  </sheetData>
  <sheetProtection/>
  <mergeCells count="11">
    <mergeCell ref="G2:N2"/>
    <mergeCell ref="H3:O3"/>
    <mergeCell ref="D7:R7"/>
    <mergeCell ref="D27:S27"/>
    <mergeCell ref="A47:C47"/>
    <mergeCell ref="H49:O49"/>
    <mergeCell ref="D53:R53"/>
    <mergeCell ref="D73:S73"/>
    <mergeCell ref="A93:C93"/>
    <mergeCell ref="A4:C6"/>
    <mergeCell ref="A50:C52"/>
  </mergeCells>
  <printOptions/>
  <pageMargins left="0.7874015748031497" right="0.3937007874015748" top="0.4330708661417323" bottom="0.5905511811023623" header="0.31496062992125984" footer="0.35433070866141736"/>
  <pageSetup fitToHeight="1" fitToWidth="1" horizontalDpi="600" verticalDpi="600" orientation="portrait" paperSize="9" scale="61"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pageSetUpPr fitToPage="1"/>
  </sheetPr>
  <dimension ref="A1:AD94"/>
  <sheetViews>
    <sheetView zoomScalePageLayoutView="0" workbookViewId="0" topLeftCell="A1">
      <selection activeCell="A1" sqref="A1"/>
    </sheetView>
  </sheetViews>
  <sheetFormatPr defaultColWidth="9.00390625" defaultRowHeight="13.5"/>
  <cols>
    <col min="1" max="1" width="4.875" style="19" bestFit="1" customWidth="1"/>
    <col min="2" max="2" width="3.625" style="19" bestFit="1" customWidth="1"/>
    <col min="3" max="3" width="3.125" style="19" bestFit="1" customWidth="1"/>
    <col min="4" max="19" width="8.25390625" style="19" customWidth="1"/>
    <col min="20" max="30" width="7.625" style="19" customWidth="1"/>
    <col min="31" max="31" width="9.00390625" style="19" bestFit="1" customWidth="1"/>
    <col min="32" max="16384" width="9.00390625" style="19" customWidth="1"/>
  </cols>
  <sheetData>
    <row r="1" spans="1:26" ht="18.75">
      <c r="A1" s="187"/>
      <c r="B1" s="187"/>
      <c r="C1" s="187"/>
      <c r="D1" s="187"/>
      <c r="E1" s="186"/>
      <c r="F1" s="186"/>
      <c r="G1" s="177"/>
      <c r="H1" s="177"/>
      <c r="I1" s="177"/>
      <c r="J1" s="177"/>
      <c r="K1" s="177"/>
      <c r="L1" s="177"/>
      <c r="M1" s="177"/>
      <c r="N1" s="177"/>
      <c r="O1" s="177"/>
      <c r="P1" s="186"/>
      <c r="Q1" s="186"/>
      <c r="R1" s="187"/>
      <c r="S1" s="186"/>
      <c r="T1" s="186"/>
      <c r="U1" s="186"/>
      <c r="V1" s="186"/>
      <c r="W1" s="186"/>
      <c r="X1" s="186"/>
      <c r="Y1" s="186"/>
      <c r="Z1" s="186"/>
    </row>
    <row r="2" spans="1:26" ht="18.75">
      <c r="A2" s="187"/>
      <c r="B2" s="187"/>
      <c r="C2" s="187"/>
      <c r="D2" s="187"/>
      <c r="E2" s="186"/>
      <c r="F2" s="186"/>
      <c r="G2" s="566" t="s">
        <v>476</v>
      </c>
      <c r="H2" s="566"/>
      <c r="I2" s="566"/>
      <c r="J2" s="566"/>
      <c r="K2" s="566"/>
      <c r="L2" s="566"/>
      <c r="M2" s="566"/>
      <c r="N2" s="566"/>
      <c r="O2" s="178"/>
      <c r="P2" s="186"/>
      <c r="Q2" s="186"/>
      <c r="R2" s="187"/>
      <c r="S2" s="186"/>
      <c r="T2" s="186"/>
      <c r="U2" s="186"/>
      <c r="V2" s="186"/>
      <c r="W2" s="186"/>
      <c r="X2" s="186"/>
      <c r="Y2" s="186"/>
      <c r="Z2" s="186"/>
    </row>
    <row r="3" spans="1:19" ht="17.25">
      <c r="A3" s="142" t="s">
        <v>257</v>
      </c>
      <c r="B3" s="7"/>
      <c r="C3" s="7"/>
      <c r="H3" s="567"/>
      <c r="I3" s="567"/>
      <c r="J3" s="567"/>
      <c r="K3" s="567"/>
      <c r="L3" s="567"/>
      <c r="M3" s="567"/>
      <c r="N3" s="567"/>
      <c r="O3" s="567"/>
      <c r="S3" s="14" t="s">
        <v>134</v>
      </c>
    </row>
    <row r="4" spans="1:19" ht="13.5">
      <c r="A4" s="559" t="s">
        <v>52</v>
      </c>
      <c r="B4" s="559"/>
      <c r="C4" s="560"/>
      <c r="D4" s="156" t="s">
        <v>69</v>
      </c>
      <c r="E4" s="156" t="s">
        <v>438</v>
      </c>
      <c r="F4" s="156" t="s">
        <v>129</v>
      </c>
      <c r="G4" s="156" t="s">
        <v>108</v>
      </c>
      <c r="H4" s="156" t="s">
        <v>217</v>
      </c>
      <c r="I4" s="156" t="s">
        <v>276</v>
      </c>
      <c r="J4" s="156" t="s">
        <v>453</v>
      </c>
      <c r="K4" s="156" t="s">
        <v>454</v>
      </c>
      <c r="L4" s="156" t="s">
        <v>81</v>
      </c>
      <c r="M4" s="156" t="s">
        <v>332</v>
      </c>
      <c r="N4" s="156" t="s">
        <v>16</v>
      </c>
      <c r="O4" s="156" t="s">
        <v>181</v>
      </c>
      <c r="P4" s="156" t="s">
        <v>135</v>
      </c>
      <c r="Q4" s="156" t="s">
        <v>456</v>
      </c>
      <c r="R4" s="156" t="s">
        <v>458</v>
      </c>
      <c r="S4" s="156" t="s">
        <v>3</v>
      </c>
    </row>
    <row r="5" spans="1:19" ht="13.5">
      <c r="A5" s="561"/>
      <c r="B5" s="561"/>
      <c r="C5" s="562"/>
      <c r="D5" s="157" t="s">
        <v>96</v>
      </c>
      <c r="E5" s="157"/>
      <c r="F5" s="157"/>
      <c r="G5" s="157" t="s">
        <v>426</v>
      </c>
      <c r="H5" s="157" t="s">
        <v>387</v>
      </c>
      <c r="I5" s="157" t="s">
        <v>366</v>
      </c>
      <c r="J5" s="157" t="s">
        <v>459</v>
      </c>
      <c r="K5" s="157" t="s">
        <v>151</v>
      </c>
      <c r="L5" s="180" t="s">
        <v>272</v>
      </c>
      <c r="M5" s="184" t="s">
        <v>201</v>
      </c>
      <c r="N5" s="180" t="s">
        <v>279</v>
      </c>
      <c r="O5" s="180" t="s">
        <v>457</v>
      </c>
      <c r="P5" s="180" t="s">
        <v>411</v>
      </c>
      <c r="Q5" s="180" t="s">
        <v>441</v>
      </c>
      <c r="R5" s="180" t="s">
        <v>171</v>
      </c>
      <c r="S5" s="188" t="s">
        <v>333</v>
      </c>
    </row>
    <row r="6" spans="1:19" ht="18" customHeight="1">
      <c r="A6" s="563"/>
      <c r="B6" s="563"/>
      <c r="C6" s="564"/>
      <c r="D6" s="158" t="s">
        <v>212</v>
      </c>
      <c r="E6" s="158" t="s">
        <v>386</v>
      </c>
      <c r="F6" s="158" t="s">
        <v>35</v>
      </c>
      <c r="G6" s="158" t="s">
        <v>460</v>
      </c>
      <c r="H6" s="158" t="s">
        <v>19</v>
      </c>
      <c r="I6" s="158" t="s">
        <v>61</v>
      </c>
      <c r="J6" s="158" t="s">
        <v>309</v>
      </c>
      <c r="K6" s="158" t="s">
        <v>461</v>
      </c>
      <c r="L6" s="181" t="s">
        <v>164</v>
      </c>
      <c r="M6" s="185" t="s">
        <v>462</v>
      </c>
      <c r="N6" s="181" t="s">
        <v>76</v>
      </c>
      <c r="O6" s="181" t="s">
        <v>419</v>
      </c>
      <c r="P6" s="185" t="s">
        <v>305</v>
      </c>
      <c r="Q6" s="185" t="s">
        <v>463</v>
      </c>
      <c r="R6" s="181" t="s">
        <v>464</v>
      </c>
      <c r="S6" s="181" t="s">
        <v>208</v>
      </c>
    </row>
    <row r="7" spans="1:19" ht="15.75" customHeight="1">
      <c r="A7" s="191"/>
      <c r="B7" s="191"/>
      <c r="C7" s="191"/>
      <c r="D7" s="555" t="s">
        <v>136</v>
      </c>
      <c r="E7" s="555"/>
      <c r="F7" s="555"/>
      <c r="G7" s="555"/>
      <c r="H7" s="555"/>
      <c r="I7" s="555"/>
      <c r="J7" s="555"/>
      <c r="K7" s="555"/>
      <c r="L7" s="555"/>
      <c r="M7" s="555"/>
      <c r="N7" s="555"/>
      <c r="O7" s="555"/>
      <c r="P7" s="555"/>
      <c r="Q7" s="555"/>
      <c r="R7" s="555"/>
      <c r="S7" s="191"/>
    </row>
    <row r="8" spans="1:19" ht="13.5" customHeight="1">
      <c r="A8" s="144" t="s">
        <v>189</v>
      </c>
      <c r="B8" s="144" t="s">
        <v>60</v>
      </c>
      <c r="C8" s="153" t="s">
        <v>56</v>
      </c>
      <c r="D8" s="159">
        <v>105</v>
      </c>
      <c r="E8" s="169">
        <v>100.8</v>
      </c>
      <c r="F8" s="169">
        <v>107.6</v>
      </c>
      <c r="G8" s="169">
        <v>109.6</v>
      </c>
      <c r="H8" s="169">
        <v>91.5</v>
      </c>
      <c r="I8" s="169">
        <v>109.2</v>
      </c>
      <c r="J8" s="169">
        <v>104</v>
      </c>
      <c r="K8" s="169">
        <v>99.7</v>
      </c>
      <c r="L8" s="182">
        <v>109.3</v>
      </c>
      <c r="M8" s="182">
        <v>98.7</v>
      </c>
      <c r="N8" s="182">
        <v>109.8</v>
      </c>
      <c r="O8" s="182">
        <v>114</v>
      </c>
      <c r="P8" s="169">
        <v>96.3</v>
      </c>
      <c r="Q8" s="169">
        <v>102.4</v>
      </c>
      <c r="R8" s="169">
        <v>106.3</v>
      </c>
      <c r="S8" s="182">
        <v>104.5</v>
      </c>
    </row>
    <row r="9" spans="1:19" ht="13.5" customHeight="1">
      <c r="A9" s="145" t="s">
        <v>50</v>
      </c>
      <c r="B9" s="145" t="s">
        <v>331</v>
      </c>
      <c r="C9" s="153"/>
      <c r="D9" s="160">
        <v>103.6</v>
      </c>
      <c r="E9" s="170">
        <v>100.9</v>
      </c>
      <c r="F9" s="170">
        <v>105.5</v>
      </c>
      <c r="G9" s="170">
        <v>101.8</v>
      </c>
      <c r="H9" s="170">
        <v>99.9</v>
      </c>
      <c r="I9" s="170">
        <v>109.8</v>
      </c>
      <c r="J9" s="170">
        <v>101.6</v>
      </c>
      <c r="K9" s="170">
        <v>101.1</v>
      </c>
      <c r="L9" s="183">
        <v>105.1</v>
      </c>
      <c r="M9" s="183">
        <v>98.6</v>
      </c>
      <c r="N9" s="183">
        <v>113.4</v>
      </c>
      <c r="O9" s="183">
        <v>115.6</v>
      </c>
      <c r="P9" s="170">
        <v>92.1</v>
      </c>
      <c r="Q9" s="170">
        <v>100.6</v>
      </c>
      <c r="R9" s="170">
        <v>99.8</v>
      </c>
      <c r="S9" s="183">
        <v>102.3</v>
      </c>
    </row>
    <row r="10" spans="1:19" ht="13.5">
      <c r="A10" s="145"/>
      <c r="B10" s="145" t="s">
        <v>242</v>
      </c>
      <c r="C10" s="153"/>
      <c r="D10" s="160">
        <v>100</v>
      </c>
      <c r="E10" s="170">
        <v>100</v>
      </c>
      <c r="F10" s="170">
        <v>100</v>
      </c>
      <c r="G10" s="170">
        <v>100</v>
      </c>
      <c r="H10" s="170">
        <v>100</v>
      </c>
      <c r="I10" s="170">
        <v>100</v>
      </c>
      <c r="J10" s="170">
        <v>100</v>
      </c>
      <c r="K10" s="170">
        <v>100</v>
      </c>
      <c r="L10" s="183">
        <v>100</v>
      </c>
      <c r="M10" s="183">
        <v>100</v>
      </c>
      <c r="N10" s="183">
        <v>100</v>
      </c>
      <c r="O10" s="183">
        <v>100</v>
      </c>
      <c r="P10" s="170">
        <v>100</v>
      </c>
      <c r="Q10" s="170">
        <v>100</v>
      </c>
      <c r="R10" s="170">
        <v>100</v>
      </c>
      <c r="S10" s="183">
        <v>100</v>
      </c>
    </row>
    <row r="11" spans="1:19" ht="13.5" customHeight="1">
      <c r="A11" s="145"/>
      <c r="B11" s="145" t="s">
        <v>152</v>
      </c>
      <c r="C11" s="153"/>
      <c r="D11" s="160">
        <v>100.7</v>
      </c>
      <c r="E11" s="170">
        <v>102.4</v>
      </c>
      <c r="F11" s="170">
        <v>101.6</v>
      </c>
      <c r="G11" s="170">
        <v>103.9</v>
      </c>
      <c r="H11" s="170">
        <v>103.2</v>
      </c>
      <c r="I11" s="170">
        <v>101.3</v>
      </c>
      <c r="J11" s="170">
        <v>97.5</v>
      </c>
      <c r="K11" s="170">
        <v>98.7</v>
      </c>
      <c r="L11" s="170">
        <v>107.2</v>
      </c>
      <c r="M11" s="170">
        <v>100.2</v>
      </c>
      <c r="N11" s="170">
        <v>101.9</v>
      </c>
      <c r="O11" s="170">
        <v>102.4</v>
      </c>
      <c r="P11" s="170">
        <v>94.1</v>
      </c>
      <c r="Q11" s="170">
        <v>98.6</v>
      </c>
      <c r="R11" s="170">
        <v>104.9</v>
      </c>
      <c r="S11" s="170">
        <v>110.1</v>
      </c>
    </row>
    <row r="12" spans="1:19" ht="13.5" customHeight="1">
      <c r="A12" s="145"/>
      <c r="B12" s="145" t="s">
        <v>364</v>
      </c>
      <c r="C12" s="153"/>
      <c r="D12" s="161">
        <v>100.8</v>
      </c>
      <c r="E12" s="166">
        <v>100.1</v>
      </c>
      <c r="F12" s="166">
        <v>103</v>
      </c>
      <c r="G12" s="166">
        <v>100</v>
      </c>
      <c r="H12" s="166">
        <v>103.8</v>
      </c>
      <c r="I12" s="166">
        <v>97.3</v>
      </c>
      <c r="J12" s="166">
        <v>95.3</v>
      </c>
      <c r="K12" s="166">
        <v>99.7</v>
      </c>
      <c r="L12" s="166">
        <v>113.1</v>
      </c>
      <c r="M12" s="166">
        <v>98.5</v>
      </c>
      <c r="N12" s="166">
        <v>103.6</v>
      </c>
      <c r="O12" s="166">
        <v>105.9</v>
      </c>
      <c r="P12" s="166">
        <v>95</v>
      </c>
      <c r="Q12" s="166">
        <v>99.9</v>
      </c>
      <c r="R12" s="166">
        <v>103.8</v>
      </c>
      <c r="S12" s="166">
        <v>112.5</v>
      </c>
    </row>
    <row r="13" spans="1:19" ht="13.5" customHeight="1">
      <c r="A13" s="146"/>
      <c r="B13" s="146" t="s">
        <v>159</v>
      </c>
      <c r="C13" s="154"/>
      <c r="D13" s="162">
        <v>102.1</v>
      </c>
      <c r="E13" s="172">
        <v>100.2</v>
      </c>
      <c r="F13" s="172">
        <v>105.4</v>
      </c>
      <c r="G13" s="172">
        <v>111.7</v>
      </c>
      <c r="H13" s="172">
        <v>103.1</v>
      </c>
      <c r="I13" s="172">
        <v>101.9</v>
      </c>
      <c r="J13" s="172">
        <v>96.3</v>
      </c>
      <c r="K13" s="172">
        <v>100.2</v>
      </c>
      <c r="L13" s="172">
        <v>105.2</v>
      </c>
      <c r="M13" s="172">
        <v>98.8</v>
      </c>
      <c r="N13" s="172">
        <v>103.3</v>
      </c>
      <c r="O13" s="172">
        <v>101.3</v>
      </c>
      <c r="P13" s="172">
        <v>96.7</v>
      </c>
      <c r="Q13" s="172">
        <v>99.5</v>
      </c>
      <c r="R13" s="172">
        <v>105.5</v>
      </c>
      <c r="S13" s="172">
        <v>115.9</v>
      </c>
    </row>
    <row r="14" spans="1:19" ht="13.5" customHeight="1">
      <c r="A14" s="145" t="s">
        <v>175</v>
      </c>
      <c r="B14" s="145">
        <v>3</v>
      </c>
      <c r="C14" s="153" t="s">
        <v>255</v>
      </c>
      <c r="D14" s="159">
        <v>100.5</v>
      </c>
      <c r="E14" s="169">
        <v>100.6</v>
      </c>
      <c r="F14" s="169">
        <v>105</v>
      </c>
      <c r="G14" s="169">
        <v>111.4</v>
      </c>
      <c r="H14" s="169">
        <v>106.1</v>
      </c>
      <c r="I14" s="169">
        <v>96.3</v>
      </c>
      <c r="J14" s="169">
        <v>90</v>
      </c>
      <c r="K14" s="169">
        <v>104.6</v>
      </c>
      <c r="L14" s="169">
        <v>111.3</v>
      </c>
      <c r="M14" s="169">
        <v>101.3</v>
      </c>
      <c r="N14" s="169">
        <v>99.7</v>
      </c>
      <c r="O14" s="169">
        <v>99.4</v>
      </c>
      <c r="P14" s="169">
        <v>101.9</v>
      </c>
      <c r="Q14" s="169">
        <v>95.5</v>
      </c>
      <c r="R14" s="169">
        <v>110.3</v>
      </c>
      <c r="S14" s="169">
        <v>114.4</v>
      </c>
    </row>
    <row r="15" spans="1:19" ht="13.5" customHeight="1">
      <c r="A15" s="147" t="s">
        <v>86</v>
      </c>
      <c r="B15" s="145" t="s">
        <v>10</v>
      </c>
      <c r="C15" s="153"/>
      <c r="D15" s="160">
        <v>106.3</v>
      </c>
      <c r="E15" s="170">
        <v>102.5</v>
      </c>
      <c r="F15" s="170">
        <v>111.4</v>
      </c>
      <c r="G15" s="170">
        <v>116.5</v>
      </c>
      <c r="H15" s="170">
        <v>101</v>
      </c>
      <c r="I15" s="170">
        <v>106.2</v>
      </c>
      <c r="J15" s="170">
        <v>100.2</v>
      </c>
      <c r="K15" s="170">
        <v>103.3</v>
      </c>
      <c r="L15" s="170">
        <v>112</v>
      </c>
      <c r="M15" s="170">
        <v>102.6</v>
      </c>
      <c r="N15" s="170">
        <v>104.6</v>
      </c>
      <c r="O15" s="170">
        <v>106.2</v>
      </c>
      <c r="P15" s="170">
        <v>100.3</v>
      </c>
      <c r="Q15" s="170">
        <v>101.5</v>
      </c>
      <c r="R15" s="170">
        <v>111.3</v>
      </c>
      <c r="S15" s="170">
        <v>121.8</v>
      </c>
    </row>
    <row r="16" spans="1:19" ht="13.5" customHeight="1">
      <c r="A16" s="147" t="s">
        <v>86</v>
      </c>
      <c r="B16" s="145">
        <v>5</v>
      </c>
      <c r="C16" s="153"/>
      <c r="D16" s="160">
        <v>98.5</v>
      </c>
      <c r="E16" s="170">
        <v>93.7</v>
      </c>
      <c r="F16" s="170">
        <v>97.3</v>
      </c>
      <c r="G16" s="170">
        <v>113.2</v>
      </c>
      <c r="H16" s="170">
        <v>101.8</v>
      </c>
      <c r="I16" s="170">
        <v>97</v>
      </c>
      <c r="J16" s="170">
        <v>95.3</v>
      </c>
      <c r="K16" s="170">
        <v>98.8</v>
      </c>
      <c r="L16" s="170">
        <v>104.7</v>
      </c>
      <c r="M16" s="170">
        <v>92.3</v>
      </c>
      <c r="N16" s="170">
        <v>103.2</v>
      </c>
      <c r="O16" s="170">
        <v>103.1</v>
      </c>
      <c r="P16" s="170">
        <v>104.7</v>
      </c>
      <c r="Q16" s="170">
        <v>97.9</v>
      </c>
      <c r="R16" s="170">
        <v>105.9</v>
      </c>
      <c r="S16" s="170">
        <v>107.1</v>
      </c>
    </row>
    <row r="17" spans="1:19" ht="13.5" customHeight="1">
      <c r="A17" s="147" t="s">
        <v>86</v>
      </c>
      <c r="B17" s="145">
        <v>6</v>
      </c>
      <c r="D17" s="160">
        <v>106.8</v>
      </c>
      <c r="E17" s="170">
        <v>103.3</v>
      </c>
      <c r="F17" s="170">
        <v>110.5</v>
      </c>
      <c r="G17" s="170">
        <v>116.6</v>
      </c>
      <c r="H17" s="170">
        <v>106.5</v>
      </c>
      <c r="I17" s="170">
        <v>106.2</v>
      </c>
      <c r="J17" s="170">
        <v>98.8</v>
      </c>
      <c r="K17" s="170">
        <v>105</v>
      </c>
      <c r="L17" s="170">
        <v>115.7</v>
      </c>
      <c r="M17" s="170">
        <v>104.2</v>
      </c>
      <c r="N17" s="170">
        <v>104.7</v>
      </c>
      <c r="O17" s="170">
        <v>102.9</v>
      </c>
      <c r="P17" s="170">
        <v>111.9</v>
      </c>
      <c r="Q17" s="170">
        <v>102.2</v>
      </c>
      <c r="R17" s="170">
        <v>112.3</v>
      </c>
      <c r="S17" s="170">
        <v>118.8</v>
      </c>
    </row>
    <row r="18" spans="1:19" ht="13.5" customHeight="1">
      <c r="A18" s="19" t="s">
        <v>86</v>
      </c>
      <c r="B18" s="145">
        <v>7</v>
      </c>
      <c r="C18" s="153"/>
      <c r="D18" s="160">
        <v>104.6</v>
      </c>
      <c r="E18" s="170">
        <v>102.2</v>
      </c>
      <c r="F18" s="170">
        <v>108.8</v>
      </c>
      <c r="G18" s="170">
        <v>113.1</v>
      </c>
      <c r="H18" s="170">
        <v>101.2</v>
      </c>
      <c r="I18" s="170">
        <v>105.1</v>
      </c>
      <c r="J18" s="170">
        <v>98.8</v>
      </c>
      <c r="K18" s="170">
        <v>101.6</v>
      </c>
      <c r="L18" s="170">
        <v>103.8</v>
      </c>
      <c r="M18" s="170">
        <v>102.9</v>
      </c>
      <c r="N18" s="170">
        <v>104.3</v>
      </c>
      <c r="O18" s="170">
        <v>103</v>
      </c>
      <c r="P18" s="170">
        <v>95.8</v>
      </c>
      <c r="Q18" s="170">
        <v>102.7</v>
      </c>
      <c r="R18" s="170">
        <v>104.3</v>
      </c>
      <c r="S18" s="170">
        <v>118</v>
      </c>
    </row>
    <row r="19" spans="1:19" ht="13.5" customHeight="1">
      <c r="A19" s="147" t="s">
        <v>86</v>
      </c>
      <c r="B19" s="145">
        <v>8</v>
      </c>
      <c r="C19" s="153"/>
      <c r="D19" s="160">
        <v>97.3</v>
      </c>
      <c r="E19" s="170">
        <v>97</v>
      </c>
      <c r="F19" s="170">
        <v>98.1</v>
      </c>
      <c r="G19" s="170">
        <v>107.9</v>
      </c>
      <c r="H19" s="170">
        <v>100.7</v>
      </c>
      <c r="I19" s="170">
        <v>99</v>
      </c>
      <c r="J19" s="170">
        <v>93.7</v>
      </c>
      <c r="K19" s="170">
        <v>100.6</v>
      </c>
      <c r="L19" s="170">
        <v>96.8</v>
      </c>
      <c r="M19" s="170">
        <v>93.9</v>
      </c>
      <c r="N19" s="170">
        <v>104.7</v>
      </c>
      <c r="O19" s="170">
        <v>103.2</v>
      </c>
      <c r="P19" s="170">
        <v>69.1</v>
      </c>
      <c r="Q19" s="170">
        <v>100.5</v>
      </c>
      <c r="R19" s="170">
        <v>108.6</v>
      </c>
      <c r="S19" s="170">
        <v>113.6</v>
      </c>
    </row>
    <row r="20" spans="1:19" ht="13.5" customHeight="1">
      <c r="A20" s="147" t="s">
        <v>86</v>
      </c>
      <c r="B20" s="145">
        <v>9</v>
      </c>
      <c r="C20" s="153"/>
      <c r="D20" s="160">
        <v>103.3</v>
      </c>
      <c r="E20" s="170">
        <v>102.2</v>
      </c>
      <c r="F20" s="170">
        <v>106.2</v>
      </c>
      <c r="G20" s="170">
        <v>113.6</v>
      </c>
      <c r="H20" s="170">
        <v>104.2</v>
      </c>
      <c r="I20" s="170">
        <v>104.5</v>
      </c>
      <c r="J20" s="170">
        <v>97.8</v>
      </c>
      <c r="K20" s="170">
        <v>97.2</v>
      </c>
      <c r="L20" s="170">
        <v>101.3</v>
      </c>
      <c r="M20" s="170">
        <v>98.4</v>
      </c>
      <c r="N20" s="170">
        <v>107.8</v>
      </c>
      <c r="O20" s="170">
        <v>99.7</v>
      </c>
      <c r="P20" s="170">
        <v>93.4</v>
      </c>
      <c r="Q20" s="170">
        <v>102</v>
      </c>
      <c r="R20" s="170">
        <v>100.6</v>
      </c>
      <c r="S20" s="170">
        <v>118.9</v>
      </c>
    </row>
    <row r="21" spans="1:19" ht="13.5" customHeight="1">
      <c r="A21" s="148" t="s">
        <v>86</v>
      </c>
      <c r="B21" s="145">
        <v>10</v>
      </c>
      <c r="C21" s="153"/>
      <c r="D21" s="160">
        <v>104.1</v>
      </c>
      <c r="E21" s="170">
        <v>102.9</v>
      </c>
      <c r="F21" s="170">
        <v>108.3</v>
      </c>
      <c r="G21" s="170">
        <v>109.2</v>
      </c>
      <c r="H21" s="170">
        <v>106.6</v>
      </c>
      <c r="I21" s="170">
        <v>103.9</v>
      </c>
      <c r="J21" s="170">
        <v>97.2</v>
      </c>
      <c r="K21" s="170">
        <v>103</v>
      </c>
      <c r="L21" s="170">
        <v>100.1</v>
      </c>
      <c r="M21" s="170">
        <v>99.6</v>
      </c>
      <c r="N21" s="170">
        <v>105</v>
      </c>
      <c r="O21" s="170">
        <v>100.1</v>
      </c>
      <c r="P21" s="170">
        <v>105</v>
      </c>
      <c r="Q21" s="170">
        <v>97.6</v>
      </c>
      <c r="R21" s="170">
        <v>105.4</v>
      </c>
      <c r="S21" s="170">
        <v>119.6</v>
      </c>
    </row>
    <row r="22" spans="1:19" ht="13.5" customHeight="1">
      <c r="A22" s="147" t="s">
        <v>86</v>
      </c>
      <c r="B22" s="145">
        <v>11</v>
      </c>
      <c r="D22" s="160">
        <v>105.5</v>
      </c>
      <c r="E22" s="170">
        <v>104.3</v>
      </c>
      <c r="F22" s="170">
        <v>110.5</v>
      </c>
      <c r="G22" s="170">
        <v>114</v>
      </c>
      <c r="H22" s="170">
        <v>103.7</v>
      </c>
      <c r="I22" s="170">
        <v>107.5</v>
      </c>
      <c r="J22" s="170">
        <v>97.4</v>
      </c>
      <c r="K22" s="170">
        <v>99.6</v>
      </c>
      <c r="L22" s="170">
        <v>103.9</v>
      </c>
      <c r="M22" s="170">
        <v>101.8</v>
      </c>
      <c r="N22" s="170">
        <v>107.2</v>
      </c>
      <c r="O22" s="170">
        <v>97</v>
      </c>
      <c r="P22" s="170">
        <v>101.3</v>
      </c>
      <c r="Q22" s="170">
        <v>100.8</v>
      </c>
      <c r="R22" s="170">
        <v>102.1</v>
      </c>
      <c r="S22" s="170">
        <v>122</v>
      </c>
    </row>
    <row r="23" spans="1:19" ht="13.5" customHeight="1">
      <c r="A23" s="147" t="s">
        <v>86</v>
      </c>
      <c r="B23" s="145">
        <v>12</v>
      </c>
      <c r="C23" s="153"/>
      <c r="D23" s="160">
        <v>103.1</v>
      </c>
      <c r="E23" s="170">
        <v>103.1</v>
      </c>
      <c r="F23" s="170">
        <v>108.4</v>
      </c>
      <c r="G23" s="170">
        <v>112.4</v>
      </c>
      <c r="H23" s="170">
        <v>101.8</v>
      </c>
      <c r="I23" s="170">
        <v>105.9</v>
      </c>
      <c r="J23" s="170">
        <v>97.1</v>
      </c>
      <c r="K23" s="170">
        <v>99.9</v>
      </c>
      <c r="L23" s="170">
        <v>105.2</v>
      </c>
      <c r="M23" s="170">
        <v>101.6</v>
      </c>
      <c r="N23" s="170">
        <v>103.2</v>
      </c>
      <c r="O23" s="170">
        <v>97.3</v>
      </c>
      <c r="P23" s="170">
        <v>89.7</v>
      </c>
      <c r="Q23" s="170">
        <v>98.1</v>
      </c>
      <c r="R23" s="170">
        <v>107.9</v>
      </c>
      <c r="S23" s="170">
        <v>118.9</v>
      </c>
    </row>
    <row r="24" spans="1:19" ht="13.5" customHeight="1">
      <c r="A24" s="147" t="s">
        <v>468</v>
      </c>
      <c r="B24" s="145" t="s">
        <v>360</v>
      </c>
      <c r="C24" s="153"/>
      <c r="D24" s="160">
        <v>97.2</v>
      </c>
      <c r="E24" s="170">
        <v>85.3</v>
      </c>
      <c r="F24" s="170">
        <v>94.8</v>
      </c>
      <c r="G24" s="170">
        <v>104.2</v>
      </c>
      <c r="H24" s="170">
        <v>95.7</v>
      </c>
      <c r="I24" s="170">
        <v>94.2</v>
      </c>
      <c r="J24" s="170">
        <v>99.1</v>
      </c>
      <c r="K24" s="170">
        <v>95.4</v>
      </c>
      <c r="L24" s="170">
        <v>91.4</v>
      </c>
      <c r="M24" s="170">
        <v>89.8</v>
      </c>
      <c r="N24" s="170">
        <v>93.2</v>
      </c>
      <c r="O24" s="170">
        <v>96.3</v>
      </c>
      <c r="P24" s="170">
        <v>105.4</v>
      </c>
      <c r="Q24" s="170">
        <v>95</v>
      </c>
      <c r="R24" s="170">
        <v>105.2</v>
      </c>
      <c r="S24" s="170">
        <v>117.9</v>
      </c>
    </row>
    <row r="25" spans="1:19" ht="13.5" customHeight="1">
      <c r="A25" s="147" t="s">
        <v>86</v>
      </c>
      <c r="B25" s="145">
        <v>2</v>
      </c>
      <c r="C25" s="153"/>
      <c r="D25" s="160">
        <v>103.5</v>
      </c>
      <c r="E25" s="170">
        <v>101.5</v>
      </c>
      <c r="F25" s="170">
        <v>106</v>
      </c>
      <c r="G25" s="170">
        <v>104.5</v>
      </c>
      <c r="H25" s="170">
        <v>92.8</v>
      </c>
      <c r="I25" s="170">
        <v>103.5</v>
      </c>
      <c r="J25" s="170">
        <v>102.6</v>
      </c>
      <c r="K25" s="170">
        <v>93.1</v>
      </c>
      <c r="L25" s="170">
        <v>98.1</v>
      </c>
      <c r="M25" s="170">
        <v>101.9</v>
      </c>
      <c r="N25" s="170">
        <v>90.6</v>
      </c>
      <c r="O25" s="170">
        <v>100.3</v>
      </c>
      <c r="P25" s="170">
        <v>110.6</v>
      </c>
      <c r="Q25" s="170">
        <v>96.4</v>
      </c>
      <c r="R25" s="170">
        <v>102.6</v>
      </c>
      <c r="S25" s="170">
        <v>121.7</v>
      </c>
    </row>
    <row r="26" spans="1:19" ht="13.5" customHeight="1">
      <c r="A26" s="149" t="s">
        <v>86</v>
      </c>
      <c r="B26" s="152">
        <v>3</v>
      </c>
      <c r="C26" s="155"/>
      <c r="D26" s="163">
        <v>103.1</v>
      </c>
      <c r="E26" s="173">
        <v>98.5</v>
      </c>
      <c r="F26" s="173">
        <v>104.9</v>
      </c>
      <c r="G26" s="173">
        <v>109.7</v>
      </c>
      <c r="H26" s="173">
        <v>96.7</v>
      </c>
      <c r="I26" s="173">
        <v>102.9</v>
      </c>
      <c r="J26" s="173">
        <v>99.8</v>
      </c>
      <c r="K26" s="173">
        <v>94.9</v>
      </c>
      <c r="L26" s="173">
        <v>98.4</v>
      </c>
      <c r="M26" s="173">
        <v>102.6</v>
      </c>
      <c r="N26" s="173">
        <v>94.5</v>
      </c>
      <c r="O26" s="173">
        <v>100.5</v>
      </c>
      <c r="P26" s="173">
        <v>107.6</v>
      </c>
      <c r="Q26" s="173">
        <v>98.5</v>
      </c>
      <c r="R26" s="173">
        <v>109.4</v>
      </c>
      <c r="S26" s="173">
        <v>120</v>
      </c>
    </row>
    <row r="27" spans="1:19" ht="17.25" customHeight="1">
      <c r="A27" s="191"/>
      <c r="B27" s="191"/>
      <c r="C27" s="191"/>
      <c r="D27" s="556" t="s">
        <v>97</v>
      </c>
      <c r="E27" s="556"/>
      <c r="F27" s="556"/>
      <c r="G27" s="556"/>
      <c r="H27" s="556"/>
      <c r="I27" s="556"/>
      <c r="J27" s="556"/>
      <c r="K27" s="556"/>
      <c r="L27" s="556"/>
      <c r="M27" s="556"/>
      <c r="N27" s="556"/>
      <c r="O27" s="556"/>
      <c r="P27" s="556"/>
      <c r="Q27" s="556"/>
      <c r="R27" s="556"/>
      <c r="S27" s="556"/>
    </row>
    <row r="28" spans="1:19" ht="13.5" customHeight="1">
      <c r="A28" s="144" t="s">
        <v>189</v>
      </c>
      <c r="B28" s="144" t="s">
        <v>60</v>
      </c>
      <c r="C28" s="153" t="s">
        <v>56</v>
      </c>
      <c r="D28" s="159">
        <v>-1.5</v>
      </c>
      <c r="E28" s="169">
        <v>-4.5</v>
      </c>
      <c r="F28" s="169">
        <v>-1.7</v>
      </c>
      <c r="G28" s="169">
        <v>4.8</v>
      </c>
      <c r="H28" s="169">
        <v>0.9</v>
      </c>
      <c r="I28" s="169">
        <v>4.9</v>
      </c>
      <c r="J28" s="169">
        <v>3.8</v>
      </c>
      <c r="K28" s="169">
        <v>-1.4</v>
      </c>
      <c r="L28" s="182">
        <v>-0.7</v>
      </c>
      <c r="M28" s="182">
        <v>0.8</v>
      </c>
      <c r="N28" s="182">
        <v>-5.5</v>
      </c>
      <c r="O28" s="182">
        <v>-1.7</v>
      </c>
      <c r="P28" s="169">
        <v>-14.5</v>
      </c>
      <c r="Q28" s="169">
        <v>1</v>
      </c>
      <c r="R28" s="169">
        <v>1.4</v>
      </c>
      <c r="S28" s="182">
        <v>-5.6</v>
      </c>
    </row>
    <row r="29" spans="1:19" ht="13.5" customHeight="1">
      <c r="A29" s="145" t="s">
        <v>50</v>
      </c>
      <c r="B29" s="145" t="s">
        <v>331</v>
      </c>
      <c r="C29" s="153"/>
      <c r="D29" s="160">
        <v>-1.3</v>
      </c>
      <c r="E29" s="170">
        <v>0.2</v>
      </c>
      <c r="F29" s="170">
        <v>-2</v>
      </c>
      <c r="G29" s="170">
        <v>-7.1</v>
      </c>
      <c r="H29" s="170">
        <v>9.1</v>
      </c>
      <c r="I29" s="170">
        <v>0.6</v>
      </c>
      <c r="J29" s="170">
        <v>-2.4</v>
      </c>
      <c r="K29" s="170">
        <v>1.5</v>
      </c>
      <c r="L29" s="183">
        <v>-3.8</v>
      </c>
      <c r="M29" s="183">
        <v>-0.1</v>
      </c>
      <c r="N29" s="183">
        <v>3.3</v>
      </c>
      <c r="O29" s="183">
        <v>1.4</v>
      </c>
      <c r="P29" s="170">
        <v>-4.4</v>
      </c>
      <c r="Q29" s="170">
        <v>-1.7</v>
      </c>
      <c r="R29" s="170">
        <v>-6.2</v>
      </c>
      <c r="S29" s="183">
        <v>-2.1</v>
      </c>
    </row>
    <row r="30" spans="1:19" ht="13.5" customHeight="1">
      <c r="A30" s="145"/>
      <c r="B30" s="145" t="s">
        <v>242</v>
      </c>
      <c r="C30" s="153"/>
      <c r="D30" s="160">
        <v>-3.4</v>
      </c>
      <c r="E30" s="170">
        <v>-0.9</v>
      </c>
      <c r="F30" s="170">
        <v>-5.2</v>
      </c>
      <c r="G30" s="170">
        <v>-1.7</v>
      </c>
      <c r="H30" s="170">
        <v>0.2</v>
      </c>
      <c r="I30" s="170">
        <v>-9</v>
      </c>
      <c r="J30" s="170">
        <v>-1.5</v>
      </c>
      <c r="K30" s="170">
        <v>-1.1</v>
      </c>
      <c r="L30" s="183">
        <v>-4.9</v>
      </c>
      <c r="M30" s="183">
        <v>1.3</v>
      </c>
      <c r="N30" s="183">
        <v>-11.7</v>
      </c>
      <c r="O30" s="183">
        <v>-13.6</v>
      </c>
      <c r="P30" s="170">
        <v>8.6</v>
      </c>
      <c r="Q30" s="170">
        <v>-0.6</v>
      </c>
      <c r="R30" s="170">
        <v>0.3</v>
      </c>
      <c r="S30" s="183">
        <v>-2.2</v>
      </c>
    </row>
    <row r="31" spans="1:19" ht="13.5" customHeight="1">
      <c r="A31" s="145"/>
      <c r="B31" s="145" t="s">
        <v>152</v>
      </c>
      <c r="C31" s="153"/>
      <c r="D31" s="160">
        <v>0.8</v>
      </c>
      <c r="E31" s="170">
        <v>2.4</v>
      </c>
      <c r="F31" s="170">
        <v>1.6</v>
      </c>
      <c r="G31" s="170">
        <v>3.9</v>
      </c>
      <c r="H31" s="170">
        <v>3.2</v>
      </c>
      <c r="I31" s="170">
        <v>1.3</v>
      </c>
      <c r="J31" s="170">
        <v>-2.5</v>
      </c>
      <c r="K31" s="170">
        <v>-1.4</v>
      </c>
      <c r="L31" s="183">
        <v>7.3</v>
      </c>
      <c r="M31" s="183">
        <v>0.2</v>
      </c>
      <c r="N31" s="183">
        <v>1.8</v>
      </c>
      <c r="O31" s="183">
        <v>2.5</v>
      </c>
      <c r="P31" s="170">
        <v>-5.9</v>
      </c>
      <c r="Q31" s="170">
        <v>-1.4</v>
      </c>
      <c r="R31" s="170">
        <v>4.9</v>
      </c>
      <c r="S31" s="183">
        <v>10</v>
      </c>
    </row>
    <row r="32" spans="1:19" ht="13.5" customHeight="1">
      <c r="A32" s="145"/>
      <c r="B32" s="145" t="s">
        <v>364</v>
      </c>
      <c r="C32" s="153"/>
      <c r="D32" s="160">
        <v>0.1</v>
      </c>
      <c r="E32" s="170">
        <v>-2.2</v>
      </c>
      <c r="F32" s="170">
        <v>1.4</v>
      </c>
      <c r="G32" s="170">
        <v>-3.8</v>
      </c>
      <c r="H32" s="170">
        <v>0.6</v>
      </c>
      <c r="I32" s="170">
        <v>-3.9</v>
      </c>
      <c r="J32" s="170">
        <v>-2.3</v>
      </c>
      <c r="K32" s="170">
        <v>1</v>
      </c>
      <c r="L32" s="183">
        <v>5.5</v>
      </c>
      <c r="M32" s="183">
        <v>-1.7</v>
      </c>
      <c r="N32" s="183">
        <v>1.7</v>
      </c>
      <c r="O32" s="183">
        <v>3.4</v>
      </c>
      <c r="P32" s="170">
        <v>1</v>
      </c>
      <c r="Q32" s="170">
        <v>1.3</v>
      </c>
      <c r="R32" s="170">
        <v>-1</v>
      </c>
      <c r="S32" s="183">
        <v>2.2</v>
      </c>
    </row>
    <row r="33" spans="1:19" ht="13.5" customHeight="1">
      <c r="A33" s="146"/>
      <c r="B33" s="146" t="s">
        <v>159</v>
      </c>
      <c r="C33" s="154"/>
      <c r="D33" s="162">
        <v>1.3</v>
      </c>
      <c r="E33" s="172">
        <v>0.1</v>
      </c>
      <c r="F33" s="172">
        <v>2.3</v>
      </c>
      <c r="G33" s="172">
        <v>11.7</v>
      </c>
      <c r="H33" s="172">
        <v>-0.7</v>
      </c>
      <c r="I33" s="172">
        <v>4.7</v>
      </c>
      <c r="J33" s="172">
        <v>1</v>
      </c>
      <c r="K33" s="172">
        <v>0.5</v>
      </c>
      <c r="L33" s="172">
        <v>-7</v>
      </c>
      <c r="M33" s="172">
        <v>0.3</v>
      </c>
      <c r="N33" s="172">
        <v>-0.3</v>
      </c>
      <c r="O33" s="172">
        <v>-4.3</v>
      </c>
      <c r="P33" s="172">
        <v>1.8</v>
      </c>
      <c r="Q33" s="172">
        <v>-0.4</v>
      </c>
      <c r="R33" s="172">
        <v>1.6</v>
      </c>
      <c r="S33" s="172">
        <v>3</v>
      </c>
    </row>
    <row r="34" spans="1:19" ht="13.5" customHeight="1">
      <c r="A34" s="145" t="s">
        <v>175</v>
      </c>
      <c r="B34" s="145">
        <v>3</v>
      </c>
      <c r="C34" s="153" t="s">
        <v>255</v>
      </c>
      <c r="D34" s="159">
        <v>2</v>
      </c>
      <c r="E34" s="169">
        <v>2.2</v>
      </c>
      <c r="F34" s="169">
        <v>2.1</v>
      </c>
      <c r="G34" s="169">
        <v>10.1</v>
      </c>
      <c r="H34" s="169">
        <v>-4.3</v>
      </c>
      <c r="I34" s="169">
        <v>5.1</v>
      </c>
      <c r="J34" s="169">
        <v>-1.9</v>
      </c>
      <c r="K34" s="169">
        <v>-1.8</v>
      </c>
      <c r="L34" s="169">
        <v>7.8</v>
      </c>
      <c r="M34" s="169">
        <v>-1.1</v>
      </c>
      <c r="N34" s="169">
        <v>5.5</v>
      </c>
      <c r="O34" s="169">
        <v>1.6</v>
      </c>
      <c r="P34" s="169">
        <v>11.1</v>
      </c>
      <c r="Q34" s="169">
        <v>-1</v>
      </c>
      <c r="R34" s="169">
        <v>1.9</v>
      </c>
      <c r="S34" s="169">
        <v>4.1</v>
      </c>
    </row>
    <row r="35" spans="1:19" ht="13.5" customHeight="1">
      <c r="A35" s="147" t="s">
        <v>86</v>
      </c>
      <c r="B35" s="145">
        <v>4</v>
      </c>
      <c r="C35" s="153"/>
      <c r="D35" s="160">
        <v>1</v>
      </c>
      <c r="E35" s="170">
        <v>-3.2</v>
      </c>
      <c r="F35" s="170">
        <v>1.6</v>
      </c>
      <c r="G35" s="170">
        <v>13.5</v>
      </c>
      <c r="H35" s="170">
        <v>-6.2</v>
      </c>
      <c r="I35" s="170">
        <v>5.9</v>
      </c>
      <c r="J35" s="170">
        <v>2.5</v>
      </c>
      <c r="K35" s="170">
        <v>3.6</v>
      </c>
      <c r="L35" s="170">
        <v>0.7</v>
      </c>
      <c r="M35" s="170">
        <v>-1.7</v>
      </c>
      <c r="N35" s="170">
        <v>4</v>
      </c>
      <c r="O35" s="170">
        <v>-3.6</v>
      </c>
      <c r="P35" s="170">
        <v>-1.7</v>
      </c>
      <c r="Q35" s="170">
        <v>-1.6</v>
      </c>
      <c r="R35" s="170">
        <v>5.6</v>
      </c>
      <c r="S35" s="170">
        <v>3.4</v>
      </c>
    </row>
    <row r="36" spans="1:19" ht="13.5" customHeight="1">
      <c r="A36" s="147" t="s">
        <v>86</v>
      </c>
      <c r="B36" s="145">
        <v>5</v>
      </c>
      <c r="C36" s="153"/>
      <c r="D36" s="160">
        <v>2.5</v>
      </c>
      <c r="E36" s="170">
        <v>3.1</v>
      </c>
      <c r="F36" s="170">
        <v>3.6</v>
      </c>
      <c r="G36" s="170">
        <v>8.8</v>
      </c>
      <c r="H36" s="170">
        <v>2.5</v>
      </c>
      <c r="I36" s="170">
        <v>7.5</v>
      </c>
      <c r="J36" s="170">
        <v>2.3</v>
      </c>
      <c r="K36" s="170">
        <v>3.1</v>
      </c>
      <c r="L36" s="170">
        <v>2.9</v>
      </c>
      <c r="M36" s="170">
        <v>1.5</v>
      </c>
      <c r="N36" s="170">
        <v>-5.7</v>
      </c>
      <c r="O36" s="170">
        <v>-1.2</v>
      </c>
      <c r="P36" s="170">
        <v>5.5</v>
      </c>
      <c r="Q36" s="170">
        <v>0.4</v>
      </c>
      <c r="R36" s="170">
        <v>5.8</v>
      </c>
      <c r="S36" s="170">
        <v>2.2</v>
      </c>
    </row>
    <row r="37" spans="1:19" ht="13.5" customHeight="1">
      <c r="A37" s="147" t="s">
        <v>86</v>
      </c>
      <c r="B37" s="145">
        <v>6</v>
      </c>
      <c r="D37" s="160">
        <v>2.3</v>
      </c>
      <c r="E37" s="170">
        <v>3.7</v>
      </c>
      <c r="F37" s="170">
        <v>4.3</v>
      </c>
      <c r="G37" s="170">
        <v>14.8</v>
      </c>
      <c r="H37" s="170">
        <v>-0.7</v>
      </c>
      <c r="I37" s="170">
        <v>5.3</v>
      </c>
      <c r="J37" s="170">
        <v>1.1</v>
      </c>
      <c r="K37" s="170">
        <v>-2.8</v>
      </c>
      <c r="L37" s="170">
        <v>0.1</v>
      </c>
      <c r="M37" s="170">
        <v>2.1</v>
      </c>
      <c r="N37" s="170">
        <v>0.8</v>
      </c>
      <c r="O37" s="170">
        <v>-3.4</v>
      </c>
      <c r="P37" s="170">
        <v>1.2</v>
      </c>
      <c r="Q37" s="170">
        <v>-0.6</v>
      </c>
      <c r="R37" s="170">
        <v>0.6</v>
      </c>
      <c r="S37" s="170">
        <v>3</v>
      </c>
    </row>
    <row r="38" spans="1:19" ht="13.5" customHeight="1">
      <c r="A38" s="19" t="s">
        <v>86</v>
      </c>
      <c r="B38" s="145">
        <v>7</v>
      </c>
      <c r="C38" s="153"/>
      <c r="D38" s="160">
        <v>0.5</v>
      </c>
      <c r="E38" s="170">
        <v>-0.6</v>
      </c>
      <c r="F38" s="170">
        <v>0.8</v>
      </c>
      <c r="G38" s="170">
        <v>10.2</v>
      </c>
      <c r="H38" s="170">
        <v>-2.4</v>
      </c>
      <c r="I38" s="170">
        <v>4</v>
      </c>
      <c r="J38" s="170">
        <v>2.1</v>
      </c>
      <c r="K38" s="170">
        <v>1.3</v>
      </c>
      <c r="L38" s="170">
        <v>-12.8</v>
      </c>
      <c r="M38" s="170">
        <v>0.8</v>
      </c>
      <c r="N38" s="170">
        <v>1.4</v>
      </c>
      <c r="O38" s="170">
        <v>-2.8</v>
      </c>
      <c r="P38" s="170">
        <v>-4.5</v>
      </c>
      <c r="Q38" s="170">
        <v>0.3</v>
      </c>
      <c r="R38" s="170">
        <v>2.1</v>
      </c>
      <c r="S38" s="170">
        <v>1.4</v>
      </c>
    </row>
    <row r="39" spans="1:19" ht="13.5" customHeight="1">
      <c r="A39" s="147" t="s">
        <v>86</v>
      </c>
      <c r="B39" s="145">
        <v>8</v>
      </c>
      <c r="C39" s="153"/>
      <c r="D39" s="160">
        <v>1.1</v>
      </c>
      <c r="E39" s="170">
        <v>0.4</v>
      </c>
      <c r="F39" s="170">
        <v>3.4</v>
      </c>
      <c r="G39" s="170">
        <v>3.7</v>
      </c>
      <c r="H39" s="170">
        <v>7.6</v>
      </c>
      <c r="I39" s="170">
        <v>2.9</v>
      </c>
      <c r="J39" s="170">
        <v>-2.2</v>
      </c>
      <c r="K39" s="170">
        <v>1.4</v>
      </c>
      <c r="L39" s="170">
        <v>-15.2</v>
      </c>
      <c r="M39" s="170">
        <v>0.4</v>
      </c>
      <c r="N39" s="170">
        <v>-2.4</v>
      </c>
      <c r="O39" s="170">
        <v>-7</v>
      </c>
      <c r="P39" s="170">
        <v>-1.1</v>
      </c>
      <c r="Q39" s="170">
        <v>0.7</v>
      </c>
      <c r="R39" s="170">
        <v>4.9</v>
      </c>
      <c r="S39" s="170">
        <v>5.9</v>
      </c>
    </row>
    <row r="40" spans="1:19" ht="13.5" customHeight="1">
      <c r="A40" s="147" t="s">
        <v>86</v>
      </c>
      <c r="B40" s="145">
        <v>9</v>
      </c>
      <c r="C40" s="153"/>
      <c r="D40" s="160">
        <v>1.3</v>
      </c>
      <c r="E40" s="170">
        <v>-0.8</v>
      </c>
      <c r="F40" s="170">
        <v>2.3</v>
      </c>
      <c r="G40" s="170">
        <v>10.4</v>
      </c>
      <c r="H40" s="170">
        <v>-1.1</v>
      </c>
      <c r="I40" s="170">
        <v>3</v>
      </c>
      <c r="J40" s="170">
        <v>2</v>
      </c>
      <c r="K40" s="170">
        <v>-4.4</v>
      </c>
      <c r="L40" s="170">
        <v>-15.2</v>
      </c>
      <c r="M40" s="170">
        <v>0.8</v>
      </c>
      <c r="N40" s="170">
        <v>-2.2</v>
      </c>
      <c r="O40" s="170">
        <v>-9.6</v>
      </c>
      <c r="P40" s="170">
        <v>3.3</v>
      </c>
      <c r="Q40" s="170">
        <v>0.3</v>
      </c>
      <c r="R40" s="170">
        <v>-2.2</v>
      </c>
      <c r="S40" s="170">
        <v>5.7</v>
      </c>
    </row>
    <row r="41" spans="1:19" ht="13.5" customHeight="1">
      <c r="A41" s="148" t="s">
        <v>86</v>
      </c>
      <c r="B41" s="145">
        <v>10</v>
      </c>
      <c r="C41" s="153"/>
      <c r="D41" s="160">
        <v>1.6</v>
      </c>
      <c r="E41" s="170">
        <v>0.6</v>
      </c>
      <c r="F41" s="170">
        <v>2.3</v>
      </c>
      <c r="G41" s="170">
        <v>13.6</v>
      </c>
      <c r="H41" s="170">
        <v>0.4</v>
      </c>
      <c r="I41" s="170">
        <v>6.1</v>
      </c>
      <c r="J41" s="170">
        <v>2.1</v>
      </c>
      <c r="K41" s="170">
        <v>2.9</v>
      </c>
      <c r="L41" s="170">
        <v>-14.4</v>
      </c>
      <c r="M41" s="170">
        <v>0.1</v>
      </c>
      <c r="N41" s="170">
        <v>1.4</v>
      </c>
      <c r="O41" s="170">
        <v>-8.3</v>
      </c>
      <c r="P41" s="170">
        <v>2.6</v>
      </c>
      <c r="Q41" s="170">
        <v>-1.7</v>
      </c>
      <c r="R41" s="170">
        <v>2.2</v>
      </c>
      <c r="S41" s="170">
        <v>3.5</v>
      </c>
    </row>
    <row r="42" spans="1:19" ht="13.5" customHeight="1">
      <c r="A42" s="147" t="s">
        <v>86</v>
      </c>
      <c r="B42" s="145">
        <v>11</v>
      </c>
      <c r="D42" s="160">
        <v>1.3</v>
      </c>
      <c r="E42" s="170">
        <v>-0.5</v>
      </c>
      <c r="F42" s="170">
        <v>3.6</v>
      </c>
      <c r="G42" s="170">
        <v>16.3</v>
      </c>
      <c r="H42" s="170">
        <v>-4.5</v>
      </c>
      <c r="I42" s="170">
        <v>7.7</v>
      </c>
      <c r="J42" s="170">
        <v>0.6</v>
      </c>
      <c r="K42" s="170">
        <v>2</v>
      </c>
      <c r="L42" s="170">
        <v>-17.1</v>
      </c>
      <c r="M42" s="170">
        <v>-1.7</v>
      </c>
      <c r="N42" s="170">
        <v>-1</v>
      </c>
      <c r="O42" s="170">
        <v>-11</v>
      </c>
      <c r="P42" s="170">
        <v>-0.5</v>
      </c>
      <c r="Q42" s="170">
        <v>-0.8</v>
      </c>
      <c r="R42" s="170">
        <v>-2.5</v>
      </c>
      <c r="S42" s="170">
        <v>3.4</v>
      </c>
    </row>
    <row r="43" spans="1:19" ht="13.5" customHeight="1">
      <c r="A43" s="147" t="s">
        <v>86</v>
      </c>
      <c r="B43" s="145">
        <v>12</v>
      </c>
      <c r="C43" s="153"/>
      <c r="D43" s="160">
        <v>0</v>
      </c>
      <c r="E43" s="170">
        <v>-0.6</v>
      </c>
      <c r="F43" s="170">
        <v>1.6</v>
      </c>
      <c r="G43" s="170">
        <v>18.2</v>
      </c>
      <c r="H43" s="170">
        <v>-4.7</v>
      </c>
      <c r="I43" s="170">
        <v>4.4</v>
      </c>
      <c r="J43" s="170">
        <v>1.3</v>
      </c>
      <c r="K43" s="170">
        <v>-4.5</v>
      </c>
      <c r="L43" s="170">
        <v>-13.1</v>
      </c>
      <c r="M43" s="170">
        <v>3.5</v>
      </c>
      <c r="N43" s="170">
        <v>-1.6</v>
      </c>
      <c r="O43" s="170">
        <v>-7.9</v>
      </c>
      <c r="P43" s="170">
        <v>-2.5</v>
      </c>
      <c r="Q43" s="170">
        <v>-3</v>
      </c>
      <c r="R43" s="170">
        <v>-5.5</v>
      </c>
      <c r="S43" s="170">
        <v>0.8</v>
      </c>
    </row>
    <row r="44" spans="1:19" ht="13.5" customHeight="1">
      <c r="A44" s="147" t="s">
        <v>468</v>
      </c>
      <c r="B44" s="145" t="s">
        <v>360</v>
      </c>
      <c r="C44" s="153"/>
      <c r="D44" s="160">
        <v>1.6</v>
      </c>
      <c r="E44" s="170">
        <v>-4.6</v>
      </c>
      <c r="F44" s="170">
        <v>0.4</v>
      </c>
      <c r="G44" s="170">
        <v>-1.2</v>
      </c>
      <c r="H44" s="170">
        <v>-6.6</v>
      </c>
      <c r="I44" s="170">
        <v>1</v>
      </c>
      <c r="J44" s="170">
        <v>6.3</v>
      </c>
      <c r="K44" s="170">
        <v>-0.6</v>
      </c>
      <c r="L44" s="170">
        <v>-5.3</v>
      </c>
      <c r="M44" s="170">
        <v>1</v>
      </c>
      <c r="N44" s="170">
        <v>-4.8</v>
      </c>
      <c r="O44" s="170">
        <v>-7.9</v>
      </c>
      <c r="P44" s="170">
        <v>13.1</v>
      </c>
      <c r="Q44" s="170">
        <v>-2.6</v>
      </c>
      <c r="R44" s="170">
        <v>6.4</v>
      </c>
      <c r="S44" s="170">
        <v>10.4</v>
      </c>
    </row>
    <row r="45" spans="1:19" ht="13.5" customHeight="1">
      <c r="A45" s="147" t="s">
        <v>86</v>
      </c>
      <c r="B45" s="145">
        <v>2</v>
      </c>
      <c r="C45" s="153"/>
      <c r="D45" s="160">
        <v>2.3</v>
      </c>
      <c r="E45" s="170">
        <v>0.6</v>
      </c>
      <c r="F45" s="170">
        <v>0.2</v>
      </c>
      <c r="G45" s="170">
        <v>-3</v>
      </c>
      <c r="H45" s="170">
        <v>-8.4</v>
      </c>
      <c r="I45" s="170">
        <v>4.8</v>
      </c>
      <c r="J45" s="170">
        <v>6.7</v>
      </c>
      <c r="K45" s="170">
        <v>-0.1</v>
      </c>
      <c r="L45" s="170">
        <v>-11.5</v>
      </c>
      <c r="M45" s="170">
        <v>2.8</v>
      </c>
      <c r="N45" s="170">
        <v>-3.1</v>
      </c>
      <c r="O45" s="170">
        <v>-6.1</v>
      </c>
      <c r="P45" s="170">
        <v>14.7</v>
      </c>
      <c r="Q45" s="170">
        <v>-0.3</v>
      </c>
      <c r="R45" s="170">
        <v>4.4</v>
      </c>
      <c r="S45" s="170">
        <v>8.3</v>
      </c>
    </row>
    <row r="46" spans="1:19" ht="13.5" customHeight="1">
      <c r="A46" s="149" t="s">
        <v>86</v>
      </c>
      <c r="B46" s="152">
        <v>3</v>
      </c>
      <c r="C46" s="155"/>
      <c r="D46" s="163">
        <v>2</v>
      </c>
      <c r="E46" s="173">
        <v>-2.4</v>
      </c>
      <c r="F46" s="173">
        <v>-0.5</v>
      </c>
      <c r="G46" s="173">
        <v>-2.6</v>
      </c>
      <c r="H46" s="173">
        <v>-9.1</v>
      </c>
      <c r="I46" s="173">
        <v>6.4</v>
      </c>
      <c r="J46" s="173">
        <v>10.3</v>
      </c>
      <c r="K46" s="173">
        <v>-9.1</v>
      </c>
      <c r="L46" s="173">
        <v>-11.7</v>
      </c>
      <c r="M46" s="173">
        <v>0.7</v>
      </c>
      <c r="N46" s="173">
        <v>-2.8</v>
      </c>
      <c r="O46" s="173">
        <v>-1.9</v>
      </c>
      <c r="P46" s="173">
        <v>4.1</v>
      </c>
      <c r="Q46" s="173">
        <v>3.2</v>
      </c>
      <c r="R46" s="173">
        <v>-0.9</v>
      </c>
      <c r="S46" s="173">
        <v>5.3</v>
      </c>
    </row>
    <row r="47" spans="1:30" ht="27" customHeight="1">
      <c r="A47" s="557" t="s">
        <v>469</v>
      </c>
      <c r="B47" s="557"/>
      <c r="C47" s="558"/>
      <c r="D47" s="164">
        <v>-0.4</v>
      </c>
      <c r="E47" s="164">
        <v>-3</v>
      </c>
      <c r="F47" s="164">
        <v>-1</v>
      </c>
      <c r="G47" s="164">
        <v>5</v>
      </c>
      <c r="H47" s="164">
        <v>4.2</v>
      </c>
      <c r="I47" s="164">
        <v>-0.6</v>
      </c>
      <c r="J47" s="164">
        <v>-2.7</v>
      </c>
      <c r="K47" s="164">
        <v>1.9</v>
      </c>
      <c r="L47" s="164">
        <v>0.3</v>
      </c>
      <c r="M47" s="164">
        <v>0.7</v>
      </c>
      <c r="N47" s="164">
        <v>4.3</v>
      </c>
      <c r="O47" s="164">
        <v>0.2</v>
      </c>
      <c r="P47" s="164">
        <v>-2.7</v>
      </c>
      <c r="Q47" s="164">
        <v>2.2</v>
      </c>
      <c r="R47" s="164">
        <v>6.6</v>
      </c>
      <c r="S47" s="164">
        <v>-1.4</v>
      </c>
      <c r="T47" s="150"/>
      <c r="U47" s="150"/>
      <c r="V47" s="150"/>
      <c r="W47" s="150"/>
      <c r="X47" s="150"/>
      <c r="Y47" s="150"/>
      <c r="Z47" s="150"/>
      <c r="AA47" s="150"/>
      <c r="AB47" s="150"/>
      <c r="AC47" s="150"/>
      <c r="AD47" s="150"/>
    </row>
    <row r="48" spans="1:30" ht="27" customHeight="1">
      <c r="A48" s="150"/>
      <c r="B48" s="150"/>
      <c r="C48" s="150"/>
      <c r="D48" s="197"/>
      <c r="E48" s="197"/>
      <c r="F48" s="197"/>
      <c r="G48" s="197"/>
      <c r="H48" s="197"/>
      <c r="I48" s="197"/>
      <c r="J48" s="197"/>
      <c r="K48" s="197"/>
      <c r="L48" s="197"/>
      <c r="M48" s="197"/>
      <c r="N48" s="197"/>
      <c r="O48" s="197"/>
      <c r="P48" s="197"/>
      <c r="Q48" s="197"/>
      <c r="R48" s="197"/>
      <c r="S48" s="197"/>
      <c r="T48" s="150"/>
      <c r="U48" s="150"/>
      <c r="V48" s="150"/>
      <c r="W48" s="150"/>
      <c r="X48" s="150"/>
      <c r="Y48" s="150"/>
      <c r="Z48" s="150"/>
      <c r="AA48" s="150"/>
      <c r="AB48" s="150"/>
      <c r="AC48" s="150"/>
      <c r="AD48" s="150"/>
    </row>
    <row r="49" spans="1:19" ht="17.25">
      <c r="A49" s="142" t="s">
        <v>471</v>
      </c>
      <c r="B49" s="7"/>
      <c r="C49" s="7"/>
      <c r="H49" s="571"/>
      <c r="I49" s="571"/>
      <c r="J49" s="571"/>
      <c r="K49" s="571"/>
      <c r="L49" s="571"/>
      <c r="M49" s="571"/>
      <c r="N49" s="571"/>
      <c r="O49" s="571"/>
      <c r="S49" s="14" t="s">
        <v>134</v>
      </c>
    </row>
    <row r="50" spans="1:19" ht="13.5">
      <c r="A50" s="559" t="s">
        <v>52</v>
      </c>
      <c r="B50" s="559"/>
      <c r="C50" s="560"/>
      <c r="D50" s="156" t="s">
        <v>69</v>
      </c>
      <c r="E50" s="156" t="s">
        <v>438</v>
      </c>
      <c r="F50" s="156" t="s">
        <v>129</v>
      </c>
      <c r="G50" s="156" t="s">
        <v>108</v>
      </c>
      <c r="H50" s="156" t="s">
        <v>217</v>
      </c>
      <c r="I50" s="156" t="s">
        <v>276</v>
      </c>
      <c r="J50" s="156" t="s">
        <v>453</v>
      </c>
      <c r="K50" s="156" t="s">
        <v>454</v>
      </c>
      <c r="L50" s="156" t="s">
        <v>81</v>
      </c>
      <c r="M50" s="156" t="s">
        <v>332</v>
      </c>
      <c r="N50" s="156" t="s">
        <v>16</v>
      </c>
      <c r="O50" s="156" t="s">
        <v>181</v>
      </c>
      <c r="P50" s="156" t="s">
        <v>135</v>
      </c>
      <c r="Q50" s="156" t="s">
        <v>456</v>
      </c>
      <c r="R50" s="156" t="s">
        <v>458</v>
      </c>
      <c r="S50" s="156" t="s">
        <v>3</v>
      </c>
    </row>
    <row r="51" spans="1:19" ht="13.5">
      <c r="A51" s="561"/>
      <c r="B51" s="561"/>
      <c r="C51" s="562"/>
      <c r="D51" s="157" t="s">
        <v>96</v>
      </c>
      <c r="E51" s="157"/>
      <c r="F51" s="157"/>
      <c r="G51" s="157" t="s">
        <v>426</v>
      </c>
      <c r="H51" s="157" t="s">
        <v>387</v>
      </c>
      <c r="I51" s="157" t="s">
        <v>366</v>
      </c>
      <c r="J51" s="157" t="s">
        <v>459</v>
      </c>
      <c r="K51" s="157" t="s">
        <v>151</v>
      </c>
      <c r="L51" s="180" t="s">
        <v>272</v>
      </c>
      <c r="M51" s="184" t="s">
        <v>201</v>
      </c>
      <c r="N51" s="180" t="s">
        <v>279</v>
      </c>
      <c r="O51" s="180" t="s">
        <v>457</v>
      </c>
      <c r="P51" s="180" t="s">
        <v>411</v>
      </c>
      <c r="Q51" s="180" t="s">
        <v>441</v>
      </c>
      <c r="R51" s="180" t="s">
        <v>171</v>
      </c>
      <c r="S51" s="188" t="s">
        <v>333</v>
      </c>
    </row>
    <row r="52" spans="1:19" ht="18" customHeight="1">
      <c r="A52" s="563"/>
      <c r="B52" s="563"/>
      <c r="C52" s="565"/>
      <c r="D52" s="158" t="s">
        <v>212</v>
      </c>
      <c r="E52" s="158" t="s">
        <v>386</v>
      </c>
      <c r="F52" s="158" t="s">
        <v>35</v>
      </c>
      <c r="G52" s="158" t="s">
        <v>460</v>
      </c>
      <c r="H52" s="158" t="s">
        <v>19</v>
      </c>
      <c r="I52" s="158" t="s">
        <v>61</v>
      </c>
      <c r="J52" s="158" t="s">
        <v>309</v>
      </c>
      <c r="K52" s="158" t="s">
        <v>461</v>
      </c>
      <c r="L52" s="181" t="s">
        <v>164</v>
      </c>
      <c r="M52" s="185" t="s">
        <v>462</v>
      </c>
      <c r="N52" s="181" t="s">
        <v>76</v>
      </c>
      <c r="O52" s="181" t="s">
        <v>419</v>
      </c>
      <c r="P52" s="185" t="s">
        <v>305</v>
      </c>
      <c r="Q52" s="185" t="s">
        <v>463</v>
      </c>
      <c r="R52" s="181" t="s">
        <v>464</v>
      </c>
      <c r="S52" s="181" t="s">
        <v>208</v>
      </c>
    </row>
    <row r="53" spans="1:19" ht="15.75" customHeight="1">
      <c r="A53" s="191"/>
      <c r="B53" s="191"/>
      <c r="C53" s="191"/>
      <c r="D53" s="555" t="s">
        <v>136</v>
      </c>
      <c r="E53" s="555"/>
      <c r="F53" s="555"/>
      <c r="G53" s="555"/>
      <c r="H53" s="555"/>
      <c r="I53" s="555"/>
      <c r="J53" s="555"/>
      <c r="K53" s="555"/>
      <c r="L53" s="555"/>
      <c r="M53" s="555"/>
      <c r="N53" s="555"/>
      <c r="O53" s="555"/>
      <c r="P53" s="555"/>
      <c r="Q53" s="555"/>
      <c r="R53" s="555"/>
      <c r="S53" s="191"/>
    </row>
    <row r="54" spans="1:19" ht="13.5" customHeight="1">
      <c r="A54" s="144" t="s">
        <v>189</v>
      </c>
      <c r="B54" s="144" t="s">
        <v>60</v>
      </c>
      <c r="C54" s="153" t="s">
        <v>56</v>
      </c>
      <c r="D54" s="159">
        <v>105.6</v>
      </c>
      <c r="E54" s="169">
        <v>96.9</v>
      </c>
      <c r="F54" s="169">
        <v>108.1</v>
      </c>
      <c r="G54" s="169">
        <v>106.3</v>
      </c>
      <c r="H54" s="169">
        <v>99.6</v>
      </c>
      <c r="I54" s="169">
        <v>114.2</v>
      </c>
      <c r="J54" s="169">
        <v>102</v>
      </c>
      <c r="K54" s="169">
        <v>104.3</v>
      </c>
      <c r="L54" s="182">
        <v>104.5</v>
      </c>
      <c r="M54" s="182">
        <v>103.2</v>
      </c>
      <c r="N54" s="182">
        <v>108.1</v>
      </c>
      <c r="O54" s="182">
        <v>116.8</v>
      </c>
      <c r="P54" s="169">
        <v>98.5</v>
      </c>
      <c r="Q54" s="169">
        <v>102.1</v>
      </c>
      <c r="R54" s="169">
        <v>103.3</v>
      </c>
      <c r="S54" s="182">
        <v>103.5</v>
      </c>
    </row>
    <row r="55" spans="1:19" ht="13.5" customHeight="1">
      <c r="A55" s="145" t="s">
        <v>50</v>
      </c>
      <c r="B55" s="145" t="s">
        <v>331</v>
      </c>
      <c r="C55" s="153"/>
      <c r="D55" s="160">
        <v>104.2</v>
      </c>
      <c r="E55" s="170">
        <v>97.9</v>
      </c>
      <c r="F55" s="170">
        <v>104.5</v>
      </c>
      <c r="G55" s="170">
        <v>101.9</v>
      </c>
      <c r="H55" s="170">
        <v>100.1</v>
      </c>
      <c r="I55" s="170">
        <v>110.1</v>
      </c>
      <c r="J55" s="170">
        <v>102.2</v>
      </c>
      <c r="K55" s="170">
        <v>102.5</v>
      </c>
      <c r="L55" s="183">
        <v>95.1</v>
      </c>
      <c r="M55" s="183">
        <v>101.1</v>
      </c>
      <c r="N55" s="183">
        <v>118.9</v>
      </c>
      <c r="O55" s="183">
        <v>119.5</v>
      </c>
      <c r="P55" s="170">
        <v>94.9</v>
      </c>
      <c r="Q55" s="170">
        <v>103.2</v>
      </c>
      <c r="R55" s="170">
        <v>99.2</v>
      </c>
      <c r="S55" s="183">
        <v>101.8</v>
      </c>
    </row>
    <row r="56" spans="1:19" ht="13.5" customHeight="1">
      <c r="A56" s="145"/>
      <c r="B56" s="145" t="s">
        <v>242</v>
      </c>
      <c r="C56" s="153"/>
      <c r="D56" s="160">
        <v>100</v>
      </c>
      <c r="E56" s="170">
        <v>100</v>
      </c>
      <c r="F56" s="170">
        <v>100</v>
      </c>
      <c r="G56" s="170">
        <v>100</v>
      </c>
      <c r="H56" s="170">
        <v>100</v>
      </c>
      <c r="I56" s="170">
        <v>100</v>
      </c>
      <c r="J56" s="170">
        <v>100</v>
      </c>
      <c r="K56" s="170">
        <v>100</v>
      </c>
      <c r="L56" s="183">
        <v>100</v>
      </c>
      <c r="M56" s="183">
        <v>100</v>
      </c>
      <c r="N56" s="183">
        <v>100</v>
      </c>
      <c r="O56" s="183">
        <v>100</v>
      </c>
      <c r="P56" s="170">
        <v>100</v>
      </c>
      <c r="Q56" s="170">
        <v>100</v>
      </c>
      <c r="R56" s="170">
        <v>100</v>
      </c>
      <c r="S56" s="183">
        <v>100</v>
      </c>
    </row>
    <row r="57" spans="1:19" ht="13.5" customHeight="1">
      <c r="A57" s="145"/>
      <c r="B57" s="145" t="s">
        <v>152</v>
      </c>
      <c r="C57" s="153"/>
      <c r="D57" s="160">
        <v>101.1</v>
      </c>
      <c r="E57" s="170">
        <v>104.2</v>
      </c>
      <c r="F57" s="170">
        <v>102.3</v>
      </c>
      <c r="G57" s="170">
        <v>103</v>
      </c>
      <c r="H57" s="170">
        <v>96.6</v>
      </c>
      <c r="I57" s="170">
        <v>103.3</v>
      </c>
      <c r="J57" s="170">
        <v>99.6</v>
      </c>
      <c r="K57" s="170">
        <v>97</v>
      </c>
      <c r="L57" s="170">
        <v>114.5</v>
      </c>
      <c r="M57" s="170">
        <v>100.1</v>
      </c>
      <c r="N57" s="170">
        <v>99.6</v>
      </c>
      <c r="O57" s="170">
        <v>105.7</v>
      </c>
      <c r="P57" s="170">
        <v>87.9</v>
      </c>
      <c r="Q57" s="170">
        <v>99.2</v>
      </c>
      <c r="R57" s="170">
        <v>101.6</v>
      </c>
      <c r="S57" s="170">
        <v>110.6</v>
      </c>
    </row>
    <row r="58" spans="1:19" ht="13.5" customHeight="1">
      <c r="A58" s="145"/>
      <c r="B58" s="145" t="s">
        <v>364</v>
      </c>
      <c r="C58" s="153"/>
      <c r="D58" s="161">
        <v>102.1</v>
      </c>
      <c r="E58" s="166">
        <v>98.5</v>
      </c>
      <c r="F58" s="166">
        <v>102.9</v>
      </c>
      <c r="G58" s="166">
        <v>102.2</v>
      </c>
      <c r="H58" s="166">
        <v>98.8</v>
      </c>
      <c r="I58" s="166">
        <v>99.3</v>
      </c>
      <c r="J58" s="166">
        <v>99.1</v>
      </c>
      <c r="K58" s="166">
        <v>104.3</v>
      </c>
      <c r="L58" s="166">
        <v>108</v>
      </c>
      <c r="M58" s="166">
        <v>101.3</v>
      </c>
      <c r="N58" s="166">
        <v>103.3</v>
      </c>
      <c r="O58" s="166">
        <v>108.9</v>
      </c>
      <c r="P58" s="166">
        <v>91.1</v>
      </c>
      <c r="Q58" s="166">
        <v>100.4</v>
      </c>
      <c r="R58" s="166">
        <v>100.5</v>
      </c>
      <c r="S58" s="166">
        <v>118</v>
      </c>
    </row>
    <row r="59" spans="1:19" ht="13.5" customHeight="1">
      <c r="A59" s="146"/>
      <c r="B59" s="146" t="s">
        <v>159</v>
      </c>
      <c r="C59" s="154"/>
      <c r="D59" s="162">
        <v>103</v>
      </c>
      <c r="E59" s="172">
        <v>101.2</v>
      </c>
      <c r="F59" s="172">
        <v>104.2</v>
      </c>
      <c r="G59" s="172">
        <v>103.4</v>
      </c>
      <c r="H59" s="172">
        <v>101.1</v>
      </c>
      <c r="I59" s="172">
        <v>102.2</v>
      </c>
      <c r="J59" s="172">
        <v>97.5</v>
      </c>
      <c r="K59" s="172">
        <v>104.8</v>
      </c>
      <c r="L59" s="172">
        <v>103.2</v>
      </c>
      <c r="M59" s="172">
        <v>103.3</v>
      </c>
      <c r="N59" s="172">
        <v>102.1</v>
      </c>
      <c r="O59" s="172">
        <v>105.3</v>
      </c>
      <c r="P59" s="172">
        <v>98.5</v>
      </c>
      <c r="Q59" s="172">
        <v>100</v>
      </c>
      <c r="R59" s="172">
        <v>101</v>
      </c>
      <c r="S59" s="172">
        <v>116.2</v>
      </c>
    </row>
    <row r="60" spans="1:19" ht="13.5" customHeight="1">
      <c r="A60" s="145" t="s">
        <v>175</v>
      </c>
      <c r="B60" s="145">
        <v>3</v>
      </c>
      <c r="C60" s="153" t="s">
        <v>255</v>
      </c>
      <c r="D60" s="159">
        <v>102.7</v>
      </c>
      <c r="E60" s="169">
        <v>103.1</v>
      </c>
      <c r="F60" s="169">
        <v>104.3</v>
      </c>
      <c r="G60" s="169">
        <v>103.2</v>
      </c>
      <c r="H60" s="169">
        <v>106.8</v>
      </c>
      <c r="I60" s="169">
        <v>96</v>
      </c>
      <c r="J60" s="169">
        <v>95.3</v>
      </c>
      <c r="K60" s="169">
        <v>111.6</v>
      </c>
      <c r="L60" s="169">
        <v>105.7</v>
      </c>
      <c r="M60" s="169">
        <v>107.3</v>
      </c>
      <c r="N60" s="169">
        <v>103.5</v>
      </c>
      <c r="O60" s="169">
        <v>99.4</v>
      </c>
      <c r="P60" s="169">
        <v>105.7</v>
      </c>
      <c r="Q60" s="169">
        <v>96.2</v>
      </c>
      <c r="R60" s="169">
        <v>105.8</v>
      </c>
      <c r="S60" s="169">
        <v>115.4</v>
      </c>
    </row>
    <row r="61" spans="1:19" ht="13.5" customHeight="1">
      <c r="A61" s="147" t="s">
        <v>86</v>
      </c>
      <c r="B61" s="145">
        <v>4</v>
      </c>
      <c r="C61" s="153"/>
      <c r="D61" s="160">
        <v>107.2</v>
      </c>
      <c r="E61" s="170">
        <v>105.5</v>
      </c>
      <c r="F61" s="170">
        <v>109.6</v>
      </c>
      <c r="G61" s="170">
        <v>107.8</v>
      </c>
      <c r="H61" s="170">
        <v>100.6</v>
      </c>
      <c r="I61" s="170">
        <v>108</v>
      </c>
      <c r="J61" s="170">
        <v>102.9</v>
      </c>
      <c r="K61" s="170">
        <v>107.3</v>
      </c>
      <c r="L61" s="170">
        <v>113.9</v>
      </c>
      <c r="M61" s="170">
        <v>106.2</v>
      </c>
      <c r="N61" s="170">
        <v>104.7</v>
      </c>
      <c r="O61" s="170">
        <v>106.3</v>
      </c>
      <c r="P61" s="170">
        <v>99.9</v>
      </c>
      <c r="Q61" s="170">
        <v>100.4</v>
      </c>
      <c r="R61" s="170">
        <v>101.9</v>
      </c>
      <c r="S61" s="170">
        <v>123.7</v>
      </c>
    </row>
    <row r="62" spans="1:19" ht="13.5" customHeight="1">
      <c r="A62" s="147" t="s">
        <v>86</v>
      </c>
      <c r="B62" s="145">
        <v>5</v>
      </c>
      <c r="C62" s="153"/>
      <c r="D62" s="160">
        <v>99</v>
      </c>
      <c r="E62" s="170">
        <v>94.5</v>
      </c>
      <c r="F62" s="170">
        <v>96.4</v>
      </c>
      <c r="G62" s="170">
        <v>102</v>
      </c>
      <c r="H62" s="170">
        <v>98.2</v>
      </c>
      <c r="I62" s="170">
        <v>97.7</v>
      </c>
      <c r="J62" s="170">
        <v>95.7</v>
      </c>
      <c r="K62" s="170">
        <v>103</v>
      </c>
      <c r="L62" s="170">
        <v>104</v>
      </c>
      <c r="M62" s="170">
        <v>96.7</v>
      </c>
      <c r="N62" s="170">
        <v>105.7</v>
      </c>
      <c r="O62" s="170">
        <v>104.2</v>
      </c>
      <c r="P62" s="170">
        <v>106</v>
      </c>
      <c r="Q62" s="170">
        <v>98.3</v>
      </c>
      <c r="R62" s="170">
        <v>101.3</v>
      </c>
      <c r="S62" s="170">
        <v>108.6</v>
      </c>
    </row>
    <row r="63" spans="1:19" ht="13.5" customHeight="1">
      <c r="A63" s="147" t="s">
        <v>86</v>
      </c>
      <c r="B63" s="145">
        <v>6</v>
      </c>
      <c r="D63" s="160">
        <v>107.5</v>
      </c>
      <c r="E63" s="170">
        <v>107.7</v>
      </c>
      <c r="F63" s="170">
        <v>108.7</v>
      </c>
      <c r="G63" s="170">
        <v>107</v>
      </c>
      <c r="H63" s="170">
        <v>106.9</v>
      </c>
      <c r="I63" s="170">
        <v>106.8</v>
      </c>
      <c r="J63" s="170">
        <v>99.3</v>
      </c>
      <c r="K63" s="170">
        <v>112</v>
      </c>
      <c r="L63" s="170">
        <v>108.8</v>
      </c>
      <c r="M63" s="170">
        <v>108.6</v>
      </c>
      <c r="N63" s="170">
        <v>103.3</v>
      </c>
      <c r="O63" s="170">
        <v>104.2</v>
      </c>
      <c r="P63" s="170">
        <v>112.9</v>
      </c>
      <c r="Q63" s="170">
        <v>101.7</v>
      </c>
      <c r="R63" s="170">
        <v>103.9</v>
      </c>
      <c r="S63" s="170">
        <v>119.2</v>
      </c>
    </row>
    <row r="64" spans="1:19" ht="13.5" customHeight="1">
      <c r="A64" s="19" t="s">
        <v>86</v>
      </c>
      <c r="B64" s="145">
        <v>7</v>
      </c>
      <c r="C64" s="153"/>
      <c r="D64" s="160">
        <v>105.5</v>
      </c>
      <c r="E64" s="170">
        <v>104.8</v>
      </c>
      <c r="F64" s="170">
        <v>107.6</v>
      </c>
      <c r="G64" s="170">
        <v>103.5</v>
      </c>
      <c r="H64" s="170">
        <v>96.5</v>
      </c>
      <c r="I64" s="170">
        <v>105.2</v>
      </c>
      <c r="J64" s="170">
        <v>96.6</v>
      </c>
      <c r="K64" s="170">
        <v>105.5</v>
      </c>
      <c r="L64" s="170">
        <v>103.8</v>
      </c>
      <c r="M64" s="170">
        <v>104.6</v>
      </c>
      <c r="N64" s="170">
        <v>100.6</v>
      </c>
      <c r="O64" s="170">
        <v>108.2</v>
      </c>
      <c r="P64" s="170">
        <v>100.4</v>
      </c>
      <c r="Q64" s="170">
        <v>103.6</v>
      </c>
      <c r="R64" s="170">
        <v>100.3</v>
      </c>
      <c r="S64" s="170">
        <v>118.5</v>
      </c>
    </row>
    <row r="65" spans="1:19" ht="13.5" customHeight="1">
      <c r="A65" s="147" t="s">
        <v>86</v>
      </c>
      <c r="B65" s="145">
        <v>8</v>
      </c>
      <c r="C65" s="153"/>
      <c r="D65" s="160">
        <v>97.5</v>
      </c>
      <c r="E65" s="170">
        <v>94</v>
      </c>
      <c r="F65" s="170">
        <v>97.5</v>
      </c>
      <c r="G65" s="170">
        <v>103.2</v>
      </c>
      <c r="H65" s="170">
        <v>100.6</v>
      </c>
      <c r="I65" s="170">
        <v>99.7</v>
      </c>
      <c r="J65" s="170">
        <v>95.4</v>
      </c>
      <c r="K65" s="170">
        <v>104.2</v>
      </c>
      <c r="L65" s="170">
        <v>95.8</v>
      </c>
      <c r="M65" s="170">
        <v>98.2</v>
      </c>
      <c r="N65" s="170">
        <v>100.5</v>
      </c>
      <c r="O65" s="170">
        <v>107.2</v>
      </c>
      <c r="P65" s="170">
        <v>66.2</v>
      </c>
      <c r="Q65" s="170">
        <v>103.4</v>
      </c>
      <c r="R65" s="170">
        <v>101.5</v>
      </c>
      <c r="S65" s="170">
        <v>113.3</v>
      </c>
    </row>
    <row r="66" spans="1:19" ht="13.5" customHeight="1">
      <c r="A66" s="147" t="s">
        <v>86</v>
      </c>
      <c r="B66" s="145">
        <v>9</v>
      </c>
      <c r="C66" s="153"/>
      <c r="D66" s="160">
        <v>103.4</v>
      </c>
      <c r="E66" s="170">
        <v>104.7</v>
      </c>
      <c r="F66" s="170">
        <v>104.1</v>
      </c>
      <c r="G66" s="170">
        <v>105.6</v>
      </c>
      <c r="H66" s="170">
        <v>103.2</v>
      </c>
      <c r="I66" s="170">
        <v>105</v>
      </c>
      <c r="J66" s="170">
        <v>95.6</v>
      </c>
      <c r="K66" s="170">
        <v>102.7</v>
      </c>
      <c r="L66" s="170">
        <v>102.6</v>
      </c>
      <c r="M66" s="170">
        <v>102.6</v>
      </c>
      <c r="N66" s="170">
        <v>102.7</v>
      </c>
      <c r="O66" s="170">
        <v>106.6</v>
      </c>
      <c r="P66" s="170">
        <v>94.4</v>
      </c>
      <c r="Q66" s="170">
        <v>103.3</v>
      </c>
      <c r="R66" s="170">
        <v>97.5</v>
      </c>
      <c r="S66" s="170">
        <v>118.2</v>
      </c>
    </row>
    <row r="67" spans="1:19" ht="13.5" customHeight="1">
      <c r="A67" s="148" t="s">
        <v>86</v>
      </c>
      <c r="B67" s="145">
        <v>10</v>
      </c>
      <c r="C67" s="153"/>
      <c r="D67" s="160">
        <v>105.6</v>
      </c>
      <c r="E67" s="170">
        <v>104.2</v>
      </c>
      <c r="F67" s="170">
        <v>107.6</v>
      </c>
      <c r="G67" s="170">
        <v>102.9</v>
      </c>
      <c r="H67" s="170">
        <v>105.9</v>
      </c>
      <c r="I67" s="170">
        <v>103.4</v>
      </c>
      <c r="J67" s="170">
        <v>98.2</v>
      </c>
      <c r="K67" s="170">
        <v>107.5</v>
      </c>
      <c r="L67" s="170">
        <v>100.6</v>
      </c>
      <c r="M67" s="170">
        <v>105.2</v>
      </c>
      <c r="N67" s="170">
        <v>100.5</v>
      </c>
      <c r="O67" s="170">
        <v>107</v>
      </c>
      <c r="P67" s="170">
        <v>110.5</v>
      </c>
      <c r="Q67" s="170">
        <v>98.3</v>
      </c>
      <c r="R67" s="170">
        <v>101.6</v>
      </c>
      <c r="S67" s="170">
        <v>118.6</v>
      </c>
    </row>
    <row r="68" spans="1:19" ht="13.5" customHeight="1">
      <c r="A68" s="147" t="s">
        <v>86</v>
      </c>
      <c r="B68" s="145">
        <v>11</v>
      </c>
      <c r="D68" s="160">
        <v>106.7</v>
      </c>
      <c r="E68" s="170">
        <v>101.8</v>
      </c>
      <c r="F68" s="170">
        <v>110</v>
      </c>
      <c r="G68" s="170">
        <v>105.8</v>
      </c>
      <c r="H68" s="170">
        <v>100.6</v>
      </c>
      <c r="I68" s="170">
        <v>106.1</v>
      </c>
      <c r="J68" s="170">
        <v>99.2</v>
      </c>
      <c r="K68" s="170">
        <v>103.5</v>
      </c>
      <c r="L68" s="170">
        <v>101</v>
      </c>
      <c r="M68" s="170">
        <v>108.1</v>
      </c>
      <c r="N68" s="170">
        <v>102.1</v>
      </c>
      <c r="O68" s="170">
        <v>108.9</v>
      </c>
      <c r="P68" s="170">
        <v>105.8</v>
      </c>
      <c r="Q68" s="170">
        <v>100.4</v>
      </c>
      <c r="R68" s="170">
        <v>98.7</v>
      </c>
      <c r="S68" s="170">
        <v>119.8</v>
      </c>
    </row>
    <row r="69" spans="1:19" ht="13.5" customHeight="1">
      <c r="A69" s="145" t="s">
        <v>86</v>
      </c>
      <c r="B69" s="145">
        <v>12</v>
      </c>
      <c r="C69" s="153"/>
      <c r="D69" s="160">
        <v>103.4</v>
      </c>
      <c r="E69" s="170">
        <v>103.5</v>
      </c>
      <c r="F69" s="170">
        <v>106.9</v>
      </c>
      <c r="G69" s="170">
        <v>101.7</v>
      </c>
      <c r="H69" s="170">
        <v>99.5</v>
      </c>
      <c r="I69" s="170">
        <v>105.7</v>
      </c>
      <c r="J69" s="170">
        <v>96.3</v>
      </c>
      <c r="K69" s="170">
        <v>103.5</v>
      </c>
      <c r="L69" s="170">
        <v>100.8</v>
      </c>
      <c r="M69" s="170">
        <v>107</v>
      </c>
      <c r="N69" s="170">
        <v>101.6</v>
      </c>
      <c r="O69" s="170">
        <v>107.2</v>
      </c>
      <c r="P69" s="170">
        <v>90.8</v>
      </c>
      <c r="Q69" s="170">
        <v>97.7</v>
      </c>
      <c r="R69" s="170">
        <v>107.2</v>
      </c>
      <c r="S69" s="170">
        <v>117.5</v>
      </c>
    </row>
    <row r="70" spans="1:19" ht="13.5" customHeight="1">
      <c r="A70" s="147" t="s">
        <v>468</v>
      </c>
      <c r="B70" s="145" t="s">
        <v>360</v>
      </c>
      <c r="C70" s="153"/>
      <c r="D70" s="160">
        <v>98</v>
      </c>
      <c r="E70" s="170">
        <v>87.6</v>
      </c>
      <c r="F70" s="170">
        <v>94.5</v>
      </c>
      <c r="G70" s="170">
        <v>95.9</v>
      </c>
      <c r="H70" s="170">
        <v>91</v>
      </c>
      <c r="I70" s="170">
        <v>92.6</v>
      </c>
      <c r="J70" s="170">
        <v>98</v>
      </c>
      <c r="K70" s="170">
        <v>98.5</v>
      </c>
      <c r="L70" s="170">
        <v>89.3</v>
      </c>
      <c r="M70" s="170">
        <v>93.2</v>
      </c>
      <c r="N70" s="170">
        <v>94.4</v>
      </c>
      <c r="O70" s="170">
        <v>110.2</v>
      </c>
      <c r="P70" s="170">
        <v>111.8</v>
      </c>
      <c r="Q70" s="170">
        <v>96.1</v>
      </c>
      <c r="R70" s="170">
        <v>113.5</v>
      </c>
      <c r="S70" s="170">
        <v>116.3</v>
      </c>
    </row>
    <row r="71" spans="1:19" ht="13.5" customHeight="1">
      <c r="A71" s="147" t="s">
        <v>86</v>
      </c>
      <c r="B71" s="145">
        <v>2</v>
      </c>
      <c r="C71" s="153"/>
      <c r="D71" s="160">
        <v>102.7</v>
      </c>
      <c r="E71" s="170">
        <v>105.8</v>
      </c>
      <c r="F71" s="170">
        <v>104.2</v>
      </c>
      <c r="G71" s="170">
        <v>95.3</v>
      </c>
      <c r="H71" s="170">
        <v>87.4</v>
      </c>
      <c r="I71" s="170">
        <v>99.9</v>
      </c>
      <c r="J71" s="170">
        <v>99.2</v>
      </c>
      <c r="K71" s="170">
        <v>97.1</v>
      </c>
      <c r="L71" s="170">
        <v>87.8</v>
      </c>
      <c r="M71" s="170">
        <v>104.5</v>
      </c>
      <c r="N71" s="170">
        <v>84.4</v>
      </c>
      <c r="O71" s="170">
        <v>111.8</v>
      </c>
      <c r="P71" s="170">
        <v>113.9</v>
      </c>
      <c r="Q71" s="170">
        <v>94.5</v>
      </c>
      <c r="R71" s="170">
        <v>104</v>
      </c>
      <c r="S71" s="170">
        <v>119.9</v>
      </c>
    </row>
    <row r="72" spans="1:19" ht="13.5" customHeight="1">
      <c r="A72" s="149" t="s">
        <v>86</v>
      </c>
      <c r="B72" s="152">
        <v>3</v>
      </c>
      <c r="C72" s="155"/>
      <c r="D72" s="163">
        <v>103.3</v>
      </c>
      <c r="E72" s="173">
        <v>100.9</v>
      </c>
      <c r="F72" s="173">
        <v>103.6</v>
      </c>
      <c r="G72" s="173">
        <v>99.8</v>
      </c>
      <c r="H72" s="173">
        <v>92.7</v>
      </c>
      <c r="I72" s="173">
        <v>98</v>
      </c>
      <c r="J72" s="173">
        <v>98.9</v>
      </c>
      <c r="K72" s="173">
        <v>98.9</v>
      </c>
      <c r="L72" s="173">
        <v>89.1</v>
      </c>
      <c r="M72" s="173">
        <v>105.4</v>
      </c>
      <c r="N72" s="173">
        <v>97.2</v>
      </c>
      <c r="O72" s="173">
        <v>110.5</v>
      </c>
      <c r="P72" s="173">
        <v>110.1</v>
      </c>
      <c r="Q72" s="173">
        <v>99.1</v>
      </c>
      <c r="R72" s="173">
        <v>112.9</v>
      </c>
      <c r="S72" s="173">
        <v>119.5</v>
      </c>
    </row>
    <row r="73" spans="1:19" ht="17.25" customHeight="1">
      <c r="A73" s="191"/>
      <c r="B73" s="191"/>
      <c r="C73" s="191"/>
      <c r="D73" s="556" t="s">
        <v>97</v>
      </c>
      <c r="E73" s="556"/>
      <c r="F73" s="556"/>
      <c r="G73" s="556"/>
      <c r="H73" s="556"/>
      <c r="I73" s="556"/>
      <c r="J73" s="556"/>
      <c r="K73" s="556"/>
      <c r="L73" s="556"/>
      <c r="M73" s="556"/>
      <c r="N73" s="556"/>
      <c r="O73" s="556"/>
      <c r="P73" s="556"/>
      <c r="Q73" s="556"/>
      <c r="R73" s="556"/>
      <c r="S73" s="556"/>
    </row>
    <row r="74" spans="1:19" ht="13.5" customHeight="1">
      <c r="A74" s="144" t="s">
        <v>189</v>
      </c>
      <c r="B74" s="144" t="s">
        <v>60</v>
      </c>
      <c r="C74" s="153" t="s">
        <v>56</v>
      </c>
      <c r="D74" s="159">
        <v>-2.2</v>
      </c>
      <c r="E74" s="169">
        <v>-10.7</v>
      </c>
      <c r="F74" s="169">
        <v>-1.6</v>
      </c>
      <c r="G74" s="169">
        <v>4.3</v>
      </c>
      <c r="H74" s="169">
        <v>8.5</v>
      </c>
      <c r="I74" s="169">
        <v>-0.4</v>
      </c>
      <c r="J74" s="169">
        <v>0.6</v>
      </c>
      <c r="K74" s="169">
        <v>3.2</v>
      </c>
      <c r="L74" s="182">
        <v>-6.7</v>
      </c>
      <c r="M74" s="182">
        <v>2</v>
      </c>
      <c r="N74" s="182">
        <v>-5.8</v>
      </c>
      <c r="O74" s="182">
        <v>-5.1</v>
      </c>
      <c r="P74" s="169">
        <v>-15.9</v>
      </c>
      <c r="Q74" s="169">
        <v>1.6</v>
      </c>
      <c r="R74" s="169">
        <v>-0.4</v>
      </c>
      <c r="S74" s="182">
        <v>-3.7</v>
      </c>
    </row>
    <row r="75" spans="1:19" ht="13.5" customHeight="1">
      <c r="A75" s="145" t="s">
        <v>50</v>
      </c>
      <c r="B75" s="145" t="s">
        <v>331</v>
      </c>
      <c r="C75" s="153"/>
      <c r="D75" s="160">
        <v>-1.4</v>
      </c>
      <c r="E75" s="170">
        <v>1.1</v>
      </c>
      <c r="F75" s="170">
        <v>-3.3</v>
      </c>
      <c r="G75" s="170">
        <v>-4.1</v>
      </c>
      <c r="H75" s="170">
        <v>0.5</v>
      </c>
      <c r="I75" s="170">
        <v>-3.5</v>
      </c>
      <c r="J75" s="170">
        <v>0.3</v>
      </c>
      <c r="K75" s="170">
        <v>-1.8</v>
      </c>
      <c r="L75" s="183">
        <v>-9</v>
      </c>
      <c r="M75" s="183">
        <v>-1.9</v>
      </c>
      <c r="N75" s="183">
        <v>10</v>
      </c>
      <c r="O75" s="183">
        <v>2.2</v>
      </c>
      <c r="P75" s="170">
        <v>-3.6</v>
      </c>
      <c r="Q75" s="170">
        <v>1</v>
      </c>
      <c r="R75" s="170">
        <v>-4</v>
      </c>
      <c r="S75" s="183">
        <v>-1.7</v>
      </c>
    </row>
    <row r="76" spans="1:19" ht="13.5" customHeight="1">
      <c r="A76" s="145"/>
      <c r="B76" s="145" t="s">
        <v>242</v>
      </c>
      <c r="C76" s="153"/>
      <c r="D76" s="160">
        <v>-4</v>
      </c>
      <c r="E76" s="170">
        <v>2.1</v>
      </c>
      <c r="F76" s="170">
        <v>-4.4</v>
      </c>
      <c r="G76" s="170">
        <v>-1.9</v>
      </c>
      <c r="H76" s="170">
        <v>-0.1</v>
      </c>
      <c r="I76" s="170">
        <v>-9.2</v>
      </c>
      <c r="J76" s="170">
        <v>-2.2</v>
      </c>
      <c r="K76" s="170">
        <v>-2.4</v>
      </c>
      <c r="L76" s="183">
        <v>5.2</v>
      </c>
      <c r="M76" s="183">
        <v>-1.1</v>
      </c>
      <c r="N76" s="183">
        <v>-15.9</v>
      </c>
      <c r="O76" s="183">
        <v>-16.3</v>
      </c>
      <c r="P76" s="170">
        <v>5.4</v>
      </c>
      <c r="Q76" s="170">
        <v>-3.1</v>
      </c>
      <c r="R76" s="170">
        <v>0.8</v>
      </c>
      <c r="S76" s="183">
        <v>-1.7</v>
      </c>
    </row>
    <row r="77" spans="1:19" ht="13.5" customHeight="1">
      <c r="A77" s="145"/>
      <c r="B77" s="145" t="s">
        <v>152</v>
      </c>
      <c r="C77" s="153"/>
      <c r="D77" s="160">
        <v>1.2</v>
      </c>
      <c r="E77" s="170">
        <v>4.2</v>
      </c>
      <c r="F77" s="170">
        <v>2.4</v>
      </c>
      <c r="G77" s="170">
        <v>3</v>
      </c>
      <c r="H77" s="170">
        <v>-3.5</v>
      </c>
      <c r="I77" s="170">
        <v>3.3</v>
      </c>
      <c r="J77" s="170">
        <v>-0.4</v>
      </c>
      <c r="K77" s="170">
        <v>-3</v>
      </c>
      <c r="L77" s="183">
        <v>14.5</v>
      </c>
      <c r="M77" s="183">
        <v>0</v>
      </c>
      <c r="N77" s="183">
        <v>-0.4</v>
      </c>
      <c r="O77" s="183">
        <v>5.6</v>
      </c>
      <c r="P77" s="170">
        <v>-12.2</v>
      </c>
      <c r="Q77" s="170">
        <v>-0.8</v>
      </c>
      <c r="R77" s="170">
        <v>1.6</v>
      </c>
      <c r="S77" s="183">
        <v>10.6</v>
      </c>
    </row>
    <row r="78" spans="1:19" ht="13.5" customHeight="1">
      <c r="A78" s="145"/>
      <c r="B78" s="145" t="s">
        <v>364</v>
      </c>
      <c r="C78" s="153"/>
      <c r="D78" s="160">
        <v>1</v>
      </c>
      <c r="E78" s="170">
        <v>-5.5</v>
      </c>
      <c r="F78" s="170">
        <v>0.6</v>
      </c>
      <c r="G78" s="170">
        <v>-0.8</v>
      </c>
      <c r="H78" s="170">
        <v>2.3</v>
      </c>
      <c r="I78" s="170">
        <v>-3.9</v>
      </c>
      <c r="J78" s="170">
        <v>-0.5</v>
      </c>
      <c r="K78" s="170">
        <v>7.5</v>
      </c>
      <c r="L78" s="183">
        <v>-5.7</v>
      </c>
      <c r="M78" s="183">
        <v>1.2</v>
      </c>
      <c r="N78" s="183">
        <v>3.7</v>
      </c>
      <c r="O78" s="183">
        <v>3</v>
      </c>
      <c r="P78" s="170">
        <v>3.6</v>
      </c>
      <c r="Q78" s="170">
        <v>1.2</v>
      </c>
      <c r="R78" s="170">
        <v>-1.1</v>
      </c>
      <c r="S78" s="183">
        <v>6.7</v>
      </c>
    </row>
    <row r="79" spans="1:19" ht="13.5" customHeight="1">
      <c r="A79" s="146"/>
      <c r="B79" s="146" t="s">
        <v>159</v>
      </c>
      <c r="C79" s="154"/>
      <c r="D79" s="162">
        <v>0.9</v>
      </c>
      <c r="E79" s="172">
        <v>2.7</v>
      </c>
      <c r="F79" s="172">
        <v>1.3</v>
      </c>
      <c r="G79" s="172">
        <v>1.2</v>
      </c>
      <c r="H79" s="172">
        <v>2.3</v>
      </c>
      <c r="I79" s="172">
        <v>2.9</v>
      </c>
      <c r="J79" s="172">
        <v>-1.6</v>
      </c>
      <c r="K79" s="172">
        <v>0.5</v>
      </c>
      <c r="L79" s="172">
        <v>-4.4</v>
      </c>
      <c r="M79" s="172">
        <v>2</v>
      </c>
      <c r="N79" s="172">
        <v>-1.2</v>
      </c>
      <c r="O79" s="172">
        <v>-3.3</v>
      </c>
      <c r="P79" s="172">
        <v>8.1</v>
      </c>
      <c r="Q79" s="172">
        <v>-0.4</v>
      </c>
      <c r="R79" s="172">
        <v>0.5</v>
      </c>
      <c r="S79" s="172">
        <v>-1.5</v>
      </c>
    </row>
    <row r="80" spans="1:19" ht="13.5" customHeight="1">
      <c r="A80" s="145" t="s">
        <v>175</v>
      </c>
      <c r="B80" s="145">
        <v>3</v>
      </c>
      <c r="C80" s="153" t="s">
        <v>255</v>
      </c>
      <c r="D80" s="160">
        <v>1.9</v>
      </c>
      <c r="E80" s="170">
        <v>3.5</v>
      </c>
      <c r="F80" s="170">
        <v>0.9</v>
      </c>
      <c r="G80" s="170">
        <v>2</v>
      </c>
      <c r="H80" s="170">
        <v>1.1</v>
      </c>
      <c r="I80" s="170">
        <v>2.7</v>
      </c>
      <c r="J80" s="170">
        <v>2.1</v>
      </c>
      <c r="K80" s="170">
        <v>-3.1</v>
      </c>
      <c r="L80" s="170">
        <v>8.5</v>
      </c>
      <c r="M80" s="170">
        <v>-0.2</v>
      </c>
      <c r="N80" s="170">
        <v>-0.6</v>
      </c>
      <c r="O80" s="170">
        <v>-3.7</v>
      </c>
      <c r="P80" s="170">
        <v>23.6</v>
      </c>
      <c r="Q80" s="170">
        <v>-1.2</v>
      </c>
      <c r="R80" s="170">
        <v>0.6</v>
      </c>
      <c r="S80" s="170">
        <v>-1.3</v>
      </c>
    </row>
    <row r="81" spans="1:19" ht="13.5" customHeight="1">
      <c r="A81" s="147" t="s">
        <v>86</v>
      </c>
      <c r="B81" s="145">
        <v>4</v>
      </c>
      <c r="C81" s="153"/>
      <c r="D81" s="160">
        <v>0</v>
      </c>
      <c r="E81" s="170">
        <v>0.5</v>
      </c>
      <c r="F81" s="170">
        <v>-0.2</v>
      </c>
      <c r="G81" s="170">
        <v>2.3</v>
      </c>
      <c r="H81" s="170">
        <v>-1.3</v>
      </c>
      <c r="I81" s="170">
        <v>5.2</v>
      </c>
      <c r="J81" s="170">
        <v>1.6</v>
      </c>
      <c r="K81" s="170">
        <v>4.8</v>
      </c>
      <c r="L81" s="170">
        <v>7.1</v>
      </c>
      <c r="M81" s="170">
        <v>0.4</v>
      </c>
      <c r="N81" s="170">
        <v>-0.2</v>
      </c>
      <c r="O81" s="170">
        <v>-8.7</v>
      </c>
      <c r="P81" s="170">
        <v>1.5</v>
      </c>
      <c r="Q81" s="170">
        <v>-3</v>
      </c>
      <c r="R81" s="170">
        <v>2.4</v>
      </c>
      <c r="S81" s="170">
        <v>-1.5</v>
      </c>
    </row>
    <row r="82" spans="1:19" ht="13.5" customHeight="1">
      <c r="A82" s="147" t="s">
        <v>86</v>
      </c>
      <c r="B82" s="145">
        <v>5</v>
      </c>
      <c r="D82" s="160">
        <v>1.9</v>
      </c>
      <c r="E82" s="170">
        <v>3.1</v>
      </c>
      <c r="F82" s="170">
        <v>2.7</v>
      </c>
      <c r="G82" s="170">
        <v>1.7</v>
      </c>
      <c r="H82" s="170">
        <v>0.1</v>
      </c>
      <c r="I82" s="170">
        <v>4.7</v>
      </c>
      <c r="J82" s="170">
        <v>-3.2</v>
      </c>
      <c r="K82" s="170">
        <v>3.8</v>
      </c>
      <c r="L82" s="170">
        <v>11.2</v>
      </c>
      <c r="M82" s="170">
        <v>3.5</v>
      </c>
      <c r="N82" s="170">
        <v>-2.9</v>
      </c>
      <c r="O82" s="170">
        <v>-4.8</v>
      </c>
      <c r="P82" s="170">
        <v>15.2</v>
      </c>
      <c r="Q82" s="170">
        <v>-1</v>
      </c>
      <c r="R82" s="170">
        <v>4.3</v>
      </c>
      <c r="S82" s="170">
        <v>-1.7</v>
      </c>
    </row>
    <row r="83" spans="1:19" ht="13.5" customHeight="1">
      <c r="A83" s="147" t="s">
        <v>86</v>
      </c>
      <c r="B83" s="145">
        <v>6</v>
      </c>
      <c r="C83" s="153"/>
      <c r="D83" s="160">
        <v>1.5</v>
      </c>
      <c r="E83" s="170">
        <v>10.5</v>
      </c>
      <c r="F83" s="170">
        <v>2.7</v>
      </c>
      <c r="G83" s="170">
        <v>5.6</v>
      </c>
      <c r="H83" s="170">
        <v>4.6</v>
      </c>
      <c r="I83" s="170">
        <v>3.2</v>
      </c>
      <c r="J83" s="170">
        <v>-2.9</v>
      </c>
      <c r="K83" s="170">
        <v>-1.6</v>
      </c>
      <c r="L83" s="170">
        <v>-9</v>
      </c>
      <c r="M83" s="170">
        <v>4.6</v>
      </c>
      <c r="N83" s="170">
        <v>0.2</v>
      </c>
      <c r="O83" s="170">
        <v>-5.4</v>
      </c>
      <c r="P83" s="170">
        <v>7.8</v>
      </c>
      <c r="Q83" s="170">
        <v>-1.8</v>
      </c>
      <c r="R83" s="170">
        <v>-1.5</v>
      </c>
      <c r="S83" s="170">
        <v>-1.4</v>
      </c>
    </row>
    <row r="84" spans="1:19" ht="13.5" customHeight="1">
      <c r="A84" s="19" t="s">
        <v>86</v>
      </c>
      <c r="B84" s="145">
        <v>7</v>
      </c>
      <c r="C84" s="153"/>
      <c r="D84" s="160">
        <v>0</v>
      </c>
      <c r="E84" s="170">
        <v>3.7</v>
      </c>
      <c r="F84" s="170">
        <v>0</v>
      </c>
      <c r="G84" s="170">
        <v>-1.8</v>
      </c>
      <c r="H84" s="170">
        <v>-0.8</v>
      </c>
      <c r="I84" s="170">
        <v>-0.5</v>
      </c>
      <c r="J84" s="170">
        <v>-4</v>
      </c>
      <c r="K84" s="170">
        <v>1.4</v>
      </c>
      <c r="L84" s="170">
        <v>-10.2</v>
      </c>
      <c r="M84" s="170">
        <v>0.6</v>
      </c>
      <c r="N84" s="170">
        <v>0.5</v>
      </c>
      <c r="O84" s="170">
        <v>-0.3</v>
      </c>
      <c r="P84" s="170">
        <v>3</v>
      </c>
      <c r="Q84" s="170">
        <v>1.6</v>
      </c>
      <c r="R84" s="170">
        <v>-0.8</v>
      </c>
      <c r="S84" s="170">
        <v>-2.3</v>
      </c>
    </row>
    <row r="85" spans="1:19" ht="13.5" customHeight="1">
      <c r="A85" s="147" t="s">
        <v>86</v>
      </c>
      <c r="B85" s="145">
        <v>8</v>
      </c>
      <c r="C85" s="153"/>
      <c r="D85" s="160">
        <v>1.2</v>
      </c>
      <c r="E85" s="170">
        <v>-0.3</v>
      </c>
      <c r="F85" s="170">
        <v>3.1</v>
      </c>
      <c r="G85" s="170">
        <v>-1.1</v>
      </c>
      <c r="H85" s="170">
        <v>14.4</v>
      </c>
      <c r="I85" s="170">
        <v>3.9</v>
      </c>
      <c r="J85" s="170">
        <v>-4.4</v>
      </c>
      <c r="K85" s="170">
        <v>-0.7</v>
      </c>
      <c r="L85" s="170">
        <v>-6.4</v>
      </c>
      <c r="M85" s="170">
        <v>2.6</v>
      </c>
      <c r="N85" s="170">
        <v>-4.8</v>
      </c>
      <c r="O85" s="170">
        <v>-6.6</v>
      </c>
      <c r="P85" s="170">
        <v>-1.8</v>
      </c>
      <c r="Q85" s="170">
        <v>2.4</v>
      </c>
      <c r="R85" s="170">
        <v>0</v>
      </c>
      <c r="S85" s="170">
        <v>1.9</v>
      </c>
    </row>
    <row r="86" spans="1:19" ht="13.5" customHeight="1">
      <c r="A86" s="147" t="s">
        <v>86</v>
      </c>
      <c r="B86" s="145">
        <v>9</v>
      </c>
      <c r="C86" s="153"/>
      <c r="D86" s="160">
        <v>0.9</v>
      </c>
      <c r="E86" s="170">
        <v>3.3</v>
      </c>
      <c r="F86" s="170">
        <v>0.9</v>
      </c>
      <c r="G86" s="170">
        <v>-0.4</v>
      </c>
      <c r="H86" s="170">
        <v>4.6</v>
      </c>
      <c r="I86" s="170">
        <v>0.7</v>
      </c>
      <c r="J86" s="170">
        <v>-2.9</v>
      </c>
      <c r="K86" s="170">
        <v>-3.8</v>
      </c>
      <c r="L86" s="170">
        <v>-11.4</v>
      </c>
      <c r="M86" s="170">
        <v>3.2</v>
      </c>
      <c r="N86" s="170">
        <v>3</v>
      </c>
      <c r="O86" s="170">
        <v>-7.9</v>
      </c>
      <c r="P86" s="170">
        <v>5.5</v>
      </c>
      <c r="Q86" s="170">
        <v>1.9</v>
      </c>
      <c r="R86" s="170">
        <v>0.2</v>
      </c>
      <c r="S86" s="170">
        <v>0.9</v>
      </c>
    </row>
    <row r="87" spans="1:19" ht="13.5" customHeight="1">
      <c r="A87" s="148" t="s">
        <v>86</v>
      </c>
      <c r="B87" s="145">
        <v>10</v>
      </c>
      <c r="D87" s="160">
        <v>1.6</v>
      </c>
      <c r="E87" s="170">
        <v>1.8</v>
      </c>
      <c r="F87" s="170">
        <v>1.9</v>
      </c>
      <c r="G87" s="170">
        <v>-1.3</v>
      </c>
      <c r="H87" s="170">
        <v>4.4</v>
      </c>
      <c r="I87" s="170">
        <v>4.3</v>
      </c>
      <c r="J87" s="170">
        <v>-0.7</v>
      </c>
      <c r="K87" s="170">
        <v>2.8</v>
      </c>
      <c r="L87" s="170">
        <v>-6.9</v>
      </c>
      <c r="M87" s="170">
        <v>0.9</v>
      </c>
      <c r="N87" s="170">
        <v>-0.9</v>
      </c>
      <c r="O87" s="170">
        <v>-2.7</v>
      </c>
      <c r="P87" s="170">
        <v>9.8</v>
      </c>
      <c r="Q87" s="170">
        <v>-1</v>
      </c>
      <c r="R87" s="170">
        <v>0.7</v>
      </c>
      <c r="S87" s="170">
        <v>-1.4</v>
      </c>
    </row>
    <row r="88" spans="1:19" ht="13.5" customHeight="1">
      <c r="A88" s="147" t="s">
        <v>86</v>
      </c>
      <c r="B88" s="145">
        <v>11</v>
      </c>
      <c r="C88" s="153"/>
      <c r="D88" s="160">
        <v>1.5</v>
      </c>
      <c r="E88" s="170">
        <v>6.3</v>
      </c>
      <c r="F88" s="170">
        <v>2.9</v>
      </c>
      <c r="G88" s="170">
        <v>2.6</v>
      </c>
      <c r="H88" s="170">
        <v>-2.5</v>
      </c>
      <c r="I88" s="170">
        <v>5.8</v>
      </c>
      <c r="J88" s="170">
        <v>-1.9</v>
      </c>
      <c r="K88" s="170">
        <v>0.3</v>
      </c>
      <c r="L88" s="170">
        <v>-13.9</v>
      </c>
      <c r="M88" s="170">
        <v>1.4</v>
      </c>
      <c r="N88" s="170">
        <v>-1</v>
      </c>
      <c r="O88" s="170">
        <v>0.6</v>
      </c>
      <c r="P88" s="170">
        <v>7.1</v>
      </c>
      <c r="Q88" s="170">
        <v>-1.1</v>
      </c>
      <c r="R88" s="170">
        <v>-1.4</v>
      </c>
      <c r="S88" s="170">
        <v>-2.8</v>
      </c>
    </row>
    <row r="89" spans="1:19" ht="13.5" customHeight="1">
      <c r="A89" s="145" t="s">
        <v>86</v>
      </c>
      <c r="B89" s="145">
        <v>12</v>
      </c>
      <c r="C89" s="153"/>
      <c r="D89" s="160">
        <v>-0.6</v>
      </c>
      <c r="E89" s="170">
        <v>1.7</v>
      </c>
      <c r="F89" s="170">
        <v>1.2</v>
      </c>
      <c r="G89" s="170">
        <v>0.2</v>
      </c>
      <c r="H89" s="170">
        <v>-0.6</v>
      </c>
      <c r="I89" s="170">
        <v>4</v>
      </c>
      <c r="J89" s="170">
        <v>-4.3</v>
      </c>
      <c r="K89" s="170">
        <v>-5.7</v>
      </c>
      <c r="L89" s="170">
        <v>-12.6</v>
      </c>
      <c r="M89" s="170">
        <v>6</v>
      </c>
      <c r="N89" s="170">
        <v>-5.5</v>
      </c>
      <c r="O89" s="170">
        <v>1.2</v>
      </c>
      <c r="P89" s="170">
        <v>2.3</v>
      </c>
      <c r="Q89" s="170">
        <v>-3.2</v>
      </c>
      <c r="R89" s="170">
        <v>-4.9</v>
      </c>
      <c r="S89" s="170">
        <v>-4.1</v>
      </c>
    </row>
    <row r="90" spans="1:19" ht="13.5" customHeight="1">
      <c r="A90" s="147" t="s">
        <v>468</v>
      </c>
      <c r="B90" s="145" t="s">
        <v>360</v>
      </c>
      <c r="C90" s="153"/>
      <c r="D90" s="161">
        <v>1.3</v>
      </c>
      <c r="E90" s="171">
        <v>-1.5</v>
      </c>
      <c r="F90" s="171">
        <v>1.1</v>
      </c>
      <c r="G90" s="171">
        <v>-3.1</v>
      </c>
      <c r="H90" s="171">
        <v>-6.2</v>
      </c>
      <c r="I90" s="171">
        <v>-1</v>
      </c>
      <c r="J90" s="171">
        <v>-0.3</v>
      </c>
      <c r="K90" s="171">
        <v>-1</v>
      </c>
      <c r="L90" s="171">
        <v>-7.2</v>
      </c>
      <c r="M90" s="171">
        <v>-2.2</v>
      </c>
      <c r="N90" s="171">
        <v>-3.1</v>
      </c>
      <c r="O90" s="171">
        <v>4.3</v>
      </c>
      <c r="P90" s="171">
        <v>18.3</v>
      </c>
      <c r="Q90" s="171">
        <v>-3.5</v>
      </c>
      <c r="R90" s="171">
        <v>13.8</v>
      </c>
      <c r="S90" s="171">
        <v>5.1</v>
      </c>
    </row>
    <row r="91" spans="1:19" ht="13.5" customHeight="1">
      <c r="A91" s="148" t="s">
        <v>86</v>
      </c>
      <c r="B91" s="147">
        <v>2</v>
      </c>
      <c r="C91" s="153"/>
      <c r="D91" s="161">
        <v>1.3</v>
      </c>
      <c r="E91" s="171">
        <v>3.6</v>
      </c>
      <c r="F91" s="171">
        <v>0.4</v>
      </c>
      <c r="G91" s="171">
        <v>-4.8</v>
      </c>
      <c r="H91" s="171">
        <v>-11.2</v>
      </c>
      <c r="I91" s="171">
        <v>0.8</v>
      </c>
      <c r="J91" s="171">
        <v>0.3</v>
      </c>
      <c r="K91" s="171">
        <v>-0.7</v>
      </c>
      <c r="L91" s="171">
        <v>-16.9</v>
      </c>
      <c r="M91" s="171">
        <v>5.1</v>
      </c>
      <c r="N91" s="171">
        <v>-9.9</v>
      </c>
      <c r="O91" s="171">
        <v>-0.5</v>
      </c>
      <c r="P91" s="171">
        <v>18.8</v>
      </c>
      <c r="Q91" s="171">
        <v>-2.2</v>
      </c>
      <c r="R91" s="171">
        <v>13.5</v>
      </c>
      <c r="S91" s="171">
        <v>5.1</v>
      </c>
    </row>
    <row r="92" spans="1:19" ht="13.5" customHeight="1">
      <c r="A92" s="149" t="s">
        <v>86</v>
      </c>
      <c r="B92" s="152">
        <v>3</v>
      </c>
      <c r="C92" s="155"/>
      <c r="D92" s="163">
        <v>0.5</v>
      </c>
      <c r="E92" s="173">
        <v>-3</v>
      </c>
      <c r="F92" s="173">
        <v>-0.8</v>
      </c>
      <c r="G92" s="173">
        <v>-4.7</v>
      </c>
      <c r="H92" s="173">
        <v>-13.6</v>
      </c>
      <c r="I92" s="173">
        <v>2</v>
      </c>
      <c r="J92" s="173">
        <v>2.9</v>
      </c>
      <c r="K92" s="173">
        <v>-11.2</v>
      </c>
      <c r="L92" s="173">
        <v>-16.7</v>
      </c>
      <c r="M92" s="173">
        <v>-1.7</v>
      </c>
      <c r="N92" s="173">
        <v>-0.4</v>
      </c>
      <c r="O92" s="173">
        <v>6.1</v>
      </c>
      <c r="P92" s="173">
        <v>3.5</v>
      </c>
      <c r="Q92" s="173">
        <v>2.7</v>
      </c>
      <c r="R92" s="173">
        <v>6.6</v>
      </c>
      <c r="S92" s="173">
        <v>3.5</v>
      </c>
    </row>
    <row r="93" spans="1:30" ht="27" customHeight="1">
      <c r="A93" s="575" t="s">
        <v>469</v>
      </c>
      <c r="B93" s="576"/>
      <c r="C93" s="577"/>
      <c r="D93" s="167">
        <v>0.6</v>
      </c>
      <c r="E93" s="175">
        <v>-4.6</v>
      </c>
      <c r="F93" s="175">
        <v>-0.6</v>
      </c>
      <c r="G93" s="175">
        <v>4.7</v>
      </c>
      <c r="H93" s="175">
        <v>6.1</v>
      </c>
      <c r="I93" s="175">
        <v>-1.9</v>
      </c>
      <c r="J93" s="175">
        <v>-0.3</v>
      </c>
      <c r="K93" s="175">
        <v>1.9</v>
      </c>
      <c r="L93" s="175">
        <v>1.5</v>
      </c>
      <c r="M93" s="175">
        <v>0.9</v>
      </c>
      <c r="N93" s="175">
        <v>15.2</v>
      </c>
      <c r="O93" s="175">
        <v>-1.2</v>
      </c>
      <c r="P93" s="175">
        <v>-3.3</v>
      </c>
      <c r="Q93" s="175">
        <v>4.9</v>
      </c>
      <c r="R93" s="175">
        <v>8.6</v>
      </c>
      <c r="S93" s="175">
        <v>-0.3</v>
      </c>
      <c r="T93" s="150"/>
      <c r="U93" s="150"/>
      <c r="V93" s="150"/>
      <c r="W93" s="150"/>
      <c r="X93" s="150"/>
      <c r="Y93" s="150"/>
      <c r="Z93" s="150"/>
      <c r="AA93" s="150"/>
      <c r="AB93" s="150"/>
      <c r="AC93" s="150"/>
      <c r="AD93" s="150"/>
    </row>
    <row r="94" spans="1:19" ht="27" customHeight="1">
      <c r="A94" s="206"/>
      <c r="B94" s="206"/>
      <c r="C94" s="206"/>
      <c r="D94" s="212"/>
      <c r="E94" s="212"/>
      <c r="F94" s="212"/>
      <c r="G94" s="212"/>
      <c r="H94" s="212"/>
      <c r="I94" s="212"/>
      <c r="J94" s="212"/>
      <c r="K94" s="212"/>
      <c r="L94" s="212"/>
      <c r="M94" s="212"/>
      <c r="N94" s="212"/>
      <c r="O94" s="212"/>
      <c r="P94" s="212"/>
      <c r="Q94" s="212"/>
      <c r="R94" s="212"/>
      <c r="S94" s="212"/>
    </row>
  </sheetData>
  <sheetProtection/>
  <mergeCells count="11">
    <mergeCell ref="G2:N2"/>
    <mergeCell ref="H3:O3"/>
    <mergeCell ref="D7:R7"/>
    <mergeCell ref="D27:S27"/>
    <mergeCell ref="A47:C47"/>
    <mergeCell ref="H49:O49"/>
    <mergeCell ref="D53:R53"/>
    <mergeCell ref="D73:S73"/>
    <mergeCell ref="A93:C93"/>
    <mergeCell ref="A4:C6"/>
    <mergeCell ref="A50:C52"/>
  </mergeCells>
  <printOptions/>
  <pageMargins left="0.7874015748031495" right="0.39370078740157477" top="0.4330708661417323" bottom="0.5905511811023623" header="0.31496062992125984" footer="0.35433070866141736"/>
  <pageSetup fitToHeight="1" fitToWidth="1" horizontalDpi="600" verticalDpi="600" orientation="portrait" paperSize="9" scale="61"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pageSetUpPr fitToPage="1"/>
  </sheetPr>
  <dimension ref="A1:AD94"/>
  <sheetViews>
    <sheetView zoomScale="85" zoomScaleNormal="85" zoomScalePageLayoutView="0" workbookViewId="0" topLeftCell="A73">
      <selection activeCell="A1" sqref="A1"/>
    </sheetView>
  </sheetViews>
  <sheetFormatPr defaultColWidth="9.00390625" defaultRowHeight="13.5"/>
  <cols>
    <col min="1" max="1" width="4.875" style="19" bestFit="1" customWidth="1"/>
    <col min="2" max="2" width="3.625" style="19" bestFit="1" customWidth="1"/>
    <col min="3" max="3" width="3.125" style="19" bestFit="1" customWidth="1"/>
    <col min="4" max="19" width="8.25390625" style="19" customWidth="1"/>
    <col min="20" max="30" width="7.625" style="19" customWidth="1"/>
    <col min="31" max="31" width="9.00390625" style="19" bestFit="1" customWidth="1"/>
    <col min="32" max="16384" width="9.00390625" style="19" customWidth="1"/>
  </cols>
  <sheetData>
    <row r="1" spans="1:26" ht="18.75">
      <c r="A1" s="187"/>
      <c r="B1" s="187"/>
      <c r="C1" s="187"/>
      <c r="D1" s="187"/>
      <c r="E1" s="186"/>
      <c r="F1" s="186"/>
      <c r="G1" s="177"/>
      <c r="H1" s="177"/>
      <c r="I1" s="177"/>
      <c r="J1" s="177"/>
      <c r="K1" s="177"/>
      <c r="L1" s="177"/>
      <c r="M1" s="177"/>
      <c r="N1" s="177"/>
      <c r="O1" s="177"/>
      <c r="P1" s="186"/>
      <c r="Q1" s="186"/>
      <c r="R1" s="187"/>
      <c r="S1" s="186"/>
      <c r="T1" s="186"/>
      <c r="U1" s="186"/>
      <c r="V1" s="186"/>
      <c r="W1" s="186"/>
      <c r="X1" s="186"/>
      <c r="Y1" s="186"/>
      <c r="Z1" s="186"/>
    </row>
    <row r="2" spans="1:26" ht="18.75">
      <c r="A2" s="187"/>
      <c r="B2" s="187"/>
      <c r="C2" s="187"/>
      <c r="D2" s="187"/>
      <c r="E2" s="186"/>
      <c r="F2" s="186"/>
      <c r="G2" s="566" t="s">
        <v>477</v>
      </c>
      <c r="H2" s="566"/>
      <c r="I2" s="566"/>
      <c r="J2" s="566"/>
      <c r="K2" s="566"/>
      <c r="L2" s="566"/>
      <c r="M2" s="566"/>
      <c r="N2" s="566"/>
      <c r="O2" s="178"/>
      <c r="P2" s="186"/>
      <c r="Q2" s="186"/>
      <c r="R2" s="187"/>
      <c r="S2" s="186"/>
      <c r="T2" s="186"/>
      <c r="U2" s="186"/>
      <c r="V2" s="186"/>
      <c r="W2" s="186"/>
      <c r="X2" s="186"/>
      <c r="Y2" s="186"/>
      <c r="Z2" s="186"/>
    </row>
    <row r="3" spans="1:19" ht="17.25">
      <c r="A3" s="142" t="s">
        <v>257</v>
      </c>
      <c r="B3" s="7"/>
      <c r="C3" s="7"/>
      <c r="H3" s="567"/>
      <c r="I3" s="567"/>
      <c r="J3" s="567"/>
      <c r="K3" s="567"/>
      <c r="L3" s="567"/>
      <c r="M3" s="567"/>
      <c r="N3" s="567"/>
      <c r="O3" s="567"/>
      <c r="S3" s="14" t="s">
        <v>134</v>
      </c>
    </row>
    <row r="4" spans="1:19" ht="13.5">
      <c r="A4" s="559" t="s">
        <v>52</v>
      </c>
      <c r="B4" s="559"/>
      <c r="C4" s="560"/>
      <c r="D4" s="156" t="s">
        <v>69</v>
      </c>
      <c r="E4" s="156" t="s">
        <v>438</v>
      </c>
      <c r="F4" s="156" t="s">
        <v>129</v>
      </c>
      <c r="G4" s="156" t="s">
        <v>108</v>
      </c>
      <c r="H4" s="156" t="s">
        <v>217</v>
      </c>
      <c r="I4" s="156" t="s">
        <v>276</v>
      </c>
      <c r="J4" s="156" t="s">
        <v>453</v>
      </c>
      <c r="K4" s="156" t="s">
        <v>454</v>
      </c>
      <c r="L4" s="156" t="s">
        <v>81</v>
      </c>
      <c r="M4" s="156" t="s">
        <v>332</v>
      </c>
      <c r="N4" s="156" t="s">
        <v>16</v>
      </c>
      <c r="O4" s="156" t="s">
        <v>181</v>
      </c>
      <c r="P4" s="156" t="s">
        <v>135</v>
      </c>
      <c r="Q4" s="156" t="s">
        <v>456</v>
      </c>
      <c r="R4" s="156" t="s">
        <v>458</v>
      </c>
      <c r="S4" s="156" t="s">
        <v>3</v>
      </c>
    </row>
    <row r="5" spans="1:19" ht="13.5">
      <c r="A5" s="561"/>
      <c r="B5" s="561"/>
      <c r="C5" s="562"/>
      <c r="D5" s="157" t="s">
        <v>96</v>
      </c>
      <c r="E5" s="157"/>
      <c r="F5" s="157"/>
      <c r="G5" s="157" t="s">
        <v>426</v>
      </c>
      <c r="H5" s="157" t="s">
        <v>387</v>
      </c>
      <c r="I5" s="157" t="s">
        <v>366</v>
      </c>
      <c r="J5" s="157" t="s">
        <v>459</v>
      </c>
      <c r="K5" s="157" t="s">
        <v>151</v>
      </c>
      <c r="L5" s="180" t="s">
        <v>272</v>
      </c>
      <c r="M5" s="184" t="s">
        <v>201</v>
      </c>
      <c r="N5" s="180" t="s">
        <v>279</v>
      </c>
      <c r="O5" s="180" t="s">
        <v>457</v>
      </c>
      <c r="P5" s="180" t="s">
        <v>411</v>
      </c>
      <c r="Q5" s="180" t="s">
        <v>441</v>
      </c>
      <c r="R5" s="180" t="s">
        <v>171</v>
      </c>
      <c r="S5" s="188" t="s">
        <v>333</v>
      </c>
    </row>
    <row r="6" spans="1:19" ht="18" customHeight="1">
      <c r="A6" s="563"/>
      <c r="B6" s="563"/>
      <c r="C6" s="564"/>
      <c r="D6" s="158" t="s">
        <v>212</v>
      </c>
      <c r="E6" s="158" t="s">
        <v>386</v>
      </c>
      <c r="F6" s="158" t="s">
        <v>35</v>
      </c>
      <c r="G6" s="158" t="s">
        <v>460</v>
      </c>
      <c r="H6" s="158" t="s">
        <v>19</v>
      </c>
      <c r="I6" s="158" t="s">
        <v>61</v>
      </c>
      <c r="J6" s="158" t="s">
        <v>309</v>
      </c>
      <c r="K6" s="158" t="s">
        <v>461</v>
      </c>
      <c r="L6" s="181" t="s">
        <v>164</v>
      </c>
      <c r="M6" s="185" t="s">
        <v>462</v>
      </c>
      <c r="N6" s="181" t="s">
        <v>76</v>
      </c>
      <c r="O6" s="181" t="s">
        <v>419</v>
      </c>
      <c r="P6" s="185" t="s">
        <v>305</v>
      </c>
      <c r="Q6" s="185" t="s">
        <v>463</v>
      </c>
      <c r="R6" s="181" t="s">
        <v>464</v>
      </c>
      <c r="S6" s="181" t="s">
        <v>208</v>
      </c>
    </row>
    <row r="7" spans="1:19" ht="15.75" customHeight="1">
      <c r="A7" s="191"/>
      <c r="B7" s="191"/>
      <c r="C7" s="191"/>
      <c r="D7" s="555" t="s">
        <v>136</v>
      </c>
      <c r="E7" s="555"/>
      <c r="F7" s="555"/>
      <c r="G7" s="555"/>
      <c r="H7" s="555"/>
      <c r="I7" s="555"/>
      <c r="J7" s="555"/>
      <c r="K7" s="555"/>
      <c r="L7" s="555"/>
      <c r="M7" s="555"/>
      <c r="N7" s="555"/>
      <c r="O7" s="555"/>
      <c r="P7" s="555"/>
      <c r="Q7" s="555"/>
      <c r="R7" s="555"/>
      <c r="S7" s="191"/>
    </row>
    <row r="8" spans="1:19" ht="13.5" customHeight="1">
      <c r="A8" s="144" t="s">
        <v>189</v>
      </c>
      <c r="B8" s="144" t="s">
        <v>60</v>
      </c>
      <c r="C8" s="153" t="s">
        <v>56</v>
      </c>
      <c r="D8" s="159">
        <v>103.8</v>
      </c>
      <c r="E8" s="169">
        <v>103.1</v>
      </c>
      <c r="F8" s="169">
        <v>104.7</v>
      </c>
      <c r="G8" s="169">
        <v>104.4</v>
      </c>
      <c r="H8" s="169">
        <v>90.4</v>
      </c>
      <c r="I8" s="169">
        <v>106.3</v>
      </c>
      <c r="J8" s="169">
        <v>103.3</v>
      </c>
      <c r="K8" s="169">
        <v>102.1</v>
      </c>
      <c r="L8" s="182">
        <v>108.1</v>
      </c>
      <c r="M8" s="182">
        <v>100</v>
      </c>
      <c r="N8" s="182">
        <v>108.4</v>
      </c>
      <c r="O8" s="182">
        <v>112.6</v>
      </c>
      <c r="P8" s="169">
        <v>95.2</v>
      </c>
      <c r="Q8" s="169">
        <v>102.8</v>
      </c>
      <c r="R8" s="169">
        <v>105.3</v>
      </c>
      <c r="S8" s="182">
        <v>103.9</v>
      </c>
    </row>
    <row r="9" spans="1:19" ht="13.5" customHeight="1">
      <c r="A9" s="145" t="s">
        <v>50</v>
      </c>
      <c r="B9" s="145" t="s">
        <v>331</v>
      </c>
      <c r="C9" s="153"/>
      <c r="D9" s="160">
        <v>102.4</v>
      </c>
      <c r="E9" s="170">
        <v>101.4</v>
      </c>
      <c r="F9" s="170">
        <v>103.6</v>
      </c>
      <c r="G9" s="170">
        <v>100.3</v>
      </c>
      <c r="H9" s="170">
        <v>97</v>
      </c>
      <c r="I9" s="170">
        <v>105.8</v>
      </c>
      <c r="J9" s="170">
        <v>100.6</v>
      </c>
      <c r="K9" s="170">
        <v>100.6</v>
      </c>
      <c r="L9" s="183">
        <v>104.2</v>
      </c>
      <c r="M9" s="183">
        <v>99.3</v>
      </c>
      <c r="N9" s="183">
        <v>111.5</v>
      </c>
      <c r="O9" s="183">
        <v>115.5</v>
      </c>
      <c r="P9" s="170">
        <v>93</v>
      </c>
      <c r="Q9" s="170">
        <v>100.8</v>
      </c>
      <c r="R9" s="170">
        <v>100</v>
      </c>
      <c r="S9" s="183">
        <v>101</v>
      </c>
    </row>
    <row r="10" spans="1:19" ht="13.5">
      <c r="A10" s="145"/>
      <c r="B10" s="145" t="s">
        <v>242</v>
      </c>
      <c r="C10" s="153"/>
      <c r="D10" s="160">
        <v>100</v>
      </c>
      <c r="E10" s="170">
        <v>100</v>
      </c>
      <c r="F10" s="170">
        <v>100</v>
      </c>
      <c r="G10" s="170">
        <v>100</v>
      </c>
      <c r="H10" s="170">
        <v>100</v>
      </c>
      <c r="I10" s="170">
        <v>100</v>
      </c>
      <c r="J10" s="170">
        <v>100</v>
      </c>
      <c r="K10" s="170">
        <v>100</v>
      </c>
      <c r="L10" s="183">
        <v>100</v>
      </c>
      <c r="M10" s="183">
        <v>100</v>
      </c>
      <c r="N10" s="183">
        <v>100</v>
      </c>
      <c r="O10" s="183">
        <v>100</v>
      </c>
      <c r="P10" s="170">
        <v>100</v>
      </c>
      <c r="Q10" s="170">
        <v>100</v>
      </c>
      <c r="R10" s="170">
        <v>100</v>
      </c>
      <c r="S10" s="183">
        <v>100</v>
      </c>
    </row>
    <row r="11" spans="1:19" ht="13.5" customHeight="1">
      <c r="A11" s="145"/>
      <c r="B11" s="145" t="s">
        <v>152</v>
      </c>
      <c r="C11" s="153"/>
      <c r="D11" s="160">
        <v>100.7</v>
      </c>
      <c r="E11" s="170">
        <v>104</v>
      </c>
      <c r="F11" s="170">
        <v>101</v>
      </c>
      <c r="G11" s="170">
        <v>102.9</v>
      </c>
      <c r="H11" s="170">
        <v>103</v>
      </c>
      <c r="I11" s="170">
        <v>101.3</v>
      </c>
      <c r="J11" s="170">
        <v>97.4</v>
      </c>
      <c r="K11" s="170">
        <v>101.5</v>
      </c>
      <c r="L11" s="170">
        <v>107.2</v>
      </c>
      <c r="M11" s="170">
        <v>100.8</v>
      </c>
      <c r="N11" s="170">
        <v>102.8</v>
      </c>
      <c r="O11" s="170">
        <v>102.3</v>
      </c>
      <c r="P11" s="170">
        <v>95.4</v>
      </c>
      <c r="Q11" s="170">
        <v>99.1</v>
      </c>
      <c r="R11" s="170">
        <v>104.3</v>
      </c>
      <c r="S11" s="170">
        <v>107.2</v>
      </c>
    </row>
    <row r="12" spans="1:19" ht="13.5" customHeight="1">
      <c r="A12" s="145"/>
      <c r="B12" s="145" t="s">
        <v>364</v>
      </c>
      <c r="C12" s="153"/>
      <c r="D12" s="161">
        <v>100.1</v>
      </c>
      <c r="E12" s="166">
        <v>102.3</v>
      </c>
      <c r="F12" s="166">
        <v>101.7</v>
      </c>
      <c r="G12" s="166">
        <v>99.3</v>
      </c>
      <c r="H12" s="166">
        <v>104.1</v>
      </c>
      <c r="I12" s="166">
        <v>97.9</v>
      </c>
      <c r="J12" s="166">
        <v>94.3</v>
      </c>
      <c r="K12" s="166">
        <v>102.2</v>
      </c>
      <c r="L12" s="166">
        <v>111.1</v>
      </c>
      <c r="M12" s="166">
        <v>97.7</v>
      </c>
      <c r="N12" s="166">
        <v>103.5</v>
      </c>
      <c r="O12" s="166">
        <v>105</v>
      </c>
      <c r="P12" s="166">
        <v>94.9</v>
      </c>
      <c r="Q12" s="166">
        <v>99.8</v>
      </c>
      <c r="R12" s="166">
        <v>100.6</v>
      </c>
      <c r="S12" s="166">
        <v>108.1</v>
      </c>
    </row>
    <row r="13" spans="1:19" ht="13.5" customHeight="1">
      <c r="A13" s="146"/>
      <c r="B13" s="146" t="s">
        <v>159</v>
      </c>
      <c r="C13" s="154"/>
      <c r="D13" s="162">
        <v>101.1</v>
      </c>
      <c r="E13" s="172">
        <v>102.4</v>
      </c>
      <c r="F13" s="172">
        <v>103.9</v>
      </c>
      <c r="G13" s="172">
        <v>108.8</v>
      </c>
      <c r="H13" s="172">
        <v>103</v>
      </c>
      <c r="I13" s="172">
        <v>100.7</v>
      </c>
      <c r="J13" s="172">
        <v>95.6</v>
      </c>
      <c r="K13" s="172">
        <v>103.8</v>
      </c>
      <c r="L13" s="172">
        <v>102.8</v>
      </c>
      <c r="M13" s="172">
        <v>97.5</v>
      </c>
      <c r="N13" s="172">
        <v>102.4</v>
      </c>
      <c r="O13" s="172">
        <v>100.3</v>
      </c>
      <c r="P13" s="172">
        <v>94.1</v>
      </c>
      <c r="Q13" s="172">
        <v>99.4</v>
      </c>
      <c r="R13" s="172">
        <v>103.4</v>
      </c>
      <c r="S13" s="172">
        <v>111.1</v>
      </c>
    </row>
    <row r="14" spans="1:19" ht="13.5" customHeight="1">
      <c r="A14" s="145" t="s">
        <v>175</v>
      </c>
      <c r="B14" s="145">
        <v>3</v>
      </c>
      <c r="C14" s="153" t="s">
        <v>255</v>
      </c>
      <c r="D14" s="159">
        <v>99.4</v>
      </c>
      <c r="E14" s="169">
        <v>101.9</v>
      </c>
      <c r="F14" s="169">
        <v>103.6</v>
      </c>
      <c r="G14" s="169">
        <v>109.4</v>
      </c>
      <c r="H14" s="169">
        <v>104.4</v>
      </c>
      <c r="I14" s="169">
        <v>95.9</v>
      </c>
      <c r="J14" s="169">
        <v>89.1</v>
      </c>
      <c r="K14" s="169">
        <v>108.4</v>
      </c>
      <c r="L14" s="169">
        <v>108.2</v>
      </c>
      <c r="M14" s="169">
        <v>98.8</v>
      </c>
      <c r="N14" s="169">
        <v>98.7</v>
      </c>
      <c r="O14" s="169">
        <v>98.9</v>
      </c>
      <c r="P14" s="169">
        <v>98.9</v>
      </c>
      <c r="Q14" s="169">
        <v>95.4</v>
      </c>
      <c r="R14" s="169">
        <v>107.9</v>
      </c>
      <c r="S14" s="169">
        <v>110.1</v>
      </c>
    </row>
    <row r="15" spans="1:19" ht="13.5" customHeight="1">
      <c r="A15" s="147" t="s">
        <v>86</v>
      </c>
      <c r="B15" s="145" t="s">
        <v>10</v>
      </c>
      <c r="C15" s="153"/>
      <c r="D15" s="160">
        <v>105.4</v>
      </c>
      <c r="E15" s="170">
        <v>105.2</v>
      </c>
      <c r="F15" s="170">
        <v>110.2</v>
      </c>
      <c r="G15" s="170">
        <v>113.7</v>
      </c>
      <c r="H15" s="170">
        <v>100.9</v>
      </c>
      <c r="I15" s="170">
        <v>105.1</v>
      </c>
      <c r="J15" s="170">
        <v>99</v>
      </c>
      <c r="K15" s="170">
        <v>106.7</v>
      </c>
      <c r="L15" s="170">
        <v>108.6</v>
      </c>
      <c r="M15" s="170">
        <v>101.5</v>
      </c>
      <c r="N15" s="170">
        <v>104</v>
      </c>
      <c r="O15" s="170">
        <v>105.1</v>
      </c>
      <c r="P15" s="170">
        <v>98.5</v>
      </c>
      <c r="Q15" s="170">
        <v>101.7</v>
      </c>
      <c r="R15" s="170">
        <v>108.7</v>
      </c>
      <c r="S15" s="170">
        <v>116.5</v>
      </c>
    </row>
    <row r="16" spans="1:19" ht="13.5" customHeight="1">
      <c r="A16" s="147" t="s">
        <v>86</v>
      </c>
      <c r="B16" s="145">
        <v>5</v>
      </c>
      <c r="C16" s="153"/>
      <c r="D16" s="160">
        <v>97.6</v>
      </c>
      <c r="E16" s="170">
        <v>96.4</v>
      </c>
      <c r="F16" s="170">
        <v>96.3</v>
      </c>
      <c r="G16" s="170">
        <v>110.8</v>
      </c>
      <c r="H16" s="170">
        <v>101</v>
      </c>
      <c r="I16" s="170">
        <v>96.5</v>
      </c>
      <c r="J16" s="170">
        <v>94.4</v>
      </c>
      <c r="K16" s="170">
        <v>102.3</v>
      </c>
      <c r="L16" s="170">
        <v>101.5</v>
      </c>
      <c r="M16" s="170">
        <v>91.6</v>
      </c>
      <c r="N16" s="170">
        <v>102.9</v>
      </c>
      <c r="O16" s="170">
        <v>102</v>
      </c>
      <c r="P16" s="170">
        <v>100.1</v>
      </c>
      <c r="Q16" s="170">
        <v>97.9</v>
      </c>
      <c r="R16" s="170">
        <v>102.8</v>
      </c>
      <c r="S16" s="170">
        <v>103.1</v>
      </c>
    </row>
    <row r="17" spans="1:19" ht="13.5" customHeight="1">
      <c r="A17" s="147" t="s">
        <v>86</v>
      </c>
      <c r="B17" s="145">
        <v>6</v>
      </c>
      <c r="D17" s="160">
        <v>106</v>
      </c>
      <c r="E17" s="170">
        <v>106.5</v>
      </c>
      <c r="F17" s="170">
        <v>109.6</v>
      </c>
      <c r="G17" s="170">
        <v>113.4</v>
      </c>
      <c r="H17" s="170">
        <v>105.8</v>
      </c>
      <c r="I17" s="170">
        <v>106.7</v>
      </c>
      <c r="J17" s="170">
        <v>98.1</v>
      </c>
      <c r="K17" s="170">
        <v>109.5</v>
      </c>
      <c r="L17" s="170">
        <v>112.8</v>
      </c>
      <c r="M17" s="170">
        <v>103.5</v>
      </c>
      <c r="N17" s="170">
        <v>104.4</v>
      </c>
      <c r="O17" s="170">
        <v>101.4</v>
      </c>
      <c r="P17" s="170">
        <v>108.7</v>
      </c>
      <c r="Q17" s="170">
        <v>102</v>
      </c>
      <c r="R17" s="170">
        <v>110.7</v>
      </c>
      <c r="S17" s="170">
        <v>114.5</v>
      </c>
    </row>
    <row r="18" spans="1:19" ht="13.5" customHeight="1">
      <c r="A18" s="19" t="s">
        <v>86</v>
      </c>
      <c r="B18" s="145">
        <v>7</v>
      </c>
      <c r="C18" s="153"/>
      <c r="D18" s="160">
        <v>103.7</v>
      </c>
      <c r="E18" s="170">
        <v>104.1</v>
      </c>
      <c r="F18" s="170">
        <v>107.9</v>
      </c>
      <c r="G18" s="170">
        <v>110.4</v>
      </c>
      <c r="H18" s="170">
        <v>102.6</v>
      </c>
      <c r="I18" s="170">
        <v>103.5</v>
      </c>
      <c r="J18" s="170">
        <v>98.5</v>
      </c>
      <c r="K18" s="170">
        <v>105.1</v>
      </c>
      <c r="L18" s="170">
        <v>102.2</v>
      </c>
      <c r="M18" s="170">
        <v>98.5</v>
      </c>
      <c r="N18" s="170">
        <v>103.2</v>
      </c>
      <c r="O18" s="170">
        <v>102.5</v>
      </c>
      <c r="P18" s="170">
        <v>93.2</v>
      </c>
      <c r="Q18" s="170">
        <v>103</v>
      </c>
      <c r="R18" s="170">
        <v>102.5</v>
      </c>
      <c r="S18" s="170">
        <v>114.2</v>
      </c>
    </row>
    <row r="19" spans="1:19" ht="13.5" customHeight="1">
      <c r="A19" s="147" t="s">
        <v>86</v>
      </c>
      <c r="B19" s="145">
        <v>8</v>
      </c>
      <c r="C19" s="153"/>
      <c r="D19" s="160">
        <v>96.6</v>
      </c>
      <c r="E19" s="170">
        <v>99.3</v>
      </c>
      <c r="F19" s="170">
        <v>96.6</v>
      </c>
      <c r="G19" s="170">
        <v>105.3</v>
      </c>
      <c r="H19" s="170">
        <v>101.4</v>
      </c>
      <c r="I19" s="170">
        <v>97.5</v>
      </c>
      <c r="J19" s="170">
        <v>93.3</v>
      </c>
      <c r="K19" s="170">
        <v>104.7</v>
      </c>
      <c r="L19" s="170">
        <v>94.9</v>
      </c>
      <c r="M19" s="170">
        <v>93.4</v>
      </c>
      <c r="N19" s="170">
        <v>103.3</v>
      </c>
      <c r="O19" s="170">
        <v>102.2</v>
      </c>
      <c r="P19" s="170">
        <v>69.5</v>
      </c>
      <c r="Q19" s="170">
        <v>100.5</v>
      </c>
      <c r="R19" s="170">
        <v>107.9</v>
      </c>
      <c r="S19" s="170">
        <v>109.2</v>
      </c>
    </row>
    <row r="20" spans="1:19" ht="13.5" customHeight="1">
      <c r="A20" s="147" t="s">
        <v>86</v>
      </c>
      <c r="B20" s="145">
        <v>9</v>
      </c>
      <c r="C20" s="153"/>
      <c r="D20" s="160">
        <v>102.1</v>
      </c>
      <c r="E20" s="170">
        <v>104.5</v>
      </c>
      <c r="F20" s="170">
        <v>104.6</v>
      </c>
      <c r="G20" s="170">
        <v>110.2</v>
      </c>
      <c r="H20" s="170">
        <v>103.7</v>
      </c>
      <c r="I20" s="170">
        <v>103</v>
      </c>
      <c r="J20" s="170">
        <v>97.7</v>
      </c>
      <c r="K20" s="170">
        <v>100.7</v>
      </c>
      <c r="L20" s="170">
        <v>99.6</v>
      </c>
      <c r="M20" s="170">
        <v>97.8</v>
      </c>
      <c r="N20" s="170">
        <v>106.4</v>
      </c>
      <c r="O20" s="170">
        <v>98.8</v>
      </c>
      <c r="P20" s="170">
        <v>89.7</v>
      </c>
      <c r="Q20" s="170">
        <v>101.7</v>
      </c>
      <c r="R20" s="170">
        <v>99.1</v>
      </c>
      <c r="S20" s="170">
        <v>113.7</v>
      </c>
    </row>
    <row r="21" spans="1:19" ht="13.5" customHeight="1">
      <c r="A21" s="148" t="s">
        <v>86</v>
      </c>
      <c r="B21" s="145">
        <v>10</v>
      </c>
      <c r="C21" s="153"/>
      <c r="D21" s="160">
        <v>102.8</v>
      </c>
      <c r="E21" s="170">
        <v>105.4</v>
      </c>
      <c r="F21" s="170">
        <v>106.7</v>
      </c>
      <c r="G21" s="170">
        <v>105.7</v>
      </c>
      <c r="H21" s="170">
        <v>107</v>
      </c>
      <c r="I21" s="170">
        <v>101.9</v>
      </c>
      <c r="J21" s="170">
        <v>96.7</v>
      </c>
      <c r="K21" s="170">
        <v>105.7</v>
      </c>
      <c r="L21" s="170">
        <v>98.7</v>
      </c>
      <c r="M21" s="170">
        <v>98.8</v>
      </c>
      <c r="N21" s="170">
        <v>104</v>
      </c>
      <c r="O21" s="170">
        <v>98.7</v>
      </c>
      <c r="P21" s="170">
        <v>101.5</v>
      </c>
      <c r="Q21" s="170">
        <v>97.4</v>
      </c>
      <c r="R21" s="170">
        <v>104</v>
      </c>
      <c r="S21" s="170">
        <v>114</v>
      </c>
    </row>
    <row r="22" spans="1:19" ht="13.5" customHeight="1">
      <c r="A22" s="147" t="s">
        <v>86</v>
      </c>
      <c r="B22" s="145">
        <v>11</v>
      </c>
      <c r="D22" s="160">
        <v>104.2</v>
      </c>
      <c r="E22" s="170">
        <v>106.4</v>
      </c>
      <c r="F22" s="170">
        <v>108.8</v>
      </c>
      <c r="G22" s="170">
        <v>110.6</v>
      </c>
      <c r="H22" s="170">
        <v>104.8</v>
      </c>
      <c r="I22" s="170">
        <v>105.1</v>
      </c>
      <c r="J22" s="170">
        <v>97</v>
      </c>
      <c r="K22" s="170">
        <v>102.5</v>
      </c>
      <c r="L22" s="170">
        <v>101.6</v>
      </c>
      <c r="M22" s="170">
        <v>100.8</v>
      </c>
      <c r="N22" s="170">
        <v>106.3</v>
      </c>
      <c r="O22" s="170">
        <v>95.1</v>
      </c>
      <c r="P22" s="170">
        <v>98.3</v>
      </c>
      <c r="Q22" s="170">
        <v>100.8</v>
      </c>
      <c r="R22" s="170">
        <v>100.6</v>
      </c>
      <c r="S22" s="170">
        <v>116.4</v>
      </c>
    </row>
    <row r="23" spans="1:19" ht="13.5" customHeight="1">
      <c r="A23" s="147" t="s">
        <v>86</v>
      </c>
      <c r="B23" s="145">
        <v>12</v>
      </c>
      <c r="C23" s="153"/>
      <c r="D23" s="160">
        <v>101.8</v>
      </c>
      <c r="E23" s="170">
        <v>105.3</v>
      </c>
      <c r="F23" s="170">
        <v>106.6</v>
      </c>
      <c r="G23" s="170">
        <v>108.8</v>
      </c>
      <c r="H23" s="170">
        <v>103</v>
      </c>
      <c r="I23" s="170">
        <v>103.2</v>
      </c>
      <c r="J23" s="170">
        <v>96.1</v>
      </c>
      <c r="K23" s="170">
        <v>103</v>
      </c>
      <c r="L23" s="170">
        <v>103.7</v>
      </c>
      <c r="M23" s="170">
        <v>100.2</v>
      </c>
      <c r="N23" s="170">
        <v>102</v>
      </c>
      <c r="O23" s="170">
        <v>96.6</v>
      </c>
      <c r="P23" s="170">
        <v>88.2</v>
      </c>
      <c r="Q23" s="170">
        <v>98.1</v>
      </c>
      <c r="R23" s="170">
        <v>105.3</v>
      </c>
      <c r="S23" s="170">
        <v>114.2</v>
      </c>
    </row>
    <row r="24" spans="1:19" ht="13.5" customHeight="1">
      <c r="A24" s="147" t="s">
        <v>468</v>
      </c>
      <c r="B24" s="145" t="s">
        <v>360</v>
      </c>
      <c r="C24" s="153"/>
      <c r="D24" s="160">
        <v>95.2</v>
      </c>
      <c r="E24" s="170">
        <v>86</v>
      </c>
      <c r="F24" s="170">
        <v>93.1</v>
      </c>
      <c r="G24" s="170">
        <v>100.2</v>
      </c>
      <c r="H24" s="170">
        <v>98</v>
      </c>
      <c r="I24" s="170">
        <v>92.9</v>
      </c>
      <c r="J24" s="170">
        <v>97</v>
      </c>
      <c r="K24" s="170">
        <v>98.6</v>
      </c>
      <c r="L24" s="170">
        <v>91.6</v>
      </c>
      <c r="M24" s="170">
        <v>88.4</v>
      </c>
      <c r="N24" s="170">
        <v>93.6</v>
      </c>
      <c r="O24" s="170">
        <v>94.3</v>
      </c>
      <c r="P24" s="170">
        <v>95.6</v>
      </c>
      <c r="Q24" s="170">
        <v>95.5</v>
      </c>
      <c r="R24" s="170">
        <v>97.1</v>
      </c>
      <c r="S24" s="170">
        <v>109.1</v>
      </c>
    </row>
    <row r="25" spans="1:19" ht="13.5" customHeight="1">
      <c r="A25" s="147" t="s">
        <v>86</v>
      </c>
      <c r="B25" s="145">
        <v>2</v>
      </c>
      <c r="C25" s="153"/>
      <c r="D25" s="160">
        <v>102</v>
      </c>
      <c r="E25" s="170">
        <v>102.7</v>
      </c>
      <c r="F25" s="170">
        <v>104.4</v>
      </c>
      <c r="G25" s="170">
        <v>101.9</v>
      </c>
      <c r="H25" s="170">
        <v>95.9</v>
      </c>
      <c r="I25" s="170">
        <v>102.3</v>
      </c>
      <c r="J25" s="170">
        <v>101</v>
      </c>
      <c r="K25" s="170">
        <v>95.9</v>
      </c>
      <c r="L25" s="170">
        <v>98.4</v>
      </c>
      <c r="M25" s="170">
        <v>100.1</v>
      </c>
      <c r="N25" s="170">
        <v>91.4</v>
      </c>
      <c r="O25" s="170">
        <v>98.8</v>
      </c>
      <c r="P25" s="170">
        <v>102.7</v>
      </c>
      <c r="Q25" s="170">
        <v>96.7</v>
      </c>
      <c r="R25" s="170">
        <v>97.2</v>
      </c>
      <c r="S25" s="170">
        <v>115</v>
      </c>
    </row>
    <row r="26" spans="1:19" ht="13.5" customHeight="1">
      <c r="A26" s="149" t="s">
        <v>86</v>
      </c>
      <c r="B26" s="152">
        <v>3</v>
      </c>
      <c r="C26" s="155"/>
      <c r="D26" s="163">
        <v>101.5</v>
      </c>
      <c r="E26" s="173">
        <v>99.1</v>
      </c>
      <c r="F26" s="173">
        <v>103.7</v>
      </c>
      <c r="G26" s="173">
        <v>105.2</v>
      </c>
      <c r="H26" s="173">
        <v>98.2</v>
      </c>
      <c r="I26" s="173">
        <v>100.4</v>
      </c>
      <c r="J26" s="173">
        <v>98.2</v>
      </c>
      <c r="K26" s="173">
        <v>97.1</v>
      </c>
      <c r="L26" s="173">
        <v>98.6</v>
      </c>
      <c r="M26" s="173">
        <v>99.5</v>
      </c>
      <c r="N26" s="173">
        <v>95</v>
      </c>
      <c r="O26" s="173">
        <v>99.2</v>
      </c>
      <c r="P26" s="173">
        <v>100.9</v>
      </c>
      <c r="Q26" s="173">
        <v>98.6</v>
      </c>
      <c r="R26" s="173">
        <v>103.5</v>
      </c>
      <c r="S26" s="173">
        <v>114.4</v>
      </c>
    </row>
    <row r="27" spans="1:19" ht="17.25" customHeight="1">
      <c r="A27" s="191"/>
      <c r="B27" s="191"/>
      <c r="C27" s="191"/>
      <c r="D27" s="556" t="s">
        <v>97</v>
      </c>
      <c r="E27" s="556"/>
      <c r="F27" s="556"/>
      <c r="G27" s="556"/>
      <c r="H27" s="556"/>
      <c r="I27" s="556"/>
      <c r="J27" s="556"/>
      <c r="K27" s="556"/>
      <c r="L27" s="556"/>
      <c r="M27" s="556"/>
      <c r="N27" s="556"/>
      <c r="O27" s="556"/>
      <c r="P27" s="556"/>
      <c r="Q27" s="556"/>
      <c r="R27" s="556"/>
      <c r="S27" s="556"/>
    </row>
    <row r="28" spans="1:19" ht="13.5" customHeight="1">
      <c r="A28" s="144" t="s">
        <v>189</v>
      </c>
      <c r="B28" s="144" t="s">
        <v>60</v>
      </c>
      <c r="C28" s="153" t="s">
        <v>56</v>
      </c>
      <c r="D28" s="159">
        <v>-1.1</v>
      </c>
      <c r="E28" s="169">
        <v>-4.9</v>
      </c>
      <c r="F28" s="169">
        <v>-1.3</v>
      </c>
      <c r="G28" s="169">
        <v>-1.3</v>
      </c>
      <c r="H28" s="169">
        <v>-1.9</v>
      </c>
      <c r="I28" s="169">
        <v>4</v>
      </c>
      <c r="J28" s="169">
        <v>3.2</v>
      </c>
      <c r="K28" s="169">
        <v>0.5</v>
      </c>
      <c r="L28" s="182">
        <v>-0.1</v>
      </c>
      <c r="M28" s="182">
        <v>1.2</v>
      </c>
      <c r="N28" s="182">
        <v>-6.9</v>
      </c>
      <c r="O28" s="182">
        <v>-1.1</v>
      </c>
      <c r="P28" s="169">
        <v>-7.2</v>
      </c>
      <c r="Q28" s="169">
        <v>1.4</v>
      </c>
      <c r="R28" s="169">
        <v>2</v>
      </c>
      <c r="S28" s="182">
        <v>-6.3</v>
      </c>
    </row>
    <row r="29" spans="1:19" ht="13.5" customHeight="1">
      <c r="A29" s="145" t="s">
        <v>50</v>
      </c>
      <c r="B29" s="145" t="s">
        <v>331</v>
      </c>
      <c r="C29" s="153"/>
      <c r="D29" s="160">
        <v>-1.3</v>
      </c>
      <c r="E29" s="170">
        <v>-1.6</v>
      </c>
      <c r="F29" s="170">
        <v>-1</v>
      </c>
      <c r="G29" s="170">
        <v>-3.9</v>
      </c>
      <c r="H29" s="170">
        <v>7.3</v>
      </c>
      <c r="I29" s="170">
        <v>-0.5</v>
      </c>
      <c r="J29" s="170">
        <v>-2.7</v>
      </c>
      <c r="K29" s="170">
        <v>-1.6</v>
      </c>
      <c r="L29" s="183">
        <v>-3.6</v>
      </c>
      <c r="M29" s="183">
        <v>-0.6</v>
      </c>
      <c r="N29" s="183">
        <v>2.8</v>
      </c>
      <c r="O29" s="183">
        <v>2.6</v>
      </c>
      <c r="P29" s="170">
        <v>-2.4</v>
      </c>
      <c r="Q29" s="170">
        <v>-1.9</v>
      </c>
      <c r="R29" s="170">
        <v>-5</v>
      </c>
      <c r="S29" s="183">
        <v>-2.8</v>
      </c>
    </row>
    <row r="30" spans="1:19" ht="13.5" customHeight="1">
      <c r="A30" s="145"/>
      <c r="B30" s="145" t="s">
        <v>242</v>
      </c>
      <c r="C30" s="153"/>
      <c r="D30" s="160">
        <v>-2.3</v>
      </c>
      <c r="E30" s="170">
        <v>-1.3</v>
      </c>
      <c r="F30" s="170">
        <v>-3.6</v>
      </c>
      <c r="G30" s="170">
        <v>-0.3</v>
      </c>
      <c r="H30" s="170">
        <v>3.2</v>
      </c>
      <c r="I30" s="170">
        <v>-5.5</v>
      </c>
      <c r="J30" s="170">
        <v>-0.5</v>
      </c>
      <c r="K30" s="170">
        <v>-0.5</v>
      </c>
      <c r="L30" s="183">
        <v>-4.1</v>
      </c>
      <c r="M30" s="183">
        <v>0.7</v>
      </c>
      <c r="N30" s="183">
        <v>-10.3</v>
      </c>
      <c r="O30" s="183">
        <v>-13.4</v>
      </c>
      <c r="P30" s="170">
        <v>7.6</v>
      </c>
      <c r="Q30" s="170">
        <v>-0.8</v>
      </c>
      <c r="R30" s="170">
        <v>0</v>
      </c>
      <c r="S30" s="183">
        <v>-1</v>
      </c>
    </row>
    <row r="31" spans="1:19" ht="13.5" customHeight="1">
      <c r="A31" s="145"/>
      <c r="B31" s="145" t="s">
        <v>152</v>
      </c>
      <c r="C31" s="153"/>
      <c r="D31" s="160">
        <v>0.6</v>
      </c>
      <c r="E31" s="170">
        <v>4</v>
      </c>
      <c r="F31" s="170">
        <v>1.1</v>
      </c>
      <c r="G31" s="170">
        <v>2.9</v>
      </c>
      <c r="H31" s="170">
        <v>3</v>
      </c>
      <c r="I31" s="170">
        <v>1.3</v>
      </c>
      <c r="J31" s="170">
        <v>-2.5</v>
      </c>
      <c r="K31" s="170">
        <v>1.5</v>
      </c>
      <c r="L31" s="183">
        <v>7.2</v>
      </c>
      <c r="M31" s="183">
        <v>0.8</v>
      </c>
      <c r="N31" s="183">
        <v>2.7</v>
      </c>
      <c r="O31" s="183">
        <v>2.2</v>
      </c>
      <c r="P31" s="170">
        <v>-4.6</v>
      </c>
      <c r="Q31" s="170">
        <v>-0.9</v>
      </c>
      <c r="R31" s="170">
        <v>4.3</v>
      </c>
      <c r="S31" s="183">
        <v>7.3</v>
      </c>
    </row>
    <row r="32" spans="1:19" ht="13.5" customHeight="1">
      <c r="A32" s="145"/>
      <c r="B32" s="145" t="s">
        <v>364</v>
      </c>
      <c r="C32" s="153"/>
      <c r="D32" s="160">
        <v>-0.6</v>
      </c>
      <c r="E32" s="170">
        <v>-1.6</v>
      </c>
      <c r="F32" s="170">
        <v>0.7</v>
      </c>
      <c r="G32" s="170">
        <v>-3.5</v>
      </c>
      <c r="H32" s="170">
        <v>1.1</v>
      </c>
      <c r="I32" s="170">
        <v>-3.4</v>
      </c>
      <c r="J32" s="170">
        <v>-3.2</v>
      </c>
      <c r="K32" s="170">
        <v>0.7</v>
      </c>
      <c r="L32" s="183">
        <v>3.6</v>
      </c>
      <c r="M32" s="183">
        <v>-3.1</v>
      </c>
      <c r="N32" s="183">
        <v>0.7</v>
      </c>
      <c r="O32" s="183">
        <v>2.6</v>
      </c>
      <c r="P32" s="170">
        <v>-0.5</v>
      </c>
      <c r="Q32" s="170">
        <v>0.7</v>
      </c>
      <c r="R32" s="170">
        <v>-3.5</v>
      </c>
      <c r="S32" s="183">
        <v>0.8</v>
      </c>
    </row>
    <row r="33" spans="1:19" ht="13.5" customHeight="1">
      <c r="A33" s="146"/>
      <c r="B33" s="146" t="s">
        <v>159</v>
      </c>
      <c r="C33" s="154"/>
      <c r="D33" s="162">
        <v>1</v>
      </c>
      <c r="E33" s="172">
        <v>0.1</v>
      </c>
      <c r="F33" s="172">
        <v>2.2</v>
      </c>
      <c r="G33" s="172">
        <v>9.6</v>
      </c>
      <c r="H33" s="172">
        <v>-1.1</v>
      </c>
      <c r="I33" s="172">
        <v>2.9</v>
      </c>
      <c r="J33" s="172">
        <v>1.4</v>
      </c>
      <c r="K33" s="172">
        <v>1.6</v>
      </c>
      <c r="L33" s="172">
        <v>-7.5</v>
      </c>
      <c r="M33" s="172">
        <v>-0.2</v>
      </c>
      <c r="N33" s="172">
        <v>-1.1</v>
      </c>
      <c r="O33" s="172">
        <v>-4.5</v>
      </c>
      <c r="P33" s="172">
        <v>-0.8</v>
      </c>
      <c r="Q33" s="172">
        <v>-0.4</v>
      </c>
      <c r="R33" s="172">
        <v>2.8</v>
      </c>
      <c r="S33" s="172">
        <v>2.8</v>
      </c>
    </row>
    <row r="34" spans="1:19" ht="13.5" customHeight="1">
      <c r="A34" s="145" t="s">
        <v>175</v>
      </c>
      <c r="B34" s="145">
        <v>3</v>
      </c>
      <c r="C34" s="153" t="s">
        <v>255</v>
      </c>
      <c r="D34" s="159">
        <v>1.6</v>
      </c>
      <c r="E34" s="169">
        <v>1.6</v>
      </c>
      <c r="F34" s="169">
        <v>2.5</v>
      </c>
      <c r="G34" s="169">
        <v>9.2</v>
      </c>
      <c r="H34" s="169">
        <v>-4.5</v>
      </c>
      <c r="I34" s="169">
        <v>4.7</v>
      </c>
      <c r="J34" s="169">
        <v>-2.6</v>
      </c>
      <c r="K34" s="169">
        <v>2.2</v>
      </c>
      <c r="L34" s="169">
        <v>4.5</v>
      </c>
      <c r="M34" s="169">
        <v>-1.4</v>
      </c>
      <c r="N34" s="169">
        <v>3.2</v>
      </c>
      <c r="O34" s="169">
        <v>1.4</v>
      </c>
      <c r="P34" s="169">
        <v>8.7</v>
      </c>
      <c r="Q34" s="169">
        <v>-1.1</v>
      </c>
      <c r="R34" s="169">
        <v>2.6</v>
      </c>
      <c r="S34" s="169">
        <v>2.8</v>
      </c>
    </row>
    <row r="35" spans="1:19" ht="13.5" customHeight="1">
      <c r="A35" s="147" t="s">
        <v>86</v>
      </c>
      <c r="B35" s="145">
        <v>4</v>
      </c>
      <c r="C35" s="153"/>
      <c r="D35" s="160">
        <v>0.6</v>
      </c>
      <c r="E35" s="170">
        <v>-2.7</v>
      </c>
      <c r="F35" s="170">
        <v>1.4</v>
      </c>
      <c r="G35" s="170">
        <v>11.5</v>
      </c>
      <c r="H35" s="170">
        <v>-7.7</v>
      </c>
      <c r="I35" s="170">
        <v>3.3</v>
      </c>
      <c r="J35" s="170">
        <v>1.7</v>
      </c>
      <c r="K35" s="170">
        <v>4.1</v>
      </c>
      <c r="L35" s="170">
        <v>-3</v>
      </c>
      <c r="M35" s="170">
        <v>-2.3</v>
      </c>
      <c r="N35" s="170">
        <v>2.8</v>
      </c>
      <c r="O35" s="170">
        <v>-5.1</v>
      </c>
      <c r="P35" s="170">
        <v>-2.4</v>
      </c>
      <c r="Q35" s="170">
        <v>-1.4</v>
      </c>
      <c r="R35" s="170">
        <v>5.8</v>
      </c>
      <c r="S35" s="170">
        <v>2.5</v>
      </c>
    </row>
    <row r="36" spans="1:19" ht="13.5" customHeight="1">
      <c r="A36" s="147" t="s">
        <v>86</v>
      </c>
      <c r="B36" s="145">
        <v>5</v>
      </c>
      <c r="C36" s="153"/>
      <c r="D36" s="160">
        <v>2</v>
      </c>
      <c r="E36" s="170">
        <v>3.8</v>
      </c>
      <c r="F36" s="170">
        <v>3.7</v>
      </c>
      <c r="G36" s="170">
        <v>7.1</v>
      </c>
      <c r="H36" s="170">
        <v>0.9</v>
      </c>
      <c r="I36" s="170">
        <v>5.6</v>
      </c>
      <c r="J36" s="170">
        <v>2.6</v>
      </c>
      <c r="K36" s="170">
        <v>3.9</v>
      </c>
      <c r="L36" s="170">
        <v>-1.1</v>
      </c>
      <c r="M36" s="170">
        <v>1</v>
      </c>
      <c r="N36" s="170">
        <v>-6.2</v>
      </c>
      <c r="O36" s="170">
        <v>-2.5</v>
      </c>
      <c r="P36" s="170">
        <v>1.6</v>
      </c>
      <c r="Q36" s="170">
        <v>0.3</v>
      </c>
      <c r="R36" s="170">
        <v>5.9</v>
      </c>
      <c r="S36" s="170">
        <v>2</v>
      </c>
    </row>
    <row r="37" spans="1:19" ht="13.5" customHeight="1">
      <c r="A37" s="147" t="s">
        <v>86</v>
      </c>
      <c r="B37" s="145">
        <v>6</v>
      </c>
      <c r="D37" s="160">
        <v>1.4</v>
      </c>
      <c r="E37" s="170">
        <v>2.7</v>
      </c>
      <c r="F37" s="170">
        <v>3.7</v>
      </c>
      <c r="G37" s="170">
        <v>11.3</v>
      </c>
      <c r="H37" s="170">
        <v>-2.6</v>
      </c>
      <c r="I37" s="170">
        <v>3.9</v>
      </c>
      <c r="J37" s="170">
        <v>0.8</v>
      </c>
      <c r="K37" s="170">
        <v>-1.9</v>
      </c>
      <c r="L37" s="170">
        <v>-2.1</v>
      </c>
      <c r="M37" s="170">
        <v>1.2</v>
      </c>
      <c r="N37" s="170">
        <v>-0.6</v>
      </c>
      <c r="O37" s="170">
        <v>-4.6</v>
      </c>
      <c r="P37" s="170">
        <v>-1.6</v>
      </c>
      <c r="Q37" s="170">
        <v>-1.1</v>
      </c>
      <c r="R37" s="170">
        <v>0.9</v>
      </c>
      <c r="S37" s="170">
        <v>2.9</v>
      </c>
    </row>
    <row r="38" spans="1:19" ht="13.5" customHeight="1">
      <c r="A38" s="19" t="s">
        <v>86</v>
      </c>
      <c r="B38" s="145">
        <v>7</v>
      </c>
      <c r="C38" s="153"/>
      <c r="D38" s="160">
        <v>0.2</v>
      </c>
      <c r="E38" s="170">
        <v>-1</v>
      </c>
      <c r="F38" s="170">
        <v>0.7</v>
      </c>
      <c r="G38" s="170">
        <v>7.5</v>
      </c>
      <c r="H38" s="170">
        <v>-1.5</v>
      </c>
      <c r="I38" s="170">
        <v>1.4</v>
      </c>
      <c r="J38" s="170">
        <v>3.1</v>
      </c>
      <c r="K38" s="170">
        <v>2.5</v>
      </c>
      <c r="L38" s="170">
        <v>-12.5</v>
      </c>
      <c r="M38" s="170">
        <v>-3.3</v>
      </c>
      <c r="N38" s="170">
        <v>0.6</v>
      </c>
      <c r="O38" s="170">
        <v>-2.7</v>
      </c>
      <c r="P38" s="170">
        <v>-6.1</v>
      </c>
      <c r="Q38" s="170">
        <v>0.5</v>
      </c>
      <c r="R38" s="170">
        <v>3.3</v>
      </c>
      <c r="S38" s="170">
        <v>1.3</v>
      </c>
    </row>
    <row r="39" spans="1:19" ht="13.5" customHeight="1">
      <c r="A39" s="147" t="s">
        <v>86</v>
      </c>
      <c r="B39" s="145">
        <v>8</v>
      </c>
      <c r="C39" s="153"/>
      <c r="D39" s="160">
        <v>1.3</v>
      </c>
      <c r="E39" s="170">
        <v>0.7</v>
      </c>
      <c r="F39" s="170">
        <v>3.2</v>
      </c>
      <c r="G39" s="170">
        <v>0.8</v>
      </c>
      <c r="H39" s="170">
        <v>7.9</v>
      </c>
      <c r="I39" s="170">
        <v>0.7</v>
      </c>
      <c r="J39" s="170">
        <v>-0.7</v>
      </c>
      <c r="K39" s="170">
        <v>2.3</v>
      </c>
      <c r="L39" s="170">
        <v>-14</v>
      </c>
      <c r="M39" s="170">
        <v>0.6</v>
      </c>
      <c r="N39" s="170">
        <v>-2.1</v>
      </c>
      <c r="O39" s="170">
        <v>-6.2</v>
      </c>
      <c r="P39" s="170">
        <v>-1.4</v>
      </c>
      <c r="Q39" s="170">
        <v>1</v>
      </c>
      <c r="R39" s="170">
        <v>6.7</v>
      </c>
      <c r="S39" s="170">
        <v>5.8</v>
      </c>
    </row>
    <row r="40" spans="1:19" ht="13.5" customHeight="1">
      <c r="A40" s="147" t="s">
        <v>86</v>
      </c>
      <c r="B40" s="145">
        <v>9</v>
      </c>
      <c r="C40" s="153"/>
      <c r="D40" s="160">
        <v>0.9</v>
      </c>
      <c r="E40" s="170">
        <v>-0.9</v>
      </c>
      <c r="F40" s="170">
        <v>2.2</v>
      </c>
      <c r="G40" s="170">
        <v>8.4</v>
      </c>
      <c r="H40" s="170">
        <v>-1</v>
      </c>
      <c r="I40" s="170">
        <v>1.1</v>
      </c>
      <c r="J40" s="170">
        <v>3</v>
      </c>
      <c r="K40" s="170">
        <v>-3.4</v>
      </c>
      <c r="L40" s="170">
        <v>-13.6</v>
      </c>
      <c r="M40" s="170">
        <v>0.8</v>
      </c>
      <c r="N40" s="170">
        <v>-1.8</v>
      </c>
      <c r="O40" s="170">
        <v>-9.5</v>
      </c>
      <c r="P40" s="170">
        <v>-1.9</v>
      </c>
      <c r="Q40" s="170">
        <v>0.2</v>
      </c>
      <c r="R40" s="170">
        <v>-0.7</v>
      </c>
      <c r="S40" s="170">
        <v>5</v>
      </c>
    </row>
    <row r="41" spans="1:19" ht="13.5" customHeight="1">
      <c r="A41" s="148" t="s">
        <v>86</v>
      </c>
      <c r="B41" s="145">
        <v>10</v>
      </c>
      <c r="C41" s="153"/>
      <c r="D41" s="160">
        <v>1.3</v>
      </c>
      <c r="E41" s="170">
        <v>0.9</v>
      </c>
      <c r="F41" s="170">
        <v>2.2</v>
      </c>
      <c r="G41" s="170">
        <v>12.7</v>
      </c>
      <c r="H41" s="170">
        <v>1.4</v>
      </c>
      <c r="I41" s="170">
        <v>3.1</v>
      </c>
      <c r="J41" s="170">
        <v>3.5</v>
      </c>
      <c r="K41" s="170">
        <v>3.4</v>
      </c>
      <c r="L41" s="170">
        <v>-11.9</v>
      </c>
      <c r="M41" s="170">
        <v>0.8</v>
      </c>
      <c r="N41" s="170">
        <v>0.6</v>
      </c>
      <c r="O41" s="170">
        <v>-7.7</v>
      </c>
      <c r="P41" s="170">
        <v>-0.8</v>
      </c>
      <c r="Q41" s="170">
        <v>-2</v>
      </c>
      <c r="R41" s="170">
        <v>4</v>
      </c>
      <c r="S41" s="170">
        <v>3.4</v>
      </c>
    </row>
    <row r="42" spans="1:19" ht="13.5" customHeight="1">
      <c r="A42" s="147" t="s">
        <v>86</v>
      </c>
      <c r="B42" s="145">
        <v>11</v>
      </c>
      <c r="D42" s="160">
        <v>1.2</v>
      </c>
      <c r="E42" s="170">
        <v>-0.9</v>
      </c>
      <c r="F42" s="170">
        <v>3.1</v>
      </c>
      <c r="G42" s="170">
        <v>14.8</v>
      </c>
      <c r="H42" s="170">
        <v>-3.2</v>
      </c>
      <c r="I42" s="170">
        <v>4.9</v>
      </c>
      <c r="J42" s="170">
        <v>1.3</v>
      </c>
      <c r="K42" s="170">
        <v>2.6</v>
      </c>
      <c r="L42" s="170">
        <v>-15.1</v>
      </c>
      <c r="M42" s="170">
        <v>-1.5</v>
      </c>
      <c r="N42" s="170">
        <v>-0.6</v>
      </c>
      <c r="O42" s="170">
        <v>-11.4</v>
      </c>
      <c r="P42" s="170">
        <v>-3.2</v>
      </c>
      <c r="Q42" s="170">
        <v>-0.5</v>
      </c>
      <c r="R42" s="170">
        <v>0</v>
      </c>
      <c r="S42" s="170">
        <v>4.8</v>
      </c>
    </row>
    <row r="43" spans="1:19" ht="13.5" customHeight="1">
      <c r="A43" s="147" t="s">
        <v>86</v>
      </c>
      <c r="B43" s="145">
        <v>12</v>
      </c>
      <c r="C43" s="153"/>
      <c r="D43" s="160">
        <v>-0.1</v>
      </c>
      <c r="E43" s="170">
        <v>-0.1</v>
      </c>
      <c r="F43" s="170">
        <v>1.3</v>
      </c>
      <c r="G43" s="170">
        <v>15.4</v>
      </c>
      <c r="H43" s="170">
        <v>-2.6</v>
      </c>
      <c r="I43" s="170">
        <v>1.7</v>
      </c>
      <c r="J43" s="170">
        <v>1.5</v>
      </c>
      <c r="K43" s="170">
        <v>-3.8</v>
      </c>
      <c r="L43" s="170">
        <v>-9.8</v>
      </c>
      <c r="M43" s="170">
        <v>2.9</v>
      </c>
      <c r="N43" s="170">
        <v>-1.4</v>
      </c>
      <c r="O43" s="170">
        <v>-7.1</v>
      </c>
      <c r="P43" s="170">
        <v>-4.3</v>
      </c>
      <c r="Q43" s="170">
        <v>-2.3</v>
      </c>
      <c r="R43" s="170">
        <v>-3.1</v>
      </c>
      <c r="S43" s="170">
        <v>1.6</v>
      </c>
    </row>
    <row r="44" spans="1:19" ht="13.5" customHeight="1">
      <c r="A44" s="147" t="s">
        <v>468</v>
      </c>
      <c r="B44" s="145" t="s">
        <v>360</v>
      </c>
      <c r="C44" s="153"/>
      <c r="D44" s="160">
        <v>0.7</v>
      </c>
      <c r="E44" s="170">
        <v>-4.8</v>
      </c>
      <c r="F44" s="170">
        <v>0.9</v>
      </c>
      <c r="G44" s="170">
        <v>-2</v>
      </c>
      <c r="H44" s="170">
        <v>-4.2</v>
      </c>
      <c r="I44" s="170">
        <v>1.2</v>
      </c>
      <c r="J44" s="170">
        <v>5.2</v>
      </c>
      <c r="K44" s="170">
        <v>-1.4</v>
      </c>
      <c r="L44" s="170">
        <v>-2.8</v>
      </c>
      <c r="M44" s="170">
        <v>0.5</v>
      </c>
      <c r="N44" s="170">
        <v>-3.6</v>
      </c>
      <c r="O44" s="170">
        <v>-8.7</v>
      </c>
      <c r="P44" s="170">
        <v>4.6</v>
      </c>
      <c r="Q44" s="170">
        <v>-1.8</v>
      </c>
      <c r="R44" s="170">
        <v>2.6</v>
      </c>
      <c r="S44" s="170">
        <v>6.6</v>
      </c>
    </row>
    <row r="45" spans="1:19" ht="13.5" customHeight="1">
      <c r="A45" s="147" t="s">
        <v>86</v>
      </c>
      <c r="B45" s="145">
        <v>2</v>
      </c>
      <c r="C45" s="153"/>
      <c r="D45" s="160">
        <v>1.8</v>
      </c>
      <c r="E45" s="170">
        <v>-0.2</v>
      </c>
      <c r="F45" s="170">
        <v>0.2</v>
      </c>
      <c r="G45" s="170">
        <v>-3.9</v>
      </c>
      <c r="H45" s="170">
        <v>-3.6</v>
      </c>
      <c r="I45" s="170">
        <v>3.9</v>
      </c>
      <c r="J45" s="170">
        <v>5.6</v>
      </c>
      <c r="K45" s="170">
        <v>-1.5</v>
      </c>
      <c r="L45" s="170">
        <v>-8.2</v>
      </c>
      <c r="M45" s="170">
        <v>3</v>
      </c>
      <c r="N45" s="170">
        <v>-1.7</v>
      </c>
      <c r="O45" s="170">
        <v>-6.4</v>
      </c>
      <c r="P45" s="170">
        <v>9.5</v>
      </c>
      <c r="Q45" s="170">
        <v>0</v>
      </c>
      <c r="R45" s="170">
        <v>1.6</v>
      </c>
      <c r="S45" s="170">
        <v>7</v>
      </c>
    </row>
    <row r="46" spans="1:19" ht="13.5" customHeight="1">
      <c r="A46" s="149" t="s">
        <v>86</v>
      </c>
      <c r="B46" s="152">
        <v>3</v>
      </c>
      <c r="C46" s="155"/>
      <c r="D46" s="163">
        <v>1.5</v>
      </c>
      <c r="E46" s="173">
        <v>-3</v>
      </c>
      <c r="F46" s="173">
        <v>-0.2</v>
      </c>
      <c r="G46" s="173">
        <v>-5</v>
      </c>
      <c r="H46" s="173">
        <v>-6.1</v>
      </c>
      <c r="I46" s="173">
        <v>4.4</v>
      </c>
      <c r="J46" s="173">
        <v>9.7</v>
      </c>
      <c r="K46" s="173">
        <v>-10.3</v>
      </c>
      <c r="L46" s="173">
        <v>-9.1</v>
      </c>
      <c r="M46" s="173">
        <v>0.1</v>
      </c>
      <c r="N46" s="173">
        <v>-1.6</v>
      </c>
      <c r="O46" s="173">
        <v>-2.4</v>
      </c>
      <c r="P46" s="173">
        <v>0.4</v>
      </c>
      <c r="Q46" s="173">
        <v>3.2</v>
      </c>
      <c r="R46" s="173">
        <v>-3.9</v>
      </c>
      <c r="S46" s="173">
        <v>3.8</v>
      </c>
    </row>
    <row r="47" spans="1:30" ht="27" customHeight="1">
      <c r="A47" s="557" t="s">
        <v>469</v>
      </c>
      <c r="B47" s="557"/>
      <c r="C47" s="558"/>
      <c r="D47" s="164">
        <v>-0.5</v>
      </c>
      <c r="E47" s="164">
        <v>-3.5</v>
      </c>
      <c r="F47" s="164">
        <v>-0.7</v>
      </c>
      <c r="G47" s="164">
        <v>3.2</v>
      </c>
      <c r="H47" s="164">
        <v>2.4</v>
      </c>
      <c r="I47" s="164">
        <v>-1.9</v>
      </c>
      <c r="J47" s="164">
        <v>-2.8</v>
      </c>
      <c r="K47" s="164">
        <v>1.3</v>
      </c>
      <c r="L47" s="164">
        <v>0.2</v>
      </c>
      <c r="M47" s="164">
        <v>-0.6</v>
      </c>
      <c r="N47" s="164">
        <v>3.9</v>
      </c>
      <c r="O47" s="164">
        <v>0.4</v>
      </c>
      <c r="P47" s="164">
        <v>-1.8</v>
      </c>
      <c r="Q47" s="164">
        <v>2</v>
      </c>
      <c r="R47" s="164">
        <v>6.5</v>
      </c>
      <c r="S47" s="164">
        <v>-0.5</v>
      </c>
      <c r="T47" s="150"/>
      <c r="U47" s="150"/>
      <c r="V47" s="150"/>
      <c r="W47" s="150"/>
      <c r="X47" s="150"/>
      <c r="Y47" s="150"/>
      <c r="Z47" s="150"/>
      <c r="AA47" s="150"/>
      <c r="AB47" s="150"/>
      <c r="AC47" s="150"/>
      <c r="AD47" s="150"/>
    </row>
    <row r="48" spans="1:30" ht="27" customHeight="1">
      <c r="A48" s="150"/>
      <c r="B48" s="150"/>
      <c r="C48" s="150"/>
      <c r="D48" s="197"/>
      <c r="E48" s="197"/>
      <c r="F48" s="197"/>
      <c r="G48" s="197"/>
      <c r="H48" s="197"/>
      <c r="I48" s="197"/>
      <c r="J48" s="197"/>
      <c r="K48" s="197"/>
      <c r="L48" s="197"/>
      <c r="M48" s="197"/>
      <c r="N48" s="197"/>
      <c r="O48" s="197"/>
      <c r="P48" s="197"/>
      <c r="Q48" s="197"/>
      <c r="R48" s="197"/>
      <c r="S48" s="197"/>
      <c r="T48" s="150"/>
      <c r="U48" s="150"/>
      <c r="V48" s="150"/>
      <c r="W48" s="150"/>
      <c r="X48" s="150"/>
      <c r="Y48" s="150"/>
      <c r="Z48" s="150"/>
      <c r="AA48" s="150"/>
      <c r="AB48" s="150"/>
      <c r="AC48" s="150"/>
      <c r="AD48" s="150"/>
    </row>
    <row r="49" spans="1:19" ht="17.25">
      <c r="A49" s="142" t="s">
        <v>471</v>
      </c>
      <c r="B49" s="7"/>
      <c r="C49" s="7"/>
      <c r="H49" s="571"/>
      <c r="I49" s="571"/>
      <c r="J49" s="571"/>
      <c r="K49" s="571"/>
      <c r="L49" s="571"/>
      <c r="M49" s="571"/>
      <c r="N49" s="571"/>
      <c r="O49" s="571"/>
      <c r="S49" s="14" t="s">
        <v>134</v>
      </c>
    </row>
    <row r="50" spans="1:19" ht="13.5">
      <c r="A50" s="559" t="s">
        <v>52</v>
      </c>
      <c r="B50" s="559"/>
      <c r="C50" s="560"/>
      <c r="D50" s="156" t="s">
        <v>69</v>
      </c>
      <c r="E50" s="156" t="s">
        <v>438</v>
      </c>
      <c r="F50" s="156" t="s">
        <v>129</v>
      </c>
      <c r="G50" s="156" t="s">
        <v>108</v>
      </c>
      <c r="H50" s="156" t="s">
        <v>217</v>
      </c>
      <c r="I50" s="156" t="s">
        <v>276</v>
      </c>
      <c r="J50" s="156" t="s">
        <v>453</v>
      </c>
      <c r="K50" s="156" t="s">
        <v>454</v>
      </c>
      <c r="L50" s="156" t="s">
        <v>81</v>
      </c>
      <c r="M50" s="156" t="s">
        <v>332</v>
      </c>
      <c r="N50" s="156" t="s">
        <v>16</v>
      </c>
      <c r="O50" s="156" t="s">
        <v>181</v>
      </c>
      <c r="P50" s="156" t="s">
        <v>135</v>
      </c>
      <c r="Q50" s="156" t="s">
        <v>456</v>
      </c>
      <c r="R50" s="156" t="s">
        <v>458</v>
      </c>
      <c r="S50" s="156" t="s">
        <v>3</v>
      </c>
    </row>
    <row r="51" spans="1:19" ht="13.5">
      <c r="A51" s="561"/>
      <c r="B51" s="561"/>
      <c r="C51" s="562"/>
      <c r="D51" s="157" t="s">
        <v>96</v>
      </c>
      <c r="E51" s="157"/>
      <c r="F51" s="157"/>
      <c r="G51" s="157" t="s">
        <v>426</v>
      </c>
      <c r="H51" s="157" t="s">
        <v>387</v>
      </c>
      <c r="I51" s="157" t="s">
        <v>366</v>
      </c>
      <c r="J51" s="157" t="s">
        <v>459</v>
      </c>
      <c r="K51" s="157" t="s">
        <v>151</v>
      </c>
      <c r="L51" s="180" t="s">
        <v>272</v>
      </c>
      <c r="M51" s="184" t="s">
        <v>201</v>
      </c>
      <c r="N51" s="180" t="s">
        <v>279</v>
      </c>
      <c r="O51" s="180" t="s">
        <v>457</v>
      </c>
      <c r="P51" s="180" t="s">
        <v>411</v>
      </c>
      <c r="Q51" s="180" t="s">
        <v>441</v>
      </c>
      <c r="R51" s="180" t="s">
        <v>171</v>
      </c>
      <c r="S51" s="188" t="s">
        <v>333</v>
      </c>
    </row>
    <row r="52" spans="1:19" ht="18" customHeight="1">
      <c r="A52" s="563"/>
      <c r="B52" s="563"/>
      <c r="C52" s="565"/>
      <c r="D52" s="158" t="s">
        <v>212</v>
      </c>
      <c r="E52" s="158" t="s">
        <v>386</v>
      </c>
      <c r="F52" s="158" t="s">
        <v>35</v>
      </c>
      <c r="G52" s="158" t="s">
        <v>460</v>
      </c>
      <c r="H52" s="158" t="s">
        <v>19</v>
      </c>
      <c r="I52" s="158" t="s">
        <v>61</v>
      </c>
      <c r="J52" s="158" t="s">
        <v>309</v>
      </c>
      <c r="K52" s="158" t="s">
        <v>461</v>
      </c>
      <c r="L52" s="181" t="s">
        <v>164</v>
      </c>
      <c r="M52" s="185" t="s">
        <v>462</v>
      </c>
      <c r="N52" s="181" t="s">
        <v>76</v>
      </c>
      <c r="O52" s="181" t="s">
        <v>419</v>
      </c>
      <c r="P52" s="185" t="s">
        <v>305</v>
      </c>
      <c r="Q52" s="185" t="s">
        <v>463</v>
      </c>
      <c r="R52" s="181" t="s">
        <v>464</v>
      </c>
      <c r="S52" s="181" t="s">
        <v>208</v>
      </c>
    </row>
    <row r="53" spans="1:19" ht="15.75" customHeight="1">
      <c r="A53" s="191"/>
      <c r="B53" s="191"/>
      <c r="C53" s="191"/>
      <c r="D53" s="555" t="s">
        <v>136</v>
      </c>
      <c r="E53" s="555"/>
      <c r="F53" s="555"/>
      <c r="G53" s="555"/>
      <c r="H53" s="555"/>
      <c r="I53" s="555"/>
      <c r="J53" s="555"/>
      <c r="K53" s="555"/>
      <c r="L53" s="555"/>
      <c r="M53" s="555"/>
      <c r="N53" s="555"/>
      <c r="O53" s="555"/>
      <c r="P53" s="555"/>
      <c r="Q53" s="555"/>
      <c r="R53" s="555"/>
      <c r="S53" s="191"/>
    </row>
    <row r="54" spans="1:19" ht="13.5" customHeight="1">
      <c r="A54" s="144" t="s">
        <v>189</v>
      </c>
      <c r="B54" s="144" t="s">
        <v>60</v>
      </c>
      <c r="C54" s="153" t="s">
        <v>56</v>
      </c>
      <c r="D54" s="159">
        <v>103.8</v>
      </c>
      <c r="E54" s="169">
        <v>106.5</v>
      </c>
      <c r="F54" s="169">
        <v>104.4</v>
      </c>
      <c r="G54" s="169">
        <v>102.7</v>
      </c>
      <c r="H54" s="169">
        <v>98.8</v>
      </c>
      <c r="I54" s="169">
        <v>110.6</v>
      </c>
      <c r="J54" s="169">
        <v>101.8</v>
      </c>
      <c r="K54" s="169">
        <v>105.3</v>
      </c>
      <c r="L54" s="182">
        <v>103.2</v>
      </c>
      <c r="M54" s="182">
        <v>102.8</v>
      </c>
      <c r="N54" s="182">
        <v>106.6</v>
      </c>
      <c r="O54" s="182">
        <v>116</v>
      </c>
      <c r="P54" s="169">
        <v>93.5</v>
      </c>
      <c r="Q54" s="169">
        <v>102.9</v>
      </c>
      <c r="R54" s="169">
        <v>103.1</v>
      </c>
      <c r="S54" s="182">
        <v>103.2</v>
      </c>
    </row>
    <row r="55" spans="1:19" ht="13.5" customHeight="1">
      <c r="A55" s="145" t="s">
        <v>50</v>
      </c>
      <c r="B55" s="145" t="s">
        <v>331</v>
      </c>
      <c r="C55" s="153"/>
      <c r="D55" s="160">
        <v>102.9</v>
      </c>
      <c r="E55" s="170">
        <v>101.7</v>
      </c>
      <c r="F55" s="170">
        <v>102.4</v>
      </c>
      <c r="G55" s="170">
        <v>99.6</v>
      </c>
      <c r="H55" s="170">
        <v>96.6</v>
      </c>
      <c r="I55" s="170">
        <v>106.7</v>
      </c>
      <c r="J55" s="170">
        <v>101.4</v>
      </c>
      <c r="K55" s="170">
        <v>100.3</v>
      </c>
      <c r="L55" s="183">
        <v>94.1</v>
      </c>
      <c r="M55" s="183">
        <v>100.5</v>
      </c>
      <c r="N55" s="183">
        <v>117.5</v>
      </c>
      <c r="O55" s="183">
        <v>119.6</v>
      </c>
      <c r="P55" s="170">
        <v>94.9</v>
      </c>
      <c r="Q55" s="170">
        <v>103.7</v>
      </c>
      <c r="R55" s="170">
        <v>99.5</v>
      </c>
      <c r="S55" s="183">
        <v>101</v>
      </c>
    </row>
    <row r="56" spans="1:19" ht="13.5" customHeight="1">
      <c r="A56" s="145"/>
      <c r="B56" s="145" t="s">
        <v>242</v>
      </c>
      <c r="C56" s="153"/>
      <c r="D56" s="160">
        <v>100</v>
      </c>
      <c r="E56" s="170">
        <v>100</v>
      </c>
      <c r="F56" s="170">
        <v>100</v>
      </c>
      <c r="G56" s="170">
        <v>100</v>
      </c>
      <c r="H56" s="170">
        <v>100</v>
      </c>
      <c r="I56" s="170">
        <v>100</v>
      </c>
      <c r="J56" s="170">
        <v>100</v>
      </c>
      <c r="K56" s="170">
        <v>100</v>
      </c>
      <c r="L56" s="183">
        <v>100</v>
      </c>
      <c r="M56" s="183">
        <v>100</v>
      </c>
      <c r="N56" s="183">
        <v>100</v>
      </c>
      <c r="O56" s="183">
        <v>100</v>
      </c>
      <c r="P56" s="170">
        <v>100</v>
      </c>
      <c r="Q56" s="170">
        <v>100</v>
      </c>
      <c r="R56" s="170">
        <v>100</v>
      </c>
      <c r="S56" s="183">
        <v>100</v>
      </c>
    </row>
    <row r="57" spans="1:19" ht="13.5" customHeight="1">
      <c r="A57" s="145"/>
      <c r="B57" s="145" t="s">
        <v>152</v>
      </c>
      <c r="C57" s="153"/>
      <c r="D57" s="160">
        <v>100.8</v>
      </c>
      <c r="E57" s="170">
        <v>108.7</v>
      </c>
      <c r="F57" s="170">
        <v>101.8</v>
      </c>
      <c r="G57" s="170">
        <v>102.3</v>
      </c>
      <c r="H57" s="170">
        <v>98.4</v>
      </c>
      <c r="I57" s="170">
        <v>100.8</v>
      </c>
      <c r="J57" s="170">
        <v>99.2</v>
      </c>
      <c r="K57" s="170">
        <v>100.4</v>
      </c>
      <c r="L57" s="183">
        <v>112.9</v>
      </c>
      <c r="M57" s="183">
        <v>100.6</v>
      </c>
      <c r="N57" s="183">
        <v>100.9</v>
      </c>
      <c r="O57" s="183">
        <v>105.8</v>
      </c>
      <c r="P57" s="170">
        <v>88.1</v>
      </c>
      <c r="Q57" s="170">
        <v>99.7</v>
      </c>
      <c r="R57" s="170">
        <v>100.2</v>
      </c>
      <c r="S57" s="183">
        <v>108</v>
      </c>
    </row>
    <row r="58" spans="1:19" ht="13.5" customHeight="1">
      <c r="A58" s="145"/>
      <c r="B58" s="145" t="s">
        <v>364</v>
      </c>
      <c r="C58" s="153"/>
      <c r="D58" s="161">
        <v>100.9</v>
      </c>
      <c r="E58" s="166">
        <v>106</v>
      </c>
      <c r="F58" s="166">
        <v>101.6</v>
      </c>
      <c r="G58" s="166">
        <v>101.1</v>
      </c>
      <c r="H58" s="166">
        <v>100.8</v>
      </c>
      <c r="I58" s="166">
        <v>97.7</v>
      </c>
      <c r="J58" s="166">
        <v>97.5</v>
      </c>
      <c r="K58" s="166">
        <v>105.9</v>
      </c>
      <c r="L58" s="166">
        <v>108</v>
      </c>
      <c r="M58" s="166">
        <v>100.1</v>
      </c>
      <c r="N58" s="166">
        <v>104</v>
      </c>
      <c r="O58" s="166">
        <v>109.3</v>
      </c>
      <c r="P58" s="166">
        <v>88.7</v>
      </c>
      <c r="Q58" s="166">
        <v>99.9</v>
      </c>
      <c r="R58" s="166">
        <v>95.4</v>
      </c>
      <c r="S58" s="166">
        <v>112.3</v>
      </c>
    </row>
    <row r="59" spans="1:19" ht="13.5" customHeight="1">
      <c r="A59" s="146"/>
      <c r="B59" s="146" t="s">
        <v>159</v>
      </c>
      <c r="C59" s="154"/>
      <c r="D59" s="162">
        <v>101.7</v>
      </c>
      <c r="E59" s="172">
        <v>109.5</v>
      </c>
      <c r="F59" s="172">
        <v>102.8</v>
      </c>
      <c r="G59" s="172">
        <v>102.8</v>
      </c>
      <c r="H59" s="172">
        <v>103.2</v>
      </c>
      <c r="I59" s="172">
        <v>100.3</v>
      </c>
      <c r="J59" s="172">
        <v>97.2</v>
      </c>
      <c r="K59" s="172">
        <v>109.1</v>
      </c>
      <c r="L59" s="172">
        <v>102</v>
      </c>
      <c r="M59" s="172">
        <v>101.8</v>
      </c>
      <c r="N59" s="172">
        <v>102.8</v>
      </c>
      <c r="O59" s="172">
        <v>105.4</v>
      </c>
      <c r="P59" s="172">
        <v>90.9</v>
      </c>
      <c r="Q59" s="172">
        <v>99.4</v>
      </c>
      <c r="R59" s="172">
        <v>97.6</v>
      </c>
      <c r="S59" s="172">
        <v>112.5</v>
      </c>
    </row>
    <row r="60" spans="1:19" ht="13.5" customHeight="1">
      <c r="A60" s="145" t="s">
        <v>175</v>
      </c>
      <c r="B60" s="145">
        <v>3</v>
      </c>
      <c r="C60" s="153" t="s">
        <v>255</v>
      </c>
      <c r="D60" s="160">
        <v>101.3</v>
      </c>
      <c r="E60" s="170">
        <v>110.8</v>
      </c>
      <c r="F60" s="170">
        <v>103</v>
      </c>
      <c r="G60" s="170">
        <v>101.9</v>
      </c>
      <c r="H60" s="170">
        <v>107.6</v>
      </c>
      <c r="I60" s="170">
        <v>94.6</v>
      </c>
      <c r="J60" s="170">
        <v>95.2</v>
      </c>
      <c r="K60" s="170">
        <v>116</v>
      </c>
      <c r="L60" s="170">
        <v>104.7</v>
      </c>
      <c r="M60" s="170">
        <v>105.5</v>
      </c>
      <c r="N60" s="170">
        <v>102.9</v>
      </c>
      <c r="O60" s="170">
        <v>99.7</v>
      </c>
      <c r="P60" s="170">
        <v>97.7</v>
      </c>
      <c r="Q60" s="170">
        <v>95.7</v>
      </c>
      <c r="R60" s="170">
        <v>102.8</v>
      </c>
      <c r="S60" s="170">
        <v>111.8</v>
      </c>
    </row>
    <row r="61" spans="1:19" ht="13.5" customHeight="1">
      <c r="A61" s="147" t="s">
        <v>86</v>
      </c>
      <c r="B61" s="145">
        <v>4</v>
      </c>
      <c r="C61" s="153"/>
      <c r="D61" s="160">
        <v>105.9</v>
      </c>
      <c r="E61" s="170">
        <v>113.6</v>
      </c>
      <c r="F61" s="170">
        <v>108.4</v>
      </c>
      <c r="G61" s="170">
        <v>105.8</v>
      </c>
      <c r="H61" s="170">
        <v>103.6</v>
      </c>
      <c r="I61" s="170">
        <v>106</v>
      </c>
      <c r="J61" s="170">
        <v>102.3</v>
      </c>
      <c r="K61" s="170">
        <v>110.7</v>
      </c>
      <c r="L61" s="170">
        <v>110.8</v>
      </c>
      <c r="M61" s="170">
        <v>105</v>
      </c>
      <c r="N61" s="170">
        <v>104.9</v>
      </c>
      <c r="O61" s="170">
        <v>106.4</v>
      </c>
      <c r="P61" s="170">
        <v>93.4</v>
      </c>
      <c r="Q61" s="170">
        <v>100.1</v>
      </c>
      <c r="R61" s="170">
        <v>98.4</v>
      </c>
      <c r="S61" s="170">
        <v>119.4</v>
      </c>
    </row>
    <row r="62" spans="1:19" ht="13.5" customHeight="1">
      <c r="A62" s="147" t="s">
        <v>86</v>
      </c>
      <c r="B62" s="145">
        <v>5</v>
      </c>
      <c r="D62" s="160">
        <v>97.8</v>
      </c>
      <c r="E62" s="170">
        <v>101</v>
      </c>
      <c r="F62" s="170">
        <v>95.3</v>
      </c>
      <c r="G62" s="170">
        <v>100.9</v>
      </c>
      <c r="H62" s="170">
        <v>100.8</v>
      </c>
      <c r="I62" s="170">
        <v>96.6</v>
      </c>
      <c r="J62" s="170">
        <v>95.5</v>
      </c>
      <c r="K62" s="170">
        <v>106.9</v>
      </c>
      <c r="L62" s="170">
        <v>102.8</v>
      </c>
      <c r="M62" s="170">
        <v>95.5</v>
      </c>
      <c r="N62" s="170">
        <v>107.1</v>
      </c>
      <c r="O62" s="170">
        <v>104.7</v>
      </c>
      <c r="P62" s="170">
        <v>95.5</v>
      </c>
      <c r="Q62" s="170">
        <v>97.9</v>
      </c>
      <c r="R62" s="170">
        <v>97.3</v>
      </c>
      <c r="S62" s="170">
        <v>105.6</v>
      </c>
    </row>
    <row r="63" spans="1:19" ht="13.5" customHeight="1">
      <c r="A63" s="147" t="s">
        <v>86</v>
      </c>
      <c r="B63" s="145">
        <v>6</v>
      </c>
      <c r="C63" s="153"/>
      <c r="D63" s="160">
        <v>106.4</v>
      </c>
      <c r="E63" s="170">
        <v>117.1</v>
      </c>
      <c r="F63" s="170">
        <v>107.8</v>
      </c>
      <c r="G63" s="170">
        <v>106.8</v>
      </c>
      <c r="H63" s="170">
        <v>108.9</v>
      </c>
      <c r="I63" s="170">
        <v>105.6</v>
      </c>
      <c r="J63" s="170">
        <v>99.7</v>
      </c>
      <c r="K63" s="170">
        <v>116.9</v>
      </c>
      <c r="L63" s="170">
        <v>107.5</v>
      </c>
      <c r="M63" s="170">
        <v>107.5</v>
      </c>
      <c r="N63" s="170">
        <v>105</v>
      </c>
      <c r="O63" s="170">
        <v>104.7</v>
      </c>
      <c r="P63" s="170">
        <v>104</v>
      </c>
      <c r="Q63" s="170">
        <v>100.8</v>
      </c>
      <c r="R63" s="170">
        <v>101.8</v>
      </c>
      <c r="S63" s="170">
        <v>116.1</v>
      </c>
    </row>
    <row r="64" spans="1:19" ht="13.5" customHeight="1">
      <c r="A64" s="19" t="s">
        <v>86</v>
      </c>
      <c r="B64" s="145">
        <v>7</v>
      </c>
      <c r="C64" s="153"/>
      <c r="D64" s="160">
        <v>104.6</v>
      </c>
      <c r="E64" s="170">
        <v>113.6</v>
      </c>
      <c r="F64" s="170">
        <v>107</v>
      </c>
      <c r="G64" s="170">
        <v>103.4</v>
      </c>
      <c r="H64" s="170">
        <v>100.4</v>
      </c>
      <c r="I64" s="170">
        <v>102.9</v>
      </c>
      <c r="J64" s="170">
        <v>96.7</v>
      </c>
      <c r="K64" s="170">
        <v>110.1</v>
      </c>
      <c r="L64" s="170">
        <v>102.8</v>
      </c>
      <c r="M64" s="170">
        <v>102.9</v>
      </c>
      <c r="N64" s="170">
        <v>101.5</v>
      </c>
      <c r="O64" s="170">
        <v>108.9</v>
      </c>
      <c r="P64" s="170">
        <v>92.7</v>
      </c>
      <c r="Q64" s="170">
        <v>103.4</v>
      </c>
      <c r="R64" s="170">
        <v>96.8</v>
      </c>
      <c r="S64" s="170">
        <v>115.5</v>
      </c>
    </row>
    <row r="65" spans="1:19" ht="13.5" customHeight="1">
      <c r="A65" s="147" t="s">
        <v>86</v>
      </c>
      <c r="B65" s="145">
        <v>8</v>
      </c>
      <c r="C65" s="153"/>
      <c r="D65" s="160">
        <v>96.5</v>
      </c>
      <c r="E65" s="170">
        <v>101.6</v>
      </c>
      <c r="F65" s="170">
        <v>96.1</v>
      </c>
      <c r="G65" s="170">
        <v>103.8</v>
      </c>
      <c r="H65" s="170">
        <v>103.2</v>
      </c>
      <c r="I65" s="170">
        <v>98</v>
      </c>
      <c r="J65" s="170">
        <v>95.4</v>
      </c>
      <c r="K65" s="170">
        <v>109.1</v>
      </c>
      <c r="L65" s="170">
        <v>94.3</v>
      </c>
      <c r="M65" s="170">
        <v>96.7</v>
      </c>
      <c r="N65" s="170">
        <v>100</v>
      </c>
      <c r="O65" s="170">
        <v>105.9</v>
      </c>
      <c r="P65" s="170">
        <v>63.4</v>
      </c>
      <c r="Q65" s="170">
        <v>102.9</v>
      </c>
      <c r="R65" s="170">
        <v>99.9</v>
      </c>
      <c r="S65" s="170">
        <v>109.7</v>
      </c>
    </row>
    <row r="66" spans="1:19" ht="13.5" customHeight="1">
      <c r="A66" s="147" t="s">
        <v>86</v>
      </c>
      <c r="B66" s="145">
        <v>9</v>
      </c>
      <c r="C66" s="153"/>
      <c r="D66" s="160">
        <v>101.9</v>
      </c>
      <c r="E66" s="170">
        <v>113.3</v>
      </c>
      <c r="F66" s="170">
        <v>102.5</v>
      </c>
      <c r="G66" s="170">
        <v>105.7</v>
      </c>
      <c r="H66" s="170">
        <v>104</v>
      </c>
      <c r="I66" s="170">
        <v>103.2</v>
      </c>
      <c r="J66" s="170">
        <v>95.6</v>
      </c>
      <c r="K66" s="170">
        <v>107.2</v>
      </c>
      <c r="L66" s="170">
        <v>101.9</v>
      </c>
      <c r="M66" s="170">
        <v>101.6</v>
      </c>
      <c r="N66" s="170">
        <v>103.5</v>
      </c>
      <c r="O66" s="170">
        <v>106.2</v>
      </c>
      <c r="P66" s="170">
        <v>85.2</v>
      </c>
      <c r="Q66" s="170">
        <v>102.6</v>
      </c>
      <c r="R66" s="170">
        <v>94.9</v>
      </c>
      <c r="S66" s="170">
        <v>114.6</v>
      </c>
    </row>
    <row r="67" spans="1:19" ht="13.5" customHeight="1">
      <c r="A67" s="148" t="s">
        <v>86</v>
      </c>
      <c r="B67" s="145">
        <v>10</v>
      </c>
      <c r="D67" s="160">
        <v>103.9</v>
      </c>
      <c r="E67" s="170">
        <v>113.5</v>
      </c>
      <c r="F67" s="170">
        <v>105.8</v>
      </c>
      <c r="G67" s="170">
        <v>102.7</v>
      </c>
      <c r="H67" s="170">
        <v>106.9</v>
      </c>
      <c r="I67" s="170">
        <v>101.6</v>
      </c>
      <c r="J67" s="170">
        <v>97.7</v>
      </c>
      <c r="K67" s="170">
        <v>111.6</v>
      </c>
      <c r="L67" s="170">
        <v>99.9</v>
      </c>
      <c r="M67" s="170">
        <v>104.2</v>
      </c>
      <c r="N67" s="170">
        <v>101.7</v>
      </c>
      <c r="O67" s="170">
        <v>107.1</v>
      </c>
      <c r="P67" s="170">
        <v>101.3</v>
      </c>
      <c r="Q67" s="170">
        <v>97.7</v>
      </c>
      <c r="R67" s="170">
        <v>98.9</v>
      </c>
      <c r="S67" s="170">
        <v>114.6</v>
      </c>
    </row>
    <row r="68" spans="1:19" ht="13.5" customHeight="1">
      <c r="A68" s="147" t="s">
        <v>86</v>
      </c>
      <c r="B68" s="145">
        <v>11</v>
      </c>
      <c r="C68" s="153"/>
      <c r="D68" s="160">
        <v>105.3</v>
      </c>
      <c r="E68" s="170">
        <v>111.3</v>
      </c>
      <c r="F68" s="170">
        <v>108.5</v>
      </c>
      <c r="G68" s="170">
        <v>105.7</v>
      </c>
      <c r="H68" s="170">
        <v>102.7</v>
      </c>
      <c r="I68" s="170">
        <v>104.1</v>
      </c>
      <c r="J68" s="170">
        <v>98.8</v>
      </c>
      <c r="K68" s="170">
        <v>107.3</v>
      </c>
      <c r="L68" s="170">
        <v>100.2</v>
      </c>
      <c r="M68" s="170">
        <v>106.7</v>
      </c>
      <c r="N68" s="170">
        <v>102.8</v>
      </c>
      <c r="O68" s="170">
        <v>108.3</v>
      </c>
      <c r="P68" s="170">
        <v>97.5</v>
      </c>
      <c r="Q68" s="170">
        <v>100.1</v>
      </c>
      <c r="R68" s="170">
        <v>95.9</v>
      </c>
      <c r="S68" s="170">
        <v>116.1</v>
      </c>
    </row>
    <row r="69" spans="1:19" ht="13.5" customHeight="1">
      <c r="A69" s="145" t="s">
        <v>86</v>
      </c>
      <c r="B69" s="145">
        <v>12</v>
      </c>
      <c r="C69" s="153"/>
      <c r="D69" s="160">
        <v>101.9</v>
      </c>
      <c r="E69" s="170">
        <v>112.8</v>
      </c>
      <c r="F69" s="170">
        <v>105.1</v>
      </c>
      <c r="G69" s="170">
        <v>101</v>
      </c>
      <c r="H69" s="170">
        <v>101.6</v>
      </c>
      <c r="I69" s="170">
        <v>102.5</v>
      </c>
      <c r="J69" s="170">
        <v>95.1</v>
      </c>
      <c r="K69" s="170">
        <v>107.6</v>
      </c>
      <c r="L69" s="170">
        <v>100.3</v>
      </c>
      <c r="M69" s="170">
        <v>105</v>
      </c>
      <c r="N69" s="170">
        <v>102.3</v>
      </c>
      <c r="O69" s="170">
        <v>108.2</v>
      </c>
      <c r="P69" s="170">
        <v>84.8</v>
      </c>
      <c r="Q69" s="170">
        <v>97.4</v>
      </c>
      <c r="R69" s="170">
        <v>102.7</v>
      </c>
      <c r="S69" s="170">
        <v>113.7</v>
      </c>
    </row>
    <row r="70" spans="1:19" ht="13.5" customHeight="1">
      <c r="A70" s="147" t="s">
        <v>468</v>
      </c>
      <c r="B70" s="145" t="s">
        <v>360</v>
      </c>
      <c r="C70" s="153"/>
      <c r="D70" s="160">
        <v>95.8</v>
      </c>
      <c r="E70" s="170">
        <v>94.1</v>
      </c>
      <c r="F70" s="170">
        <v>92.7</v>
      </c>
      <c r="G70" s="170">
        <v>94.7</v>
      </c>
      <c r="H70" s="170">
        <v>95</v>
      </c>
      <c r="I70" s="170">
        <v>92.7</v>
      </c>
      <c r="J70" s="170">
        <v>97.5</v>
      </c>
      <c r="K70" s="170">
        <v>102.8</v>
      </c>
      <c r="L70" s="170">
        <v>90.1</v>
      </c>
      <c r="M70" s="170">
        <v>91.8</v>
      </c>
      <c r="N70" s="170">
        <v>96.7</v>
      </c>
      <c r="O70" s="170">
        <v>106.8</v>
      </c>
      <c r="P70" s="170">
        <v>94.8</v>
      </c>
      <c r="Q70" s="170">
        <v>96.6</v>
      </c>
      <c r="R70" s="170">
        <v>99.4</v>
      </c>
      <c r="S70" s="170">
        <v>107.9</v>
      </c>
    </row>
    <row r="71" spans="1:19" ht="13.5" customHeight="1">
      <c r="A71" s="148" t="s">
        <v>86</v>
      </c>
      <c r="B71" s="147">
        <v>2</v>
      </c>
      <c r="C71" s="213"/>
      <c r="D71" s="160">
        <v>101.3</v>
      </c>
      <c r="E71" s="171">
        <v>114.6</v>
      </c>
      <c r="F71" s="171">
        <v>102.7</v>
      </c>
      <c r="G71" s="171">
        <v>95</v>
      </c>
      <c r="H71" s="171">
        <v>91.3</v>
      </c>
      <c r="I71" s="171">
        <v>101.6</v>
      </c>
      <c r="J71" s="171">
        <v>99.6</v>
      </c>
      <c r="K71" s="171">
        <v>100.9</v>
      </c>
      <c r="L71" s="171">
        <v>88.4</v>
      </c>
      <c r="M71" s="171">
        <v>103.1</v>
      </c>
      <c r="N71" s="171">
        <v>87</v>
      </c>
      <c r="O71" s="171">
        <v>109.3</v>
      </c>
      <c r="P71" s="171">
        <v>99.6</v>
      </c>
      <c r="Q71" s="171">
        <v>94.9</v>
      </c>
      <c r="R71" s="171">
        <v>94.2</v>
      </c>
      <c r="S71" s="171">
        <v>113.9</v>
      </c>
    </row>
    <row r="72" spans="1:19" ht="13.5" customHeight="1">
      <c r="A72" s="149" t="s">
        <v>86</v>
      </c>
      <c r="B72" s="152">
        <v>3</v>
      </c>
      <c r="C72" s="155"/>
      <c r="D72" s="163">
        <v>102</v>
      </c>
      <c r="E72" s="173">
        <v>109.6</v>
      </c>
      <c r="F72" s="173">
        <v>102.7</v>
      </c>
      <c r="G72" s="173">
        <v>98.6</v>
      </c>
      <c r="H72" s="173">
        <v>95.7</v>
      </c>
      <c r="I72" s="173">
        <v>99.5</v>
      </c>
      <c r="J72" s="173">
        <v>99</v>
      </c>
      <c r="K72" s="173">
        <v>102.4</v>
      </c>
      <c r="L72" s="173">
        <v>89.9</v>
      </c>
      <c r="M72" s="173">
        <v>102.5</v>
      </c>
      <c r="N72" s="173">
        <v>100.3</v>
      </c>
      <c r="O72" s="173">
        <v>108.5</v>
      </c>
      <c r="P72" s="173">
        <v>97.2</v>
      </c>
      <c r="Q72" s="173">
        <v>99</v>
      </c>
      <c r="R72" s="173">
        <v>102.6</v>
      </c>
      <c r="S72" s="173">
        <v>114</v>
      </c>
    </row>
    <row r="73" spans="1:19" ht="17.25" customHeight="1">
      <c r="A73" s="191"/>
      <c r="B73" s="191"/>
      <c r="C73" s="191"/>
      <c r="D73" s="556" t="s">
        <v>97</v>
      </c>
      <c r="E73" s="556"/>
      <c r="F73" s="556"/>
      <c r="G73" s="556"/>
      <c r="H73" s="556"/>
      <c r="I73" s="556"/>
      <c r="J73" s="556"/>
      <c r="K73" s="556"/>
      <c r="L73" s="556"/>
      <c r="M73" s="556"/>
      <c r="N73" s="556"/>
      <c r="O73" s="556"/>
      <c r="P73" s="556"/>
      <c r="Q73" s="556"/>
      <c r="R73" s="556"/>
      <c r="S73" s="556"/>
    </row>
    <row r="74" spans="1:19" ht="13.5" customHeight="1">
      <c r="A74" s="144" t="s">
        <v>189</v>
      </c>
      <c r="B74" s="144" t="s">
        <v>60</v>
      </c>
      <c r="C74" s="153" t="s">
        <v>56</v>
      </c>
      <c r="D74" s="159">
        <v>-1.5</v>
      </c>
      <c r="E74" s="169">
        <v>-9.9</v>
      </c>
      <c r="F74" s="169">
        <v>-1.3</v>
      </c>
      <c r="G74" s="169">
        <v>-1.3</v>
      </c>
      <c r="H74" s="169">
        <v>4.2</v>
      </c>
      <c r="I74" s="169">
        <v>0.8</v>
      </c>
      <c r="J74" s="169">
        <v>0.1</v>
      </c>
      <c r="K74" s="169">
        <v>0.9</v>
      </c>
      <c r="L74" s="182">
        <v>-5.7</v>
      </c>
      <c r="M74" s="182">
        <v>0.6</v>
      </c>
      <c r="N74" s="182">
        <v>-7.9</v>
      </c>
      <c r="O74" s="182">
        <v>-4.8</v>
      </c>
      <c r="P74" s="169">
        <v>-5.4</v>
      </c>
      <c r="Q74" s="169">
        <v>2</v>
      </c>
      <c r="R74" s="169">
        <v>1.2</v>
      </c>
      <c r="S74" s="182">
        <v>-4.8</v>
      </c>
    </row>
    <row r="75" spans="1:19" ht="13.5" customHeight="1">
      <c r="A75" s="145" t="s">
        <v>50</v>
      </c>
      <c r="B75" s="145" t="s">
        <v>331</v>
      </c>
      <c r="C75" s="153"/>
      <c r="D75" s="160">
        <v>-0.8</v>
      </c>
      <c r="E75" s="170">
        <v>-4.4</v>
      </c>
      <c r="F75" s="170">
        <v>-1.9</v>
      </c>
      <c r="G75" s="170">
        <v>-3.1</v>
      </c>
      <c r="H75" s="170">
        <v>-2.2</v>
      </c>
      <c r="I75" s="170">
        <v>-3.6</v>
      </c>
      <c r="J75" s="170">
        <v>-0.4</v>
      </c>
      <c r="K75" s="170">
        <v>-4.8</v>
      </c>
      <c r="L75" s="183">
        <v>-8.9</v>
      </c>
      <c r="M75" s="183">
        <v>-2.3</v>
      </c>
      <c r="N75" s="183">
        <v>10.2</v>
      </c>
      <c r="O75" s="183">
        <v>3</v>
      </c>
      <c r="P75" s="170">
        <v>1.5</v>
      </c>
      <c r="Q75" s="170">
        <v>0.8</v>
      </c>
      <c r="R75" s="170">
        <v>-3.5</v>
      </c>
      <c r="S75" s="183">
        <v>-2.1</v>
      </c>
    </row>
    <row r="76" spans="1:19" ht="13.5" customHeight="1">
      <c r="A76" s="145"/>
      <c r="B76" s="145" t="s">
        <v>242</v>
      </c>
      <c r="C76" s="153"/>
      <c r="D76" s="160">
        <v>-2.8</v>
      </c>
      <c r="E76" s="170">
        <v>-1.7</v>
      </c>
      <c r="F76" s="170">
        <v>-2.3</v>
      </c>
      <c r="G76" s="170">
        <v>0.4</v>
      </c>
      <c r="H76" s="170">
        <v>3.5</v>
      </c>
      <c r="I76" s="170">
        <v>-6.2</v>
      </c>
      <c r="J76" s="170">
        <v>-1.4</v>
      </c>
      <c r="K76" s="170">
        <v>-0.3</v>
      </c>
      <c r="L76" s="183">
        <v>6.3</v>
      </c>
      <c r="M76" s="183">
        <v>-0.5</v>
      </c>
      <c r="N76" s="183">
        <v>-14.9</v>
      </c>
      <c r="O76" s="183">
        <v>-16.4</v>
      </c>
      <c r="P76" s="170">
        <v>5.3</v>
      </c>
      <c r="Q76" s="170">
        <v>-3.6</v>
      </c>
      <c r="R76" s="170">
        <v>0.5</v>
      </c>
      <c r="S76" s="183">
        <v>-1</v>
      </c>
    </row>
    <row r="77" spans="1:19" ht="13.5" customHeight="1">
      <c r="A77" s="145"/>
      <c r="B77" s="145" t="s">
        <v>152</v>
      </c>
      <c r="C77" s="153"/>
      <c r="D77" s="160">
        <v>0.7</v>
      </c>
      <c r="E77" s="170">
        <v>8.7</v>
      </c>
      <c r="F77" s="170">
        <v>1.8</v>
      </c>
      <c r="G77" s="170">
        <v>2.3</v>
      </c>
      <c r="H77" s="170">
        <v>-1.5</v>
      </c>
      <c r="I77" s="170">
        <v>0.8</v>
      </c>
      <c r="J77" s="170">
        <v>-0.8</v>
      </c>
      <c r="K77" s="170">
        <v>0.4</v>
      </c>
      <c r="L77" s="183">
        <v>12.9</v>
      </c>
      <c r="M77" s="183">
        <v>0.5</v>
      </c>
      <c r="N77" s="183">
        <v>1</v>
      </c>
      <c r="O77" s="183">
        <v>5.8</v>
      </c>
      <c r="P77" s="170">
        <v>-11.9</v>
      </c>
      <c r="Q77" s="170">
        <v>-0.3</v>
      </c>
      <c r="R77" s="170">
        <v>0.2</v>
      </c>
      <c r="S77" s="183">
        <v>8</v>
      </c>
    </row>
    <row r="78" spans="1:19" ht="13.5" customHeight="1">
      <c r="A78" s="145"/>
      <c r="B78" s="145" t="s">
        <v>364</v>
      </c>
      <c r="C78" s="153"/>
      <c r="D78" s="160">
        <v>0.1</v>
      </c>
      <c r="E78" s="170">
        <v>-2.5</v>
      </c>
      <c r="F78" s="170">
        <v>-0.2</v>
      </c>
      <c r="G78" s="170">
        <v>-1.2</v>
      </c>
      <c r="H78" s="170">
        <v>2.4</v>
      </c>
      <c r="I78" s="170">
        <v>-3.1</v>
      </c>
      <c r="J78" s="170">
        <v>-1.7</v>
      </c>
      <c r="K78" s="170">
        <v>5.5</v>
      </c>
      <c r="L78" s="183">
        <v>-4.3</v>
      </c>
      <c r="M78" s="183">
        <v>-0.5</v>
      </c>
      <c r="N78" s="183">
        <v>3.1</v>
      </c>
      <c r="O78" s="183">
        <v>3.3</v>
      </c>
      <c r="P78" s="170">
        <v>0.7</v>
      </c>
      <c r="Q78" s="170">
        <v>0.2</v>
      </c>
      <c r="R78" s="170">
        <v>-4.8</v>
      </c>
      <c r="S78" s="183">
        <v>4</v>
      </c>
    </row>
    <row r="79" spans="1:19" ht="13.5" customHeight="1">
      <c r="A79" s="146"/>
      <c r="B79" s="146" t="s">
        <v>159</v>
      </c>
      <c r="C79" s="154"/>
      <c r="D79" s="162">
        <v>0.8</v>
      </c>
      <c r="E79" s="172">
        <v>3.3</v>
      </c>
      <c r="F79" s="172">
        <v>1.2</v>
      </c>
      <c r="G79" s="172">
        <v>1.7</v>
      </c>
      <c r="H79" s="172">
        <v>2.4</v>
      </c>
      <c r="I79" s="172">
        <v>2.7</v>
      </c>
      <c r="J79" s="172">
        <v>-0.3</v>
      </c>
      <c r="K79" s="172">
        <v>3</v>
      </c>
      <c r="L79" s="172">
        <v>-5.6</v>
      </c>
      <c r="M79" s="172">
        <v>1.7</v>
      </c>
      <c r="N79" s="172">
        <v>-1.2</v>
      </c>
      <c r="O79" s="172">
        <v>-3.6</v>
      </c>
      <c r="P79" s="172">
        <v>2.5</v>
      </c>
      <c r="Q79" s="172">
        <v>-0.5</v>
      </c>
      <c r="R79" s="172">
        <v>2.3</v>
      </c>
      <c r="S79" s="172">
        <v>0.2</v>
      </c>
    </row>
    <row r="80" spans="1:19" ht="13.5" customHeight="1">
      <c r="A80" s="145" t="s">
        <v>175</v>
      </c>
      <c r="B80" s="145">
        <v>3</v>
      </c>
      <c r="C80" s="153" t="s">
        <v>255</v>
      </c>
      <c r="D80" s="159">
        <v>1.8</v>
      </c>
      <c r="E80" s="169">
        <v>4.1</v>
      </c>
      <c r="F80" s="169">
        <v>1.4</v>
      </c>
      <c r="G80" s="169">
        <v>2.2</v>
      </c>
      <c r="H80" s="169">
        <v>0.5</v>
      </c>
      <c r="I80" s="169">
        <v>4</v>
      </c>
      <c r="J80" s="169">
        <v>2.7</v>
      </c>
      <c r="K80" s="169">
        <v>4.1</v>
      </c>
      <c r="L80" s="169">
        <v>5.3</v>
      </c>
      <c r="M80" s="169">
        <v>-0.6</v>
      </c>
      <c r="N80" s="169">
        <v>-2.2</v>
      </c>
      <c r="O80" s="169">
        <v>-4.9</v>
      </c>
      <c r="P80" s="169">
        <v>18.4</v>
      </c>
      <c r="Q80" s="169">
        <v>-1.6</v>
      </c>
      <c r="R80" s="169">
        <v>1.4</v>
      </c>
      <c r="S80" s="169">
        <v>-1.1</v>
      </c>
    </row>
    <row r="81" spans="1:19" ht="13.5" customHeight="1">
      <c r="A81" s="147" t="s">
        <v>86</v>
      </c>
      <c r="B81" s="145">
        <v>4</v>
      </c>
      <c r="C81" s="153"/>
      <c r="D81" s="160">
        <v>-0.3</v>
      </c>
      <c r="E81" s="170">
        <v>-0.4</v>
      </c>
      <c r="F81" s="170">
        <v>-0.5</v>
      </c>
      <c r="G81" s="170">
        <v>1.2</v>
      </c>
      <c r="H81" s="170">
        <v>-0.8</v>
      </c>
      <c r="I81" s="170">
        <v>4.5</v>
      </c>
      <c r="J81" s="170">
        <v>2.1</v>
      </c>
      <c r="K81" s="170">
        <v>6.3</v>
      </c>
      <c r="L81" s="170">
        <v>2.1</v>
      </c>
      <c r="M81" s="170">
        <v>0</v>
      </c>
      <c r="N81" s="170">
        <v>-0.4</v>
      </c>
      <c r="O81" s="170">
        <v>-10.5</v>
      </c>
      <c r="P81" s="170">
        <v>-0.8</v>
      </c>
      <c r="Q81" s="170">
        <v>-2.8</v>
      </c>
      <c r="R81" s="170">
        <v>3.6</v>
      </c>
      <c r="S81" s="170">
        <v>-0.3</v>
      </c>
    </row>
    <row r="82" spans="1:19" ht="13.5" customHeight="1">
      <c r="A82" s="147" t="s">
        <v>86</v>
      </c>
      <c r="B82" s="145">
        <v>5</v>
      </c>
      <c r="C82" s="153"/>
      <c r="D82" s="160">
        <v>1.8</v>
      </c>
      <c r="E82" s="170">
        <v>4.3</v>
      </c>
      <c r="F82" s="170">
        <v>2.5</v>
      </c>
      <c r="G82" s="170">
        <v>1.4</v>
      </c>
      <c r="H82" s="170">
        <v>0.5</v>
      </c>
      <c r="I82" s="170">
        <v>5</v>
      </c>
      <c r="J82" s="170">
        <v>-0.3</v>
      </c>
      <c r="K82" s="170">
        <v>6.2</v>
      </c>
      <c r="L82" s="170">
        <v>7.6</v>
      </c>
      <c r="M82" s="170">
        <v>3.5</v>
      </c>
      <c r="N82" s="170">
        <v>-1.8</v>
      </c>
      <c r="O82" s="170">
        <v>-4.8</v>
      </c>
      <c r="P82" s="170">
        <v>7.1</v>
      </c>
      <c r="Q82" s="170">
        <v>-1.1</v>
      </c>
      <c r="R82" s="170">
        <v>5.9</v>
      </c>
      <c r="S82" s="170">
        <v>0.3</v>
      </c>
    </row>
    <row r="83" spans="1:19" ht="13.5" customHeight="1">
      <c r="A83" s="147" t="s">
        <v>86</v>
      </c>
      <c r="B83" s="145">
        <v>6</v>
      </c>
      <c r="D83" s="160">
        <v>0.9</v>
      </c>
      <c r="E83" s="170">
        <v>8.4</v>
      </c>
      <c r="F83" s="170">
        <v>2.1</v>
      </c>
      <c r="G83" s="170">
        <v>5.5</v>
      </c>
      <c r="H83" s="170">
        <v>3.7</v>
      </c>
      <c r="I83" s="170">
        <v>2.9</v>
      </c>
      <c r="J83" s="170">
        <v>-1.3</v>
      </c>
      <c r="K83" s="170">
        <v>-0.3</v>
      </c>
      <c r="L83" s="170">
        <v>-10</v>
      </c>
      <c r="M83" s="170">
        <v>4.6</v>
      </c>
      <c r="N83" s="170">
        <v>0</v>
      </c>
      <c r="O83" s="170">
        <v>-5.3</v>
      </c>
      <c r="P83" s="170">
        <v>1.8</v>
      </c>
      <c r="Q83" s="170">
        <v>-2.5</v>
      </c>
      <c r="R83" s="170">
        <v>-0.3</v>
      </c>
      <c r="S83" s="170">
        <v>0.6</v>
      </c>
    </row>
    <row r="84" spans="1:19" ht="13.5" customHeight="1">
      <c r="A84" s="19" t="s">
        <v>86</v>
      </c>
      <c r="B84" s="145">
        <v>7</v>
      </c>
      <c r="C84" s="153"/>
      <c r="D84" s="160">
        <v>-0.2</v>
      </c>
      <c r="E84" s="170">
        <v>2.4</v>
      </c>
      <c r="F84" s="170">
        <v>0.1</v>
      </c>
      <c r="G84" s="170">
        <v>-1.5</v>
      </c>
      <c r="H84" s="170">
        <v>0.3</v>
      </c>
      <c r="I84" s="170">
        <v>-1.8</v>
      </c>
      <c r="J84" s="170">
        <v>-2.6</v>
      </c>
      <c r="K84" s="170">
        <v>4.2</v>
      </c>
      <c r="L84" s="170">
        <v>-11.3</v>
      </c>
      <c r="M84" s="170">
        <v>-0.3</v>
      </c>
      <c r="N84" s="170">
        <v>0.4</v>
      </c>
      <c r="O84" s="170">
        <v>0</v>
      </c>
      <c r="P84" s="170">
        <v>-2.2</v>
      </c>
      <c r="Q84" s="170">
        <v>1.5</v>
      </c>
      <c r="R84" s="170">
        <v>0.3</v>
      </c>
      <c r="S84" s="170">
        <v>-0.9</v>
      </c>
    </row>
    <row r="85" spans="1:19" ht="13.5" customHeight="1">
      <c r="A85" s="147" t="s">
        <v>86</v>
      </c>
      <c r="B85" s="145">
        <v>8</v>
      </c>
      <c r="C85" s="153"/>
      <c r="D85" s="160">
        <v>1.4</v>
      </c>
      <c r="E85" s="170">
        <v>1.4</v>
      </c>
      <c r="F85" s="170">
        <v>3.1</v>
      </c>
      <c r="G85" s="170">
        <v>-0.1</v>
      </c>
      <c r="H85" s="170">
        <v>14.3</v>
      </c>
      <c r="I85" s="170">
        <v>3.3</v>
      </c>
      <c r="J85" s="170">
        <v>-2.2</v>
      </c>
      <c r="K85" s="170">
        <v>1.8</v>
      </c>
      <c r="L85" s="170">
        <v>-6.5</v>
      </c>
      <c r="M85" s="170">
        <v>2.3</v>
      </c>
      <c r="N85" s="170">
        <v>-4.6</v>
      </c>
      <c r="O85" s="170">
        <v>-7.5</v>
      </c>
      <c r="P85" s="170">
        <v>-6.4</v>
      </c>
      <c r="Q85" s="170">
        <v>2.4</v>
      </c>
      <c r="R85" s="170">
        <v>1.9</v>
      </c>
      <c r="S85" s="170">
        <v>2.9</v>
      </c>
    </row>
    <row r="86" spans="1:19" ht="13.5" customHeight="1">
      <c r="A86" s="147" t="s">
        <v>86</v>
      </c>
      <c r="B86" s="145">
        <v>9</v>
      </c>
      <c r="C86" s="153"/>
      <c r="D86" s="160">
        <v>0.6</v>
      </c>
      <c r="E86" s="170">
        <v>1.9</v>
      </c>
      <c r="F86" s="170">
        <v>0.9</v>
      </c>
      <c r="G86" s="170">
        <v>1.1</v>
      </c>
      <c r="H86" s="170">
        <v>4.1</v>
      </c>
      <c r="I86" s="170">
        <v>0.4</v>
      </c>
      <c r="J86" s="170">
        <v>-1.4</v>
      </c>
      <c r="K86" s="170">
        <v>-1.8</v>
      </c>
      <c r="L86" s="170">
        <v>-10.3</v>
      </c>
      <c r="M86" s="170">
        <v>3.4</v>
      </c>
      <c r="N86" s="170">
        <v>3.4</v>
      </c>
      <c r="O86" s="170">
        <v>-8.4</v>
      </c>
      <c r="P86" s="170">
        <v>-2.4</v>
      </c>
      <c r="Q86" s="170">
        <v>1.6</v>
      </c>
      <c r="R86" s="170">
        <v>2.5</v>
      </c>
      <c r="S86" s="170">
        <v>2.4</v>
      </c>
    </row>
    <row r="87" spans="1:19" ht="13.5" customHeight="1">
      <c r="A87" s="148" t="s">
        <v>86</v>
      </c>
      <c r="B87" s="145">
        <v>10</v>
      </c>
      <c r="C87" s="153"/>
      <c r="D87" s="160">
        <v>1.5</v>
      </c>
      <c r="E87" s="170">
        <v>4.1</v>
      </c>
      <c r="F87" s="170">
        <v>1.8</v>
      </c>
      <c r="G87" s="170">
        <v>1.2</v>
      </c>
      <c r="H87" s="170">
        <v>4</v>
      </c>
      <c r="I87" s="170">
        <v>3.7</v>
      </c>
      <c r="J87" s="170">
        <v>0.9</v>
      </c>
      <c r="K87" s="170">
        <v>4.8</v>
      </c>
      <c r="L87" s="170">
        <v>-5.6</v>
      </c>
      <c r="M87" s="170">
        <v>1.3</v>
      </c>
      <c r="N87" s="170">
        <v>-0.4</v>
      </c>
      <c r="O87" s="170">
        <v>-1.7</v>
      </c>
      <c r="P87" s="170">
        <v>3.5</v>
      </c>
      <c r="Q87" s="170">
        <v>-1.3</v>
      </c>
      <c r="R87" s="170">
        <v>3</v>
      </c>
      <c r="S87" s="170">
        <v>0.4</v>
      </c>
    </row>
    <row r="88" spans="1:19" ht="13.5" customHeight="1">
      <c r="A88" s="147" t="s">
        <v>86</v>
      </c>
      <c r="B88" s="145">
        <v>11</v>
      </c>
      <c r="D88" s="160">
        <v>1.5</v>
      </c>
      <c r="E88" s="170">
        <v>5.4</v>
      </c>
      <c r="F88" s="170">
        <v>2.9</v>
      </c>
      <c r="G88" s="170">
        <v>3.7</v>
      </c>
      <c r="H88" s="170">
        <v>-2.4</v>
      </c>
      <c r="I88" s="170">
        <v>4.8</v>
      </c>
      <c r="J88" s="170">
        <v>-1</v>
      </c>
      <c r="K88" s="170">
        <v>2.4</v>
      </c>
      <c r="L88" s="170">
        <v>-12.6</v>
      </c>
      <c r="M88" s="170">
        <v>1.3</v>
      </c>
      <c r="N88" s="170">
        <v>-0.4</v>
      </c>
      <c r="O88" s="170">
        <v>0.6</v>
      </c>
      <c r="P88" s="170">
        <v>1.6</v>
      </c>
      <c r="Q88" s="170">
        <v>-0.5</v>
      </c>
      <c r="R88" s="170">
        <v>2.2</v>
      </c>
      <c r="S88" s="170">
        <v>-0.2</v>
      </c>
    </row>
    <row r="89" spans="1:19" ht="13.5" customHeight="1">
      <c r="A89" s="145" t="s">
        <v>86</v>
      </c>
      <c r="B89" s="145">
        <v>12</v>
      </c>
      <c r="C89" s="153"/>
      <c r="D89" s="160">
        <v>-0.5</v>
      </c>
      <c r="E89" s="170">
        <v>4.8</v>
      </c>
      <c r="F89" s="170">
        <v>1.1</v>
      </c>
      <c r="G89" s="170">
        <v>0.1</v>
      </c>
      <c r="H89" s="170">
        <v>0.4</v>
      </c>
      <c r="I89" s="170">
        <v>2.8</v>
      </c>
      <c r="J89" s="170">
        <v>-4</v>
      </c>
      <c r="K89" s="170">
        <v>-4.3</v>
      </c>
      <c r="L89" s="170">
        <v>-10.7</v>
      </c>
      <c r="M89" s="170">
        <v>5.3</v>
      </c>
      <c r="N89" s="170">
        <v>-4</v>
      </c>
      <c r="O89" s="170">
        <v>2.4</v>
      </c>
      <c r="P89" s="170">
        <v>-2.6</v>
      </c>
      <c r="Q89" s="170">
        <v>-2.1</v>
      </c>
      <c r="R89" s="170">
        <v>-0.3</v>
      </c>
      <c r="S89" s="170">
        <v>-1.8</v>
      </c>
    </row>
    <row r="90" spans="1:19" ht="13.5" customHeight="1">
      <c r="A90" s="147" t="s">
        <v>468</v>
      </c>
      <c r="B90" s="145" t="s">
        <v>360</v>
      </c>
      <c r="C90" s="153"/>
      <c r="D90" s="160">
        <v>0.7</v>
      </c>
      <c r="E90" s="170">
        <v>-1.6</v>
      </c>
      <c r="F90" s="170">
        <v>1.3</v>
      </c>
      <c r="G90" s="170">
        <v>-3.4</v>
      </c>
      <c r="H90" s="170">
        <v>-4.2</v>
      </c>
      <c r="I90" s="170">
        <v>1.6</v>
      </c>
      <c r="J90" s="170">
        <v>-0.1</v>
      </c>
      <c r="K90" s="170">
        <v>-1.1</v>
      </c>
      <c r="L90" s="170">
        <v>-5.2</v>
      </c>
      <c r="M90" s="170">
        <v>-2.1</v>
      </c>
      <c r="N90" s="170">
        <v>-2</v>
      </c>
      <c r="O90" s="170">
        <v>2.3</v>
      </c>
      <c r="P90" s="170">
        <v>7.2</v>
      </c>
      <c r="Q90" s="170">
        <v>-2</v>
      </c>
      <c r="R90" s="170">
        <v>6.9</v>
      </c>
      <c r="S90" s="170">
        <v>1.7</v>
      </c>
    </row>
    <row r="91" spans="1:19" ht="13.5" customHeight="1">
      <c r="A91" s="147" t="s">
        <v>86</v>
      </c>
      <c r="B91" s="145">
        <v>2</v>
      </c>
      <c r="C91" s="153"/>
      <c r="D91" s="160">
        <v>1.2</v>
      </c>
      <c r="E91" s="170">
        <v>3.7</v>
      </c>
      <c r="F91" s="170">
        <v>0.4</v>
      </c>
      <c r="G91" s="170">
        <v>-4.3</v>
      </c>
      <c r="H91" s="170">
        <v>-8.2</v>
      </c>
      <c r="I91" s="170">
        <v>3.8</v>
      </c>
      <c r="J91" s="170">
        <v>0.6</v>
      </c>
      <c r="K91" s="170">
        <v>-1.4</v>
      </c>
      <c r="L91" s="170">
        <v>-14.9</v>
      </c>
      <c r="M91" s="170">
        <v>6.6</v>
      </c>
      <c r="N91" s="170">
        <v>-8.6</v>
      </c>
      <c r="O91" s="170">
        <v>-2.2</v>
      </c>
      <c r="P91" s="170">
        <v>12.2</v>
      </c>
      <c r="Q91" s="170">
        <v>-1.1</v>
      </c>
      <c r="R91" s="170">
        <v>6.9</v>
      </c>
      <c r="S91" s="170">
        <v>3.8</v>
      </c>
    </row>
    <row r="92" spans="1:19" ht="13.5" customHeight="1">
      <c r="A92" s="149" t="s">
        <v>86</v>
      </c>
      <c r="B92" s="152">
        <v>3</v>
      </c>
      <c r="C92" s="155"/>
      <c r="D92" s="163">
        <v>0.3</v>
      </c>
      <c r="E92" s="173">
        <v>-2</v>
      </c>
      <c r="F92" s="173">
        <v>-0.4</v>
      </c>
      <c r="G92" s="173">
        <v>-4.7</v>
      </c>
      <c r="H92" s="173">
        <v>-11.5</v>
      </c>
      <c r="I92" s="173">
        <v>5</v>
      </c>
      <c r="J92" s="173">
        <v>3.2</v>
      </c>
      <c r="K92" s="173">
        <v>-11.6</v>
      </c>
      <c r="L92" s="173">
        <v>-15.2</v>
      </c>
      <c r="M92" s="173">
        <v>-2.8</v>
      </c>
      <c r="N92" s="173">
        <v>2.8</v>
      </c>
      <c r="O92" s="173">
        <v>4.7</v>
      </c>
      <c r="P92" s="173">
        <v>-1.6</v>
      </c>
      <c r="Q92" s="173">
        <v>2.8</v>
      </c>
      <c r="R92" s="173">
        <v>-0.3</v>
      </c>
      <c r="S92" s="173">
        <v>1.5</v>
      </c>
    </row>
    <row r="93" spans="1:30" ht="27" customHeight="1">
      <c r="A93" s="557" t="s">
        <v>469</v>
      </c>
      <c r="B93" s="557"/>
      <c r="C93" s="558"/>
      <c r="D93" s="199">
        <v>0.7</v>
      </c>
      <c r="E93" s="164">
        <v>-4.4</v>
      </c>
      <c r="F93" s="164">
        <v>0</v>
      </c>
      <c r="G93" s="164">
        <v>3.8</v>
      </c>
      <c r="H93" s="164">
        <v>4.8</v>
      </c>
      <c r="I93" s="164">
        <v>-2.1</v>
      </c>
      <c r="J93" s="164">
        <v>-0.6</v>
      </c>
      <c r="K93" s="164">
        <v>1.5</v>
      </c>
      <c r="L93" s="164">
        <v>1.7</v>
      </c>
      <c r="M93" s="164">
        <v>-0.6</v>
      </c>
      <c r="N93" s="164">
        <v>15.3</v>
      </c>
      <c r="O93" s="164">
        <v>-0.7</v>
      </c>
      <c r="P93" s="164">
        <v>-2.4</v>
      </c>
      <c r="Q93" s="164">
        <v>4.3</v>
      </c>
      <c r="R93" s="164">
        <v>8.9</v>
      </c>
      <c r="S93" s="164">
        <v>0.1</v>
      </c>
      <c r="T93" s="150"/>
      <c r="U93" s="150"/>
      <c r="V93" s="150"/>
      <c r="W93" s="150"/>
      <c r="X93" s="150"/>
      <c r="Y93" s="150"/>
      <c r="Z93" s="150"/>
      <c r="AA93" s="150"/>
      <c r="AB93" s="150"/>
      <c r="AC93" s="150"/>
      <c r="AD93" s="150"/>
    </row>
    <row r="94" spans="1:19" ht="27" customHeight="1">
      <c r="A94" s="206"/>
      <c r="B94" s="206"/>
      <c r="C94" s="206"/>
      <c r="D94" s="212"/>
      <c r="E94" s="212"/>
      <c r="F94" s="212"/>
      <c r="G94" s="212"/>
      <c r="H94" s="212"/>
      <c r="I94" s="212"/>
      <c r="J94" s="212"/>
      <c r="K94" s="212"/>
      <c r="L94" s="212"/>
      <c r="M94" s="212"/>
      <c r="N94" s="212"/>
      <c r="O94" s="212"/>
      <c r="P94" s="212"/>
      <c r="Q94" s="212"/>
      <c r="R94" s="212"/>
      <c r="S94" s="212"/>
    </row>
  </sheetData>
  <sheetProtection/>
  <mergeCells count="11">
    <mergeCell ref="G2:N2"/>
    <mergeCell ref="H3:O3"/>
    <mergeCell ref="D7:R7"/>
    <mergeCell ref="D27:S27"/>
    <mergeCell ref="A47:C47"/>
    <mergeCell ref="H49:O49"/>
    <mergeCell ref="D53:R53"/>
    <mergeCell ref="D73:S73"/>
    <mergeCell ref="A93:C93"/>
    <mergeCell ref="A4:C6"/>
    <mergeCell ref="A50:C52"/>
  </mergeCells>
  <printOptions/>
  <pageMargins left="0.7874015748031497" right="0.3937007874015748" top="0.4330708661417323" bottom="0.5905511811023623" header="0.31496062992125984" footer="0.35433070866141736"/>
  <pageSetup fitToHeight="1" fitToWidth="1" horizontalDpi="600" verticalDpi="600" orientation="portrait" paperSize="9" scale="61"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pageSetUpPr fitToPage="1"/>
  </sheetPr>
  <dimension ref="A1:AD94"/>
  <sheetViews>
    <sheetView view="pageBreakPreview" zoomScaleNormal="85" zoomScaleSheetLayoutView="100" zoomScalePageLayoutView="0" workbookViewId="0" topLeftCell="A10">
      <selection activeCell="A1" sqref="A1"/>
    </sheetView>
  </sheetViews>
  <sheetFormatPr defaultColWidth="9.00390625" defaultRowHeight="13.5"/>
  <cols>
    <col min="1" max="1" width="4.875" style="19" bestFit="1" customWidth="1"/>
    <col min="2" max="2" width="3.625" style="19" bestFit="1" customWidth="1"/>
    <col min="3" max="3" width="3.125" style="19" bestFit="1" customWidth="1"/>
    <col min="4" max="19" width="8.25390625" style="19" customWidth="1"/>
    <col min="20" max="30" width="7.625" style="19" customWidth="1"/>
    <col min="31" max="31" width="9.00390625" style="19" bestFit="1" customWidth="1"/>
    <col min="32" max="16384" width="9.00390625" style="19" customWidth="1"/>
  </cols>
  <sheetData>
    <row r="1" spans="1:26" ht="18.75">
      <c r="A1" s="187"/>
      <c r="B1" s="187"/>
      <c r="C1" s="187"/>
      <c r="D1" s="187"/>
      <c r="E1" s="186"/>
      <c r="F1" s="186"/>
      <c r="G1" s="177"/>
      <c r="H1" s="177"/>
      <c r="I1" s="177"/>
      <c r="J1" s="177"/>
      <c r="K1" s="177"/>
      <c r="L1" s="177"/>
      <c r="M1" s="177"/>
      <c r="N1" s="177"/>
      <c r="O1" s="177"/>
      <c r="P1" s="186"/>
      <c r="Q1" s="186"/>
      <c r="R1" s="187"/>
      <c r="S1" s="186"/>
      <c r="T1" s="186"/>
      <c r="U1" s="186"/>
      <c r="V1" s="186"/>
      <c r="W1" s="186"/>
      <c r="X1" s="186"/>
      <c r="Y1" s="186"/>
      <c r="Z1" s="186"/>
    </row>
    <row r="2" spans="1:26" ht="18.75">
      <c r="A2" s="187"/>
      <c r="B2" s="187"/>
      <c r="C2" s="187"/>
      <c r="D2" s="187"/>
      <c r="E2" s="186"/>
      <c r="F2" s="186"/>
      <c r="G2" s="566" t="s">
        <v>153</v>
      </c>
      <c r="H2" s="566"/>
      <c r="I2" s="566"/>
      <c r="J2" s="566"/>
      <c r="K2" s="566"/>
      <c r="L2" s="566"/>
      <c r="M2" s="566"/>
      <c r="N2" s="566"/>
      <c r="O2" s="178"/>
      <c r="P2" s="186"/>
      <c r="Q2" s="186"/>
      <c r="R2" s="187"/>
      <c r="S2" s="186"/>
      <c r="T2" s="186"/>
      <c r="U2" s="186"/>
      <c r="V2" s="186"/>
      <c r="W2" s="186"/>
      <c r="X2" s="186"/>
      <c r="Y2" s="186"/>
      <c r="Z2" s="186"/>
    </row>
    <row r="3" spans="1:19" ht="17.25">
      <c r="A3" s="142" t="s">
        <v>257</v>
      </c>
      <c r="B3" s="7"/>
      <c r="C3" s="7"/>
      <c r="H3" s="567"/>
      <c r="I3" s="567"/>
      <c r="J3" s="567"/>
      <c r="K3" s="567"/>
      <c r="L3" s="567"/>
      <c r="M3" s="567"/>
      <c r="N3" s="567"/>
      <c r="O3" s="567"/>
      <c r="S3" s="14" t="s">
        <v>134</v>
      </c>
    </row>
    <row r="4" spans="1:19" ht="13.5">
      <c r="A4" s="559" t="s">
        <v>52</v>
      </c>
      <c r="B4" s="559"/>
      <c r="C4" s="560"/>
      <c r="D4" s="156" t="s">
        <v>69</v>
      </c>
      <c r="E4" s="156" t="s">
        <v>438</v>
      </c>
      <c r="F4" s="156" t="s">
        <v>129</v>
      </c>
      <c r="G4" s="156" t="s">
        <v>108</v>
      </c>
      <c r="H4" s="156" t="s">
        <v>217</v>
      </c>
      <c r="I4" s="156" t="s">
        <v>276</v>
      </c>
      <c r="J4" s="156" t="s">
        <v>453</v>
      </c>
      <c r="K4" s="156" t="s">
        <v>454</v>
      </c>
      <c r="L4" s="156" t="s">
        <v>81</v>
      </c>
      <c r="M4" s="156" t="s">
        <v>332</v>
      </c>
      <c r="N4" s="156" t="s">
        <v>16</v>
      </c>
      <c r="O4" s="156" t="s">
        <v>181</v>
      </c>
      <c r="P4" s="156" t="s">
        <v>135</v>
      </c>
      <c r="Q4" s="156" t="s">
        <v>456</v>
      </c>
      <c r="R4" s="156" t="s">
        <v>458</v>
      </c>
      <c r="S4" s="156" t="s">
        <v>3</v>
      </c>
    </row>
    <row r="5" spans="1:19" ht="13.5">
      <c r="A5" s="561"/>
      <c r="B5" s="561"/>
      <c r="C5" s="562"/>
      <c r="D5" s="157" t="s">
        <v>96</v>
      </c>
      <c r="E5" s="157"/>
      <c r="F5" s="157"/>
      <c r="G5" s="157" t="s">
        <v>426</v>
      </c>
      <c r="H5" s="157" t="s">
        <v>387</v>
      </c>
      <c r="I5" s="157" t="s">
        <v>366</v>
      </c>
      <c r="J5" s="157" t="s">
        <v>459</v>
      </c>
      <c r="K5" s="157" t="s">
        <v>151</v>
      </c>
      <c r="L5" s="180" t="s">
        <v>272</v>
      </c>
      <c r="M5" s="184" t="s">
        <v>201</v>
      </c>
      <c r="N5" s="180" t="s">
        <v>279</v>
      </c>
      <c r="O5" s="180" t="s">
        <v>457</v>
      </c>
      <c r="P5" s="180" t="s">
        <v>411</v>
      </c>
      <c r="Q5" s="180" t="s">
        <v>441</v>
      </c>
      <c r="R5" s="180" t="s">
        <v>171</v>
      </c>
      <c r="S5" s="188" t="s">
        <v>333</v>
      </c>
    </row>
    <row r="6" spans="1:19" ht="18" customHeight="1">
      <c r="A6" s="563"/>
      <c r="B6" s="563"/>
      <c r="C6" s="564"/>
      <c r="D6" s="158" t="s">
        <v>212</v>
      </c>
      <c r="E6" s="158" t="s">
        <v>386</v>
      </c>
      <c r="F6" s="158" t="s">
        <v>35</v>
      </c>
      <c r="G6" s="158" t="s">
        <v>460</v>
      </c>
      <c r="H6" s="158" t="s">
        <v>19</v>
      </c>
      <c r="I6" s="158" t="s">
        <v>61</v>
      </c>
      <c r="J6" s="158" t="s">
        <v>309</v>
      </c>
      <c r="K6" s="158" t="s">
        <v>461</v>
      </c>
      <c r="L6" s="181" t="s">
        <v>164</v>
      </c>
      <c r="M6" s="185" t="s">
        <v>462</v>
      </c>
      <c r="N6" s="181" t="s">
        <v>76</v>
      </c>
      <c r="O6" s="181" t="s">
        <v>419</v>
      </c>
      <c r="P6" s="185" t="s">
        <v>305</v>
      </c>
      <c r="Q6" s="185" t="s">
        <v>463</v>
      </c>
      <c r="R6" s="181" t="s">
        <v>464</v>
      </c>
      <c r="S6" s="181" t="s">
        <v>208</v>
      </c>
    </row>
    <row r="7" spans="1:19" ht="15.75" customHeight="1">
      <c r="A7" s="191"/>
      <c r="B7" s="191"/>
      <c r="C7" s="191"/>
      <c r="D7" s="555" t="s">
        <v>136</v>
      </c>
      <c r="E7" s="555"/>
      <c r="F7" s="555"/>
      <c r="G7" s="555"/>
      <c r="H7" s="555"/>
      <c r="I7" s="555"/>
      <c r="J7" s="555"/>
      <c r="K7" s="555"/>
      <c r="L7" s="555"/>
      <c r="M7" s="555"/>
      <c r="N7" s="555"/>
      <c r="O7" s="555"/>
      <c r="P7" s="555"/>
      <c r="Q7" s="555"/>
      <c r="R7" s="555"/>
      <c r="S7" s="191"/>
    </row>
    <row r="8" spans="1:19" ht="13.5" customHeight="1">
      <c r="A8" s="144" t="s">
        <v>189</v>
      </c>
      <c r="B8" s="144" t="s">
        <v>60</v>
      </c>
      <c r="C8" s="153" t="s">
        <v>56</v>
      </c>
      <c r="D8" s="159">
        <v>120.8</v>
      </c>
      <c r="E8" s="169">
        <v>77.3</v>
      </c>
      <c r="F8" s="169">
        <v>142</v>
      </c>
      <c r="G8" s="169">
        <v>171.2</v>
      </c>
      <c r="H8" s="169">
        <v>106.4</v>
      </c>
      <c r="I8" s="169">
        <v>126.9</v>
      </c>
      <c r="J8" s="169">
        <v>117.9</v>
      </c>
      <c r="K8" s="169">
        <v>72.9</v>
      </c>
      <c r="L8" s="182">
        <v>127.6</v>
      </c>
      <c r="M8" s="182">
        <v>83.4</v>
      </c>
      <c r="N8" s="182">
        <v>136.6</v>
      </c>
      <c r="O8" s="182">
        <v>155.5</v>
      </c>
      <c r="P8" s="169">
        <v>111.5</v>
      </c>
      <c r="Q8" s="169">
        <v>94.9</v>
      </c>
      <c r="R8" s="169">
        <v>136.2</v>
      </c>
      <c r="S8" s="182">
        <v>113.6</v>
      </c>
    </row>
    <row r="9" spans="1:19" ht="13.5" customHeight="1">
      <c r="A9" s="145" t="s">
        <v>50</v>
      </c>
      <c r="B9" s="145" t="s">
        <v>331</v>
      </c>
      <c r="C9" s="153"/>
      <c r="D9" s="160">
        <v>119.5</v>
      </c>
      <c r="E9" s="170">
        <v>95.8</v>
      </c>
      <c r="F9" s="170">
        <v>127.3</v>
      </c>
      <c r="G9" s="170">
        <v>120.8</v>
      </c>
      <c r="H9" s="170">
        <v>136.1</v>
      </c>
      <c r="I9" s="170">
        <v>134.1</v>
      </c>
      <c r="J9" s="170">
        <v>123.7</v>
      </c>
      <c r="K9" s="170">
        <v>107.6</v>
      </c>
      <c r="L9" s="183">
        <v>119.5</v>
      </c>
      <c r="M9" s="183">
        <v>90.3</v>
      </c>
      <c r="N9" s="183">
        <v>151.1</v>
      </c>
      <c r="O9" s="183">
        <v>117.8</v>
      </c>
      <c r="P9" s="170">
        <v>78.7</v>
      </c>
      <c r="Q9" s="170">
        <v>96</v>
      </c>
      <c r="R9" s="170">
        <v>92</v>
      </c>
      <c r="S9" s="183">
        <v>123.8</v>
      </c>
    </row>
    <row r="10" spans="1:19" ht="13.5">
      <c r="A10" s="145"/>
      <c r="B10" s="145" t="s">
        <v>242</v>
      </c>
      <c r="C10" s="153"/>
      <c r="D10" s="160">
        <v>100</v>
      </c>
      <c r="E10" s="170">
        <v>100</v>
      </c>
      <c r="F10" s="170">
        <v>100</v>
      </c>
      <c r="G10" s="170">
        <v>100</v>
      </c>
      <c r="H10" s="170">
        <v>100</v>
      </c>
      <c r="I10" s="170">
        <v>100</v>
      </c>
      <c r="J10" s="170">
        <v>100</v>
      </c>
      <c r="K10" s="170">
        <v>100</v>
      </c>
      <c r="L10" s="183">
        <v>100</v>
      </c>
      <c r="M10" s="183">
        <v>100</v>
      </c>
      <c r="N10" s="183">
        <v>100</v>
      </c>
      <c r="O10" s="183">
        <v>100</v>
      </c>
      <c r="P10" s="170">
        <v>100</v>
      </c>
      <c r="Q10" s="170">
        <v>100</v>
      </c>
      <c r="R10" s="170">
        <v>100</v>
      </c>
      <c r="S10" s="183">
        <v>100</v>
      </c>
    </row>
    <row r="11" spans="1:19" ht="13.5" customHeight="1">
      <c r="A11" s="145"/>
      <c r="B11" s="145" t="s">
        <v>152</v>
      </c>
      <c r="C11" s="153"/>
      <c r="D11" s="160">
        <v>101.5</v>
      </c>
      <c r="E11" s="170">
        <v>86.7</v>
      </c>
      <c r="F11" s="170">
        <v>108.8</v>
      </c>
      <c r="G11" s="170">
        <v>115.1</v>
      </c>
      <c r="H11" s="170">
        <v>105.5</v>
      </c>
      <c r="I11" s="170">
        <v>101.7</v>
      </c>
      <c r="J11" s="170">
        <v>100.3</v>
      </c>
      <c r="K11" s="170">
        <v>67.5</v>
      </c>
      <c r="L11" s="183">
        <v>106.8</v>
      </c>
      <c r="M11" s="183">
        <v>92.9</v>
      </c>
      <c r="N11" s="183">
        <v>84.4</v>
      </c>
      <c r="O11" s="183">
        <v>105.9</v>
      </c>
      <c r="P11" s="170">
        <v>72.5</v>
      </c>
      <c r="Q11" s="170">
        <v>87.9</v>
      </c>
      <c r="R11" s="170">
        <v>123.5</v>
      </c>
      <c r="S11" s="183">
        <v>158.5</v>
      </c>
    </row>
    <row r="12" spans="1:19" ht="13.5" customHeight="1">
      <c r="A12" s="145"/>
      <c r="B12" s="145" t="s">
        <v>364</v>
      </c>
      <c r="C12" s="153"/>
      <c r="D12" s="161">
        <v>110.3</v>
      </c>
      <c r="E12" s="166">
        <v>77.8</v>
      </c>
      <c r="F12" s="166">
        <v>118.1</v>
      </c>
      <c r="G12" s="166">
        <v>108.5</v>
      </c>
      <c r="H12" s="166">
        <v>100.5</v>
      </c>
      <c r="I12" s="166">
        <v>93.4</v>
      </c>
      <c r="J12" s="166">
        <v>114.3</v>
      </c>
      <c r="K12" s="166">
        <v>73</v>
      </c>
      <c r="L12" s="166">
        <v>142.7</v>
      </c>
      <c r="M12" s="166">
        <v>107.3</v>
      </c>
      <c r="N12" s="166">
        <v>107.7</v>
      </c>
      <c r="O12" s="166">
        <v>130.9</v>
      </c>
      <c r="P12" s="166">
        <v>97.5</v>
      </c>
      <c r="Q12" s="166">
        <v>103.4</v>
      </c>
      <c r="R12" s="166">
        <v>191</v>
      </c>
      <c r="S12" s="166">
        <v>187.8</v>
      </c>
    </row>
    <row r="13" spans="1:19" ht="13.5" customHeight="1">
      <c r="A13" s="146"/>
      <c r="B13" s="146" t="s">
        <v>159</v>
      </c>
      <c r="C13" s="154"/>
      <c r="D13" s="162">
        <v>116.7</v>
      </c>
      <c r="E13" s="172">
        <v>77.6</v>
      </c>
      <c r="F13" s="172">
        <v>122.9</v>
      </c>
      <c r="G13" s="172">
        <v>146.3</v>
      </c>
      <c r="H13" s="172">
        <v>104.1</v>
      </c>
      <c r="I13" s="172">
        <v>109</v>
      </c>
      <c r="J13" s="172">
        <v>108.5</v>
      </c>
      <c r="K13" s="172">
        <v>60.6</v>
      </c>
      <c r="L13" s="172">
        <v>141.9</v>
      </c>
      <c r="M13" s="172">
        <v>115.1</v>
      </c>
      <c r="N13" s="172">
        <v>123.1</v>
      </c>
      <c r="O13" s="172">
        <v>131.1</v>
      </c>
      <c r="P13" s="172">
        <v>137</v>
      </c>
      <c r="Q13" s="172">
        <v>101.1</v>
      </c>
      <c r="R13" s="172">
        <v>162.1</v>
      </c>
      <c r="S13" s="172">
        <v>196.5</v>
      </c>
    </row>
    <row r="14" spans="1:19" ht="13.5" customHeight="1">
      <c r="A14" s="145" t="s">
        <v>175</v>
      </c>
      <c r="B14" s="145">
        <v>3</v>
      </c>
      <c r="C14" s="153" t="s">
        <v>255</v>
      </c>
      <c r="D14" s="159">
        <v>116.1</v>
      </c>
      <c r="E14" s="169">
        <v>86.4</v>
      </c>
      <c r="F14" s="169">
        <v>121.9</v>
      </c>
      <c r="G14" s="169">
        <v>135.4</v>
      </c>
      <c r="H14" s="169">
        <v>127.4</v>
      </c>
      <c r="I14" s="169">
        <v>98.7</v>
      </c>
      <c r="J14" s="169">
        <v>108.5</v>
      </c>
      <c r="K14" s="169">
        <v>62.5</v>
      </c>
      <c r="L14" s="169">
        <v>159.3</v>
      </c>
      <c r="M14" s="169">
        <v>131.7</v>
      </c>
      <c r="N14" s="169">
        <v>120.9</v>
      </c>
      <c r="O14" s="169">
        <v>113.5</v>
      </c>
      <c r="P14" s="169">
        <v>148.1</v>
      </c>
      <c r="Q14" s="169">
        <v>96.6</v>
      </c>
      <c r="R14" s="169">
        <v>175.5</v>
      </c>
      <c r="S14" s="169">
        <v>187</v>
      </c>
    </row>
    <row r="15" spans="1:19" ht="13.5" customHeight="1">
      <c r="A15" s="147" t="s">
        <v>86</v>
      </c>
      <c r="B15" s="145" t="s">
        <v>10</v>
      </c>
      <c r="C15" s="153"/>
      <c r="D15" s="160">
        <v>119.4</v>
      </c>
      <c r="E15" s="170">
        <v>75.5</v>
      </c>
      <c r="F15" s="170">
        <v>125.4</v>
      </c>
      <c r="G15" s="170">
        <v>149.6</v>
      </c>
      <c r="H15" s="170">
        <v>101.8</v>
      </c>
      <c r="I15" s="170">
        <v>112.6</v>
      </c>
      <c r="J15" s="170">
        <v>122</v>
      </c>
      <c r="K15" s="170">
        <v>65.8</v>
      </c>
      <c r="L15" s="170">
        <v>163</v>
      </c>
      <c r="M15" s="170">
        <v>115.8</v>
      </c>
      <c r="N15" s="170">
        <v>118.6</v>
      </c>
      <c r="O15" s="170">
        <v>137.8</v>
      </c>
      <c r="P15" s="170">
        <v>127.8</v>
      </c>
      <c r="Q15" s="170">
        <v>96.6</v>
      </c>
      <c r="R15" s="170">
        <v>181.6</v>
      </c>
      <c r="S15" s="170">
        <v>211.6</v>
      </c>
    </row>
    <row r="16" spans="1:19" ht="13.5" customHeight="1">
      <c r="A16" s="147" t="s">
        <v>86</v>
      </c>
      <c r="B16" s="145">
        <v>5</v>
      </c>
      <c r="C16" s="153"/>
      <c r="D16" s="160">
        <v>110.8</v>
      </c>
      <c r="E16" s="170">
        <v>66</v>
      </c>
      <c r="F16" s="170">
        <v>109.6</v>
      </c>
      <c r="G16" s="170">
        <v>142.5</v>
      </c>
      <c r="H16" s="170">
        <v>111.5</v>
      </c>
      <c r="I16" s="170">
        <v>99.6</v>
      </c>
      <c r="J16" s="170">
        <v>111.9</v>
      </c>
      <c r="K16" s="170">
        <v>60.8</v>
      </c>
      <c r="L16" s="170">
        <v>153.1</v>
      </c>
      <c r="M16" s="170">
        <v>101.7</v>
      </c>
      <c r="N16" s="170">
        <v>111.6</v>
      </c>
      <c r="O16" s="170">
        <v>135.1</v>
      </c>
      <c r="P16" s="170">
        <v>175.9</v>
      </c>
      <c r="Q16" s="170">
        <v>96.6</v>
      </c>
      <c r="R16" s="170">
        <v>189.8</v>
      </c>
      <c r="S16" s="170">
        <v>175.4</v>
      </c>
    </row>
    <row r="17" spans="1:19" ht="13.5" customHeight="1">
      <c r="A17" s="147" t="s">
        <v>86</v>
      </c>
      <c r="B17" s="145">
        <v>6</v>
      </c>
      <c r="D17" s="160">
        <v>117.2</v>
      </c>
      <c r="E17" s="170">
        <v>70.7</v>
      </c>
      <c r="F17" s="170">
        <v>121.9</v>
      </c>
      <c r="G17" s="170">
        <v>154</v>
      </c>
      <c r="H17" s="170">
        <v>115</v>
      </c>
      <c r="I17" s="170">
        <v>102.6</v>
      </c>
      <c r="J17" s="170">
        <v>110.2</v>
      </c>
      <c r="K17" s="170">
        <v>55</v>
      </c>
      <c r="L17" s="170">
        <v>160.5</v>
      </c>
      <c r="M17" s="170">
        <v>113.3</v>
      </c>
      <c r="N17" s="170">
        <v>111.6</v>
      </c>
      <c r="O17" s="170">
        <v>145.9</v>
      </c>
      <c r="P17" s="170">
        <v>160.8</v>
      </c>
      <c r="Q17" s="170">
        <v>106.8</v>
      </c>
      <c r="R17" s="170">
        <v>155.1</v>
      </c>
      <c r="S17" s="170">
        <v>192.8</v>
      </c>
    </row>
    <row r="18" spans="1:19" ht="13.5" customHeight="1">
      <c r="A18" s="19" t="s">
        <v>86</v>
      </c>
      <c r="B18" s="145">
        <v>7</v>
      </c>
      <c r="C18" s="153"/>
      <c r="D18" s="160">
        <v>116.1</v>
      </c>
      <c r="E18" s="170">
        <v>83</v>
      </c>
      <c r="F18" s="170">
        <v>120.2</v>
      </c>
      <c r="G18" s="170">
        <v>145.1</v>
      </c>
      <c r="H18" s="170">
        <v>84.1</v>
      </c>
      <c r="I18" s="170">
        <v>114.3</v>
      </c>
      <c r="J18" s="170">
        <v>103.4</v>
      </c>
      <c r="K18" s="170">
        <v>62.5</v>
      </c>
      <c r="L18" s="170">
        <v>128.4</v>
      </c>
      <c r="M18" s="170">
        <v>155</v>
      </c>
      <c r="N18" s="170">
        <v>130.2</v>
      </c>
      <c r="O18" s="170">
        <v>116.2</v>
      </c>
      <c r="P18" s="170">
        <v>136.7</v>
      </c>
      <c r="Q18" s="170">
        <v>96.6</v>
      </c>
      <c r="R18" s="170">
        <v>151</v>
      </c>
      <c r="S18" s="170">
        <v>184.1</v>
      </c>
    </row>
    <row r="19" spans="1:19" ht="13.5" customHeight="1">
      <c r="A19" s="147" t="s">
        <v>86</v>
      </c>
      <c r="B19" s="145">
        <v>8</v>
      </c>
      <c r="C19" s="153"/>
      <c r="D19" s="160">
        <v>107.5</v>
      </c>
      <c r="E19" s="170">
        <v>73.5</v>
      </c>
      <c r="F19" s="170">
        <v>117.5</v>
      </c>
      <c r="G19" s="170">
        <v>139.8</v>
      </c>
      <c r="H19" s="170">
        <v>92</v>
      </c>
      <c r="I19" s="170">
        <v>107.4</v>
      </c>
      <c r="J19" s="170">
        <v>100</v>
      </c>
      <c r="K19" s="170">
        <v>55</v>
      </c>
      <c r="L19" s="170">
        <v>124.7</v>
      </c>
      <c r="M19" s="170">
        <v>100</v>
      </c>
      <c r="N19" s="170">
        <v>134.9</v>
      </c>
      <c r="O19" s="170">
        <v>129.7</v>
      </c>
      <c r="P19" s="170">
        <v>62</v>
      </c>
      <c r="Q19" s="170">
        <v>100</v>
      </c>
      <c r="R19" s="170">
        <v>124.5</v>
      </c>
      <c r="S19" s="170">
        <v>188.4</v>
      </c>
    </row>
    <row r="20" spans="1:19" ht="13.5" customHeight="1">
      <c r="A20" s="147" t="s">
        <v>86</v>
      </c>
      <c r="B20" s="145">
        <v>9</v>
      </c>
      <c r="C20" s="153"/>
      <c r="D20" s="160">
        <v>119.4</v>
      </c>
      <c r="E20" s="170">
        <v>78.2</v>
      </c>
      <c r="F20" s="170">
        <v>125.4</v>
      </c>
      <c r="G20" s="170">
        <v>154</v>
      </c>
      <c r="H20" s="170">
        <v>110.6</v>
      </c>
      <c r="I20" s="170">
        <v>113.4</v>
      </c>
      <c r="J20" s="170">
        <v>98.3</v>
      </c>
      <c r="K20" s="170">
        <v>59.2</v>
      </c>
      <c r="L20" s="170">
        <v>125.9</v>
      </c>
      <c r="M20" s="170">
        <v>105.8</v>
      </c>
      <c r="N20" s="170">
        <v>137.2</v>
      </c>
      <c r="O20" s="170">
        <v>127</v>
      </c>
      <c r="P20" s="170">
        <v>151.9</v>
      </c>
      <c r="Q20" s="170">
        <v>108.5</v>
      </c>
      <c r="R20" s="170">
        <v>138.8</v>
      </c>
      <c r="S20" s="170">
        <v>207.2</v>
      </c>
    </row>
    <row r="21" spans="1:19" ht="13.5" customHeight="1">
      <c r="A21" s="148" t="s">
        <v>86</v>
      </c>
      <c r="B21" s="145">
        <v>10</v>
      </c>
      <c r="C21" s="153"/>
      <c r="D21" s="160">
        <v>121.5</v>
      </c>
      <c r="E21" s="170">
        <v>77.6</v>
      </c>
      <c r="F21" s="170">
        <v>127.2</v>
      </c>
      <c r="G21" s="170">
        <v>150.4</v>
      </c>
      <c r="H21" s="170">
        <v>101.8</v>
      </c>
      <c r="I21" s="170">
        <v>115.6</v>
      </c>
      <c r="J21" s="170">
        <v>106.8</v>
      </c>
      <c r="K21" s="170">
        <v>73.3</v>
      </c>
      <c r="L21" s="170">
        <v>121</v>
      </c>
      <c r="M21" s="170">
        <v>109.2</v>
      </c>
      <c r="N21" s="170">
        <v>127.9</v>
      </c>
      <c r="O21" s="170">
        <v>140.5</v>
      </c>
      <c r="P21" s="170">
        <v>159.5</v>
      </c>
      <c r="Q21" s="170">
        <v>101.7</v>
      </c>
      <c r="R21" s="170">
        <v>144.9</v>
      </c>
      <c r="S21" s="170">
        <v>214.5</v>
      </c>
    </row>
    <row r="22" spans="1:19" ht="13.5" customHeight="1">
      <c r="A22" s="147" t="s">
        <v>86</v>
      </c>
      <c r="B22" s="145">
        <v>11</v>
      </c>
      <c r="D22" s="160">
        <v>123.7</v>
      </c>
      <c r="E22" s="170">
        <v>82.3</v>
      </c>
      <c r="F22" s="170">
        <v>131.6</v>
      </c>
      <c r="G22" s="170">
        <v>154.9</v>
      </c>
      <c r="H22" s="170">
        <v>89.4</v>
      </c>
      <c r="I22" s="170">
        <v>121.2</v>
      </c>
      <c r="J22" s="170">
        <v>103.4</v>
      </c>
      <c r="K22" s="170">
        <v>67.5</v>
      </c>
      <c r="L22" s="170">
        <v>138.3</v>
      </c>
      <c r="M22" s="170">
        <v>114.2</v>
      </c>
      <c r="N22" s="170">
        <v>127.9</v>
      </c>
      <c r="O22" s="170">
        <v>154.1</v>
      </c>
      <c r="P22" s="170">
        <v>148.1</v>
      </c>
      <c r="Q22" s="170">
        <v>100</v>
      </c>
      <c r="R22" s="170">
        <v>142.9</v>
      </c>
      <c r="S22" s="170">
        <v>217.4</v>
      </c>
    </row>
    <row r="23" spans="1:19" ht="13.5" customHeight="1">
      <c r="A23" s="147" t="s">
        <v>86</v>
      </c>
      <c r="B23" s="145">
        <v>12</v>
      </c>
      <c r="C23" s="153"/>
      <c r="D23" s="160">
        <v>120.4</v>
      </c>
      <c r="E23" s="170">
        <v>81</v>
      </c>
      <c r="F23" s="170">
        <v>130.7</v>
      </c>
      <c r="G23" s="170">
        <v>154.9</v>
      </c>
      <c r="H23" s="170">
        <v>86.7</v>
      </c>
      <c r="I23" s="170">
        <v>121.6</v>
      </c>
      <c r="J23" s="170">
        <v>115.3</v>
      </c>
      <c r="K23" s="170">
        <v>65</v>
      </c>
      <c r="L23" s="170">
        <v>127.2</v>
      </c>
      <c r="M23" s="170">
        <v>118.3</v>
      </c>
      <c r="N23" s="170">
        <v>130.2</v>
      </c>
      <c r="O23" s="170">
        <v>116.2</v>
      </c>
      <c r="P23" s="170">
        <v>112.7</v>
      </c>
      <c r="Q23" s="170">
        <v>98.3</v>
      </c>
      <c r="R23" s="170">
        <v>177.6</v>
      </c>
      <c r="S23" s="170">
        <v>200</v>
      </c>
    </row>
    <row r="24" spans="1:19" ht="13.5" customHeight="1">
      <c r="A24" s="147" t="s">
        <v>468</v>
      </c>
      <c r="B24" s="145" t="s">
        <v>360</v>
      </c>
      <c r="C24" s="153"/>
      <c r="D24" s="160">
        <v>123.7</v>
      </c>
      <c r="E24" s="170">
        <v>78.2</v>
      </c>
      <c r="F24" s="170">
        <v>116.7</v>
      </c>
      <c r="G24" s="170">
        <v>151.3</v>
      </c>
      <c r="H24" s="170">
        <v>66.4</v>
      </c>
      <c r="I24" s="170">
        <v>101.7</v>
      </c>
      <c r="J24" s="170">
        <v>140.7</v>
      </c>
      <c r="K24" s="170">
        <v>60</v>
      </c>
      <c r="L24" s="170">
        <v>87.7</v>
      </c>
      <c r="M24" s="170">
        <v>106.7</v>
      </c>
      <c r="N24" s="170">
        <v>88.4</v>
      </c>
      <c r="O24" s="170">
        <v>154.1</v>
      </c>
      <c r="P24" s="170">
        <v>258.2</v>
      </c>
      <c r="Q24" s="170">
        <v>83.1</v>
      </c>
      <c r="R24" s="170">
        <v>330.6</v>
      </c>
      <c r="S24" s="170">
        <v>266.7</v>
      </c>
    </row>
    <row r="25" spans="1:19" ht="13.5" customHeight="1">
      <c r="A25" s="147" t="s">
        <v>86</v>
      </c>
      <c r="B25" s="145">
        <v>2</v>
      </c>
      <c r="C25" s="153"/>
      <c r="D25" s="160">
        <v>124.7</v>
      </c>
      <c r="E25" s="170">
        <v>89.1</v>
      </c>
      <c r="F25" s="170">
        <v>124.6</v>
      </c>
      <c r="G25" s="170">
        <v>134.5</v>
      </c>
      <c r="H25" s="170">
        <v>54</v>
      </c>
      <c r="I25" s="170">
        <v>110</v>
      </c>
      <c r="J25" s="170">
        <v>133.9</v>
      </c>
      <c r="K25" s="170">
        <v>62.5</v>
      </c>
      <c r="L25" s="170">
        <v>92.6</v>
      </c>
      <c r="M25" s="170">
        <v>123.3</v>
      </c>
      <c r="N25" s="170">
        <v>76.7</v>
      </c>
      <c r="O25" s="170">
        <v>143.2</v>
      </c>
      <c r="P25" s="170">
        <v>232.9</v>
      </c>
      <c r="Q25" s="170">
        <v>88.1</v>
      </c>
      <c r="R25" s="170">
        <v>255.1</v>
      </c>
      <c r="S25" s="170">
        <v>236.2</v>
      </c>
    </row>
    <row r="26" spans="1:19" ht="13.5" customHeight="1">
      <c r="A26" s="149" t="s">
        <v>86</v>
      </c>
      <c r="B26" s="152">
        <v>3</v>
      </c>
      <c r="C26" s="155"/>
      <c r="D26" s="163">
        <v>124.7</v>
      </c>
      <c r="E26" s="173">
        <v>92.5</v>
      </c>
      <c r="F26" s="173">
        <v>119.3</v>
      </c>
      <c r="G26" s="173">
        <v>163.7</v>
      </c>
      <c r="H26" s="173">
        <v>78.8</v>
      </c>
      <c r="I26" s="173">
        <v>117.3</v>
      </c>
      <c r="J26" s="173">
        <v>130.5</v>
      </c>
      <c r="K26" s="173">
        <v>70.8</v>
      </c>
      <c r="L26" s="173">
        <v>93.8</v>
      </c>
      <c r="M26" s="173">
        <v>139.2</v>
      </c>
      <c r="N26" s="173">
        <v>86</v>
      </c>
      <c r="O26" s="173">
        <v>140.5</v>
      </c>
      <c r="P26" s="173">
        <v>211.4</v>
      </c>
      <c r="Q26" s="173">
        <v>96.6</v>
      </c>
      <c r="R26" s="173">
        <v>273.5</v>
      </c>
      <c r="S26" s="173">
        <v>215.9</v>
      </c>
    </row>
    <row r="27" spans="1:19" ht="17.25" customHeight="1">
      <c r="A27" s="191"/>
      <c r="B27" s="191"/>
      <c r="C27" s="191"/>
      <c r="D27" s="556" t="s">
        <v>97</v>
      </c>
      <c r="E27" s="556"/>
      <c r="F27" s="556"/>
      <c r="G27" s="556"/>
      <c r="H27" s="556"/>
      <c r="I27" s="556"/>
      <c r="J27" s="556"/>
      <c r="K27" s="556"/>
      <c r="L27" s="556"/>
      <c r="M27" s="556"/>
      <c r="N27" s="556"/>
      <c r="O27" s="556"/>
      <c r="P27" s="556"/>
      <c r="Q27" s="556"/>
      <c r="R27" s="556"/>
      <c r="S27" s="556"/>
    </row>
    <row r="28" spans="1:19" ht="13.5" customHeight="1">
      <c r="A28" s="144" t="s">
        <v>189</v>
      </c>
      <c r="B28" s="144" t="s">
        <v>60</v>
      </c>
      <c r="C28" s="153" t="s">
        <v>56</v>
      </c>
      <c r="D28" s="159">
        <v>-6.1</v>
      </c>
      <c r="E28" s="169">
        <v>1.3</v>
      </c>
      <c r="F28" s="169">
        <v>-5.8</v>
      </c>
      <c r="G28" s="169">
        <v>90.7</v>
      </c>
      <c r="H28" s="169">
        <v>46.1</v>
      </c>
      <c r="I28" s="169">
        <v>9.9</v>
      </c>
      <c r="J28" s="169">
        <v>16.7</v>
      </c>
      <c r="K28" s="169">
        <v>-24</v>
      </c>
      <c r="L28" s="182">
        <v>-7.6</v>
      </c>
      <c r="M28" s="182">
        <v>-4.7</v>
      </c>
      <c r="N28" s="182">
        <v>27.1</v>
      </c>
      <c r="O28" s="182">
        <v>-11.9</v>
      </c>
      <c r="P28" s="169">
        <v>-58.1</v>
      </c>
      <c r="Q28" s="169">
        <v>-7.9</v>
      </c>
      <c r="R28" s="169">
        <v>-9.2</v>
      </c>
      <c r="S28" s="182">
        <v>5.9</v>
      </c>
    </row>
    <row r="29" spans="1:19" ht="13.5" customHeight="1">
      <c r="A29" s="145" t="s">
        <v>50</v>
      </c>
      <c r="B29" s="145" t="s">
        <v>331</v>
      </c>
      <c r="C29" s="153"/>
      <c r="D29" s="160">
        <v>-1.1</v>
      </c>
      <c r="E29" s="170">
        <v>23.8</v>
      </c>
      <c r="F29" s="170">
        <v>-10.4</v>
      </c>
      <c r="G29" s="170">
        <v>-29.4</v>
      </c>
      <c r="H29" s="170">
        <v>28</v>
      </c>
      <c r="I29" s="170">
        <v>5.6</v>
      </c>
      <c r="J29" s="170">
        <v>4.9</v>
      </c>
      <c r="K29" s="170">
        <v>47.5</v>
      </c>
      <c r="L29" s="183">
        <v>-6.4</v>
      </c>
      <c r="M29" s="183">
        <v>8.2</v>
      </c>
      <c r="N29" s="183">
        <v>10.6</v>
      </c>
      <c r="O29" s="183">
        <v>-24.2</v>
      </c>
      <c r="P29" s="170">
        <v>-29.4</v>
      </c>
      <c r="Q29" s="170">
        <v>1.2</v>
      </c>
      <c r="R29" s="170">
        <v>-32.5</v>
      </c>
      <c r="S29" s="183">
        <v>8.9</v>
      </c>
    </row>
    <row r="30" spans="1:19" ht="13.5" customHeight="1">
      <c r="A30" s="145"/>
      <c r="B30" s="145" t="s">
        <v>242</v>
      </c>
      <c r="C30" s="153"/>
      <c r="D30" s="160">
        <v>-16.4</v>
      </c>
      <c r="E30" s="170">
        <v>4.4</v>
      </c>
      <c r="F30" s="170">
        <v>-21.5</v>
      </c>
      <c r="G30" s="170">
        <v>-17.2</v>
      </c>
      <c r="H30" s="170">
        <v>-26.5</v>
      </c>
      <c r="I30" s="170">
        <v>-25.4</v>
      </c>
      <c r="J30" s="170">
        <v>-19.2</v>
      </c>
      <c r="K30" s="170">
        <v>-7</v>
      </c>
      <c r="L30" s="183">
        <v>-16.4</v>
      </c>
      <c r="M30" s="183">
        <v>10.7</v>
      </c>
      <c r="N30" s="183">
        <v>-33.8</v>
      </c>
      <c r="O30" s="183">
        <v>-15.1</v>
      </c>
      <c r="P30" s="170">
        <v>27</v>
      </c>
      <c r="Q30" s="170">
        <v>4.1</v>
      </c>
      <c r="R30" s="170">
        <v>8.7</v>
      </c>
      <c r="S30" s="183">
        <v>-19.2</v>
      </c>
    </row>
    <row r="31" spans="1:19" ht="13.5" customHeight="1">
      <c r="A31" s="145"/>
      <c r="B31" s="145" t="s">
        <v>152</v>
      </c>
      <c r="C31" s="153"/>
      <c r="D31" s="160">
        <v>1.4</v>
      </c>
      <c r="E31" s="170">
        <v>-13.3</v>
      </c>
      <c r="F31" s="170">
        <v>9</v>
      </c>
      <c r="G31" s="170">
        <v>15</v>
      </c>
      <c r="H31" s="170">
        <v>5.5</v>
      </c>
      <c r="I31" s="170">
        <v>1.7</v>
      </c>
      <c r="J31" s="170">
        <v>0.3</v>
      </c>
      <c r="K31" s="170">
        <v>-32.5</v>
      </c>
      <c r="L31" s="183">
        <v>6.8</v>
      </c>
      <c r="M31" s="183">
        <v>-7.1</v>
      </c>
      <c r="N31" s="183">
        <v>-15.7</v>
      </c>
      <c r="O31" s="183">
        <v>5.9</v>
      </c>
      <c r="P31" s="170">
        <v>-27.4</v>
      </c>
      <c r="Q31" s="170">
        <v>-12.1</v>
      </c>
      <c r="R31" s="170">
        <v>23.5</v>
      </c>
      <c r="S31" s="183">
        <v>58.5</v>
      </c>
    </row>
    <row r="32" spans="1:19" ht="13.5" customHeight="1">
      <c r="A32" s="145"/>
      <c r="B32" s="145" t="s">
        <v>364</v>
      </c>
      <c r="C32" s="153"/>
      <c r="D32" s="160">
        <v>8.7</v>
      </c>
      <c r="E32" s="170">
        <v>-10.3</v>
      </c>
      <c r="F32" s="170">
        <v>8.5</v>
      </c>
      <c r="G32" s="170">
        <v>-5.7</v>
      </c>
      <c r="H32" s="170">
        <v>-4.7</v>
      </c>
      <c r="I32" s="170">
        <v>-8.2</v>
      </c>
      <c r="J32" s="170">
        <v>14</v>
      </c>
      <c r="K32" s="170">
        <v>8.1</v>
      </c>
      <c r="L32" s="183">
        <v>33.6</v>
      </c>
      <c r="M32" s="183">
        <v>15.5</v>
      </c>
      <c r="N32" s="183">
        <v>27.6</v>
      </c>
      <c r="O32" s="183">
        <v>23.6</v>
      </c>
      <c r="P32" s="170">
        <v>34.5</v>
      </c>
      <c r="Q32" s="170">
        <v>17.6</v>
      </c>
      <c r="R32" s="170">
        <v>54.7</v>
      </c>
      <c r="S32" s="183">
        <v>18.5</v>
      </c>
    </row>
    <row r="33" spans="1:19" ht="13.5" customHeight="1">
      <c r="A33" s="146"/>
      <c r="B33" s="146" t="s">
        <v>159</v>
      </c>
      <c r="C33" s="154"/>
      <c r="D33" s="162">
        <v>5.8</v>
      </c>
      <c r="E33" s="172">
        <v>-0.3</v>
      </c>
      <c r="F33" s="172">
        <v>4.1</v>
      </c>
      <c r="G33" s="172">
        <v>34.8</v>
      </c>
      <c r="H33" s="172">
        <v>3.6</v>
      </c>
      <c r="I33" s="172">
        <v>16.7</v>
      </c>
      <c r="J33" s="172">
        <v>-5.1</v>
      </c>
      <c r="K33" s="172">
        <v>-17</v>
      </c>
      <c r="L33" s="172">
        <v>-0.6</v>
      </c>
      <c r="M33" s="172">
        <v>7.3</v>
      </c>
      <c r="N33" s="172">
        <v>14.3</v>
      </c>
      <c r="O33" s="172">
        <v>0.2</v>
      </c>
      <c r="P33" s="172">
        <v>40.5</v>
      </c>
      <c r="Q33" s="172">
        <v>-2.2</v>
      </c>
      <c r="R33" s="172">
        <v>-15.1</v>
      </c>
      <c r="S33" s="172">
        <v>4.6</v>
      </c>
    </row>
    <row r="34" spans="1:19" ht="13.5" customHeight="1">
      <c r="A34" s="145" t="s">
        <v>175</v>
      </c>
      <c r="B34" s="145">
        <v>3</v>
      </c>
      <c r="C34" s="153" t="s">
        <v>255</v>
      </c>
      <c r="D34" s="159">
        <v>8</v>
      </c>
      <c r="E34" s="169">
        <v>9.5</v>
      </c>
      <c r="F34" s="169">
        <v>-1.5</v>
      </c>
      <c r="G34" s="169">
        <v>20.5</v>
      </c>
      <c r="H34" s="169">
        <v>-2.1</v>
      </c>
      <c r="I34" s="169">
        <v>8.1</v>
      </c>
      <c r="J34" s="169">
        <v>14.3</v>
      </c>
      <c r="K34" s="169">
        <v>-43.6</v>
      </c>
      <c r="L34" s="169">
        <v>63.4</v>
      </c>
      <c r="M34" s="169">
        <v>2.7</v>
      </c>
      <c r="N34" s="169">
        <v>62.5</v>
      </c>
      <c r="O34" s="169">
        <v>5</v>
      </c>
      <c r="P34" s="169">
        <v>46.2</v>
      </c>
      <c r="Q34" s="169">
        <v>0</v>
      </c>
      <c r="R34" s="169">
        <v>-7.5</v>
      </c>
      <c r="S34" s="169">
        <v>18.4</v>
      </c>
    </row>
    <row r="35" spans="1:19" ht="13.5" customHeight="1">
      <c r="A35" s="147" t="s">
        <v>86</v>
      </c>
      <c r="B35" s="145">
        <v>4</v>
      </c>
      <c r="C35" s="153"/>
      <c r="D35" s="160">
        <v>8.8</v>
      </c>
      <c r="E35" s="170">
        <v>-9</v>
      </c>
      <c r="F35" s="170">
        <v>4.3</v>
      </c>
      <c r="G35" s="170">
        <v>36.4</v>
      </c>
      <c r="H35" s="170">
        <v>17.4</v>
      </c>
      <c r="I35" s="170">
        <v>22.7</v>
      </c>
      <c r="J35" s="170">
        <v>14.2</v>
      </c>
      <c r="K35" s="170">
        <v>-4.9</v>
      </c>
      <c r="L35" s="170">
        <v>67.2</v>
      </c>
      <c r="M35" s="170">
        <v>5.3</v>
      </c>
      <c r="N35" s="170">
        <v>30.8</v>
      </c>
      <c r="O35" s="170">
        <v>49.9</v>
      </c>
      <c r="P35" s="170">
        <v>7.4</v>
      </c>
      <c r="Q35" s="170">
        <v>-6.6</v>
      </c>
      <c r="R35" s="170">
        <v>0</v>
      </c>
      <c r="S35" s="170">
        <v>13.2</v>
      </c>
    </row>
    <row r="36" spans="1:19" ht="13.5" customHeight="1">
      <c r="A36" s="147" t="s">
        <v>86</v>
      </c>
      <c r="B36" s="145">
        <v>5</v>
      </c>
      <c r="C36" s="153"/>
      <c r="D36" s="160">
        <v>8.4</v>
      </c>
      <c r="E36" s="170">
        <v>-4.9</v>
      </c>
      <c r="F36" s="170">
        <v>3.3</v>
      </c>
      <c r="G36" s="170">
        <v>29.9</v>
      </c>
      <c r="H36" s="170">
        <v>24.7</v>
      </c>
      <c r="I36" s="170">
        <v>21</v>
      </c>
      <c r="J36" s="170">
        <v>-4.3</v>
      </c>
      <c r="K36" s="170">
        <v>-8.8</v>
      </c>
      <c r="L36" s="170">
        <v>77.2</v>
      </c>
      <c r="M36" s="170">
        <v>9</v>
      </c>
      <c r="N36" s="170">
        <v>4.3</v>
      </c>
      <c r="O36" s="170">
        <v>35.1</v>
      </c>
      <c r="P36" s="170">
        <v>59.8</v>
      </c>
      <c r="Q36" s="170">
        <v>1.8</v>
      </c>
      <c r="R36" s="170">
        <v>3.3</v>
      </c>
      <c r="S36" s="170">
        <v>4.3</v>
      </c>
    </row>
    <row r="37" spans="1:19" ht="13.5" customHeight="1">
      <c r="A37" s="147" t="s">
        <v>86</v>
      </c>
      <c r="B37" s="145">
        <v>6</v>
      </c>
      <c r="D37" s="160">
        <v>13.6</v>
      </c>
      <c r="E37" s="170">
        <v>22.3</v>
      </c>
      <c r="F37" s="170">
        <v>12</v>
      </c>
      <c r="G37" s="170">
        <v>56.8</v>
      </c>
      <c r="H37" s="170">
        <v>26.1</v>
      </c>
      <c r="I37" s="170">
        <v>14.5</v>
      </c>
      <c r="J37" s="170">
        <v>4.9</v>
      </c>
      <c r="K37" s="170">
        <v>-19.5</v>
      </c>
      <c r="L37" s="170">
        <v>34</v>
      </c>
      <c r="M37" s="170">
        <v>13.3</v>
      </c>
      <c r="N37" s="170">
        <v>33.3</v>
      </c>
      <c r="O37" s="170">
        <v>31.7</v>
      </c>
      <c r="P37" s="170">
        <v>42.7</v>
      </c>
      <c r="Q37" s="170">
        <v>10.6</v>
      </c>
      <c r="R37" s="170">
        <v>-6.2</v>
      </c>
      <c r="S37" s="170">
        <v>4.7</v>
      </c>
    </row>
    <row r="38" spans="1:19" ht="13.5" customHeight="1">
      <c r="A38" s="19" t="s">
        <v>86</v>
      </c>
      <c r="B38" s="145">
        <v>7</v>
      </c>
      <c r="C38" s="153"/>
      <c r="D38" s="160">
        <v>3.8</v>
      </c>
      <c r="E38" s="170">
        <v>6.1</v>
      </c>
      <c r="F38" s="170">
        <v>3</v>
      </c>
      <c r="G38" s="170">
        <v>42.5</v>
      </c>
      <c r="H38" s="170">
        <v>-13.6</v>
      </c>
      <c r="I38" s="170">
        <v>20.6</v>
      </c>
      <c r="J38" s="170">
        <v>-16.4</v>
      </c>
      <c r="K38" s="170">
        <v>-18.5</v>
      </c>
      <c r="L38" s="170">
        <v>-16.8</v>
      </c>
      <c r="M38" s="170">
        <v>48.8</v>
      </c>
      <c r="N38" s="170">
        <v>16.7</v>
      </c>
      <c r="O38" s="170">
        <v>-6.5</v>
      </c>
      <c r="P38" s="170">
        <v>17.3</v>
      </c>
      <c r="Q38" s="170">
        <v>-3.4</v>
      </c>
      <c r="R38" s="170">
        <v>-18.7</v>
      </c>
      <c r="S38" s="170">
        <v>2.4</v>
      </c>
    </row>
    <row r="39" spans="1:19" ht="13.5" customHeight="1">
      <c r="A39" s="147" t="s">
        <v>86</v>
      </c>
      <c r="B39" s="145">
        <v>8</v>
      </c>
      <c r="C39" s="153"/>
      <c r="D39" s="160">
        <v>0</v>
      </c>
      <c r="E39" s="170">
        <v>-2.6</v>
      </c>
      <c r="F39" s="170">
        <v>6.3</v>
      </c>
      <c r="G39" s="170">
        <v>41.1</v>
      </c>
      <c r="H39" s="170">
        <v>5</v>
      </c>
      <c r="I39" s="170">
        <v>16.5</v>
      </c>
      <c r="J39" s="170">
        <v>-25.3</v>
      </c>
      <c r="K39" s="170">
        <v>-15.4</v>
      </c>
      <c r="L39" s="170">
        <v>-27.8</v>
      </c>
      <c r="M39" s="170">
        <v>-1.7</v>
      </c>
      <c r="N39" s="170">
        <v>-7.9</v>
      </c>
      <c r="O39" s="170">
        <v>-22.6</v>
      </c>
      <c r="P39" s="170">
        <v>4.2</v>
      </c>
      <c r="Q39" s="170">
        <v>-4.9</v>
      </c>
      <c r="R39" s="170">
        <v>-26.5</v>
      </c>
      <c r="S39" s="170">
        <v>6.6</v>
      </c>
    </row>
    <row r="40" spans="1:19" ht="13.5" customHeight="1">
      <c r="A40" s="147" t="s">
        <v>86</v>
      </c>
      <c r="B40" s="145">
        <v>9</v>
      </c>
      <c r="C40" s="153"/>
      <c r="D40" s="160">
        <v>4.7</v>
      </c>
      <c r="E40" s="170">
        <v>0</v>
      </c>
      <c r="F40" s="170">
        <v>2.9</v>
      </c>
      <c r="G40" s="170">
        <v>31.8</v>
      </c>
      <c r="H40" s="170">
        <v>-1.6</v>
      </c>
      <c r="I40" s="170">
        <v>14.4</v>
      </c>
      <c r="J40" s="170">
        <v>-15.9</v>
      </c>
      <c r="K40" s="170">
        <v>-21.1</v>
      </c>
      <c r="L40" s="170">
        <v>-31.1</v>
      </c>
      <c r="M40" s="170">
        <v>0.8</v>
      </c>
      <c r="N40" s="170">
        <v>-7.8</v>
      </c>
      <c r="O40" s="170">
        <v>-9.6</v>
      </c>
      <c r="P40" s="170">
        <v>100.1</v>
      </c>
      <c r="Q40" s="170">
        <v>3.2</v>
      </c>
      <c r="R40" s="170">
        <v>-26.9</v>
      </c>
      <c r="S40" s="170">
        <v>12.5</v>
      </c>
    </row>
    <row r="41" spans="1:19" ht="13.5" customHeight="1">
      <c r="A41" s="148" t="s">
        <v>86</v>
      </c>
      <c r="B41" s="145">
        <v>10</v>
      </c>
      <c r="C41" s="153"/>
      <c r="D41" s="160">
        <v>4.7</v>
      </c>
      <c r="E41" s="170">
        <v>-2.5</v>
      </c>
      <c r="F41" s="170">
        <v>2.8</v>
      </c>
      <c r="G41" s="170">
        <v>21.4</v>
      </c>
      <c r="H41" s="170">
        <v>-10.9</v>
      </c>
      <c r="I41" s="170">
        <v>25.4</v>
      </c>
      <c r="J41" s="170">
        <v>-19.2</v>
      </c>
      <c r="K41" s="170">
        <v>-4.4</v>
      </c>
      <c r="L41" s="170">
        <v>-37.6</v>
      </c>
      <c r="M41" s="170">
        <v>-7.1</v>
      </c>
      <c r="N41" s="170">
        <v>17</v>
      </c>
      <c r="O41" s="170">
        <v>-20</v>
      </c>
      <c r="P41" s="170">
        <v>55.6</v>
      </c>
      <c r="Q41" s="170">
        <v>5.3</v>
      </c>
      <c r="R41" s="170">
        <v>-22.8</v>
      </c>
      <c r="S41" s="170">
        <v>5</v>
      </c>
    </row>
    <row r="42" spans="1:19" ht="13.5" customHeight="1">
      <c r="A42" s="147" t="s">
        <v>86</v>
      </c>
      <c r="B42" s="145">
        <v>11</v>
      </c>
      <c r="D42" s="160">
        <v>4.6</v>
      </c>
      <c r="E42" s="170">
        <v>6.1</v>
      </c>
      <c r="F42" s="170">
        <v>8.7</v>
      </c>
      <c r="G42" s="170">
        <v>30.6</v>
      </c>
      <c r="H42" s="170">
        <v>-20.5</v>
      </c>
      <c r="I42" s="170">
        <v>24.9</v>
      </c>
      <c r="J42" s="170">
        <v>-11.5</v>
      </c>
      <c r="K42" s="170">
        <v>-6.9</v>
      </c>
      <c r="L42" s="170">
        <v>-35.6</v>
      </c>
      <c r="M42" s="170">
        <v>-4.8</v>
      </c>
      <c r="N42" s="170">
        <v>-8.3</v>
      </c>
      <c r="O42" s="170">
        <v>-3.4</v>
      </c>
      <c r="P42" s="170">
        <v>39.3</v>
      </c>
      <c r="Q42" s="170">
        <v>-7.8</v>
      </c>
      <c r="R42" s="170">
        <v>-33.9</v>
      </c>
      <c r="S42" s="170">
        <v>-7.4</v>
      </c>
    </row>
    <row r="43" spans="1:19" ht="13.5" customHeight="1">
      <c r="A43" s="147" t="s">
        <v>86</v>
      </c>
      <c r="B43" s="145">
        <v>12</v>
      </c>
      <c r="C43" s="153"/>
      <c r="D43" s="160">
        <v>0.8</v>
      </c>
      <c r="E43" s="170">
        <v>-5.5</v>
      </c>
      <c r="F43" s="170">
        <v>4.9</v>
      </c>
      <c r="G43" s="170">
        <v>48.4</v>
      </c>
      <c r="H43" s="170">
        <v>-28</v>
      </c>
      <c r="I43" s="170">
        <v>21.6</v>
      </c>
      <c r="J43" s="170">
        <v>-4.2</v>
      </c>
      <c r="K43" s="170">
        <v>-15.3</v>
      </c>
      <c r="L43" s="170">
        <v>-40.8</v>
      </c>
      <c r="M43" s="170">
        <v>10</v>
      </c>
      <c r="N43" s="170">
        <v>-5.1</v>
      </c>
      <c r="O43" s="170">
        <v>-24.6</v>
      </c>
      <c r="P43" s="170">
        <v>25.4</v>
      </c>
      <c r="Q43" s="170">
        <v>-15.9</v>
      </c>
      <c r="R43" s="170">
        <v>-33.1</v>
      </c>
      <c r="S43" s="170">
        <v>-6.8</v>
      </c>
    </row>
    <row r="44" spans="1:19" ht="13.5" customHeight="1">
      <c r="A44" s="147" t="s">
        <v>468</v>
      </c>
      <c r="B44" s="145" t="s">
        <v>360</v>
      </c>
      <c r="C44" s="153"/>
      <c r="D44" s="160">
        <v>9.6</v>
      </c>
      <c r="E44" s="170">
        <v>-1.8</v>
      </c>
      <c r="F44" s="170">
        <v>-2.2</v>
      </c>
      <c r="G44" s="170">
        <v>4.3</v>
      </c>
      <c r="H44" s="170">
        <v>-36.4</v>
      </c>
      <c r="I44" s="170">
        <v>0</v>
      </c>
      <c r="J44" s="170">
        <v>23.9</v>
      </c>
      <c r="K44" s="170">
        <v>16.1</v>
      </c>
      <c r="L44" s="170">
        <v>-33.6</v>
      </c>
      <c r="M44" s="170">
        <v>5.9</v>
      </c>
      <c r="N44" s="170">
        <v>-24</v>
      </c>
      <c r="O44" s="170">
        <v>7.6</v>
      </c>
      <c r="P44" s="170">
        <v>112.5</v>
      </c>
      <c r="Q44" s="170">
        <v>-19.6</v>
      </c>
      <c r="R44" s="170">
        <v>51.4</v>
      </c>
      <c r="S44" s="170">
        <v>44.9</v>
      </c>
    </row>
    <row r="45" spans="1:19" ht="13.5" customHeight="1">
      <c r="A45" s="147" t="s">
        <v>86</v>
      </c>
      <c r="B45" s="145">
        <v>2</v>
      </c>
      <c r="C45" s="153"/>
      <c r="D45" s="160">
        <v>8.3</v>
      </c>
      <c r="E45" s="170">
        <v>11.9</v>
      </c>
      <c r="F45" s="170">
        <v>-0.6</v>
      </c>
      <c r="G45" s="170">
        <v>5.6</v>
      </c>
      <c r="H45" s="170">
        <v>-56.4</v>
      </c>
      <c r="I45" s="170">
        <v>10.4</v>
      </c>
      <c r="J45" s="170">
        <v>23.4</v>
      </c>
      <c r="K45" s="170">
        <v>31.6</v>
      </c>
      <c r="L45" s="170">
        <v>-44.8</v>
      </c>
      <c r="M45" s="170">
        <v>1.3</v>
      </c>
      <c r="N45" s="170">
        <v>-28.3</v>
      </c>
      <c r="O45" s="170">
        <v>0</v>
      </c>
      <c r="P45" s="170">
        <v>72</v>
      </c>
      <c r="Q45" s="170">
        <v>-7.2</v>
      </c>
      <c r="R45" s="170">
        <v>50.6</v>
      </c>
      <c r="S45" s="170">
        <v>21.6</v>
      </c>
    </row>
    <row r="46" spans="1:19" ht="13.5" customHeight="1">
      <c r="A46" s="149" t="s">
        <v>86</v>
      </c>
      <c r="B46" s="152">
        <v>3</v>
      </c>
      <c r="C46" s="155"/>
      <c r="D46" s="163">
        <v>8.3</v>
      </c>
      <c r="E46" s="173">
        <v>6.2</v>
      </c>
      <c r="F46" s="173">
        <v>-2.9</v>
      </c>
      <c r="G46" s="173">
        <v>21.7</v>
      </c>
      <c r="H46" s="173">
        <v>-38.1</v>
      </c>
      <c r="I46" s="173">
        <v>17.8</v>
      </c>
      <c r="J46" s="173">
        <v>20.3</v>
      </c>
      <c r="K46" s="173">
        <v>14.7</v>
      </c>
      <c r="L46" s="173">
        <v>-40.6</v>
      </c>
      <c r="M46" s="173">
        <v>5.1</v>
      </c>
      <c r="N46" s="173">
        <v>-26.1</v>
      </c>
      <c r="O46" s="173">
        <v>10.6</v>
      </c>
      <c r="P46" s="173">
        <v>42.7</v>
      </c>
      <c r="Q46" s="173">
        <v>3.6</v>
      </c>
      <c r="R46" s="173">
        <v>48.9</v>
      </c>
      <c r="S46" s="173">
        <v>20.1</v>
      </c>
    </row>
    <row r="47" spans="1:30" ht="27" customHeight="1">
      <c r="A47" s="557" t="s">
        <v>469</v>
      </c>
      <c r="B47" s="557"/>
      <c r="C47" s="558"/>
      <c r="D47" s="164">
        <v>0</v>
      </c>
      <c r="E47" s="164">
        <v>3.8</v>
      </c>
      <c r="F47" s="164">
        <v>-4.3</v>
      </c>
      <c r="G47" s="164">
        <v>21.7</v>
      </c>
      <c r="H47" s="164">
        <v>45.9</v>
      </c>
      <c r="I47" s="164">
        <v>6.6</v>
      </c>
      <c r="J47" s="164">
        <v>-2.5</v>
      </c>
      <c r="K47" s="164">
        <v>13.3</v>
      </c>
      <c r="L47" s="164">
        <v>1.3</v>
      </c>
      <c r="M47" s="164">
        <v>12.9</v>
      </c>
      <c r="N47" s="164">
        <v>12.1</v>
      </c>
      <c r="O47" s="164">
        <v>-1.9</v>
      </c>
      <c r="P47" s="164">
        <v>-9.2</v>
      </c>
      <c r="Q47" s="164">
        <v>9.6</v>
      </c>
      <c r="R47" s="164">
        <v>7.2</v>
      </c>
      <c r="S47" s="164">
        <v>-8.6</v>
      </c>
      <c r="T47" s="150"/>
      <c r="U47" s="150"/>
      <c r="V47" s="150"/>
      <c r="W47" s="150"/>
      <c r="X47" s="150"/>
      <c r="Y47" s="150"/>
      <c r="Z47" s="150"/>
      <c r="AA47" s="150"/>
      <c r="AB47" s="150"/>
      <c r="AC47" s="150"/>
      <c r="AD47" s="150"/>
    </row>
    <row r="48" spans="1:30" ht="27" customHeight="1">
      <c r="A48" s="150"/>
      <c r="B48" s="150"/>
      <c r="C48" s="150"/>
      <c r="D48" s="197"/>
      <c r="E48" s="197"/>
      <c r="F48" s="197"/>
      <c r="G48" s="197"/>
      <c r="H48" s="197"/>
      <c r="I48" s="197"/>
      <c r="J48" s="197"/>
      <c r="K48" s="197"/>
      <c r="L48" s="197"/>
      <c r="M48" s="197"/>
      <c r="N48" s="197"/>
      <c r="O48" s="197"/>
      <c r="P48" s="197"/>
      <c r="Q48" s="197"/>
      <c r="R48" s="197"/>
      <c r="S48" s="197"/>
      <c r="T48" s="150"/>
      <c r="U48" s="150"/>
      <c r="V48" s="150"/>
      <c r="W48" s="150"/>
      <c r="X48" s="150"/>
      <c r="Y48" s="150"/>
      <c r="Z48" s="150"/>
      <c r="AA48" s="150"/>
      <c r="AB48" s="150"/>
      <c r="AC48" s="150"/>
      <c r="AD48" s="150"/>
    </row>
    <row r="49" spans="1:19" ht="17.25">
      <c r="A49" s="142" t="s">
        <v>471</v>
      </c>
      <c r="B49" s="7"/>
      <c r="C49" s="7"/>
      <c r="H49" s="571"/>
      <c r="I49" s="571"/>
      <c r="J49" s="571"/>
      <c r="K49" s="571"/>
      <c r="L49" s="571"/>
      <c r="M49" s="571"/>
      <c r="N49" s="571"/>
      <c r="O49" s="571"/>
      <c r="S49" s="14" t="s">
        <v>134</v>
      </c>
    </row>
    <row r="50" spans="1:19" ht="13.5">
      <c r="A50" s="559" t="s">
        <v>52</v>
      </c>
      <c r="B50" s="559"/>
      <c r="C50" s="560"/>
      <c r="D50" s="156" t="s">
        <v>69</v>
      </c>
      <c r="E50" s="156" t="s">
        <v>438</v>
      </c>
      <c r="F50" s="156" t="s">
        <v>129</v>
      </c>
      <c r="G50" s="156" t="s">
        <v>108</v>
      </c>
      <c r="H50" s="156" t="s">
        <v>217</v>
      </c>
      <c r="I50" s="156" t="s">
        <v>276</v>
      </c>
      <c r="J50" s="156" t="s">
        <v>453</v>
      </c>
      <c r="K50" s="156" t="s">
        <v>454</v>
      </c>
      <c r="L50" s="156" t="s">
        <v>81</v>
      </c>
      <c r="M50" s="156" t="s">
        <v>332</v>
      </c>
      <c r="N50" s="156" t="s">
        <v>16</v>
      </c>
      <c r="O50" s="156" t="s">
        <v>181</v>
      </c>
      <c r="P50" s="156" t="s">
        <v>135</v>
      </c>
      <c r="Q50" s="156" t="s">
        <v>456</v>
      </c>
      <c r="R50" s="156" t="s">
        <v>458</v>
      </c>
      <c r="S50" s="156" t="s">
        <v>3</v>
      </c>
    </row>
    <row r="51" spans="1:19" ht="13.5">
      <c r="A51" s="561"/>
      <c r="B51" s="561"/>
      <c r="C51" s="562"/>
      <c r="D51" s="157" t="s">
        <v>96</v>
      </c>
      <c r="E51" s="157"/>
      <c r="F51" s="157"/>
      <c r="G51" s="157" t="s">
        <v>426</v>
      </c>
      <c r="H51" s="157" t="s">
        <v>387</v>
      </c>
      <c r="I51" s="157" t="s">
        <v>366</v>
      </c>
      <c r="J51" s="157" t="s">
        <v>459</v>
      </c>
      <c r="K51" s="157" t="s">
        <v>151</v>
      </c>
      <c r="L51" s="180" t="s">
        <v>272</v>
      </c>
      <c r="M51" s="184" t="s">
        <v>201</v>
      </c>
      <c r="N51" s="180" t="s">
        <v>279</v>
      </c>
      <c r="O51" s="180" t="s">
        <v>457</v>
      </c>
      <c r="P51" s="180" t="s">
        <v>411</v>
      </c>
      <c r="Q51" s="180" t="s">
        <v>441</v>
      </c>
      <c r="R51" s="180" t="s">
        <v>171</v>
      </c>
      <c r="S51" s="188" t="s">
        <v>333</v>
      </c>
    </row>
    <row r="52" spans="1:19" ht="18" customHeight="1">
      <c r="A52" s="563"/>
      <c r="B52" s="563"/>
      <c r="C52" s="565"/>
      <c r="D52" s="158" t="s">
        <v>212</v>
      </c>
      <c r="E52" s="158" t="s">
        <v>386</v>
      </c>
      <c r="F52" s="158" t="s">
        <v>35</v>
      </c>
      <c r="G52" s="158" t="s">
        <v>460</v>
      </c>
      <c r="H52" s="158" t="s">
        <v>19</v>
      </c>
      <c r="I52" s="158" t="s">
        <v>61</v>
      </c>
      <c r="J52" s="158" t="s">
        <v>309</v>
      </c>
      <c r="K52" s="158" t="s">
        <v>461</v>
      </c>
      <c r="L52" s="181" t="s">
        <v>164</v>
      </c>
      <c r="M52" s="185" t="s">
        <v>462</v>
      </c>
      <c r="N52" s="181" t="s">
        <v>76</v>
      </c>
      <c r="O52" s="181" t="s">
        <v>419</v>
      </c>
      <c r="P52" s="185" t="s">
        <v>305</v>
      </c>
      <c r="Q52" s="185" t="s">
        <v>463</v>
      </c>
      <c r="R52" s="181" t="s">
        <v>464</v>
      </c>
      <c r="S52" s="181" t="s">
        <v>208</v>
      </c>
    </row>
    <row r="53" spans="1:19" ht="15.75" customHeight="1">
      <c r="A53" s="191"/>
      <c r="B53" s="191"/>
      <c r="C53" s="191"/>
      <c r="D53" s="555" t="s">
        <v>136</v>
      </c>
      <c r="E53" s="555"/>
      <c r="F53" s="555"/>
      <c r="G53" s="555"/>
      <c r="H53" s="555"/>
      <c r="I53" s="555"/>
      <c r="J53" s="555"/>
      <c r="K53" s="555"/>
      <c r="L53" s="555"/>
      <c r="M53" s="555"/>
      <c r="N53" s="555"/>
      <c r="O53" s="555"/>
      <c r="P53" s="555"/>
      <c r="Q53" s="555"/>
      <c r="R53" s="555"/>
      <c r="S53" s="191"/>
    </row>
    <row r="54" spans="1:19" ht="13.5" customHeight="1">
      <c r="A54" s="144" t="s">
        <v>189</v>
      </c>
      <c r="B54" s="144" t="s">
        <v>60</v>
      </c>
      <c r="C54" s="153" t="s">
        <v>56</v>
      </c>
      <c r="D54" s="159">
        <v>128.4</v>
      </c>
      <c r="E54" s="169">
        <v>46.7</v>
      </c>
      <c r="F54" s="169">
        <v>150.9</v>
      </c>
      <c r="G54" s="169">
        <v>142.5</v>
      </c>
      <c r="H54" s="169">
        <v>108.1</v>
      </c>
      <c r="I54" s="169">
        <v>137.9</v>
      </c>
      <c r="J54" s="169">
        <v>103.7</v>
      </c>
      <c r="K54" s="169">
        <v>95.1</v>
      </c>
      <c r="L54" s="182">
        <v>123.2</v>
      </c>
      <c r="M54" s="182">
        <v>106.9</v>
      </c>
      <c r="N54" s="182">
        <v>129.1</v>
      </c>
      <c r="O54" s="182">
        <v>133.7</v>
      </c>
      <c r="P54" s="169">
        <v>258.9</v>
      </c>
      <c r="Q54" s="169">
        <v>86.6</v>
      </c>
      <c r="R54" s="169">
        <v>107.1</v>
      </c>
      <c r="S54" s="182">
        <v>108.5</v>
      </c>
    </row>
    <row r="55" spans="1:19" ht="13.5" customHeight="1">
      <c r="A55" s="145" t="s">
        <v>50</v>
      </c>
      <c r="B55" s="145" t="s">
        <v>331</v>
      </c>
      <c r="C55" s="153"/>
      <c r="D55" s="160">
        <v>120.7</v>
      </c>
      <c r="E55" s="170">
        <v>77.9</v>
      </c>
      <c r="F55" s="170">
        <v>129.7</v>
      </c>
      <c r="G55" s="170">
        <v>125.6</v>
      </c>
      <c r="H55" s="170">
        <v>135.8</v>
      </c>
      <c r="I55" s="170">
        <v>133.2</v>
      </c>
      <c r="J55" s="170">
        <v>117.3</v>
      </c>
      <c r="K55" s="170">
        <v>124.5</v>
      </c>
      <c r="L55" s="183">
        <v>110.1</v>
      </c>
      <c r="M55" s="183">
        <v>107.8</v>
      </c>
      <c r="N55" s="183">
        <v>139.3</v>
      </c>
      <c r="O55" s="183">
        <v>117</v>
      </c>
      <c r="P55" s="170">
        <v>93.2</v>
      </c>
      <c r="Q55" s="170">
        <v>91.9</v>
      </c>
      <c r="R55" s="170">
        <v>91.5</v>
      </c>
      <c r="S55" s="183">
        <v>113</v>
      </c>
    </row>
    <row r="56" spans="1:19" ht="13.5" customHeight="1">
      <c r="A56" s="145"/>
      <c r="B56" s="145" t="s">
        <v>242</v>
      </c>
      <c r="C56" s="153"/>
      <c r="D56" s="160">
        <v>100</v>
      </c>
      <c r="E56" s="170">
        <v>100</v>
      </c>
      <c r="F56" s="170">
        <v>100</v>
      </c>
      <c r="G56" s="170">
        <v>100</v>
      </c>
      <c r="H56" s="170">
        <v>100</v>
      </c>
      <c r="I56" s="170">
        <v>100</v>
      </c>
      <c r="J56" s="170">
        <v>100</v>
      </c>
      <c r="K56" s="170">
        <v>100</v>
      </c>
      <c r="L56" s="183">
        <v>100</v>
      </c>
      <c r="M56" s="183">
        <v>100</v>
      </c>
      <c r="N56" s="183">
        <v>100</v>
      </c>
      <c r="O56" s="183">
        <v>100</v>
      </c>
      <c r="P56" s="170">
        <v>100</v>
      </c>
      <c r="Q56" s="170">
        <v>100</v>
      </c>
      <c r="R56" s="170">
        <v>100</v>
      </c>
      <c r="S56" s="183">
        <v>100</v>
      </c>
    </row>
    <row r="57" spans="1:19" ht="13.5" customHeight="1">
      <c r="A57" s="145"/>
      <c r="B57" s="145" t="s">
        <v>152</v>
      </c>
      <c r="C57" s="153"/>
      <c r="D57" s="160">
        <v>105.1</v>
      </c>
      <c r="E57" s="170">
        <v>80.5</v>
      </c>
      <c r="F57" s="170">
        <v>108.4</v>
      </c>
      <c r="G57" s="170">
        <v>110.1</v>
      </c>
      <c r="H57" s="170">
        <v>77.8</v>
      </c>
      <c r="I57" s="170">
        <v>120.2</v>
      </c>
      <c r="J57" s="170">
        <v>106</v>
      </c>
      <c r="K57" s="170">
        <v>63</v>
      </c>
      <c r="L57" s="183">
        <v>136.2</v>
      </c>
      <c r="M57" s="183">
        <v>94.9</v>
      </c>
      <c r="N57" s="183">
        <v>79.8</v>
      </c>
      <c r="O57" s="183">
        <v>103.7</v>
      </c>
      <c r="P57" s="170">
        <v>82.1</v>
      </c>
      <c r="Q57" s="170">
        <v>90.9</v>
      </c>
      <c r="R57" s="170">
        <v>128.9</v>
      </c>
      <c r="S57" s="183">
        <v>153</v>
      </c>
    </row>
    <row r="58" spans="1:19" ht="13.5" customHeight="1">
      <c r="A58" s="145"/>
      <c r="B58" s="145" t="s">
        <v>364</v>
      </c>
      <c r="C58" s="153"/>
      <c r="D58" s="161">
        <v>117.3</v>
      </c>
      <c r="E58" s="166">
        <v>59.3</v>
      </c>
      <c r="F58" s="166">
        <v>118.4</v>
      </c>
      <c r="G58" s="166">
        <v>112.4</v>
      </c>
      <c r="H58" s="166">
        <v>77.9</v>
      </c>
      <c r="I58" s="166">
        <v>109.8</v>
      </c>
      <c r="J58" s="166">
        <v>129.4</v>
      </c>
      <c r="K58" s="166">
        <v>87.7</v>
      </c>
      <c r="L58" s="166">
        <v>107.9</v>
      </c>
      <c r="M58" s="166">
        <v>114.3</v>
      </c>
      <c r="N58" s="166">
        <v>93.5</v>
      </c>
      <c r="O58" s="166">
        <v>99.8</v>
      </c>
      <c r="P58" s="166">
        <v>167.3</v>
      </c>
      <c r="Q58" s="166">
        <v>108.8</v>
      </c>
      <c r="R58" s="166">
        <v>199.4</v>
      </c>
      <c r="S58" s="166">
        <v>206.9</v>
      </c>
    </row>
    <row r="59" spans="1:19" ht="13.5" customHeight="1">
      <c r="A59" s="146"/>
      <c r="B59" s="146" t="s">
        <v>159</v>
      </c>
      <c r="C59" s="154"/>
      <c r="D59" s="162">
        <v>120</v>
      </c>
      <c r="E59" s="172">
        <v>57.7</v>
      </c>
      <c r="F59" s="172">
        <v>120.3</v>
      </c>
      <c r="G59" s="172">
        <v>109.3</v>
      </c>
      <c r="H59" s="172">
        <v>80.9</v>
      </c>
      <c r="I59" s="172">
        <v>113.9</v>
      </c>
      <c r="J59" s="172">
        <v>103.9</v>
      </c>
      <c r="K59" s="172">
        <v>62.1</v>
      </c>
      <c r="L59" s="172">
        <v>121.2</v>
      </c>
      <c r="M59" s="172">
        <v>120.7</v>
      </c>
      <c r="N59" s="172">
        <v>90.8</v>
      </c>
      <c r="O59" s="172">
        <v>104.3</v>
      </c>
      <c r="P59" s="172">
        <v>340.7</v>
      </c>
      <c r="Q59" s="172">
        <v>109.8</v>
      </c>
      <c r="R59" s="172">
        <v>167.1</v>
      </c>
      <c r="S59" s="172">
        <v>174.3</v>
      </c>
    </row>
    <row r="60" spans="1:19" ht="13.5" customHeight="1">
      <c r="A60" s="145" t="s">
        <v>175</v>
      </c>
      <c r="B60" s="145">
        <v>3</v>
      </c>
      <c r="C60" s="153" t="s">
        <v>255</v>
      </c>
      <c r="D60" s="159">
        <v>120.2</v>
      </c>
      <c r="E60" s="169">
        <v>63.3</v>
      </c>
      <c r="F60" s="169">
        <v>120.2</v>
      </c>
      <c r="G60" s="169">
        <v>116.2</v>
      </c>
      <c r="H60" s="169">
        <v>99.3</v>
      </c>
      <c r="I60" s="169">
        <v>105.1</v>
      </c>
      <c r="J60" s="169">
        <v>100</v>
      </c>
      <c r="K60" s="169">
        <v>67.7</v>
      </c>
      <c r="L60" s="169">
        <v>120.7</v>
      </c>
      <c r="M60" s="169">
        <v>128.2</v>
      </c>
      <c r="N60" s="169">
        <v>112.3</v>
      </c>
      <c r="O60" s="169">
        <v>93.6</v>
      </c>
      <c r="P60" s="169">
        <v>359.5</v>
      </c>
      <c r="Q60" s="169">
        <v>104.3</v>
      </c>
      <c r="R60" s="169">
        <v>163.4</v>
      </c>
      <c r="S60" s="169">
        <v>170.4</v>
      </c>
    </row>
    <row r="61" spans="1:19" ht="13.5" customHeight="1">
      <c r="A61" s="147" t="s">
        <v>86</v>
      </c>
      <c r="B61" s="145">
        <v>4</v>
      </c>
      <c r="C61" s="153"/>
      <c r="D61" s="160">
        <v>123.1</v>
      </c>
      <c r="E61" s="170">
        <v>62.9</v>
      </c>
      <c r="F61" s="170">
        <v>123.4</v>
      </c>
      <c r="G61" s="170">
        <v>128.7</v>
      </c>
      <c r="H61" s="170">
        <v>69.7</v>
      </c>
      <c r="I61" s="170">
        <v>120.7</v>
      </c>
      <c r="J61" s="170">
        <v>114.7</v>
      </c>
      <c r="K61" s="170">
        <v>73.2</v>
      </c>
      <c r="L61" s="170">
        <v>158.6</v>
      </c>
      <c r="M61" s="170">
        <v>119.8</v>
      </c>
      <c r="N61" s="170">
        <v>101.5</v>
      </c>
      <c r="O61" s="170">
        <v>104.3</v>
      </c>
      <c r="P61" s="170">
        <v>304.8</v>
      </c>
      <c r="Q61" s="170">
        <v>105.8</v>
      </c>
      <c r="R61" s="170">
        <v>170.4</v>
      </c>
      <c r="S61" s="170">
        <v>190.1</v>
      </c>
    </row>
    <row r="62" spans="1:19" ht="13.5" customHeight="1">
      <c r="A62" s="147" t="s">
        <v>86</v>
      </c>
      <c r="B62" s="145">
        <v>5</v>
      </c>
      <c r="C62" s="153"/>
      <c r="D62" s="160">
        <v>114.4</v>
      </c>
      <c r="E62" s="170">
        <v>60.2</v>
      </c>
      <c r="F62" s="170">
        <v>108.9</v>
      </c>
      <c r="G62" s="170">
        <v>113.2</v>
      </c>
      <c r="H62" s="170">
        <v>72.4</v>
      </c>
      <c r="I62" s="170">
        <v>105.1</v>
      </c>
      <c r="J62" s="170">
        <v>100</v>
      </c>
      <c r="K62" s="170">
        <v>64.6</v>
      </c>
      <c r="L62" s="170">
        <v>123</v>
      </c>
      <c r="M62" s="170">
        <v>110.7</v>
      </c>
      <c r="N62" s="170">
        <v>86.2</v>
      </c>
      <c r="O62" s="170">
        <v>93.6</v>
      </c>
      <c r="P62" s="170">
        <v>438.1</v>
      </c>
      <c r="Q62" s="170">
        <v>104.3</v>
      </c>
      <c r="R62" s="170">
        <v>180.3</v>
      </c>
      <c r="S62" s="170">
        <v>153.5</v>
      </c>
    </row>
    <row r="63" spans="1:19" ht="13.5" customHeight="1">
      <c r="A63" s="147" t="s">
        <v>86</v>
      </c>
      <c r="B63" s="145">
        <v>6</v>
      </c>
      <c r="D63" s="160">
        <v>121.2</v>
      </c>
      <c r="E63" s="170">
        <v>59.1</v>
      </c>
      <c r="F63" s="170">
        <v>119.4</v>
      </c>
      <c r="G63" s="170">
        <v>108.8</v>
      </c>
      <c r="H63" s="170">
        <v>86.9</v>
      </c>
      <c r="I63" s="170">
        <v>114.1</v>
      </c>
      <c r="J63" s="170">
        <v>94.1</v>
      </c>
      <c r="K63" s="170">
        <v>63</v>
      </c>
      <c r="L63" s="170">
        <v>128.7</v>
      </c>
      <c r="M63" s="170">
        <v>120.6</v>
      </c>
      <c r="N63" s="170">
        <v>78.5</v>
      </c>
      <c r="O63" s="170">
        <v>95.7</v>
      </c>
      <c r="P63" s="170">
        <v>395.2</v>
      </c>
      <c r="Q63" s="170">
        <v>118.8</v>
      </c>
      <c r="R63" s="170">
        <v>146.5</v>
      </c>
      <c r="S63" s="170">
        <v>166.2</v>
      </c>
    </row>
    <row r="64" spans="1:19" ht="13.5" customHeight="1">
      <c r="A64" s="19" t="s">
        <v>86</v>
      </c>
      <c r="B64" s="145">
        <v>7</v>
      </c>
      <c r="C64" s="153"/>
      <c r="D64" s="160">
        <v>117.3</v>
      </c>
      <c r="E64" s="170">
        <v>59.1</v>
      </c>
      <c r="F64" s="170">
        <v>115.3</v>
      </c>
      <c r="G64" s="170">
        <v>103.7</v>
      </c>
      <c r="H64" s="170">
        <v>56.6</v>
      </c>
      <c r="I64" s="170">
        <v>119.7</v>
      </c>
      <c r="J64" s="170">
        <v>97.1</v>
      </c>
      <c r="K64" s="170">
        <v>59.8</v>
      </c>
      <c r="L64" s="170">
        <v>117.2</v>
      </c>
      <c r="M64" s="170">
        <v>123.7</v>
      </c>
      <c r="N64" s="170">
        <v>87.7</v>
      </c>
      <c r="O64" s="170">
        <v>93.6</v>
      </c>
      <c r="P64" s="170">
        <v>347.6</v>
      </c>
      <c r="Q64" s="170">
        <v>105.8</v>
      </c>
      <c r="R64" s="170">
        <v>167.6</v>
      </c>
      <c r="S64" s="170">
        <v>164.8</v>
      </c>
    </row>
    <row r="65" spans="1:19" ht="13.5" customHeight="1">
      <c r="A65" s="147" t="s">
        <v>86</v>
      </c>
      <c r="B65" s="145">
        <v>8</v>
      </c>
      <c r="C65" s="153"/>
      <c r="D65" s="160">
        <v>109.6</v>
      </c>
      <c r="E65" s="170">
        <v>54.4</v>
      </c>
      <c r="F65" s="170">
        <v>112.9</v>
      </c>
      <c r="G65" s="170">
        <v>97.1</v>
      </c>
      <c r="H65" s="170">
        <v>74.5</v>
      </c>
      <c r="I65" s="170">
        <v>110.6</v>
      </c>
      <c r="J65" s="170">
        <v>97.1</v>
      </c>
      <c r="K65" s="170">
        <v>54.3</v>
      </c>
      <c r="L65" s="170">
        <v>118.4</v>
      </c>
      <c r="M65" s="170">
        <v>116</v>
      </c>
      <c r="N65" s="170">
        <v>107.7</v>
      </c>
      <c r="O65" s="170">
        <v>136.2</v>
      </c>
      <c r="P65" s="170">
        <v>154.8</v>
      </c>
      <c r="Q65" s="170">
        <v>111.6</v>
      </c>
      <c r="R65" s="170">
        <v>131</v>
      </c>
      <c r="S65" s="170">
        <v>169</v>
      </c>
    </row>
    <row r="66" spans="1:19" ht="13.5" customHeight="1">
      <c r="A66" s="147" t="s">
        <v>86</v>
      </c>
      <c r="B66" s="145">
        <v>9</v>
      </c>
      <c r="C66" s="153"/>
      <c r="D66" s="160">
        <v>123.1</v>
      </c>
      <c r="E66" s="170">
        <v>60.2</v>
      </c>
      <c r="F66" s="170">
        <v>122.6</v>
      </c>
      <c r="G66" s="170">
        <v>104.4</v>
      </c>
      <c r="H66" s="170">
        <v>95.2</v>
      </c>
      <c r="I66" s="170">
        <v>116.2</v>
      </c>
      <c r="J66" s="170">
        <v>97.1</v>
      </c>
      <c r="K66" s="170">
        <v>57.5</v>
      </c>
      <c r="L66" s="170">
        <v>113.8</v>
      </c>
      <c r="M66" s="170">
        <v>114.5</v>
      </c>
      <c r="N66" s="170">
        <v>90.8</v>
      </c>
      <c r="O66" s="170">
        <v>114.9</v>
      </c>
      <c r="P66" s="170">
        <v>388.1</v>
      </c>
      <c r="Q66" s="170">
        <v>115.9</v>
      </c>
      <c r="R66" s="170">
        <v>149.3</v>
      </c>
      <c r="S66" s="170">
        <v>174.6</v>
      </c>
    </row>
    <row r="67" spans="1:19" ht="13.5" customHeight="1">
      <c r="A67" s="148" t="s">
        <v>86</v>
      </c>
      <c r="B67" s="145">
        <v>10</v>
      </c>
      <c r="C67" s="153"/>
      <c r="D67" s="160">
        <v>126</v>
      </c>
      <c r="E67" s="170">
        <v>56</v>
      </c>
      <c r="F67" s="170">
        <v>128.2</v>
      </c>
      <c r="G67" s="170">
        <v>105.1</v>
      </c>
      <c r="H67" s="170">
        <v>95.9</v>
      </c>
      <c r="I67" s="170">
        <v>114.6</v>
      </c>
      <c r="J67" s="170">
        <v>108.8</v>
      </c>
      <c r="K67" s="170">
        <v>66.9</v>
      </c>
      <c r="L67" s="170">
        <v>110.3</v>
      </c>
      <c r="M67" s="170">
        <v>116.8</v>
      </c>
      <c r="N67" s="170">
        <v>83.1</v>
      </c>
      <c r="O67" s="170">
        <v>106.4</v>
      </c>
      <c r="P67" s="170">
        <v>402.4</v>
      </c>
      <c r="Q67" s="170">
        <v>107.2</v>
      </c>
      <c r="R67" s="170">
        <v>153.5</v>
      </c>
      <c r="S67" s="170">
        <v>180.3</v>
      </c>
    </row>
    <row r="68" spans="1:19" ht="13.5" customHeight="1">
      <c r="A68" s="147" t="s">
        <v>86</v>
      </c>
      <c r="B68" s="145">
        <v>11</v>
      </c>
      <c r="D68" s="160">
        <v>124</v>
      </c>
      <c r="E68" s="170">
        <v>52.5</v>
      </c>
      <c r="F68" s="170">
        <v>127.4</v>
      </c>
      <c r="G68" s="170">
        <v>106.6</v>
      </c>
      <c r="H68" s="170">
        <v>79.3</v>
      </c>
      <c r="I68" s="170">
        <v>118.7</v>
      </c>
      <c r="J68" s="170">
        <v>108.8</v>
      </c>
      <c r="K68" s="170">
        <v>65.4</v>
      </c>
      <c r="L68" s="170">
        <v>112.6</v>
      </c>
      <c r="M68" s="170">
        <v>124.4</v>
      </c>
      <c r="N68" s="170">
        <v>92.3</v>
      </c>
      <c r="O68" s="170">
        <v>121.3</v>
      </c>
      <c r="P68" s="170">
        <v>371.4</v>
      </c>
      <c r="Q68" s="170">
        <v>104.3</v>
      </c>
      <c r="R68" s="170">
        <v>154.9</v>
      </c>
      <c r="S68" s="170">
        <v>176.1</v>
      </c>
    </row>
    <row r="69" spans="1:19" ht="13.5" customHeight="1">
      <c r="A69" s="145" t="s">
        <v>86</v>
      </c>
      <c r="B69" s="145">
        <v>12</v>
      </c>
      <c r="C69" s="153"/>
      <c r="D69" s="160">
        <v>123.1</v>
      </c>
      <c r="E69" s="170">
        <v>55.2</v>
      </c>
      <c r="F69" s="170">
        <v>126.6</v>
      </c>
      <c r="G69" s="170">
        <v>108.1</v>
      </c>
      <c r="H69" s="170">
        <v>78.6</v>
      </c>
      <c r="I69" s="170">
        <v>126.8</v>
      </c>
      <c r="J69" s="170">
        <v>120.6</v>
      </c>
      <c r="K69" s="170">
        <v>63</v>
      </c>
      <c r="L69" s="170">
        <v>108</v>
      </c>
      <c r="M69" s="170">
        <v>129</v>
      </c>
      <c r="N69" s="170">
        <v>90.8</v>
      </c>
      <c r="O69" s="170">
        <v>87.2</v>
      </c>
      <c r="P69" s="170">
        <v>281</v>
      </c>
      <c r="Q69" s="170">
        <v>101.4</v>
      </c>
      <c r="R69" s="170">
        <v>195.8</v>
      </c>
      <c r="S69" s="170">
        <v>177.5</v>
      </c>
    </row>
    <row r="70" spans="1:19" ht="13.5" customHeight="1">
      <c r="A70" s="147" t="s">
        <v>468</v>
      </c>
      <c r="B70" s="145" t="s">
        <v>360</v>
      </c>
      <c r="C70" s="153"/>
      <c r="D70" s="160">
        <v>126</v>
      </c>
      <c r="E70" s="170">
        <v>53.7</v>
      </c>
      <c r="F70" s="170">
        <v>115.3</v>
      </c>
      <c r="G70" s="170">
        <v>107.4</v>
      </c>
      <c r="H70" s="170">
        <v>51</v>
      </c>
      <c r="I70" s="170">
        <v>91.4</v>
      </c>
      <c r="J70" s="170">
        <v>108.8</v>
      </c>
      <c r="K70" s="170">
        <v>55.9</v>
      </c>
      <c r="L70" s="170">
        <v>78.2</v>
      </c>
      <c r="M70" s="170">
        <v>109.2</v>
      </c>
      <c r="N70" s="170">
        <v>60</v>
      </c>
      <c r="O70" s="170">
        <v>183</v>
      </c>
      <c r="P70" s="170">
        <v>650</v>
      </c>
      <c r="Q70" s="170">
        <v>85.5</v>
      </c>
      <c r="R70" s="170">
        <v>395.8</v>
      </c>
      <c r="S70" s="170">
        <v>247.9</v>
      </c>
    </row>
    <row r="71" spans="1:19" ht="13.5" customHeight="1">
      <c r="A71" s="147" t="s">
        <v>86</v>
      </c>
      <c r="B71" s="145">
        <v>2</v>
      </c>
      <c r="C71" s="153"/>
      <c r="D71" s="160">
        <v>121.2</v>
      </c>
      <c r="E71" s="170">
        <v>59.8</v>
      </c>
      <c r="F71" s="170">
        <v>121</v>
      </c>
      <c r="G71" s="170">
        <v>99.3</v>
      </c>
      <c r="H71" s="170">
        <v>48.3</v>
      </c>
      <c r="I71" s="170">
        <v>87.4</v>
      </c>
      <c r="J71" s="170">
        <v>92.6</v>
      </c>
      <c r="K71" s="170">
        <v>59.8</v>
      </c>
      <c r="L71" s="170">
        <v>78.2</v>
      </c>
      <c r="M71" s="170">
        <v>121.4</v>
      </c>
      <c r="N71" s="170">
        <v>46.2</v>
      </c>
      <c r="O71" s="170">
        <v>163.8</v>
      </c>
      <c r="P71" s="170">
        <v>569</v>
      </c>
      <c r="Q71" s="170">
        <v>87</v>
      </c>
      <c r="R71" s="170">
        <v>298.6</v>
      </c>
      <c r="S71" s="170">
        <v>212.7</v>
      </c>
    </row>
    <row r="72" spans="1:19" ht="13.5" customHeight="1">
      <c r="A72" s="149" t="s">
        <v>86</v>
      </c>
      <c r="B72" s="152">
        <v>3</v>
      </c>
      <c r="C72" s="155"/>
      <c r="D72" s="163">
        <v>119.2</v>
      </c>
      <c r="E72" s="173">
        <v>55.6</v>
      </c>
      <c r="F72" s="173">
        <v>113.7</v>
      </c>
      <c r="G72" s="173">
        <v>111.8</v>
      </c>
      <c r="H72" s="173">
        <v>62.8</v>
      </c>
      <c r="I72" s="173">
        <v>87.9</v>
      </c>
      <c r="J72" s="173">
        <v>98.5</v>
      </c>
      <c r="K72" s="173">
        <v>63</v>
      </c>
      <c r="L72" s="173">
        <v>78.2</v>
      </c>
      <c r="M72" s="173">
        <v>137.4</v>
      </c>
      <c r="N72" s="173">
        <v>50.8</v>
      </c>
      <c r="O72" s="173">
        <v>153.2</v>
      </c>
      <c r="P72" s="173">
        <v>519</v>
      </c>
      <c r="Q72" s="173">
        <v>98.6</v>
      </c>
      <c r="R72" s="173">
        <v>316.9</v>
      </c>
      <c r="S72" s="173">
        <v>205.6</v>
      </c>
    </row>
    <row r="73" spans="1:19" ht="17.25" customHeight="1">
      <c r="A73" s="191"/>
      <c r="B73" s="191"/>
      <c r="C73" s="191"/>
      <c r="D73" s="556" t="s">
        <v>97</v>
      </c>
      <c r="E73" s="556"/>
      <c r="F73" s="556"/>
      <c r="G73" s="556"/>
      <c r="H73" s="556"/>
      <c r="I73" s="556"/>
      <c r="J73" s="556"/>
      <c r="K73" s="556"/>
      <c r="L73" s="556"/>
      <c r="M73" s="556"/>
      <c r="N73" s="556"/>
      <c r="O73" s="556"/>
      <c r="P73" s="556"/>
      <c r="Q73" s="556"/>
      <c r="R73" s="556"/>
      <c r="S73" s="556"/>
    </row>
    <row r="74" spans="1:19" ht="13.5" customHeight="1">
      <c r="A74" s="144" t="s">
        <v>189</v>
      </c>
      <c r="B74" s="144" t="s">
        <v>60</v>
      </c>
      <c r="C74" s="153" t="s">
        <v>56</v>
      </c>
      <c r="D74" s="159">
        <v>-8.5</v>
      </c>
      <c r="E74" s="169">
        <v>-18.8</v>
      </c>
      <c r="F74" s="169">
        <v>-4.6</v>
      </c>
      <c r="G74" s="169">
        <v>78.9</v>
      </c>
      <c r="H74" s="169">
        <v>74.9</v>
      </c>
      <c r="I74" s="169">
        <v>-6.4</v>
      </c>
      <c r="J74" s="169">
        <v>9.4</v>
      </c>
      <c r="K74" s="169">
        <v>36</v>
      </c>
      <c r="L74" s="182">
        <v>-18.3</v>
      </c>
      <c r="M74" s="182">
        <v>19.5</v>
      </c>
      <c r="N74" s="182">
        <v>27.2</v>
      </c>
      <c r="O74" s="182">
        <v>-9.8</v>
      </c>
      <c r="P74" s="169">
        <v>-63.3</v>
      </c>
      <c r="Q74" s="169">
        <v>-7.9</v>
      </c>
      <c r="R74" s="169">
        <v>-24.1</v>
      </c>
      <c r="S74" s="182">
        <v>17.6</v>
      </c>
    </row>
    <row r="75" spans="1:19" ht="13.5" customHeight="1">
      <c r="A75" s="145" t="s">
        <v>50</v>
      </c>
      <c r="B75" s="145" t="s">
        <v>331</v>
      </c>
      <c r="C75" s="153"/>
      <c r="D75" s="160">
        <v>-6</v>
      </c>
      <c r="E75" s="170">
        <v>67</v>
      </c>
      <c r="F75" s="170">
        <v>-14</v>
      </c>
      <c r="G75" s="170">
        <v>-11.8</v>
      </c>
      <c r="H75" s="170">
        <v>25.6</v>
      </c>
      <c r="I75" s="170">
        <v>-3.4</v>
      </c>
      <c r="J75" s="170">
        <v>13.1</v>
      </c>
      <c r="K75" s="170">
        <v>30.9</v>
      </c>
      <c r="L75" s="183">
        <v>-10.6</v>
      </c>
      <c r="M75" s="183">
        <v>0.9</v>
      </c>
      <c r="N75" s="183">
        <v>7.9</v>
      </c>
      <c r="O75" s="183">
        <v>-12.6</v>
      </c>
      <c r="P75" s="170">
        <v>-64</v>
      </c>
      <c r="Q75" s="170">
        <v>6</v>
      </c>
      <c r="R75" s="170">
        <v>-14.5</v>
      </c>
      <c r="S75" s="183">
        <v>4.2</v>
      </c>
    </row>
    <row r="76" spans="1:19" ht="13.5" customHeight="1">
      <c r="A76" s="145"/>
      <c r="B76" s="145" t="s">
        <v>242</v>
      </c>
      <c r="C76" s="153"/>
      <c r="D76" s="160">
        <v>-17.1</v>
      </c>
      <c r="E76" s="170">
        <v>28.4</v>
      </c>
      <c r="F76" s="170">
        <v>-22.9</v>
      </c>
      <c r="G76" s="170">
        <v>-20.4</v>
      </c>
      <c r="H76" s="170">
        <v>-26.4</v>
      </c>
      <c r="I76" s="170">
        <v>-24.9</v>
      </c>
      <c r="J76" s="170">
        <v>-14.8</v>
      </c>
      <c r="K76" s="170">
        <v>-19.7</v>
      </c>
      <c r="L76" s="183">
        <v>-9.1</v>
      </c>
      <c r="M76" s="183">
        <v>-7.2</v>
      </c>
      <c r="N76" s="183">
        <v>-28.2</v>
      </c>
      <c r="O76" s="183">
        <v>-14.5</v>
      </c>
      <c r="P76" s="170">
        <v>7.6</v>
      </c>
      <c r="Q76" s="170">
        <v>8.9</v>
      </c>
      <c r="R76" s="170">
        <v>9.3</v>
      </c>
      <c r="S76" s="183">
        <v>-11.5</v>
      </c>
    </row>
    <row r="77" spans="1:19" ht="13.5" customHeight="1">
      <c r="A77" s="145"/>
      <c r="B77" s="145" t="s">
        <v>152</v>
      </c>
      <c r="C77" s="153"/>
      <c r="D77" s="160">
        <v>5</v>
      </c>
      <c r="E77" s="170">
        <v>-19.5</v>
      </c>
      <c r="F77" s="170">
        <v>8.4</v>
      </c>
      <c r="G77" s="170">
        <v>10.1</v>
      </c>
      <c r="H77" s="170">
        <v>-22.2</v>
      </c>
      <c r="I77" s="170">
        <v>20.2</v>
      </c>
      <c r="J77" s="170">
        <v>6</v>
      </c>
      <c r="K77" s="170">
        <v>-37.1</v>
      </c>
      <c r="L77" s="183">
        <v>36.2</v>
      </c>
      <c r="M77" s="183">
        <v>-5.2</v>
      </c>
      <c r="N77" s="183">
        <v>-20.2</v>
      </c>
      <c r="O77" s="183">
        <v>3.7</v>
      </c>
      <c r="P77" s="170">
        <v>-18.1</v>
      </c>
      <c r="Q77" s="170">
        <v>-9.2</v>
      </c>
      <c r="R77" s="170">
        <v>28.9</v>
      </c>
      <c r="S77" s="183">
        <v>53</v>
      </c>
    </row>
    <row r="78" spans="1:19" ht="13.5" customHeight="1">
      <c r="A78" s="145"/>
      <c r="B78" s="145" t="s">
        <v>364</v>
      </c>
      <c r="C78" s="153"/>
      <c r="D78" s="160">
        <v>11.6</v>
      </c>
      <c r="E78" s="170">
        <v>-26.3</v>
      </c>
      <c r="F78" s="170">
        <v>9.2</v>
      </c>
      <c r="G78" s="170">
        <v>2.1</v>
      </c>
      <c r="H78" s="170">
        <v>0.1</v>
      </c>
      <c r="I78" s="170">
        <v>-8.7</v>
      </c>
      <c r="J78" s="170">
        <v>22.1</v>
      </c>
      <c r="K78" s="170">
        <v>39.2</v>
      </c>
      <c r="L78" s="183">
        <v>-20.8</v>
      </c>
      <c r="M78" s="183">
        <v>20.4</v>
      </c>
      <c r="N78" s="183">
        <v>17.2</v>
      </c>
      <c r="O78" s="183">
        <v>-3.8</v>
      </c>
      <c r="P78" s="170">
        <v>103.8</v>
      </c>
      <c r="Q78" s="170">
        <v>19.7</v>
      </c>
      <c r="R78" s="170">
        <v>54.7</v>
      </c>
      <c r="S78" s="183">
        <v>35.2</v>
      </c>
    </row>
    <row r="79" spans="1:19" ht="13.5" customHeight="1">
      <c r="A79" s="146"/>
      <c r="B79" s="146" t="s">
        <v>159</v>
      </c>
      <c r="C79" s="154"/>
      <c r="D79" s="162">
        <v>2.3</v>
      </c>
      <c r="E79" s="172">
        <v>-2.7</v>
      </c>
      <c r="F79" s="172">
        <v>1.6</v>
      </c>
      <c r="G79" s="172">
        <v>-2.8</v>
      </c>
      <c r="H79" s="172">
        <v>3.9</v>
      </c>
      <c r="I79" s="172">
        <v>3.7</v>
      </c>
      <c r="J79" s="172">
        <v>-19.7</v>
      </c>
      <c r="K79" s="172">
        <v>-29.2</v>
      </c>
      <c r="L79" s="172">
        <v>12.3</v>
      </c>
      <c r="M79" s="172">
        <v>5.6</v>
      </c>
      <c r="N79" s="172">
        <v>-2.9</v>
      </c>
      <c r="O79" s="172">
        <v>4.5</v>
      </c>
      <c r="P79" s="172">
        <v>103.6</v>
      </c>
      <c r="Q79" s="172">
        <v>0.9</v>
      </c>
      <c r="R79" s="172">
        <v>-16.2</v>
      </c>
      <c r="S79" s="172">
        <v>-15.8</v>
      </c>
    </row>
    <row r="80" spans="1:19" ht="13.5" customHeight="1">
      <c r="A80" s="145" t="s">
        <v>175</v>
      </c>
      <c r="B80" s="145">
        <v>3</v>
      </c>
      <c r="C80" s="153" t="s">
        <v>255</v>
      </c>
      <c r="D80" s="159">
        <v>2.5</v>
      </c>
      <c r="E80" s="169">
        <v>-1.2</v>
      </c>
      <c r="F80" s="169">
        <v>-3.8</v>
      </c>
      <c r="G80" s="169">
        <v>0</v>
      </c>
      <c r="H80" s="169">
        <v>10</v>
      </c>
      <c r="I80" s="169">
        <v>-4.1</v>
      </c>
      <c r="J80" s="169">
        <v>-5.6</v>
      </c>
      <c r="K80" s="169">
        <v>-55.7</v>
      </c>
      <c r="L80" s="169">
        <v>78</v>
      </c>
      <c r="M80" s="169">
        <v>4.3</v>
      </c>
      <c r="N80" s="169">
        <v>28.1</v>
      </c>
      <c r="O80" s="169">
        <v>33.3</v>
      </c>
      <c r="P80" s="169">
        <v>101.3</v>
      </c>
      <c r="Q80" s="169">
        <v>5.8</v>
      </c>
      <c r="R80" s="169">
        <v>-8.7</v>
      </c>
      <c r="S80" s="169">
        <v>-4</v>
      </c>
    </row>
    <row r="81" spans="1:19" ht="13.5" customHeight="1">
      <c r="A81" s="147" t="s">
        <v>86</v>
      </c>
      <c r="B81" s="145">
        <v>4</v>
      </c>
      <c r="C81" s="153"/>
      <c r="D81" s="160">
        <v>2.4</v>
      </c>
      <c r="E81" s="170">
        <v>7.9</v>
      </c>
      <c r="F81" s="170">
        <v>2.7</v>
      </c>
      <c r="G81" s="170">
        <v>11.5</v>
      </c>
      <c r="H81" s="170">
        <v>-8.2</v>
      </c>
      <c r="I81" s="170">
        <v>9.1</v>
      </c>
      <c r="J81" s="170">
        <v>-7.1</v>
      </c>
      <c r="K81" s="170">
        <v>-14.7</v>
      </c>
      <c r="L81" s="170">
        <v>115.5</v>
      </c>
      <c r="M81" s="170">
        <v>3.9</v>
      </c>
      <c r="N81" s="170">
        <v>3</v>
      </c>
      <c r="O81" s="170">
        <v>63.5</v>
      </c>
      <c r="P81" s="170">
        <v>31.9</v>
      </c>
      <c r="Q81" s="170">
        <v>-5.2</v>
      </c>
      <c r="R81" s="170">
        <v>-9</v>
      </c>
      <c r="S81" s="170">
        <v>-12.9</v>
      </c>
    </row>
    <row r="82" spans="1:19" ht="13.5" customHeight="1">
      <c r="A82" s="147" t="s">
        <v>86</v>
      </c>
      <c r="B82" s="145">
        <v>5</v>
      </c>
      <c r="C82" s="153"/>
      <c r="D82" s="160">
        <v>2.6</v>
      </c>
      <c r="E82" s="170">
        <v>-7.8</v>
      </c>
      <c r="F82" s="170">
        <v>3.9</v>
      </c>
      <c r="G82" s="170">
        <v>4</v>
      </c>
      <c r="H82" s="170">
        <v>-4.6</v>
      </c>
      <c r="I82" s="170">
        <v>3.5</v>
      </c>
      <c r="J82" s="170">
        <v>-35.9</v>
      </c>
      <c r="K82" s="170">
        <v>-23.4</v>
      </c>
      <c r="L82" s="170">
        <v>91</v>
      </c>
      <c r="M82" s="170">
        <v>4.3</v>
      </c>
      <c r="N82" s="170">
        <v>-18.8</v>
      </c>
      <c r="O82" s="170">
        <v>-2.2</v>
      </c>
      <c r="P82" s="170">
        <v>142</v>
      </c>
      <c r="Q82" s="170">
        <v>0</v>
      </c>
      <c r="R82" s="170">
        <v>-9.9</v>
      </c>
      <c r="S82" s="170">
        <v>-20.5</v>
      </c>
    </row>
    <row r="83" spans="1:19" ht="13.5" customHeight="1">
      <c r="A83" s="147" t="s">
        <v>86</v>
      </c>
      <c r="B83" s="145">
        <v>6</v>
      </c>
      <c r="D83" s="160">
        <v>8.7</v>
      </c>
      <c r="E83" s="170">
        <v>37.8</v>
      </c>
      <c r="F83" s="170">
        <v>10.5</v>
      </c>
      <c r="G83" s="170">
        <v>7.2</v>
      </c>
      <c r="H83" s="170">
        <v>16.6</v>
      </c>
      <c r="I83" s="170">
        <v>4.6</v>
      </c>
      <c r="J83" s="170">
        <v>-25.6</v>
      </c>
      <c r="K83" s="170">
        <v>-21.5</v>
      </c>
      <c r="L83" s="170">
        <v>6.6</v>
      </c>
      <c r="M83" s="170">
        <v>4.6</v>
      </c>
      <c r="N83" s="170">
        <v>4.1</v>
      </c>
      <c r="O83" s="170">
        <v>-4.3</v>
      </c>
      <c r="P83" s="170">
        <v>112.8</v>
      </c>
      <c r="Q83" s="170">
        <v>10.8</v>
      </c>
      <c r="R83" s="170">
        <v>-14.7</v>
      </c>
      <c r="S83" s="170">
        <v>-19.7</v>
      </c>
    </row>
    <row r="84" spans="1:19" ht="13.5" customHeight="1">
      <c r="A84" s="19" t="s">
        <v>86</v>
      </c>
      <c r="B84" s="145">
        <v>7</v>
      </c>
      <c r="C84" s="153"/>
      <c r="D84" s="160">
        <v>2.5</v>
      </c>
      <c r="E84" s="170">
        <v>18.7</v>
      </c>
      <c r="F84" s="170">
        <v>0</v>
      </c>
      <c r="G84" s="170">
        <v>-5.4</v>
      </c>
      <c r="H84" s="170">
        <v>-17.1</v>
      </c>
      <c r="I84" s="170">
        <v>7.3</v>
      </c>
      <c r="J84" s="170">
        <v>-23.2</v>
      </c>
      <c r="K84" s="170">
        <v>-31.6</v>
      </c>
      <c r="L84" s="170">
        <v>5.1</v>
      </c>
      <c r="M84" s="170">
        <v>8.8</v>
      </c>
      <c r="N84" s="170">
        <v>3.7</v>
      </c>
      <c r="O84" s="170">
        <v>-6.4</v>
      </c>
      <c r="P84" s="170">
        <v>89.6</v>
      </c>
      <c r="Q84" s="170">
        <v>4.3</v>
      </c>
      <c r="R84" s="170">
        <v>-13.2</v>
      </c>
      <c r="S84" s="170">
        <v>-15.2</v>
      </c>
    </row>
    <row r="85" spans="1:19" ht="13.5" customHeight="1">
      <c r="A85" s="147" t="s">
        <v>86</v>
      </c>
      <c r="B85" s="145">
        <v>8</v>
      </c>
      <c r="C85" s="153"/>
      <c r="D85" s="160">
        <v>0</v>
      </c>
      <c r="E85" s="170">
        <v>-14.6</v>
      </c>
      <c r="F85" s="170">
        <v>2.2</v>
      </c>
      <c r="G85" s="170">
        <v>-10.8</v>
      </c>
      <c r="H85" s="170">
        <v>17.5</v>
      </c>
      <c r="I85" s="170">
        <v>7.4</v>
      </c>
      <c r="J85" s="170">
        <v>-32.6</v>
      </c>
      <c r="K85" s="170">
        <v>-33.7</v>
      </c>
      <c r="L85" s="170">
        <v>-2.8</v>
      </c>
      <c r="M85" s="170">
        <v>5.6</v>
      </c>
      <c r="N85" s="170">
        <v>-9.1</v>
      </c>
      <c r="O85" s="170">
        <v>12.3</v>
      </c>
      <c r="P85" s="170">
        <v>171.1</v>
      </c>
      <c r="Q85" s="170">
        <v>1.4</v>
      </c>
      <c r="R85" s="170">
        <v>-23.1</v>
      </c>
      <c r="S85" s="170">
        <v>-7.7</v>
      </c>
    </row>
    <row r="86" spans="1:19" ht="13.5" customHeight="1">
      <c r="A86" s="147" t="s">
        <v>86</v>
      </c>
      <c r="B86" s="145">
        <v>9</v>
      </c>
      <c r="C86" s="153"/>
      <c r="D86" s="160">
        <v>4.1</v>
      </c>
      <c r="E86" s="170">
        <v>19.9</v>
      </c>
      <c r="F86" s="170">
        <v>0.7</v>
      </c>
      <c r="G86" s="170">
        <v>-13.9</v>
      </c>
      <c r="H86" s="170">
        <v>10.4</v>
      </c>
      <c r="I86" s="170">
        <v>2.3</v>
      </c>
      <c r="J86" s="170">
        <v>-23.2</v>
      </c>
      <c r="K86" s="170">
        <v>-30.5</v>
      </c>
      <c r="L86" s="170">
        <v>-23.3</v>
      </c>
      <c r="M86" s="170">
        <v>2</v>
      </c>
      <c r="N86" s="170">
        <v>-3.2</v>
      </c>
      <c r="O86" s="170">
        <v>1.9</v>
      </c>
      <c r="P86" s="170">
        <v>139.7</v>
      </c>
      <c r="Q86" s="170">
        <v>8.1</v>
      </c>
      <c r="R86" s="170">
        <v>-21.5</v>
      </c>
      <c r="S86" s="170">
        <v>-12.7</v>
      </c>
    </row>
    <row r="87" spans="1:19" ht="13.5" customHeight="1">
      <c r="A87" s="148" t="s">
        <v>86</v>
      </c>
      <c r="B87" s="145">
        <v>10</v>
      </c>
      <c r="C87" s="153"/>
      <c r="D87" s="160">
        <v>3.2</v>
      </c>
      <c r="E87" s="170">
        <v>-17.6</v>
      </c>
      <c r="F87" s="170">
        <v>1.9</v>
      </c>
      <c r="G87" s="170">
        <v>-20.1</v>
      </c>
      <c r="H87" s="170">
        <v>10.4</v>
      </c>
      <c r="I87" s="170">
        <v>8</v>
      </c>
      <c r="J87" s="170">
        <v>-22.1</v>
      </c>
      <c r="K87" s="170">
        <v>-22</v>
      </c>
      <c r="L87" s="170">
        <v>-22</v>
      </c>
      <c r="M87" s="170">
        <v>-3.8</v>
      </c>
      <c r="N87" s="170">
        <v>-8.5</v>
      </c>
      <c r="O87" s="170">
        <v>-19.3</v>
      </c>
      <c r="P87" s="170">
        <v>116.7</v>
      </c>
      <c r="Q87" s="170">
        <v>4.2</v>
      </c>
      <c r="R87" s="170">
        <v>-22.7</v>
      </c>
      <c r="S87" s="170">
        <v>-17.4</v>
      </c>
    </row>
    <row r="88" spans="1:19" ht="13.5" customHeight="1">
      <c r="A88" s="147" t="s">
        <v>86</v>
      </c>
      <c r="B88" s="145">
        <v>11</v>
      </c>
      <c r="D88" s="160">
        <v>1.6</v>
      </c>
      <c r="E88" s="170">
        <v>17.2</v>
      </c>
      <c r="F88" s="170">
        <v>3.2</v>
      </c>
      <c r="G88" s="170">
        <v>-7.6</v>
      </c>
      <c r="H88" s="170">
        <v>-4.2</v>
      </c>
      <c r="I88" s="170">
        <v>11.4</v>
      </c>
      <c r="J88" s="170">
        <v>-13</v>
      </c>
      <c r="K88" s="170">
        <v>-25.2</v>
      </c>
      <c r="L88" s="170">
        <v>-27.4</v>
      </c>
      <c r="M88" s="170">
        <v>1.9</v>
      </c>
      <c r="N88" s="170">
        <v>-9.1</v>
      </c>
      <c r="O88" s="170">
        <v>1.8</v>
      </c>
      <c r="P88" s="170">
        <v>100</v>
      </c>
      <c r="Q88" s="170">
        <v>-11.2</v>
      </c>
      <c r="R88" s="170">
        <v>-30.8</v>
      </c>
      <c r="S88" s="170">
        <v>-24.2</v>
      </c>
    </row>
    <row r="89" spans="1:19" ht="13.5" customHeight="1">
      <c r="A89" s="145" t="s">
        <v>86</v>
      </c>
      <c r="B89" s="145">
        <v>12</v>
      </c>
      <c r="C89" s="153"/>
      <c r="D89" s="160">
        <v>-1.5</v>
      </c>
      <c r="E89" s="170">
        <v>-22.7</v>
      </c>
      <c r="F89" s="170">
        <v>2.6</v>
      </c>
      <c r="G89" s="170">
        <v>1.4</v>
      </c>
      <c r="H89" s="170">
        <v>-11.7</v>
      </c>
      <c r="I89" s="170">
        <v>11.6</v>
      </c>
      <c r="J89" s="170">
        <v>-6.8</v>
      </c>
      <c r="K89" s="170">
        <v>-25.3</v>
      </c>
      <c r="L89" s="170">
        <v>-31.9</v>
      </c>
      <c r="M89" s="170">
        <v>12.7</v>
      </c>
      <c r="N89" s="170">
        <v>-24.3</v>
      </c>
      <c r="O89" s="170">
        <v>-21.2</v>
      </c>
      <c r="P89" s="170">
        <v>96.6</v>
      </c>
      <c r="Q89" s="170">
        <v>-20.5</v>
      </c>
      <c r="R89" s="170">
        <v>-35.6</v>
      </c>
      <c r="S89" s="170">
        <v>-22.2</v>
      </c>
    </row>
    <row r="90" spans="1:19" ht="13.5" customHeight="1">
      <c r="A90" s="147" t="s">
        <v>468</v>
      </c>
      <c r="B90" s="145" t="s">
        <v>360</v>
      </c>
      <c r="C90" s="153"/>
      <c r="D90" s="160">
        <v>7.4</v>
      </c>
      <c r="E90" s="170">
        <v>0</v>
      </c>
      <c r="F90" s="170">
        <v>-0.7</v>
      </c>
      <c r="G90" s="170">
        <v>-0.6</v>
      </c>
      <c r="H90" s="170">
        <v>-30.9</v>
      </c>
      <c r="I90" s="170">
        <v>-15.8</v>
      </c>
      <c r="J90" s="170">
        <v>-3.9</v>
      </c>
      <c r="K90" s="170">
        <v>1.5</v>
      </c>
      <c r="L90" s="170">
        <v>-30.6</v>
      </c>
      <c r="M90" s="170">
        <v>-2.7</v>
      </c>
      <c r="N90" s="170">
        <v>-22</v>
      </c>
      <c r="O90" s="170">
        <v>36.6</v>
      </c>
      <c r="P90" s="170">
        <v>121.9</v>
      </c>
      <c r="Q90" s="170">
        <v>-27.2</v>
      </c>
      <c r="R90" s="170">
        <v>70.3</v>
      </c>
      <c r="S90" s="170">
        <v>35.4</v>
      </c>
    </row>
    <row r="91" spans="1:19" ht="13.5" customHeight="1">
      <c r="A91" s="147" t="s">
        <v>86</v>
      </c>
      <c r="B91" s="145">
        <v>2</v>
      </c>
      <c r="C91" s="153"/>
      <c r="D91" s="160">
        <v>2.5</v>
      </c>
      <c r="E91" s="170">
        <v>2.6</v>
      </c>
      <c r="F91" s="170">
        <v>0</v>
      </c>
      <c r="G91" s="170">
        <v>-8.7</v>
      </c>
      <c r="H91" s="170">
        <v>-44.9</v>
      </c>
      <c r="I91" s="170">
        <v>-18</v>
      </c>
      <c r="J91" s="170">
        <v>-6</v>
      </c>
      <c r="K91" s="170">
        <v>13.3</v>
      </c>
      <c r="L91" s="170">
        <v>-41.3</v>
      </c>
      <c r="M91" s="170">
        <v>-7.5</v>
      </c>
      <c r="N91" s="170">
        <v>-34.7</v>
      </c>
      <c r="O91" s="170">
        <v>32.7</v>
      </c>
      <c r="P91" s="170">
        <v>75.7</v>
      </c>
      <c r="Q91" s="170">
        <v>-18.8</v>
      </c>
      <c r="R91" s="170">
        <v>85.9</v>
      </c>
      <c r="S91" s="170">
        <v>15.3</v>
      </c>
    </row>
    <row r="92" spans="1:19" ht="13.5" customHeight="1">
      <c r="A92" s="149" t="s">
        <v>86</v>
      </c>
      <c r="B92" s="152">
        <v>3</v>
      </c>
      <c r="C92" s="155"/>
      <c r="D92" s="163">
        <v>1.6</v>
      </c>
      <c r="E92" s="173">
        <v>-12.7</v>
      </c>
      <c r="F92" s="173">
        <v>-4.8</v>
      </c>
      <c r="G92" s="173">
        <v>-3.8</v>
      </c>
      <c r="H92" s="173">
        <v>-37.2</v>
      </c>
      <c r="I92" s="173">
        <v>-16.4</v>
      </c>
      <c r="J92" s="173">
        <v>-3</v>
      </c>
      <c r="K92" s="173">
        <v>-4.7</v>
      </c>
      <c r="L92" s="173">
        <v>-35.8</v>
      </c>
      <c r="M92" s="173">
        <v>6.5</v>
      </c>
      <c r="N92" s="173">
        <v>-47.6</v>
      </c>
      <c r="O92" s="173">
        <v>35.8</v>
      </c>
      <c r="P92" s="173">
        <v>49.3</v>
      </c>
      <c r="Q92" s="173">
        <v>-1.4</v>
      </c>
      <c r="R92" s="173">
        <v>95.6</v>
      </c>
      <c r="S92" s="173">
        <v>24.8</v>
      </c>
    </row>
    <row r="93" spans="1:30" ht="27" customHeight="1">
      <c r="A93" s="557" t="s">
        <v>469</v>
      </c>
      <c r="B93" s="557"/>
      <c r="C93" s="558"/>
      <c r="D93" s="199">
        <v>-1.7</v>
      </c>
      <c r="E93" s="164">
        <v>-7</v>
      </c>
      <c r="F93" s="164">
        <v>-6</v>
      </c>
      <c r="G93" s="164">
        <v>12.6</v>
      </c>
      <c r="H93" s="164">
        <v>30</v>
      </c>
      <c r="I93" s="164">
        <v>0.6</v>
      </c>
      <c r="J93" s="164">
        <v>6.4</v>
      </c>
      <c r="K93" s="164">
        <v>5.4</v>
      </c>
      <c r="L93" s="164">
        <v>0</v>
      </c>
      <c r="M93" s="164">
        <v>13.2</v>
      </c>
      <c r="N93" s="164">
        <v>10</v>
      </c>
      <c r="O93" s="164">
        <v>-6.5</v>
      </c>
      <c r="P93" s="164">
        <v>-8.8</v>
      </c>
      <c r="Q93" s="164">
        <v>13.3</v>
      </c>
      <c r="R93" s="164">
        <v>6.1</v>
      </c>
      <c r="S93" s="164">
        <v>-3.3</v>
      </c>
      <c r="T93" s="150"/>
      <c r="U93" s="150"/>
      <c r="V93" s="150"/>
      <c r="W93" s="150"/>
      <c r="X93" s="150"/>
      <c r="Y93" s="150"/>
      <c r="Z93" s="150"/>
      <c r="AA93" s="150"/>
      <c r="AB93" s="150"/>
      <c r="AC93" s="150"/>
      <c r="AD93" s="150"/>
    </row>
    <row r="94" spans="1:19" ht="27" customHeight="1">
      <c r="A94" s="206"/>
      <c r="B94" s="206"/>
      <c r="C94" s="206"/>
      <c r="D94" s="212"/>
      <c r="E94" s="212"/>
      <c r="F94" s="212"/>
      <c r="G94" s="212"/>
      <c r="H94" s="212"/>
      <c r="I94" s="212"/>
      <c r="J94" s="212"/>
      <c r="K94" s="212"/>
      <c r="L94" s="212"/>
      <c r="M94" s="212"/>
      <c r="N94" s="212"/>
      <c r="O94" s="212"/>
      <c r="P94" s="212"/>
      <c r="Q94" s="212"/>
      <c r="R94" s="212"/>
      <c r="S94" s="212"/>
    </row>
  </sheetData>
  <sheetProtection/>
  <mergeCells count="11">
    <mergeCell ref="G2:N2"/>
    <mergeCell ref="H3:O3"/>
    <mergeCell ref="D7:R7"/>
    <mergeCell ref="D27:S27"/>
    <mergeCell ref="A47:C47"/>
    <mergeCell ref="H49:O49"/>
    <mergeCell ref="D53:R53"/>
    <mergeCell ref="D73:S73"/>
    <mergeCell ref="A93:C93"/>
    <mergeCell ref="A4:C6"/>
    <mergeCell ref="A50:C52"/>
  </mergeCells>
  <printOptions/>
  <pageMargins left="0.7874015748031497" right="0.3937007874015748" top="0.4330708661417323" bottom="0.5905511811023623" header="0.31496062992125984" footer="0.35433070866141736"/>
  <pageSetup fitToHeight="1" fitToWidth="1" horizontalDpi="600" verticalDpi="600" orientation="portrait" paperSize="9" scale="63"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pageSetUpPr fitToPage="1"/>
  </sheetPr>
  <dimension ref="A1:AD95"/>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4.875" style="19" bestFit="1" customWidth="1"/>
    <col min="2" max="2" width="3.625" style="19" bestFit="1" customWidth="1"/>
    <col min="3" max="3" width="3.125" style="19" bestFit="1" customWidth="1"/>
    <col min="4" max="6" width="8.25390625" style="19" customWidth="1"/>
    <col min="7" max="7" width="9.25390625" style="19" customWidth="1"/>
    <col min="8" max="19" width="8.25390625" style="19" customWidth="1"/>
    <col min="20" max="30" width="7.625" style="19" customWidth="1"/>
    <col min="31" max="31" width="9.00390625" style="19" bestFit="1" customWidth="1"/>
    <col min="32" max="16384" width="9.00390625" style="19" customWidth="1"/>
  </cols>
  <sheetData>
    <row r="1" spans="1:26" ht="18.75">
      <c r="A1" s="214"/>
      <c r="B1" s="187"/>
      <c r="C1" s="187"/>
      <c r="D1" s="187"/>
      <c r="E1" s="186"/>
      <c r="F1" s="186"/>
      <c r="G1" s="177"/>
      <c r="H1" s="177"/>
      <c r="I1" s="177"/>
      <c r="J1" s="177"/>
      <c r="K1" s="177"/>
      <c r="L1" s="177"/>
      <c r="M1" s="177"/>
      <c r="N1" s="177"/>
      <c r="O1" s="177"/>
      <c r="P1" s="186"/>
      <c r="Q1" s="186"/>
      <c r="R1" s="187"/>
      <c r="S1" s="186"/>
      <c r="T1" s="186"/>
      <c r="U1" s="186"/>
      <c r="V1" s="186"/>
      <c r="W1" s="186"/>
      <c r="X1" s="186"/>
      <c r="Y1" s="186"/>
      <c r="Z1" s="186"/>
    </row>
    <row r="2" spans="1:26" ht="18.75">
      <c r="A2" s="187"/>
      <c r="B2" s="187"/>
      <c r="C2" s="187"/>
      <c r="D2" s="187"/>
      <c r="E2" s="186"/>
      <c r="F2" s="186"/>
      <c r="G2" s="566" t="s">
        <v>478</v>
      </c>
      <c r="H2" s="566"/>
      <c r="I2" s="566"/>
      <c r="J2" s="566"/>
      <c r="K2" s="566"/>
      <c r="L2" s="566"/>
      <c r="M2" s="566"/>
      <c r="N2" s="566"/>
      <c r="O2" s="178"/>
      <c r="P2" s="186"/>
      <c r="Q2" s="186"/>
      <c r="R2" s="187"/>
      <c r="S2" s="186"/>
      <c r="T2" s="186"/>
      <c r="U2" s="186"/>
      <c r="V2" s="186"/>
      <c r="W2" s="186"/>
      <c r="X2" s="186"/>
      <c r="Y2" s="186"/>
      <c r="Z2" s="186"/>
    </row>
    <row r="3" spans="1:19" ht="17.25">
      <c r="A3" s="142" t="s">
        <v>257</v>
      </c>
      <c r="B3" s="7"/>
      <c r="C3" s="7"/>
      <c r="H3" s="567"/>
      <c r="I3" s="567"/>
      <c r="J3" s="567"/>
      <c r="K3" s="567"/>
      <c r="L3" s="567"/>
      <c r="M3" s="567"/>
      <c r="N3" s="567"/>
      <c r="O3" s="567"/>
      <c r="S3" s="14" t="s">
        <v>134</v>
      </c>
    </row>
    <row r="4" spans="1:19" ht="13.5">
      <c r="A4" s="559" t="s">
        <v>52</v>
      </c>
      <c r="B4" s="559"/>
      <c r="C4" s="560"/>
      <c r="D4" s="156" t="s">
        <v>69</v>
      </c>
      <c r="E4" s="156" t="s">
        <v>438</v>
      </c>
      <c r="F4" s="156" t="s">
        <v>129</v>
      </c>
      <c r="G4" s="156" t="s">
        <v>108</v>
      </c>
      <c r="H4" s="156" t="s">
        <v>217</v>
      </c>
      <c r="I4" s="156" t="s">
        <v>276</v>
      </c>
      <c r="J4" s="156" t="s">
        <v>453</v>
      </c>
      <c r="K4" s="156" t="s">
        <v>454</v>
      </c>
      <c r="L4" s="156" t="s">
        <v>81</v>
      </c>
      <c r="M4" s="156" t="s">
        <v>332</v>
      </c>
      <c r="N4" s="156" t="s">
        <v>16</v>
      </c>
      <c r="O4" s="156" t="s">
        <v>181</v>
      </c>
      <c r="P4" s="156" t="s">
        <v>135</v>
      </c>
      <c r="Q4" s="156" t="s">
        <v>456</v>
      </c>
      <c r="R4" s="156" t="s">
        <v>458</v>
      </c>
      <c r="S4" s="156" t="s">
        <v>3</v>
      </c>
    </row>
    <row r="5" spans="1:19" ht="13.5">
      <c r="A5" s="561"/>
      <c r="B5" s="561"/>
      <c r="C5" s="562"/>
      <c r="D5" s="157" t="s">
        <v>96</v>
      </c>
      <c r="E5" s="157"/>
      <c r="F5" s="157"/>
      <c r="G5" s="157" t="s">
        <v>426</v>
      </c>
      <c r="H5" s="157" t="s">
        <v>387</v>
      </c>
      <c r="I5" s="157" t="s">
        <v>366</v>
      </c>
      <c r="J5" s="157" t="s">
        <v>459</v>
      </c>
      <c r="K5" s="157" t="s">
        <v>151</v>
      </c>
      <c r="L5" s="180" t="s">
        <v>272</v>
      </c>
      <c r="M5" s="184" t="s">
        <v>201</v>
      </c>
      <c r="N5" s="180" t="s">
        <v>279</v>
      </c>
      <c r="O5" s="180" t="s">
        <v>457</v>
      </c>
      <c r="P5" s="180" t="s">
        <v>411</v>
      </c>
      <c r="Q5" s="180" t="s">
        <v>441</v>
      </c>
      <c r="R5" s="180" t="s">
        <v>171</v>
      </c>
      <c r="S5" s="188" t="s">
        <v>333</v>
      </c>
    </row>
    <row r="6" spans="1:19" ht="18" customHeight="1">
      <c r="A6" s="563"/>
      <c r="B6" s="563"/>
      <c r="C6" s="564"/>
      <c r="D6" s="158" t="s">
        <v>212</v>
      </c>
      <c r="E6" s="158" t="s">
        <v>386</v>
      </c>
      <c r="F6" s="158" t="s">
        <v>35</v>
      </c>
      <c r="G6" s="158" t="s">
        <v>460</v>
      </c>
      <c r="H6" s="158" t="s">
        <v>19</v>
      </c>
      <c r="I6" s="158" t="s">
        <v>61</v>
      </c>
      <c r="J6" s="158" t="s">
        <v>309</v>
      </c>
      <c r="K6" s="158" t="s">
        <v>461</v>
      </c>
      <c r="L6" s="181" t="s">
        <v>164</v>
      </c>
      <c r="M6" s="185" t="s">
        <v>462</v>
      </c>
      <c r="N6" s="181" t="s">
        <v>76</v>
      </c>
      <c r="O6" s="181" t="s">
        <v>419</v>
      </c>
      <c r="P6" s="185" t="s">
        <v>305</v>
      </c>
      <c r="Q6" s="185" t="s">
        <v>463</v>
      </c>
      <c r="R6" s="181" t="s">
        <v>464</v>
      </c>
      <c r="S6" s="181" t="s">
        <v>208</v>
      </c>
    </row>
    <row r="7" spans="1:19" ht="15.75" customHeight="1">
      <c r="A7" s="191"/>
      <c r="B7" s="191"/>
      <c r="C7" s="191"/>
      <c r="D7" s="555" t="s">
        <v>136</v>
      </c>
      <c r="E7" s="555"/>
      <c r="F7" s="555"/>
      <c r="G7" s="555"/>
      <c r="H7" s="555"/>
      <c r="I7" s="555"/>
      <c r="J7" s="555"/>
      <c r="K7" s="555"/>
      <c r="L7" s="555"/>
      <c r="M7" s="555"/>
      <c r="N7" s="555"/>
      <c r="O7" s="555"/>
      <c r="P7" s="555"/>
      <c r="Q7" s="555"/>
      <c r="R7" s="555"/>
      <c r="S7" s="191"/>
    </row>
    <row r="8" spans="1:19" ht="13.5" customHeight="1">
      <c r="A8" s="144" t="s">
        <v>189</v>
      </c>
      <c r="B8" s="144" t="s">
        <v>60</v>
      </c>
      <c r="C8" s="153" t="s">
        <v>56</v>
      </c>
      <c r="D8" s="159">
        <v>99.5</v>
      </c>
      <c r="E8" s="169">
        <v>89.8</v>
      </c>
      <c r="F8" s="169">
        <v>102.8</v>
      </c>
      <c r="G8" s="169">
        <v>32.1</v>
      </c>
      <c r="H8" s="169">
        <v>95.7</v>
      </c>
      <c r="I8" s="169">
        <v>93.9</v>
      </c>
      <c r="J8" s="169">
        <v>100.6</v>
      </c>
      <c r="K8" s="169">
        <v>108.9</v>
      </c>
      <c r="L8" s="182">
        <v>109.2</v>
      </c>
      <c r="M8" s="182">
        <v>136.6</v>
      </c>
      <c r="N8" s="182">
        <v>97.8</v>
      </c>
      <c r="O8" s="182">
        <v>98</v>
      </c>
      <c r="P8" s="169">
        <v>78.4</v>
      </c>
      <c r="Q8" s="169">
        <v>103.5</v>
      </c>
      <c r="R8" s="169">
        <v>88.7</v>
      </c>
      <c r="S8" s="182">
        <v>104.8</v>
      </c>
    </row>
    <row r="9" spans="1:19" ht="13.5" customHeight="1">
      <c r="A9" s="145" t="s">
        <v>50</v>
      </c>
      <c r="B9" s="145" t="s">
        <v>331</v>
      </c>
      <c r="C9" s="153"/>
      <c r="D9" s="160">
        <v>100.6</v>
      </c>
      <c r="E9" s="170">
        <v>93.5</v>
      </c>
      <c r="F9" s="170">
        <v>102.6</v>
      </c>
      <c r="G9" s="170">
        <v>98.9</v>
      </c>
      <c r="H9" s="170">
        <v>94.4</v>
      </c>
      <c r="I9" s="170">
        <v>95.3</v>
      </c>
      <c r="J9" s="170">
        <v>101.3</v>
      </c>
      <c r="K9" s="170">
        <v>109.7</v>
      </c>
      <c r="L9" s="183">
        <v>107.1</v>
      </c>
      <c r="M9" s="183">
        <v>139.2</v>
      </c>
      <c r="N9" s="183">
        <v>100.4</v>
      </c>
      <c r="O9" s="183">
        <v>98.5</v>
      </c>
      <c r="P9" s="170">
        <v>78.1</v>
      </c>
      <c r="Q9" s="170">
        <v>104</v>
      </c>
      <c r="R9" s="170">
        <v>88.3</v>
      </c>
      <c r="S9" s="183">
        <v>106.9</v>
      </c>
    </row>
    <row r="10" spans="1:19" ht="13.5">
      <c r="A10" s="145"/>
      <c r="B10" s="145" t="s">
        <v>242</v>
      </c>
      <c r="C10" s="153"/>
      <c r="D10" s="160">
        <v>100.3</v>
      </c>
      <c r="E10" s="170">
        <v>94.6</v>
      </c>
      <c r="F10" s="170">
        <v>101.3</v>
      </c>
      <c r="G10" s="170">
        <v>98</v>
      </c>
      <c r="H10" s="170">
        <v>97.4</v>
      </c>
      <c r="I10" s="170">
        <v>98.3</v>
      </c>
      <c r="J10" s="170">
        <v>104.4</v>
      </c>
      <c r="K10" s="170">
        <v>109.8</v>
      </c>
      <c r="L10" s="183">
        <v>107</v>
      </c>
      <c r="M10" s="183">
        <v>111</v>
      </c>
      <c r="N10" s="183">
        <v>91</v>
      </c>
      <c r="O10" s="183">
        <v>95.4</v>
      </c>
      <c r="P10" s="170">
        <v>87.9</v>
      </c>
      <c r="Q10" s="170">
        <v>104.8</v>
      </c>
      <c r="R10" s="170">
        <v>86.9</v>
      </c>
      <c r="S10" s="183">
        <v>104.7</v>
      </c>
    </row>
    <row r="11" spans="1:19" ht="13.5" customHeight="1">
      <c r="A11" s="145"/>
      <c r="B11" s="145" t="s">
        <v>152</v>
      </c>
      <c r="C11" s="153"/>
      <c r="D11" s="160">
        <v>100.7</v>
      </c>
      <c r="E11" s="170">
        <v>94.4</v>
      </c>
      <c r="F11" s="170">
        <v>99.3</v>
      </c>
      <c r="G11" s="170">
        <v>93.7</v>
      </c>
      <c r="H11" s="170">
        <v>98.5</v>
      </c>
      <c r="I11" s="170">
        <v>96.3</v>
      </c>
      <c r="J11" s="170">
        <v>105.6</v>
      </c>
      <c r="K11" s="170">
        <v>100.4</v>
      </c>
      <c r="L11" s="183">
        <v>106.1</v>
      </c>
      <c r="M11" s="183">
        <v>134.5</v>
      </c>
      <c r="N11" s="183">
        <v>89</v>
      </c>
      <c r="O11" s="183">
        <v>95.3</v>
      </c>
      <c r="P11" s="170">
        <v>92.1</v>
      </c>
      <c r="Q11" s="170">
        <v>105.8</v>
      </c>
      <c r="R11" s="170">
        <v>84.5</v>
      </c>
      <c r="S11" s="183">
        <v>112.4</v>
      </c>
    </row>
    <row r="12" spans="1:19" ht="13.5" customHeight="1">
      <c r="A12" s="145"/>
      <c r="B12" s="145" t="s">
        <v>364</v>
      </c>
      <c r="C12" s="153"/>
      <c r="D12" s="161">
        <v>101.5</v>
      </c>
      <c r="E12" s="166">
        <v>89.5</v>
      </c>
      <c r="F12" s="166">
        <v>102.2</v>
      </c>
      <c r="G12" s="166">
        <v>92.7</v>
      </c>
      <c r="H12" s="166">
        <v>94.1</v>
      </c>
      <c r="I12" s="166">
        <v>94.2</v>
      </c>
      <c r="J12" s="166">
        <v>103.8</v>
      </c>
      <c r="K12" s="166">
        <v>98.8</v>
      </c>
      <c r="L12" s="166">
        <v>94.8</v>
      </c>
      <c r="M12" s="166">
        <v>129.5</v>
      </c>
      <c r="N12" s="166">
        <v>92.1</v>
      </c>
      <c r="O12" s="166">
        <v>96.1</v>
      </c>
      <c r="P12" s="166">
        <v>94.3</v>
      </c>
      <c r="Q12" s="166">
        <v>107.5</v>
      </c>
      <c r="R12" s="166">
        <v>83.9</v>
      </c>
      <c r="S12" s="166">
        <v>116</v>
      </c>
    </row>
    <row r="13" spans="1:19" ht="13.5" customHeight="1">
      <c r="A13" s="146"/>
      <c r="B13" s="146" t="s">
        <v>159</v>
      </c>
      <c r="C13" s="154"/>
      <c r="D13" s="162">
        <v>102.4</v>
      </c>
      <c r="E13" s="172">
        <v>96</v>
      </c>
      <c r="F13" s="172">
        <v>102.9</v>
      </c>
      <c r="G13" s="172">
        <v>88.1</v>
      </c>
      <c r="H13" s="172">
        <v>95.2</v>
      </c>
      <c r="I13" s="172">
        <v>94.3</v>
      </c>
      <c r="J13" s="172">
        <v>101.8</v>
      </c>
      <c r="K13" s="172">
        <v>100</v>
      </c>
      <c r="L13" s="172">
        <v>111</v>
      </c>
      <c r="M13" s="172">
        <v>126.2</v>
      </c>
      <c r="N13" s="172">
        <v>95.8</v>
      </c>
      <c r="O13" s="172">
        <v>96.8</v>
      </c>
      <c r="P13" s="172">
        <v>96.8</v>
      </c>
      <c r="Q13" s="172">
        <v>109.2</v>
      </c>
      <c r="R13" s="172">
        <v>80</v>
      </c>
      <c r="S13" s="172">
        <v>114.3</v>
      </c>
    </row>
    <row r="14" spans="1:19" ht="13.5" customHeight="1">
      <c r="A14" s="145" t="s">
        <v>175</v>
      </c>
      <c r="B14" s="145">
        <v>3</v>
      </c>
      <c r="C14" s="153" t="s">
        <v>255</v>
      </c>
      <c r="D14" s="161">
        <v>101.2</v>
      </c>
      <c r="E14" s="171">
        <v>95.3</v>
      </c>
      <c r="F14" s="171">
        <v>101.9</v>
      </c>
      <c r="G14" s="171">
        <v>88.8</v>
      </c>
      <c r="H14" s="171">
        <v>94.7</v>
      </c>
      <c r="I14" s="171">
        <v>93</v>
      </c>
      <c r="J14" s="171">
        <v>100.9</v>
      </c>
      <c r="K14" s="171">
        <v>98.1</v>
      </c>
      <c r="L14" s="171">
        <v>107.5</v>
      </c>
      <c r="M14" s="171">
        <v>126.6</v>
      </c>
      <c r="N14" s="171">
        <v>92.8</v>
      </c>
      <c r="O14" s="171">
        <v>96.1</v>
      </c>
      <c r="P14" s="171">
        <v>94.9</v>
      </c>
      <c r="Q14" s="171">
        <v>107.7</v>
      </c>
      <c r="R14" s="171">
        <v>75.6</v>
      </c>
      <c r="S14" s="171">
        <v>115.4</v>
      </c>
    </row>
    <row r="15" spans="1:19" ht="13.5" customHeight="1">
      <c r="A15" s="147" t="s">
        <v>86</v>
      </c>
      <c r="B15" s="145" t="s">
        <v>10</v>
      </c>
      <c r="C15" s="153"/>
      <c r="D15" s="161">
        <v>102.5</v>
      </c>
      <c r="E15" s="171">
        <v>95.7</v>
      </c>
      <c r="F15" s="171">
        <v>103.7</v>
      </c>
      <c r="G15" s="171">
        <v>91.5</v>
      </c>
      <c r="H15" s="171">
        <v>97.2</v>
      </c>
      <c r="I15" s="171">
        <v>94.2</v>
      </c>
      <c r="J15" s="171">
        <v>100.6</v>
      </c>
      <c r="K15" s="171">
        <v>100.6</v>
      </c>
      <c r="L15" s="171">
        <v>107.8</v>
      </c>
      <c r="M15" s="171">
        <v>124.9</v>
      </c>
      <c r="N15" s="171">
        <v>95.3</v>
      </c>
      <c r="O15" s="171">
        <v>94.3</v>
      </c>
      <c r="P15" s="171">
        <v>96.2</v>
      </c>
      <c r="Q15" s="171">
        <v>109.8</v>
      </c>
      <c r="R15" s="171">
        <v>81.4</v>
      </c>
      <c r="S15" s="171">
        <v>116.6</v>
      </c>
    </row>
    <row r="16" spans="1:19" ht="13.5" customHeight="1">
      <c r="A16" s="147" t="s">
        <v>86</v>
      </c>
      <c r="B16" s="145">
        <v>5</v>
      </c>
      <c r="C16" s="153"/>
      <c r="D16" s="161">
        <v>102.2</v>
      </c>
      <c r="E16" s="171">
        <v>95.7</v>
      </c>
      <c r="F16" s="171">
        <v>103.6</v>
      </c>
      <c r="G16" s="171">
        <v>91.4</v>
      </c>
      <c r="H16" s="171">
        <v>97</v>
      </c>
      <c r="I16" s="171">
        <v>93.2</v>
      </c>
      <c r="J16" s="171">
        <v>101.6</v>
      </c>
      <c r="K16" s="171">
        <v>99.7</v>
      </c>
      <c r="L16" s="171">
        <v>110.8</v>
      </c>
      <c r="M16" s="171">
        <v>124.9</v>
      </c>
      <c r="N16" s="171">
        <v>93.7</v>
      </c>
      <c r="O16" s="171">
        <v>95.7</v>
      </c>
      <c r="P16" s="171">
        <v>96.2</v>
      </c>
      <c r="Q16" s="171">
        <v>109.5</v>
      </c>
      <c r="R16" s="171">
        <v>81.4</v>
      </c>
      <c r="S16" s="171">
        <v>113.3</v>
      </c>
    </row>
    <row r="17" spans="1:19" ht="13.5" customHeight="1">
      <c r="A17" s="147" t="s">
        <v>86</v>
      </c>
      <c r="B17" s="145">
        <v>6</v>
      </c>
      <c r="D17" s="161">
        <v>102.7</v>
      </c>
      <c r="E17" s="171">
        <v>96.3</v>
      </c>
      <c r="F17" s="171">
        <v>104</v>
      </c>
      <c r="G17" s="171">
        <v>91.3</v>
      </c>
      <c r="H17" s="171">
        <v>96.7</v>
      </c>
      <c r="I17" s="171">
        <v>93.6</v>
      </c>
      <c r="J17" s="171">
        <v>102</v>
      </c>
      <c r="K17" s="171">
        <v>100.2</v>
      </c>
      <c r="L17" s="171">
        <v>110.7</v>
      </c>
      <c r="M17" s="171">
        <v>125.3</v>
      </c>
      <c r="N17" s="171">
        <v>94.7</v>
      </c>
      <c r="O17" s="171">
        <v>95.8</v>
      </c>
      <c r="P17" s="171">
        <v>97.5</v>
      </c>
      <c r="Q17" s="171">
        <v>109.5</v>
      </c>
      <c r="R17" s="171">
        <v>81</v>
      </c>
      <c r="S17" s="171">
        <v>113.8</v>
      </c>
    </row>
    <row r="18" spans="1:19" ht="13.5" customHeight="1">
      <c r="A18" s="19" t="s">
        <v>86</v>
      </c>
      <c r="B18" s="145">
        <v>7</v>
      </c>
      <c r="C18" s="153"/>
      <c r="D18" s="161">
        <v>102.6</v>
      </c>
      <c r="E18" s="171">
        <v>96.4</v>
      </c>
      <c r="F18" s="171">
        <v>103.8</v>
      </c>
      <c r="G18" s="171">
        <v>86.6</v>
      </c>
      <c r="H18" s="171">
        <v>96.7</v>
      </c>
      <c r="I18" s="171">
        <v>94</v>
      </c>
      <c r="J18" s="171">
        <v>101.5</v>
      </c>
      <c r="K18" s="171">
        <v>101.1</v>
      </c>
      <c r="L18" s="171">
        <v>112.7</v>
      </c>
      <c r="M18" s="171">
        <v>125.2</v>
      </c>
      <c r="N18" s="171">
        <v>95.3</v>
      </c>
      <c r="O18" s="171">
        <v>97.5</v>
      </c>
      <c r="P18" s="171">
        <v>97</v>
      </c>
      <c r="Q18" s="171">
        <v>109.8</v>
      </c>
      <c r="R18" s="171">
        <v>81</v>
      </c>
      <c r="S18" s="171">
        <v>111.9</v>
      </c>
    </row>
    <row r="19" spans="1:19" ht="13.5" customHeight="1">
      <c r="A19" s="147" t="s">
        <v>86</v>
      </c>
      <c r="B19" s="145">
        <v>8</v>
      </c>
      <c r="C19" s="153"/>
      <c r="D19" s="161">
        <v>102.9</v>
      </c>
      <c r="E19" s="171">
        <v>96.4</v>
      </c>
      <c r="F19" s="171">
        <v>103.2</v>
      </c>
      <c r="G19" s="171">
        <v>87</v>
      </c>
      <c r="H19" s="171">
        <v>96.1</v>
      </c>
      <c r="I19" s="171">
        <v>95</v>
      </c>
      <c r="J19" s="171">
        <v>102.1</v>
      </c>
      <c r="K19" s="171">
        <v>100.4</v>
      </c>
      <c r="L19" s="171">
        <v>114.5</v>
      </c>
      <c r="M19" s="171">
        <v>125.3</v>
      </c>
      <c r="N19" s="171">
        <v>97.9</v>
      </c>
      <c r="O19" s="171">
        <v>98.7</v>
      </c>
      <c r="P19" s="171">
        <v>97.3</v>
      </c>
      <c r="Q19" s="171">
        <v>109.5</v>
      </c>
      <c r="R19" s="171">
        <v>80.9</v>
      </c>
      <c r="S19" s="171">
        <v>113.6</v>
      </c>
    </row>
    <row r="20" spans="1:19" ht="13.5" customHeight="1">
      <c r="A20" s="147" t="s">
        <v>86</v>
      </c>
      <c r="B20" s="145">
        <v>9</v>
      </c>
      <c r="C20" s="153"/>
      <c r="D20" s="161">
        <v>102.6</v>
      </c>
      <c r="E20" s="171">
        <v>95.7</v>
      </c>
      <c r="F20" s="171">
        <v>103</v>
      </c>
      <c r="G20" s="171">
        <v>86.3</v>
      </c>
      <c r="H20" s="171">
        <v>94.8</v>
      </c>
      <c r="I20" s="171">
        <v>95.1</v>
      </c>
      <c r="J20" s="171">
        <v>101.8</v>
      </c>
      <c r="K20" s="171">
        <v>100.5</v>
      </c>
      <c r="L20" s="171">
        <v>115.1</v>
      </c>
      <c r="M20" s="171">
        <v>127.1</v>
      </c>
      <c r="N20" s="171">
        <v>97.1</v>
      </c>
      <c r="O20" s="171">
        <v>98.1</v>
      </c>
      <c r="P20" s="171">
        <v>97.2</v>
      </c>
      <c r="Q20" s="171">
        <v>109.6</v>
      </c>
      <c r="R20" s="171">
        <v>80.3</v>
      </c>
      <c r="S20" s="171">
        <v>112.6</v>
      </c>
    </row>
    <row r="21" spans="1:19" ht="13.5" customHeight="1">
      <c r="A21" s="148" t="s">
        <v>86</v>
      </c>
      <c r="B21" s="145">
        <v>10</v>
      </c>
      <c r="C21" s="153"/>
      <c r="D21" s="161">
        <v>102.6</v>
      </c>
      <c r="E21" s="171">
        <v>96</v>
      </c>
      <c r="F21" s="171">
        <v>102.8</v>
      </c>
      <c r="G21" s="171">
        <v>86.3</v>
      </c>
      <c r="H21" s="171">
        <v>92.7</v>
      </c>
      <c r="I21" s="171">
        <v>95.5</v>
      </c>
      <c r="J21" s="171">
        <v>102.5</v>
      </c>
      <c r="K21" s="171">
        <v>101.4</v>
      </c>
      <c r="L21" s="171">
        <v>113.8</v>
      </c>
      <c r="M21" s="171">
        <v>127.6</v>
      </c>
      <c r="N21" s="171">
        <v>96.1</v>
      </c>
      <c r="O21" s="171">
        <v>97.2</v>
      </c>
      <c r="P21" s="171">
        <v>97.7</v>
      </c>
      <c r="Q21" s="171">
        <v>109.3</v>
      </c>
      <c r="R21" s="171">
        <v>79.9</v>
      </c>
      <c r="S21" s="171">
        <v>112.7</v>
      </c>
    </row>
    <row r="22" spans="1:19" ht="13.5" customHeight="1">
      <c r="A22" s="147" t="s">
        <v>86</v>
      </c>
      <c r="B22" s="145">
        <v>11</v>
      </c>
      <c r="D22" s="161">
        <v>102.7</v>
      </c>
      <c r="E22" s="171">
        <v>97.3</v>
      </c>
      <c r="F22" s="171">
        <v>102.8</v>
      </c>
      <c r="G22" s="171">
        <v>85.4</v>
      </c>
      <c r="H22" s="171">
        <v>93.2</v>
      </c>
      <c r="I22" s="171">
        <v>95.4</v>
      </c>
      <c r="J22" s="171">
        <v>102.2</v>
      </c>
      <c r="K22" s="171">
        <v>100.9</v>
      </c>
      <c r="L22" s="171">
        <v>111.4</v>
      </c>
      <c r="M22" s="171">
        <v>127</v>
      </c>
      <c r="N22" s="171">
        <v>96.9</v>
      </c>
      <c r="O22" s="171">
        <v>96.3</v>
      </c>
      <c r="P22" s="171">
        <v>98.1</v>
      </c>
      <c r="Q22" s="171">
        <v>109.1</v>
      </c>
      <c r="R22" s="171">
        <v>79.7</v>
      </c>
      <c r="S22" s="171">
        <v>113.4</v>
      </c>
    </row>
    <row r="23" spans="1:19" ht="13.5" customHeight="1">
      <c r="A23" s="147" t="s">
        <v>86</v>
      </c>
      <c r="B23" s="145">
        <v>12</v>
      </c>
      <c r="C23" s="153"/>
      <c r="D23" s="161">
        <v>102.8</v>
      </c>
      <c r="E23" s="171">
        <v>97.7</v>
      </c>
      <c r="F23" s="171">
        <v>102.2</v>
      </c>
      <c r="G23" s="171">
        <v>85.8</v>
      </c>
      <c r="H23" s="171">
        <v>92.9</v>
      </c>
      <c r="I23" s="171">
        <v>95.4</v>
      </c>
      <c r="J23" s="171">
        <v>102.3</v>
      </c>
      <c r="K23" s="171">
        <v>99.8</v>
      </c>
      <c r="L23" s="171">
        <v>114.6</v>
      </c>
      <c r="M23" s="171">
        <v>126.6</v>
      </c>
      <c r="N23" s="171">
        <v>98.3</v>
      </c>
      <c r="O23" s="171">
        <v>97.2</v>
      </c>
      <c r="P23" s="171">
        <v>97.8</v>
      </c>
      <c r="Q23" s="171">
        <v>109.5</v>
      </c>
      <c r="R23" s="171">
        <v>79.6</v>
      </c>
      <c r="S23" s="171">
        <v>114.2</v>
      </c>
    </row>
    <row r="24" spans="1:19" ht="13.5" customHeight="1">
      <c r="A24" s="147" t="s">
        <v>468</v>
      </c>
      <c r="B24" s="145" t="s">
        <v>360</v>
      </c>
      <c r="C24" s="153"/>
      <c r="D24" s="161">
        <v>102.4</v>
      </c>
      <c r="E24" s="171">
        <v>98.8</v>
      </c>
      <c r="F24" s="171">
        <v>101.6</v>
      </c>
      <c r="G24" s="171">
        <v>84.1</v>
      </c>
      <c r="H24" s="171">
        <v>89.9</v>
      </c>
      <c r="I24" s="171">
        <v>95.1</v>
      </c>
      <c r="J24" s="171">
        <v>101.4</v>
      </c>
      <c r="K24" s="171">
        <v>99.3</v>
      </c>
      <c r="L24" s="171">
        <v>115.5</v>
      </c>
      <c r="M24" s="171">
        <v>126.9</v>
      </c>
      <c r="N24" s="171">
        <v>99.4</v>
      </c>
      <c r="O24" s="171">
        <v>96.2</v>
      </c>
      <c r="P24" s="171">
        <v>98</v>
      </c>
      <c r="Q24" s="171">
        <v>108.4</v>
      </c>
      <c r="R24" s="171">
        <v>80.6</v>
      </c>
      <c r="S24" s="171">
        <v>114.4</v>
      </c>
    </row>
    <row r="25" spans="1:19" ht="13.5" customHeight="1">
      <c r="A25" s="147" t="s">
        <v>86</v>
      </c>
      <c r="B25" s="145">
        <v>2</v>
      </c>
      <c r="C25" s="153"/>
      <c r="D25" s="161">
        <v>102.1</v>
      </c>
      <c r="E25" s="171">
        <v>98.4</v>
      </c>
      <c r="F25" s="171">
        <v>100.9</v>
      </c>
      <c r="G25" s="171">
        <v>79.4</v>
      </c>
      <c r="H25" s="171">
        <v>89.3</v>
      </c>
      <c r="I25" s="171">
        <v>96.5</v>
      </c>
      <c r="J25" s="171">
        <v>101.6</v>
      </c>
      <c r="K25" s="171">
        <v>98.2</v>
      </c>
      <c r="L25" s="171">
        <v>117.2</v>
      </c>
      <c r="M25" s="171">
        <v>126.7</v>
      </c>
      <c r="N25" s="171">
        <v>98</v>
      </c>
      <c r="O25" s="171">
        <v>95.7</v>
      </c>
      <c r="P25" s="171">
        <v>98.1</v>
      </c>
      <c r="Q25" s="171">
        <v>108.3</v>
      </c>
      <c r="R25" s="171">
        <v>80.6</v>
      </c>
      <c r="S25" s="171">
        <v>113.5</v>
      </c>
    </row>
    <row r="26" spans="1:19" ht="13.5" customHeight="1">
      <c r="A26" s="149" t="s">
        <v>86</v>
      </c>
      <c r="B26" s="152">
        <v>3</v>
      </c>
      <c r="C26" s="155"/>
      <c r="D26" s="163">
        <v>101.7</v>
      </c>
      <c r="E26" s="173">
        <v>97.7</v>
      </c>
      <c r="F26" s="173">
        <v>100.5</v>
      </c>
      <c r="G26" s="173">
        <v>80</v>
      </c>
      <c r="H26" s="173">
        <v>89.5</v>
      </c>
      <c r="I26" s="173">
        <v>97.2</v>
      </c>
      <c r="J26" s="173">
        <v>101.6</v>
      </c>
      <c r="K26" s="173">
        <v>97.1</v>
      </c>
      <c r="L26" s="173">
        <v>116.6</v>
      </c>
      <c r="M26" s="173">
        <v>125.5</v>
      </c>
      <c r="N26" s="173">
        <v>96.4</v>
      </c>
      <c r="O26" s="173">
        <v>94.7</v>
      </c>
      <c r="P26" s="173">
        <v>97.1</v>
      </c>
      <c r="Q26" s="173">
        <v>107.8</v>
      </c>
      <c r="R26" s="173">
        <v>79.5</v>
      </c>
      <c r="S26" s="173">
        <v>114</v>
      </c>
    </row>
    <row r="27" spans="1:19" ht="17.25" customHeight="1">
      <c r="A27" s="191"/>
      <c r="B27" s="191"/>
      <c r="C27" s="191"/>
      <c r="D27" s="556" t="s">
        <v>97</v>
      </c>
      <c r="E27" s="556"/>
      <c r="F27" s="556"/>
      <c r="G27" s="556"/>
      <c r="H27" s="556"/>
      <c r="I27" s="556"/>
      <c r="J27" s="556"/>
      <c r="K27" s="556"/>
      <c r="L27" s="556"/>
      <c r="M27" s="556"/>
      <c r="N27" s="556"/>
      <c r="O27" s="556"/>
      <c r="P27" s="556"/>
      <c r="Q27" s="556"/>
      <c r="R27" s="556"/>
      <c r="S27" s="556"/>
    </row>
    <row r="28" spans="1:19" ht="13.5" customHeight="1">
      <c r="A28" s="144" t="s">
        <v>189</v>
      </c>
      <c r="B28" s="144" t="s">
        <v>60</v>
      </c>
      <c r="C28" s="153" t="s">
        <v>56</v>
      </c>
      <c r="D28" s="159">
        <v>0.6</v>
      </c>
      <c r="E28" s="169">
        <v>-3.1</v>
      </c>
      <c r="F28" s="169">
        <v>0.4</v>
      </c>
      <c r="G28" s="169">
        <v>-63.4</v>
      </c>
      <c r="H28" s="169">
        <v>4</v>
      </c>
      <c r="I28" s="169">
        <v>0.1</v>
      </c>
      <c r="J28" s="169">
        <v>2.3</v>
      </c>
      <c r="K28" s="169">
        <v>1.1</v>
      </c>
      <c r="L28" s="182">
        <v>0.9</v>
      </c>
      <c r="M28" s="182">
        <v>2.9</v>
      </c>
      <c r="N28" s="182">
        <v>-1.8</v>
      </c>
      <c r="O28" s="182">
        <v>0.1</v>
      </c>
      <c r="P28" s="169">
        <v>0.8</v>
      </c>
      <c r="Q28" s="169">
        <v>3.6</v>
      </c>
      <c r="R28" s="169">
        <v>-12.5</v>
      </c>
      <c r="S28" s="182">
        <v>3.9</v>
      </c>
    </row>
    <row r="29" spans="1:19" ht="13.5" customHeight="1">
      <c r="A29" s="145" t="s">
        <v>50</v>
      </c>
      <c r="B29" s="145" t="s">
        <v>331</v>
      </c>
      <c r="C29" s="153"/>
      <c r="D29" s="160">
        <v>1.1</v>
      </c>
      <c r="E29" s="170">
        <v>4.1</v>
      </c>
      <c r="F29" s="170">
        <v>-0.2</v>
      </c>
      <c r="G29" s="170">
        <v>208.1</v>
      </c>
      <c r="H29" s="170">
        <v>-1.4</v>
      </c>
      <c r="I29" s="170">
        <v>1.5</v>
      </c>
      <c r="J29" s="170">
        <v>0.7</v>
      </c>
      <c r="K29" s="170">
        <v>0.7</v>
      </c>
      <c r="L29" s="183">
        <v>-1.9</v>
      </c>
      <c r="M29" s="183">
        <v>1.9</v>
      </c>
      <c r="N29" s="183">
        <v>2.7</v>
      </c>
      <c r="O29" s="183">
        <v>0.5</v>
      </c>
      <c r="P29" s="170">
        <v>-0.4</v>
      </c>
      <c r="Q29" s="170">
        <v>0.5</v>
      </c>
      <c r="R29" s="170">
        <v>-0.5</v>
      </c>
      <c r="S29" s="183">
        <v>2</v>
      </c>
    </row>
    <row r="30" spans="1:19" ht="13.5" customHeight="1">
      <c r="A30" s="145"/>
      <c r="B30" s="145" t="s">
        <v>242</v>
      </c>
      <c r="C30" s="153"/>
      <c r="D30" s="160">
        <v>-0.3</v>
      </c>
      <c r="E30" s="170">
        <v>1.2</v>
      </c>
      <c r="F30" s="170">
        <v>-1.3</v>
      </c>
      <c r="G30" s="170">
        <v>-0.9</v>
      </c>
      <c r="H30" s="170">
        <v>3.2</v>
      </c>
      <c r="I30" s="170">
        <v>3.1</v>
      </c>
      <c r="J30" s="170">
        <v>3.1</v>
      </c>
      <c r="K30" s="170">
        <v>0.1</v>
      </c>
      <c r="L30" s="183">
        <v>-0.1</v>
      </c>
      <c r="M30" s="183">
        <v>-20.3</v>
      </c>
      <c r="N30" s="183">
        <v>-9.4</v>
      </c>
      <c r="O30" s="183">
        <v>-3.1</v>
      </c>
      <c r="P30" s="170">
        <v>12.5</v>
      </c>
      <c r="Q30" s="170">
        <v>0.8</v>
      </c>
      <c r="R30" s="170">
        <v>-1.6</v>
      </c>
      <c r="S30" s="183">
        <v>-2.1</v>
      </c>
    </row>
    <row r="31" spans="1:19" ht="13.5" customHeight="1">
      <c r="A31" s="145"/>
      <c r="B31" s="145" t="s">
        <v>152</v>
      </c>
      <c r="C31" s="153"/>
      <c r="D31" s="160">
        <v>0.4</v>
      </c>
      <c r="E31" s="170">
        <v>-0.2</v>
      </c>
      <c r="F31" s="170">
        <v>-2</v>
      </c>
      <c r="G31" s="170">
        <v>-4.4</v>
      </c>
      <c r="H31" s="170">
        <v>1.1</v>
      </c>
      <c r="I31" s="170">
        <v>-2</v>
      </c>
      <c r="J31" s="170">
        <v>1.1</v>
      </c>
      <c r="K31" s="170">
        <v>-8.6</v>
      </c>
      <c r="L31" s="183">
        <v>-0.8</v>
      </c>
      <c r="M31" s="183">
        <v>21.2</v>
      </c>
      <c r="N31" s="183">
        <v>-2.2</v>
      </c>
      <c r="O31" s="183">
        <v>-0.1</v>
      </c>
      <c r="P31" s="170">
        <v>4.8</v>
      </c>
      <c r="Q31" s="170">
        <v>1</v>
      </c>
      <c r="R31" s="170">
        <v>-2.8</v>
      </c>
      <c r="S31" s="183">
        <v>7.4</v>
      </c>
    </row>
    <row r="32" spans="1:19" ht="13.5" customHeight="1">
      <c r="A32" s="145"/>
      <c r="B32" s="145" t="s">
        <v>364</v>
      </c>
      <c r="C32" s="153"/>
      <c r="D32" s="160">
        <v>0.8</v>
      </c>
      <c r="E32" s="170">
        <v>-5.2</v>
      </c>
      <c r="F32" s="170">
        <v>2.9</v>
      </c>
      <c r="G32" s="170">
        <v>-1.1</v>
      </c>
      <c r="H32" s="170">
        <v>-4.5</v>
      </c>
      <c r="I32" s="170">
        <v>-2.2</v>
      </c>
      <c r="J32" s="170">
        <v>-1.7</v>
      </c>
      <c r="K32" s="170">
        <v>-1.6</v>
      </c>
      <c r="L32" s="183">
        <v>-10.7</v>
      </c>
      <c r="M32" s="183">
        <v>-3.7</v>
      </c>
      <c r="N32" s="183">
        <v>3.5</v>
      </c>
      <c r="O32" s="183">
        <v>0.8</v>
      </c>
      <c r="P32" s="170">
        <v>2.4</v>
      </c>
      <c r="Q32" s="170">
        <v>1.6</v>
      </c>
      <c r="R32" s="170">
        <v>-0.7</v>
      </c>
      <c r="S32" s="183">
        <v>3.2</v>
      </c>
    </row>
    <row r="33" spans="1:19" ht="13.5" customHeight="1">
      <c r="A33" s="146"/>
      <c r="B33" s="146" t="s">
        <v>159</v>
      </c>
      <c r="C33" s="154"/>
      <c r="D33" s="162">
        <v>0.9</v>
      </c>
      <c r="E33" s="172">
        <v>7.3</v>
      </c>
      <c r="F33" s="172">
        <v>0.7</v>
      </c>
      <c r="G33" s="172">
        <v>-4.8</v>
      </c>
      <c r="H33" s="172">
        <v>1.1</v>
      </c>
      <c r="I33" s="172">
        <v>0.1</v>
      </c>
      <c r="J33" s="172">
        <v>-1.9</v>
      </c>
      <c r="K33" s="172">
        <v>1.2</v>
      </c>
      <c r="L33" s="172">
        <v>17.2</v>
      </c>
      <c r="M33" s="172">
        <v>-2.5</v>
      </c>
      <c r="N33" s="172">
        <v>4.1</v>
      </c>
      <c r="O33" s="172">
        <v>0.7</v>
      </c>
      <c r="P33" s="172">
        <v>2.6</v>
      </c>
      <c r="Q33" s="172">
        <v>1.6</v>
      </c>
      <c r="R33" s="172">
        <v>-4.6</v>
      </c>
      <c r="S33" s="172">
        <v>-1.5</v>
      </c>
    </row>
    <row r="34" spans="1:19" ht="13.5" customHeight="1">
      <c r="A34" s="145" t="s">
        <v>175</v>
      </c>
      <c r="B34" s="145">
        <v>3</v>
      </c>
      <c r="C34" s="153" t="s">
        <v>255</v>
      </c>
      <c r="D34" s="161">
        <v>0.9</v>
      </c>
      <c r="E34" s="171">
        <v>7.5</v>
      </c>
      <c r="F34" s="171">
        <v>0.3</v>
      </c>
      <c r="G34" s="171">
        <v>-2.6</v>
      </c>
      <c r="H34" s="171">
        <v>0.1</v>
      </c>
      <c r="I34" s="171">
        <v>0.4</v>
      </c>
      <c r="J34" s="171">
        <v>-3.1</v>
      </c>
      <c r="K34" s="171">
        <v>-0.5</v>
      </c>
      <c r="L34" s="171">
        <v>13.3</v>
      </c>
      <c r="M34" s="171">
        <v>-2.4</v>
      </c>
      <c r="N34" s="171">
        <v>4.3</v>
      </c>
      <c r="O34" s="171">
        <v>2.6</v>
      </c>
      <c r="P34" s="171">
        <v>4.4</v>
      </c>
      <c r="Q34" s="171">
        <v>1.7</v>
      </c>
      <c r="R34" s="171">
        <v>-10.8</v>
      </c>
      <c r="S34" s="171">
        <v>0.6</v>
      </c>
    </row>
    <row r="35" spans="1:19" ht="13.5" customHeight="1">
      <c r="A35" s="147" t="s">
        <v>86</v>
      </c>
      <c r="B35" s="145">
        <v>4</v>
      </c>
      <c r="C35" s="153"/>
      <c r="D35" s="161">
        <v>1.3</v>
      </c>
      <c r="E35" s="171">
        <v>6.3</v>
      </c>
      <c r="F35" s="171">
        <v>0.7</v>
      </c>
      <c r="G35" s="171">
        <v>-2.2</v>
      </c>
      <c r="H35" s="171">
        <v>3.5</v>
      </c>
      <c r="I35" s="171">
        <v>0</v>
      </c>
      <c r="J35" s="171">
        <v>-3.2</v>
      </c>
      <c r="K35" s="171">
        <v>2</v>
      </c>
      <c r="L35" s="171">
        <v>7.9</v>
      </c>
      <c r="M35" s="171">
        <v>-2.3</v>
      </c>
      <c r="N35" s="171">
        <v>8.3</v>
      </c>
      <c r="O35" s="171">
        <v>-2.1</v>
      </c>
      <c r="P35" s="171">
        <v>4.4</v>
      </c>
      <c r="Q35" s="171">
        <v>2.4</v>
      </c>
      <c r="R35" s="171">
        <v>-4</v>
      </c>
      <c r="S35" s="171">
        <v>1.4</v>
      </c>
    </row>
    <row r="36" spans="1:19" ht="13.5" customHeight="1">
      <c r="A36" s="147" t="s">
        <v>86</v>
      </c>
      <c r="B36" s="145">
        <v>5</v>
      </c>
      <c r="C36" s="153"/>
      <c r="D36" s="161">
        <v>0.9</v>
      </c>
      <c r="E36" s="171">
        <v>5.1</v>
      </c>
      <c r="F36" s="171">
        <v>0.8</v>
      </c>
      <c r="G36" s="171">
        <v>-5.9</v>
      </c>
      <c r="H36" s="171">
        <v>2.7</v>
      </c>
      <c r="I36" s="171">
        <v>-1</v>
      </c>
      <c r="J36" s="171">
        <v>-1.7</v>
      </c>
      <c r="K36" s="171">
        <v>1.5</v>
      </c>
      <c r="L36" s="171">
        <v>15.1</v>
      </c>
      <c r="M36" s="171">
        <v>-2.6</v>
      </c>
      <c r="N36" s="171">
        <v>5.5</v>
      </c>
      <c r="O36" s="171">
        <v>-0.6</v>
      </c>
      <c r="P36" s="171">
        <v>2.6</v>
      </c>
      <c r="Q36" s="171">
        <v>1.8</v>
      </c>
      <c r="R36" s="171">
        <v>-4.4</v>
      </c>
      <c r="S36" s="171">
        <v>-1.7</v>
      </c>
    </row>
    <row r="37" spans="1:19" ht="13.5" customHeight="1">
      <c r="A37" s="147" t="s">
        <v>86</v>
      </c>
      <c r="B37" s="145">
        <v>6</v>
      </c>
      <c r="D37" s="161">
        <v>1.1</v>
      </c>
      <c r="E37" s="171">
        <v>6</v>
      </c>
      <c r="F37" s="171">
        <v>1.4</v>
      </c>
      <c r="G37" s="171">
        <v>-5.8</v>
      </c>
      <c r="H37" s="171">
        <v>2.4</v>
      </c>
      <c r="I37" s="171">
        <v>-0.5</v>
      </c>
      <c r="J37" s="171">
        <v>-1.8</v>
      </c>
      <c r="K37" s="171">
        <v>2.3</v>
      </c>
      <c r="L37" s="171">
        <v>15.2</v>
      </c>
      <c r="M37" s="171">
        <v>-2.6</v>
      </c>
      <c r="N37" s="171">
        <v>4.4</v>
      </c>
      <c r="O37" s="171">
        <v>-2.4</v>
      </c>
      <c r="P37" s="171">
        <v>4.2</v>
      </c>
      <c r="Q37" s="171">
        <v>1.5</v>
      </c>
      <c r="R37" s="171">
        <v>-4.3</v>
      </c>
      <c r="S37" s="171">
        <v>-1.8</v>
      </c>
    </row>
    <row r="38" spans="1:19" ht="13.5" customHeight="1">
      <c r="A38" s="19" t="s">
        <v>86</v>
      </c>
      <c r="B38" s="145">
        <v>7</v>
      </c>
      <c r="C38" s="153"/>
      <c r="D38" s="161">
        <v>0.8</v>
      </c>
      <c r="E38" s="171">
        <v>7.6</v>
      </c>
      <c r="F38" s="171">
        <v>1.2</v>
      </c>
      <c r="G38" s="171">
        <v>-7.1</v>
      </c>
      <c r="H38" s="171">
        <v>2.8</v>
      </c>
      <c r="I38" s="171">
        <v>-0.1</v>
      </c>
      <c r="J38" s="171">
        <v>-2.6</v>
      </c>
      <c r="K38" s="171">
        <v>2.6</v>
      </c>
      <c r="L38" s="171">
        <v>18.1</v>
      </c>
      <c r="M38" s="171">
        <v>-3.3</v>
      </c>
      <c r="N38" s="171">
        <v>4.1</v>
      </c>
      <c r="O38" s="171">
        <v>0.4</v>
      </c>
      <c r="P38" s="171">
        <v>3</v>
      </c>
      <c r="Q38" s="171">
        <v>1.7</v>
      </c>
      <c r="R38" s="171">
        <v>-4.3</v>
      </c>
      <c r="S38" s="171">
        <v>-3.8</v>
      </c>
    </row>
    <row r="39" spans="1:19" ht="13.5" customHeight="1">
      <c r="A39" s="147" t="s">
        <v>86</v>
      </c>
      <c r="B39" s="145">
        <v>8</v>
      </c>
      <c r="C39" s="153"/>
      <c r="D39" s="161">
        <v>1.1</v>
      </c>
      <c r="E39" s="171">
        <v>8.2</v>
      </c>
      <c r="F39" s="171">
        <v>0.8</v>
      </c>
      <c r="G39" s="171">
        <v>-6.5</v>
      </c>
      <c r="H39" s="171">
        <v>3.4</v>
      </c>
      <c r="I39" s="171">
        <v>-0.5</v>
      </c>
      <c r="J39" s="171">
        <v>-1.3</v>
      </c>
      <c r="K39" s="171">
        <v>1.5</v>
      </c>
      <c r="L39" s="171">
        <v>18.5</v>
      </c>
      <c r="M39" s="171">
        <v>-3.2</v>
      </c>
      <c r="N39" s="171">
        <v>4.1</v>
      </c>
      <c r="O39" s="171">
        <v>6.4</v>
      </c>
      <c r="P39" s="171">
        <v>2.1</v>
      </c>
      <c r="Q39" s="171">
        <v>2</v>
      </c>
      <c r="R39" s="171">
        <v>-3.3</v>
      </c>
      <c r="S39" s="171">
        <v>-2.3</v>
      </c>
    </row>
    <row r="40" spans="1:19" ht="13.5" customHeight="1">
      <c r="A40" s="147" t="s">
        <v>86</v>
      </c>
      <c r="B40" s="145">
        <v>9</v>
      </c>
      <c r="C40" s="153"/>
      <c r="D40" s="161">
        <v>0.7</v>
      </c>
      <c r="E40" s="171">
        <v>8.4</v>
      </c>
      <c r="F40" s="171">
        <v>0.8</v>
      </c>
      <c r="G40" s="171">
        <v>-7.1</v>
      </c>
      <c r="H40" s="171">
        <v>1.9</v>
      </c>
      <c r="I40" s="171">
        <v>0</v>
      </c>
      <c r="J40" s="171">
        <v>-1.4</v>
      </c>
      <c r="K40" s="171">
        <v>1.4</v>
      </c>
      <c r="L40" s="171">
        <v>21.5</v>
      </c>
      <c r="M40" s="171">
        <v>-1.8</v>
      </c>
      <c r="N40" s="171">
        <v>1.8</v>
      </c>
      <c r="O40" s="171">
        <v>1.9</v>
      </c>
      <c r="P40" s="171">
        <v>1.5</v>
      </c>
      <c r="Q40" s="171">
        <v>1.9</v>
      </c>
      <c r="R40" s="171">
        <v>-2</v>
      </c>
      <c r="S40" s="171">
        <v>-3.4</v>
      </c>
    </row>
    <row r="41" spans="1:19" ht="13.5" customHeight="1">
      <c r="A41" s="148" t="s">
        <v>86</v>
      </c>
      <c r="B41" s="145">
        <v>10</v>
      </c>
      <c r="C41" s="153"/>
      <c r="D41" s="161">
        <v>0.7</v>
      </c>
      <c r="E41" s="171">
        <v>6.3</v>
      </c>
      <c r="F41" s="171">
        <v>0.9</v>
      </c>
      <c r="G41" s="171">
        <v>-6.9</v>
      </c>
      <c r="H41" s="171">
        <v>-0.4</v>
      </c>
      <c r="I41" s="171">
        <v>0.8</v>
      </c>
      <c r="J41" s="171">
        <v>0.1</v>
      </c>
      <c r="K41" s="171">
        <v>1.7</v>
      </c>
      <c r="L41" s="171">
        <v>24.7</v>
      </c>
      <c r="M41" s="171">
        <v>-1.6</v>
      </c>
      <c r="N41" s="171">
        <v>1.8</v>
      </c>
      <c r="O41" s="171">
        <v>-2.3</v>
      </c>
      <c r="P41" s="171">
        <v>1</v>
      </c>
      <c r="Q41" s="171">
        <v>1.2</v>
      </c>
      <c r="R41" s="171">
        <v>-2.6</v>
      </c>
      <c r="S41" s="171">
        <v>-4.3</v>
      </c>
    </row>
    <row r="42" spans="1:19" ht="13.5" customHeight="1">
      <c r="A42" s="147" t="s">
        <v>86</v>
      </c>
      <c r="B42" s="145">
        <v>11</v>
      </c>
      <c r="D42" s="161">
        <v>1</v>
      </c>
      <c r="E42" s="171">
        <v>8.9</v>
      </c>
      <c r="F42" s="171">
        <v>1.3</v>
      </c>
      <c r="G42" s="171">
        <v>-4.2</v>
      </c>
      <c r="H42" s="171">
        <v>-0.1</v>
      </c>
      <c r="I42" s="171">
        <v>1.7</v>
      </c>
      <c r="J42" s="171">
        <v>-0.6</v>
      </c>
      <c r="K42" s="171">
        <v>0.8</v>
      </c>
      <c r="L42" s="171">
        <v>22.1</v>
      </c>
      <c r="M42" s="171">
        <v>-1.5</v>
      </c>
      <c r="N42" s="171">
        <v>1.9</v>
      </c>
      <c r="O42" s="171">
        <v>-0.8</v>
      </c>
      <c r="P42" s="171">
        <v>1.6</v>
      </c>
      <c r="Q42" s="171">
        <v>0.9</v>
      </c>
      <c r="R42" s="171">
        <v>-3</v>
      </c>
      <c r="S42" s="171">
        <v>-3.1</v>
      </c>
    </row>
    <row r="43" spans="1:19" ht="13.5" customHeight="1">
      <c r="A43" s="147" t="s">
        <v>86</v>
      </c>
      <c r="B43" s="145">
        <v>12</v>
      </c>
      <c r="C43" s="153"/>
      <c r="D43" s="161">
        <v>1</v>
      </c>
      <c r="E43" s="171">
        <v>10.2</v>
      </c>
      <c r="F43" s="171">
        <v>0.4</v>
      </c>
      <c r="G43" s="171">
        <v>-3.6</v>
      </c>
      <c r="H43" s="171">
        <v>-0.6</v>
      </c>
      <c r="I43" s="171">
        <v>1.1</v>
      </c>
      <c r="J43" s="171">
        <v>-0.2</v>
      </c>
      <c r="K43" s="171">
        <v>0.3</v>
      </c>
      <c r="L43" s="171">
        <v>24.5</v>
      </c>
      <c r="M43" s="171">
        <v>-1</v>
      </c>
      <c r="N43" s="171">
        <v>3.7</v>
      </c>
      <c r="O43" s="171">
        <v>-1.2</v>
      </c>
      <c r="P43" s="171">
        <v>1.5</v>
      </c>
      <c r="Q43" s="171">
        <v>0.7</v>
      </c>
      <c r="R43" s="171">
        <v>-3.6</v>
      </c>
      <c r="S43" s="171">
        <v>-2.4</v>
      </c>
    </row>
    <row r="44" spans="1:19" ht="13.5" customHeight="1">
      <c r="A44" s="147" t="s">
        <v>468</v>
      </c>
      <c r="B44" s="145" t="s">
        <v>360</v>
      </c>
      <c r="C44" s="153"/>
      <c r="D44" s="161">
        <v>0.1</v>
      </c>
      <c r="E44" s="171">
        <v>3.9</v>
      </c>
      <c r="F44" s="171">
        <v>-0.3</v>
      </c>
      <c r="G44" s="171">
        <v>-5.2</v>
      </c>
      <c r="H44" s="171">
        <v>-5.9</v>
      </c>
      <c r="I44" s="171">
        <v>1.4</v>
      </c>
      <c r="J44" s="171">
        <v>-0.5</v>
      </c>
      <c r="K44" s="171">
        <v>0.4</v>
      </c>
      <c r="L44" s="171">
        <v>9.2</v>
      </c>
      <c r="M44" s="171">
        <v>-0.2</v>
      </c>
      <c r="N44" s="171">
        <v>3</v>
      </c>
      <c r="O44" s="171">
        <v>-1.6</v>
      </c>
      <c r="P44" s="171">
        <v>2.1</v>
      </c>
      <c r="Q44" s="171">
        <v>-0.3</v>
      </c>
      <c r="R44" s="171">
        <v>0.4</v>
      </c>
      <c r="S44" s="171">
        <v>-2.8</v>
      </c>
    </row>
    <row r="45" spans="1:19" ht="13.5" customHeight="1">
      <c r="A45" s="147" t="s">
        <v>86</v>
      </c>
      <c r="B45" s="145">
        <v>2</v>
      </c>
      <c r="C45" s="153"/>
      <c r="D45" s="161">
        <v>0.1</v>
      </c>
      <c r="E45" s="171">
        <v>3.7</v>
      </c>
      <c r="F45" s="171">
        <v>-1</v>
      </c>
      <c r="G45" s="171">
        <v>-10.4</v>
      </c>
      <c r="H45" s="171">
        <v>-6.2</v>
      </c>
      <c r="I45" s="171">
        <v>3.5</v>
      </c>
      <c r="J45" s="171">
        <v>-0.9</v>
      </c>
      <c r="K45" s="171">
        <v>-0.1</v>
      </c>
      <c r="L45" s="171">
        <v>8.9</v>
      </c>
      <c r="M45" s="171">
        <v>0.3</v>
      </c>
      <c r="N45" s="171">
        <v>2.7</v>
      </c>
      <c r="O45" s="171">
        <v>-0.9</v>
      </c>
      <c r="P45" s="171">
        <v>2.3</v>
      </c>
      <c r="Q45" s="171">
        <v>-0.5</v>
      </c>
      <c r="R45" s="171">
        <v>1.6</v>
      </c>
      <c r="S45" s="171">
        <v>-2.2</v>
      </c>
    </row>
    <row r="46" spans="1:19" ht="13.5" customHeight="1">
      <c r="A46" s="149" t="s">
        <v>86</v>
      </c>
      <c r="B46" s="152">
        <v>3</v>
      </c>
      <c r="C46" s="155"/>
      <c r="D46" s="163">
        <v>0.5</v>
      </c>
      <c r="E46" s="173">
        <v>2.5</v>
      </c>
      <c r="F46" s="173">
        <v>-1.4</v>
      </c>
      <c r="G46" s="173">
        <v>-9.9</v>
      </c>
      <c r="H46" s="173">
        <v>-5.5</v>
      </c>
      <c r="I46" s="173">
        <v>4.5</v>
      </c>
      <c r="J46" s="173">
        <v>0.7</v>
      </c>
      <c r="K46" s="173">
        <v>-1</v>
      </c>
      <c r="L46" s="173">
        <v>8.5</v>
      </c>
      <c r="M46" s="173">
        <v>-0.9</v>
      </c>
      <c r="N46" s="173">
        <v>3.9</v>
      </c>
      <c r="O46" s="173">
        <v>-1.5</v>
      </c>
      <c r="P46" s="173">
        <v>2.3</v>
      </c>
      <c r="Q46" s="173">
        <v>0.1</v>
      </c>
      <c r="R46" s="173">
        <v>5.2</v>
      </c>
      <c r="S46" s="173">
        <v>-1.2</v>
      </c>
    </row>
    <row r="47" spans="1:30" ht="27" customHeight="1">
      <c r="A47" s="557" t="s">
        <v>469</v>
      </c>
      <c r="B47" s="557"/>
      <c r="C47" s="558"/>
      <c r="D47" s="164">
        <v>-0.4</v>
      </c>
      <c r="E47" s="164">
        <v>-0.7</v>
      </c>
      <c r="F47" s="164">
        <v>-0.4</v>
      </c>
      <c r="G47" s="164">
        <v>0.8</v>
      </c>
      <c r="H47" s="164">
        <v>0.2</v>
      </c>
      <c r="I47" s="164">
        <v>0.7</v>
      </c>
      <c r="J47" s="164">
        <v>0</v>
      </c>
      <c r="K47" s="164">
        <v>-1.1</v>
      </c>
      <c r="L47" s="164">
        <v>-0.5</v>
      </c>
      <c r="M47" s="164">
        <v>-0.9</v>
      </c>
      <c r="N47" s="164">
        <v>-1.6</v>
      </c>
      <c r="O47" s="164">
        <v>-1</v>
      </c>
      <c r="P47" s="164">
        <v>-1</v>
      </c>
      <c r="Q47" s="164">
        <v>-0.5</v>
      </c>
      <c r="R47" s="164">
        <v>-1.4</v>
      </c>
      <c r="S47" s="164">
        <v>0.4</v>
      </c>
      <c r="T47" s="150"/>
      <c r="U47" s="150"/>
      <c r="V47" s="150"/>
      <c r="W47" s="150"/>
      <c r="X47" s="150"/>
      <c r="Y47" s="150"/>
      <c r="Z47" s="150"/>
      <c r="AA47" s="150"/>
      <c r="AB47" s="150"/>
      <c r="AC47" s="150"/>
      <c r="AD47" s="150"/>
    </row>
    <row r="48" spans="1:30" ht="27" customHeight="1">
      <c r="A48" s="150"/>
      <c r="B48" s="150"/>
      <c r="C48" s="150"/>
      <c r="D48" s="197"/>
      <c r="E48" s="197"/>
      <c r="F48" s="197"/>
      <c r="G48" s="197"/>
      <c r="H48" s="197"/>
      <c r="I48" s="197"/>
      <c r="J48" s="197"/>
      <c r="K48" s="197"/>
      <c r="L48" s="197"/>
      <c r="M48" s="197"/>
      <c r="N48" s="197"/>
      <c r="O48" s="197"/>
      <c r="P48" s="197"/>
      <c r="Q48" s="197"/>
      <c r="R48" s="197"/>
      <c r="S48" s="197"/>
      <c r="T48" s="150"/>
      <c r="U48" s="150"/>
      <c r="V48" s="150"/>
      <c r="W48" s="150"/>
      <c r="X48" s="150"/>
      <c r="Y48" s="150"/>
      <c r="Z48" s="150"/>
      <c r="AA48" s="150"/>
      <c r="AB48" s="150"/>
      <c r="AC48" s="150"/>
      <c r="AD48" s="150"/>
    </row>
    <row r="49" spans="1:19" ht="17.25">
      <c r="A49" s="142" t="s">
        <v>471</v>
      </c>
      <c r="B49" s="7"/>
      <c r="C49" s="7"/>
      <c r="H49" s="571"/>
      <c r="I49" s="571"/>
      <c r="J49" s="571"/>
      <c r="K49" s="571"/>
      <c r="L49" s="571"/>
      <c r="M49" s="571"/>
      <c r="N49" s="571"/>
      <c r="O49" s="571"/>
      <c r="S49" s="14" t="s">
        <v>134</v>
      </c>
    </row>
    <row r="50" spans="1:19" ht="13.5">
      <c r="A50" s="559" t="s">
        <v>52</v>
      </c>
      <c r="B50" s="559"/>
      <c r="C50" s="560"/>
      <c r="D50" s="156" t="s">
        <v>69</v>
      </c>
      <c r="E50" s="156" t="s">
        <v>438</v>
      </c>
      <c r="F50" s="156" t="s">
        <v>129</v>
      </c>
      <c r="G50" s="156" t="s">
        <v>108</v>
      </c>
      <c r="H50" s="156" t="s">
        <v>217</v>
      </c>
      <c r="I50" s="156" t="s">
        <v>276</v>
      </c>
      <c r="J50" s="156" t="s">
        <v>453</v>
      </c>
      <c r="K50" s="156" t="s">
        <v>454</v>
      </c>
      <c r="L50" s="156" t="s">
        <v>81</v>
      </c>
      <c r="M50" s="156" t="s">
        <v>332</v>
      </c>
      <c r="N50" s="156" t="s">
        <v>16</v>
      </c>
      <c r="O50" s="156" t="s">
        <v>181</v>
      </c>
      <c r="P50" s="156" t="s">
        <v>135</v>
      </c>
      <c r="Q50" s="156" t="s">
        <v>456</v>
      </c>
      <c r="R50" s="156" t="s">
        <v>458</v>
      </c>
      <c r="S50" s="156" t="s">
        <v>3</v>
      </c>
    </row>
    <row r="51" spans="1:19" ht="13.5">
      <c r="A51" s="561"/>
      <c r="B51" s="561"/>
      <c r="C51" s="562"/>
      <c r="D51" s="157" t="s">
        <v>96</v>
      </c>
      <c r="E51" s="157"/>
      <c r="F51" s="157"/>
      <c r="G51" s="157" t="s">
        <v>426</v>
      </c>
      <c r="H51" s="157" t="s">
        <v>387</v>
      </c>
      <c r="I51" s="157" t="s">
        <v>366</v>
      </c>
      <c r="J51" s="157" t="s">
        <v>459</v>
      </c>
      <c r="K51" s="157" t="s">
        <v>151</v>
      </c>
      <c r="L51" s="180" t="s">
        <v>272</v>
      </c>
      <c r="M51" s="184" t="s">
        <v>201</v>
      </c>
      <c r="N51" s="180" t="s">
        <v>279</v>
      </c>
      <c r="O51" s="180" t="s">
        <v>457</v>
      </c>
      <c r="P51" s="180" t="s">
        <v>411</v>
      </c>
      <c r="Q51" s="180" t="s">
        <v>441</v>
      </c>
      <c r="R51" s="180" t="s">
        <v>171</v>
      </c>
      <c r="S51" s="188" t="s">
        <v>333</v>
      </c>
    </row>
    <row r="52" spans="1:19" ht="18" customHeight="1">
      <c r="A52" s="563"/>
      <c r="B52" s="563"/>
      <c r="C52" s="565"/>
      <c r="D52" s="158" t="s">
        <v>212</v>
      </c>
      <c r="E52" s="158" t="s">
        <v>386</v>
      </c>
      <c r="F52" s="158" t="s">
        <v>35</v>
      </c>
      <c r="G52" s="158" t="s">
        <v>460</v>
      </c>
      <c r="H52" s="158" t="s">
        <v>19</v>
      </c>
      <c r="I52" s="158" t="s">
        <v>61</v>
      </c>
      <c r="J52" s="158" t="s">
        <v>309</v>
      </c>
      <c r="K52" s="158" t="s">
        <v>461</v>
      </c>
      <c r="L52" s="181" t="s">
        <v>164</v>
      </c>
      <c r="M52" s="185" t="s">
        <v>462</v>
      </c>
      <c r="N52" s="181" t="s">
        <v>76</v>
      </c>
      <c r="O52" s="181" t="s">
        <v>419</v>
      </c>
      <c r="P52" s="185" t="s">
        <v>305</v>
      </c>
      <c r="Q52" s="185" t="s">
        <v>463</v>
      </c>
      <c r="R52" s="181" t="s">
        <v>464</v>
      </c>
      <c r="S52" s="181" t="s">
        <v>208</v>
      </c>
    </row>
    <row r="53" spans="1:19" ht="15.75" customHeight="1">
      <c r="A53" s="191"/>
      <c r="B53" s="191"/>
      <c r="C53" s="191"/>
      <c r="D53" s="555" t="s">
        <v>136</v>
      </c>
      <c r="E53" s="555"/>
      <c r="F53" s="555"/>
      <c r="G53" s="555"/>
      <c r="H53" s="555"/>
      <c r="I53" s="555"/>
      <c r="J53" s="555"/>
      <c r="K53" s="555"/>
      <c r="L53" s="555"/>
      <c r="M53" s="555"/>
      <c r="N53" s="555"/>
      <c r="O53" s="555"/>
      <c r="P53" s="555"/>
      <c r="Q53" s="555"/>
      <c r="R53" s="555"/>
      <c r="S53" s="191"/>
    </row>
    <row r="54" spans="1:19" ht="13.5" customHeight="1">
      <c r="A54" s="144" t="s">
        <v>189</v>
      </c>
      <c r="B54" s="144" t="s">
        <v>60</v>
      </c>
      <c r="C54" s="153" t="s">
        <v>56</v>
      </c>
      <c r="D54" s="159">
        <v>102.4</v>
      </c>
      <c r="E54" s="169">
        <v>94.6</v>
      </c>
      <c r="F54" s="169">
        <v>104</v>
      </c>
      <c r="G54" s="169">
        <v>44.3</v>
      </c>
      <c r="H54" s="169">
        <v>90.6</v>
      </c>
      <c r="I54" s="169">
        <v>90</v>
      </c>
      <c r="J54" s="169">
        <v>108.6</v>
      </c>
      <c r="K54" s="169">
        <v>106.7</v>
      </c>
      <c r="L54" s="182">
        <v>136.6</v>
      </c>
      <c r="M54" s="182">
        <v>168</v>
      </c>
      <c r="N54" s="182">
        <v>109.3</v>
      </c>
      <c r="O54" s="182">
        <v>87.1</v>
      </c>
      <c r="P54" s="169">
        <v>76.7</v>
      </c>
      <c r="Q54" s="169">
        <v>103.1</v>
      </c>
      <c r="R54" s="169">
        <v>96.9</v>
      </c>
      <c r="S54" s="182">
        <v>116.3</v>
      </c>
    </row>
    <row r="55" spans="1:19" ht="13.5" customHeight="1">
      <c r="A55" s="145" t="s">
        <v>50</v>
      </c>
      <c r="B55" s="145" t="s">
        <v>331</v>
      </c>
      <c r="C55" s="153"/>
      <c r="D55" s="160">
        <v>103.5</v>
      </c>
      <c r="E55" s="170">
        <v>100.6</v>
      </c>
      <c r="F55" s="170">
        <v>105</v>
      </c>
      <c r="G55" s="170">
        <v>98.9</v>
      </c>
      <c r="H55" s="170">
        <v>92.9</v>
      </c>
      <c r="I55" s="170">
        <v>92.3</v>
      </c>
      <c r="J55" s="170">
        <v>111</v>
      </c>
      <c r="K55" s="170">
        <v>104</v>
      </c>
      <c r="L55" s="183">
        <v>132.2</v>
      </c>
      <c r="M55" s="183">
        <v>173.1</v>
      </c>
      <c r="N55" s="183">
        <v>109.9</v>
      </c>
      <c r="O55" s="183">
        <v>90.4</v>
      </c>
      <c r="P55" s="170">
        <v>73.1</v>
      </c>
      <c r="Q55" s="170">
        <v>102.1</v>
      </c>
      <c r="R55" s="170">
        <v>96.2</v>
      </c>
      <c r="S55" s="183">
        <v>117.3</v>
      </c>
    </row>
    <row r="56" spans="1:19" ht="13.5" customHeight="1">
      <c r="A56" s="145"/>
      <c r="B56" s="145" t="s">
        <v>242</v>
      </c>
      <c r="C56" s="153"/>
      <c r="D56" s="160">
        <v>104</v>
      </c>
      <c r="E56" s="170">
        <v>100.2</v>
      </c>
      <c r="F56" s="170">
        <v>105.1</v>
      </c>
      <c r="G56" s="170">
        <v>97.5</v>
      </c>
      <c r="H56" s="170">
        <v>97.9</v>
      </c>
      <c r="I56" s="170">
        <v>96</v>
      </c>
      <c r="J56" s="170">
        <v>116.8</v>
      </c>
      <c r="K56" s="170">
        <v>105.7</v>
      </c>
      <c r="L56" s="183">
        <v>105.5</v>
      </c>
      <c r="M56" s="183">
        <v>118.3</v>
      </c>
      <c r="N56" s="183">
        <v>104.2</v>
      </c>
      <c r="O56" s="183">
        <v>86.8</v>
      </c>
      <c r="P56" s="170">
        <v>91</v>
      </c>
      <c r="Q56" s="170">
        <v>102.1</v>
      </c>
      <c r="R56" s="170">
        <v>92.4</v>
      </c>
      <c r="S56" s="183">
        <v>112</v>
      </c>
    </row>
    <row r="57" spans="1:19" ht="13.5" customHeight="1">
      <c r="A57" s="145"/>
      <c r="B57" s="145" t="s">
        <v>152</v>
      </c>
      <c r="C57" s="153"/>
      <c r="D57" s="160">
        <v>105.9</v>
      </c>
      <c r="E57" s="170">
        <v>99</v>
      </c>
      <c r="F57" s="170">
        <v>104.3</v>
      </c>
      <c r="G57" s="170">
        <v>95.2</v>
      </c>
      <c r="H57" s="170">
        <v>97.7</v>
      </c>
      <c r="I57" s="170">
        <v>94</v>
      </c>
      <c r="J57" s="170">
        <v>121.2</v>
      </c>
      <c r="K57" s="170">
        <v>103.7</v>
      </c>
      <c r="L57" s="183">
        <v>110.5</v>
      </c>
      <c r="M57" s="183">
        <v>163.4</v>
      </c>
      <c r="N57" s="183">
        <v>97.6</v>
      </c>
      <c r="O57" s="183">
        <v>85.9</v>
      </c>
      <c r="P57" s="170">
        <v>98.2</v>
      </c>
      <c r="Q57" s="170">
        <v>103.5</v>
      </c>
      <c r="R57" s="170">
        <v>90.2</v>
      </c>
      <c r="S57" s="183">
        <v>125.5</v>
      </c>
    </row>
    <row r="58" spans="1:19" ht="13.5" customHeight="1">
      <c r="A58" s="145"/>
      <c r="B58" s="145" t="s">
        <v>364</v>
      </c>
      <c r="C58" s="153"/>
      <c r="D58" s="161">
        <v>106.6</v>
      </c>
      <c r="E58" s="166">
        <v>80.6</v>
      </c>
      <c r="F58" s="166">
        <v>107.1</v>
      </c>
      <c r="G58" s="166">
        <v>92.9</v>
      </c>
      <c r="H58" s="166">
        <v>93</v>
      </c>
      <c r="I58" s="166">
        <v>91.7</v>
      </c>
      <c r="J58" s="166">
        <v>118.2</v>
      </c>
      <c r="K58" s="166">
        <v>102.2</v>
      </c>
      <c r="L58" s="166">
        <v>83.9</v>
      </c>
      <c r="M58" s="166">
        <v>158.2</v>
      </c>
      <c r="N58" s="166">
        <v>97.6</v>
      </c>
      <c r="O58" s="166">
        <v>86.1</v>
      </c>
      <c r="P58" s="166">
        <v>101.2</v>
      </c>
      <c r="Q58" s="166">
        <v>104.7</v>
      </c>
      <c r="R58" s="166">
        <v>87.4</v>
      </c>
      <c r="S58" s="166">
        <v>131.8</v>
      </c>
    </row>
    <row r="59" spans="1:19" ht="13.5" customHeight="1">
      <c r="A59" s="146"/>
      <c r="B59" s="146" t="s">
        <v>159</v>
      </c>
      <c r="C59" s="154"/>
      <c r="D59" s="162">
        <v>107.7</v>
      </c>
      <c r="E59" s="172">
        <v>98.6</v>
      </c>
      <c r="F59" s="172">
        <v>107.2</v>
      </c>
      <c r="G59" s="172">
        <v>87.8</v>
      </c>
      <c r="H59" s="172">
        <v>96</v>
      </c>
      <c r="I59" s="172">
        <v>91.4</v>
      </c>
      <c r="J59" s="172">
        <v>114.6</v>
      </c>
      <c r="K59" s="172">
        <v>100.4</v>
      </c>
      <c r="L59" s="172">
        <v>137.8</v>
      </c>
      <c r="M59" s="172">
        <v>154.5</v>
      </c>
      <c r="N59" s="172">
        <v>100.2</v>
      </c>
      <c r="O59" s="172">
        <v>87.2</v>
      </c>
      <c r="P59" s="172">
        <v>106.3</v>
      </c>
      <c r="Q59" s="172">
        <v>107.7</v>
      </c>
      <c r="R59" s="172">
        <v>83.6</v>
      </c>
      <c r="S59" s="172">
        <v>129.1</v>
      </c>
    </row>
    <row r="60" spans="1:19" ht="13.5" customHeight="1">
      <c r="A60" s="145" t="s">
        <v>175</v>
      </c>
      <c r="B60" s="145">
        <v>3</v>
      </c>
      <c r="C60" s="153" t="s">
        <v>255</v>
      </c>
      <c r="D60" s="161">
        <v>106.7</v>
      </c>
      <c r="E60" s="171">
        <v>98.4</v>
      </c>
      <c r="F60" s="171">
        <v>106.1</v>
      </c>
      <c r="G60" s="171">
        <v>90.5</v>
      </c>
      <c r="H60" s="171">
        <v>94.3</v>
      </c>
      <c r="I60" s="171">
        <v>90.3</v>
      </c>
      <c r="J60" s="171">
        <v>114.1</v>
      </c>
      <c r="K60" s="171">
        <v>99.7</v>
      </c>
      <c r="L60" s="171">
        <v>133.8</v>
      </c>
      <c r="M60" s="171">
        <v>153.2</v>
      </c>
      <c r="N60" s="171">
        <v>98.5</v>
      </c>
      <c r="O60" s="171">
        <v>88.3</v>
      </c>
      <c r="P60" s="171">
        <v>103</v>
      </c>
      <c r="Q60" s="171">
        <v>105.6</v>
      </c>
      <c r="R60" s="171">
        <v>83.9</v>
      </c>
      <c r="S60" s="171">
        <v>132.1</v>
      </c>
    </row>
    <row r="61" spans="1:19" ht="13.5" customHeight="1">
      <c r="A61" s="147" t="s">
        <v>86</v>
      </c>
      <c r="B61" s="145">
        <v>4</v>
      </c>
      <c r="C61" s="153"/>
      <c r="D61" s="161">
        <v>108.2</v>
      </c>
      <c r="E61" s="171">
        <v>100.1</v>
      </c>
      <c r="F61" s="171">
        <v>108</v>
      </c>
      <c r="G61" s="171">
        <v>92.2</v>
      </c>
      <c r="H61" s="171">
        <v>97.8</v>
      </c>
      <c r="I61" s="171">
        <v>91.5</v>
      </c>
      <c r="J61" s="171">
        <v>113.3</v>
      </c>
      <c r="K61" s="171">
        <v>100.4</v>
      </c>
      <c r="L61" s="171">
        <v>136.6</v>
      </c>
      <c r="M61" s="171">
        <v>152.1</v>
      </c>
      <c r="N61" s="171">
        <v>98.2</v>
      </c>
      <c r="O61" s="171">
        <v>84.7</v>
      </c>
      <c r="P61" s="171">
        <v>106</v>
      </c>
      <c r="Q61" s="171">
        <v>108</v>
      </c>
      <c r="R61" s="171">
        <v>83.7</v>
      </c>
      <c r="S61" s="171">
        <v>133.8</v>
      </c>
    </row>
    <row r="62" spans="1:19" ht="13.5" customHeight="1">
      <c r="A62" s="147" t="s">
        <v>86</v>
      </c>
      <c r="B62" s="145">
        <v>5</v>
      </c>
      <c r="C62" s="153"/>
      <c r="D62" s="161">
        <v>108</v>
      </c>
      <c r="E62" s="171">
        <v>99.6</v>
      </c>
      <c r="F62" s="171">
        <v>108.2</v>
      </c>
      <c r="G62" s="171">
        <v>92.1</v>
      </c>
      <c r="H62" s="171">
        <v>97.5</v>
      </c>
      <c r="I62" s="171">
        <v>90.9</v>
      </c>
      <c r="J62" s="171">
        <v>114.2</v>
      </c>
      <c r="K62" s="171">
        <v>99.7</v>
      </c>
      <c r="L62" s="171">
        <v>140.6</v>
      </c>
      <c r="M62" s="171">
        <v>153.2</v>
      </c>
      <c r="N62" s="171">
        <v>98.8</v>
      </c>
      <c r="O62" s="171">
        <v>86.9</v>
      </c>
      <c r="P62" s="171">
        <v>106.7</v>
      </c>
      <c r="Q62" s="171">
        <v>108.2</v>
      </c>
      <c r="R62" s="171">
        <v>84.3</v>
      </c>
      <c r="S62" s="171">
        <v>128.2</v>
      </c>
    </row>
    <row r="63" spans="1:19" ht="13.5" customHeight="1">
      <c r="A63" s="147" t="s">
        <v>86</v>
      </c>
      <c r="B63" s="145">
        <v>6</v>
      </c>
      <c r="D63" s="161">
        <v>108.1</v>
      </c>
      <c r="E63" s="171">
        <v>99.2</v>
      </c>
      <c r="F63" s="171">
        <v>108.3</v>
      </c>
      <c r="G63" s="171">
        <v>91.9</v>
      </c>
      <c r="H63" s="171">
        <v>97.1</v>
      </c>
      <c r="I63" s="171">
        <v>91.3</v>
      </c>
      <c r="J63" s="171">
        <v>114.4</v>
      </c>
      <c r="K63" s="171">
        <v>100</v>
      </c>
      <c r="L63" s="171">
        <v>136.1</v>
      </c>
      <c r="M63" s="171">
        <v>153.3</v>
      </c>
      <c r="N63" s="171">
        <v>99.7</v>
      </c>
      <c r="O63" s="171">
        <v>86.3</v>
      </c>
      <c r="P63" s="171">
        <v>107.7</v>
      </c>
      <c r="Q63" s="171">
        <v>108.2</v>
      </c>
      <c r="R63" s="171">
        <v>83.6</v>
      </c>
      <c r="S63" s="171">
        <v>127.5</v>
      </c>
    </row>
    <row r="64" spans="1:19" ht="13.5" customHeight="1">
      <c r="A64" s="19" t="s">
        <v>86</v>
      </c>
      <c r="B64" s="145">
        <v>7</v>
      </c>
      <c r="C64" s="153"/>
      <c r="D64" s="161">
        <v>107.9</v>
      </c>
      <c r="E64" s="171">
        <v>98.8</v>
      </c>
      <c r="F64" s="171">
        <v>108.3</v>
      </c>
      <c r="G64" s="171">
        <v>84.9</v>
      </c>
      <c r="H64" s="171">
        <v>97.1</v>
      </c>
      <c r="I64" s="171">
        <v>91.1</v>
      </c>
      <c r="J64" s="171">
        <v>114.9</v>
      </c>
      <c r="K64" s="171">
        <v>100.3</v>
      </c>
      <c r="L64" s="171">
        <v>138.2</v>
      </c>
      <c r="M64" s="171">
        <v>153</v>
      </c>
      <c r="N64" s="171">
        <v>100.9</v>
      </c>
      <c r="O64" s="171">
        <v>87.5</v>
      </c>
      <c r="P64" s="171">
        <v>107</v>
      </c>
      <c r="Q64" s="171">
        <v>108.4</v>
      </c>
      <c r="R64" s="171">
        <v>83.5</v>
      </c>
      <c r="S64" s="171">
        <v>125.1</v>
      </c>
    </row>
    <row r="65" spans="1:19" ht="13.5" customHeight="1">
      <c r="A65" s="147" t="s">
        <v>86</v>
      </c>
      <c r="B65" s="145">
        <v>8</v>
      </c>
      <c r="C65" s="153"/>
      <c r="D65" s="161">
        <v>107.9</v>
      </c>
      <c r="E65" s="171">
        <v>98.8</v>
      </c>
      <c r="F65" s="171">
        <v>107.4</v>
      </c>
      <c r="G65" s="171">
        <v>84.3</v>
      </c>
      <c r="H65" s="171">
        <v>96.3</v>
      </c>
      <c r="I65" s="171">
        <v>91.1</v>
      </c>
      <c r="J65" s="171">
        <v>115.5</v>
      </c>
      <c r="K65" s="171">
        <v>100</v>
      </c>
      <c r="L65" s="171">
        <v>138.6</v>
      </c>
      <c r="M65" s="171">
        <v>154.1</v>
      </c>
      <c r="N65" s="171">
        <v>101.1</v>
      </c>
      <c r="O65" s="171">
        <v>87.7</v>
      </c>
      <c r="P65" s="171">
        <v>107.1</v>
      </c>
      <c r="Q65" s="171">
        <v>107.7</v>
      </c>
      <c r="R65" s="171">
        <v>83.2</v>
      </c>
      <c r="S65" s="171">
        <v>128.1</v>
      </c>
    </row>
    <row r="66" spans="1:19" ht="13.5" customHeight="1">
      <c r="A66" s="147" t="s">
        <v>86</v>
      </c>
      <c r="B66" s="145">
        <v>9</v>
      </c>
      <c r="C66" s="153"/>
      <c r="D66" s="161">
        <v>107.9</v>
      </c>
      <c r="E66" s="171">
        <v>98.2</v>
      </c>
      <c r="F66" s="171">
        <v>107.3</v>
      </c>
      <c r="G66" s="171">
        <v>84.7</v>
      </c>
      <c r="H66" s="171">
        <v>96.6</v>
      </c>
      <c r="I66" s="171">
        <v>91.5</v>
      </c>
      <c r="J66" s="171">
        <v>115.2</v>
      </c>
      <c r="K66" s="171">
        <v>100.1</v>
      </c>
      <c r="L66" s="171">
        <v>138.1</v>
      </c>
      <c r="M66" s="171">
        <v>156.2</v>
      </c>
      <c r="N66" s="171">
        <v>102.6</v>
      </c>
      <c r="O66" s="171">
        <v>88</v>
      </c>
      <c r="P66" s="171">
        <v>106.9</v>
      </c>
      <c r="Q66" s="171">
        <v>108.3</v>
      </c>
      <c r="R66" s="171">
        <v>83.2</v>
      </c>
      <c r="S66" s="171">
        <v>127.1</v>
      </c>
    </row>
    <row r="67" spans="1:19" ht="13.5" customHeight="1">
      <c r="A67" s="148" t="s">
        <v>86</v>
      </c>
      <c r="B67" s="145">
        <v>10</v>
      </c>
      <c r="C67" s="153"/>
      <c r="D67" s="161">
        <v>107.7</v>
      </c>
      <c r="E67" s="171">
        <v>97.2</v>
      </c>
      <c r="F67" s="171">
        <v>107</v>
      </c>
      <c r="G67" s="171">
        <v>84.7</v>
      </c>
      <c r="H67" s="171">
        <v>94.6</v>
      </c>
      <c r="I67" s="171">
        <v>91.9</v>
      </c>
      <c r="J67" s="171">
        <v>114.1</v>
      </c>
      <c r="K67" s="171">
        <v>101.7</v>
      </c>
      <c r="L67" s="171">
        <v>139</v>
      </c>
      <c r="M67" s="171">
        <v>156.3</v>
      </c>
      <c r="N67" s="171">
        <v>100.8</v>
      </c>
      <c r="O67" s="171">
        <v>87.1</v>
      </c>
      <c r="P67" s="171">
        <v>107.9</v>
      </c>
      <c r="Q67" s="171">
        <v>108.5</v>
      </c>
      <c r="R67" s="171">
        <v>82.5</v>
      </c>
      <c r="S67" s="171">
        <v>125.9</v>
      </c>
    </row>
    <row r="68" spans="1:19" ht="13.5" customHeight="1">
      <c r="A68" s="147" t="s">
        <v>86</v>
      </c>
      <c r="B68" s="145">
        <v>11</v>
      </c>
      <c r="D68" s="161">
        <v>107.9</v>
      </c>
      <c r="E68" s="171">
        <v>97.6</v>
      </c>
      <c r="F68" s="171">
        <v>107.2</v>
      </c>
      <c r="G68" s="171">
        <v>84.5</v>
      </c>
      <c r="H68" s="171">
        <v>95.2</v>
      </c>
      <c r="I68" s="171">
        <v>92</v>
      </c>
      <c r="J68" s="171">
        <v>115</v>
      </c>
      <c r="K68" s="171">
        <v>101.4</v>
      </c>
      <c r="L68" s="171">
        <v>139.4</v>
      </c>
      <c r="M68" s="171">
        <v>156.1</v>
      </c>
      <c r="N68" s="171">
        <v>101.4</v>
      </c>
      <c r="O68" s="171">
        <v>86.4</v>
      </c>
      <c r="P68" s="171">
        <v>107.9</v>
      </c>
      <c r="Q68" s="171">
        <v>108.5</v>
      </c>
      <c r="R68" s="171">
        <v>82.6</v>
      </c>
      <c r="S68" s="171">
        <v>127.4</v>
      </c>
    </row>
    <row r="69" spans="1:19" ht="13.5" customHeight="1">
      <c r="A69" s="145" t="s">
        <v>86</v>
      </c>
      <c r="B69" s="145">
        <v>12</v>
      </c>
      <c r="C69" s="153"/>
      <c r="D69" s="161">
        <v>107.8</v>
      </c>
      <c r="E69" s="171">
        <v>97.8</v>
      </c>
      <c r="F69" s="171">
        <v>106.4</v>
      </c>
      <c r="G69" s="171">
        <v>83.1</v>
      </c>
      <c r="H69" s="171">
        <v>94.9</v>
      </c>
      <c r="I69" s="171">
        <v>91.9</v>
      </c>
      <c r="J69" s="171">
        <v>114.6</v>
      </c>
      <c r="K69" s="171">
        <v>100.8</v>
      </c>
      <c r="L69" s="171">
        <v>150.1</v>
      </c>
      <c r="M69" s="171">
        <v>156.5</v>
      </c>
      <c r="N69" s="171">
        <v>101.5</v>
      </c>
      <c r="O69" s="171">
        <v>87.1</v>
      </c>
      <c r="P69" s="171">
        <v>108.1</v>
      </c>
      <c r="Q69" s="171">
        <v>108.8</v>
      </c>
      <c r="R69" s="171">
        <v>82.5</v>
      </c>
      <c r="S69" s="171">
        <v>128.7</v>
      </c>
    </row>
    <row r="70" spans="1:19" ht="13.5" customHeight="1">
      <c r="A70" s="147" t="s">
        <v>468</v>
      </c>
      <c r="B70" s="145" t="s">
        <v>360</v>
      </c>
      <c r="C70" s="153"/>
      <c r="D70" s="161">
        <v>107.3</v>
      </c>
      <c r="E70" s="171">
        <v>94.5</v>
      </c>
      <c r="F70" s="171">
        <v>106.2</v>
      </c>
      <c r="G70" s="171">
        <v>82.9</v>
      </c>
      <c r="H70" s="171">
        <v>90.6</v>
      </c>
      <c r="I70" s="171">
        <v>92.6</v>
      </c>
      <c r="J70" s="171">
        <v>113.5</v>
      </c>
      <c r="K70" s="171">
        <v>100.2</v>
      </c>
      <c r="L70" s="171">
        <v>152.6</v>
      </c>
      <c r="M70" s="171">
        <v>157.1</v>
      </c>
      <c r="N70" s="171">
        <v>98.7</v>
      </c>
      <c r="O70" s="171">
        <v>86.2</v>
      </c>
      <c r="P70" s="171">
        <v>107.8</v>
      </c>
      <c r="Q70" s="171">
        <v>107.3</v>
      </c>
      <c r="R70" s="171">
        <v>89.8</v>
      </c>
      <c r="S70" s="171">
        <v>129.6</v>
      </c>
    </row>
    <row r="71" spans="1:19" ht="13.5" customHeight="1">
      <c r="A71" s="147" t="s">
        <v>86</v>
      </c>
      <c r="B71" s="145">
        <v>2</v>
      </c>
      <c r="C71" s="153"/>
      <c r="D71" s="161">
        <v>106.7</v>
      </c>
      <c r="E71" s="171">
        <v>95</v>
      </c>
      <c r="F71" s="171">
        <v>105.3</v>
      </c>
      <c r="G71" s="171">
        <v>78</v>
      </c>
      <c r="H71" s="171">
        <v>90.2</v>
      </c>
      <c r="I71" s="171">
        <v>93.1</v>
      </c>
      <c r="J71" s="171">
        <v>113.4</v>
      </c>
      <c r="K71" s="171">
        <v>100.4</v>
      </c>
      <c r="L71" s="171">
        <v>152</v>
      </c>
      <c r="M71" s="171">
        <v>157.2</v>
      </c>
      <c r="N71" s="171">
        <v>98.1</v>
      </c>
      <c r="O71" s="171">
        <v>87.1</v>
      </c>
      <c r="P71" s="171">
        <v>107.2</v>
      </c>
      <c r="Q71" s="171">
        <v>106.5</v>
      </c>
      <c r="R71" s="171">
        <v>89.8</v>
      </c>
      <c r="S71" s="171">
        <v>129</v>
      </c>
    </row>
    <row r="72" spans="1:19" ht="13.5" customHeight="1">
      <c r="A72" s="149" t="s">
        <v>86</v>
      </c>
      <c r="B72" s="152">
        <v>3</v>
      </c>
      <c r="C72" s="155"/>
      <c r="D72" s="163">
        <v>106.2</v>
      </c>
      <c r="E72" s="173">
        <v>95.2</v>
      </c>
      <c r="F72" s="173">
        <v>104.7</v>
      </c>
      <c r="G72" s="173">
        <v>77.5</v>
      </c>
      <c r="H72" s="173">
        <v>90.8</v>
      </c>
      <c r="I72" s="173">
        <v>94.2</v>
      </c>
      <c r="J72" s="173">
        <v>112.8</v>
      </c>
      <c r="K72" s="173">
        <v>98.3</v>
      </c>
      <c r="L72" s="173">
        <v>150.1</v>
      </c>
      <c r="M72" s="173">
        <v>155.9</v>
      </c>
      <c r="N72" s="173">
        <v>95.5</v>
      </c>
      <c r="O72" s="173">
        <v>87.7</v>
      </c>
      <c r="P72" s="173">
        <v>106</v>
      </c>
      <c r="Q72" s="173">
        <v>105.8</v>
      </c>
      <c r="R72" s="173">
        <v>87.6</v>
      </c>
      <c r="S72" s="173">
        <v>129.7</v>
      </c>
    </row>
    <row r="73" spans="1:19" ht="17.25" customHeight="1">
      <c r="A73" s="191"/>
      <c r="B73" s="191"/>
      <c r="C73" s="191"/>
      <c r="D73" s="556" t="s">
        <v>97</v>
      </c>
      <c r="E73" s="556"/>
      <c r="F73" s="556"/>
      <c r="G73" s="556"/>
      <c r="H73" s="556"/>
      <c r="I73" s="556"/>
      <c r="J73" s="556"/>
      <c r="K73" s="556"/>
      <c r="L73" s="556"/>
      <c r="M73" s="556"/>
      <c r="N73" s="556"/>
      <c r="O73" s="556"/>
      <c r="P73" s="556"/>
      <c r="Q73" s="556"/>
      <c r="R73" s="556"/>
      <c r="S73" s="556"/>
    </row>
    <row r="74" spans="1:19" ht="13.5" customHeight="1">
      <c r="A74" s="144" t="s">
        <v>189</v>
      </c>
      <c r="B74" s="144" t="s">
        <v>60</v>
      </c>
      <c r="C74" s="153" t="s">
        <v>56</v>
      </c>
      <c r="D74" s="159">
        <v>1.3</v>
      </c>
      <c r="E74" s="169">
        <v>-0.6</v>
      </c>
      <c r="F74" s="169">
        <v>0.3</v>
      </c>
      <c r="G74" s="169">
        <v>-57.7</v>
      </c>
      <c r="H74" s="169">
        <v>8.5</v>
      </c>
      <c r="I74" s="169">
        <v>0.4</v>
      </c>
      <c r="J74" s="169">
        <v>7.5</v>
      </c>
      <c r="K74" s="169">
        <v>2.1</v>
      </c>
      <c r="L74" s="182">
        <v>1.9</v>
      </c>
      <c r="M74" s="182">
        <v>3.3</v>
      </c>
      <c r="N74" s="182">
        <v>-2.3</v>
      </c>
      <c r="O74" s="182">
        <v>-0.5</v>
      </c>
      <c r="P74" s="169">
        <v>0.9</v>
      </c>
      <c r="Q74" s="169">
        <v>3.8</v>
      </c>
      <c r="R74" s="169">
        <v>-19</v>
      </c>
      <c r="S74" s="182">
        <v>5.1</v>
      </c>
    </row>
    <row r="75" spans="1:19" ht="13.5" customHeight="1">
      <c r="A75" s="145" t="s">
        <v>50</v>
      </c>
      <c r="B75" s="145" t="s">
        <v>331</v>
      </c>
      <c r="C75" s="153"/>
      <c r="D75" s="160">
        <v>1.1</v>
      </c>
      <c r="E75" s="170">
        <v>6.3</v>
      </c>
      <c r="F75" s="170">
        <v>1</v>
      </c>
      <c r="G75" s="170">
        <v>123.3</v>
      </c>
      <c r="H75" s="170">
        <v>2.5</v>
      </c>
      <c r="I75" s="170">
        <v>2.6</v>
      </c>
      <c r="J75" s="170">
        <v>2.2</v>
      </c>
      <c r="K75" s="170">
        <v>-2.5</v>
      </c>
      <c r="L75" s="183">
        <v>-3.2</v>
      </c>
      <c r="M75" s="183">
        <v>3</v>
      </c>
      <c r="N75" s="183">
        <v>0.5</v>
      </c>
      <c r="O75" s="183">
        <v>3.8</v>
      </c>
      <c r="P75" s="170">
        <v>-4.7</v>
      </c>
      <c r="Q75" s="170">
        <v>-1</v>
      </c>
      <c r="R75" s="170">
        <v>-0.7</v>
      </c>
      <c r="S75" s="183">
        <v>0.9</v>
      </c>
    </row>
    <row r="76" spans="1:19" ht="13.5" customHeight="1">
      <c r="A76" s="145"/>
      <c r="B76" s="145" t="s">
        <v>242</v>
      </c>
      <c r="C76" s="153"/>
      <c r="D76" s="160">
        <v>0.5</v>
      </c>
      <c r="E76" s="170">
        <v>-0.4</v>
      </c>
      <c r="F76" s="170">
        <v>0.1</v>
      </c>
      <c r="G76" s="170">
        <v>-1.4</v>
      </c>
      <c r="H76" s="170">
        <v>5.4</v>
      </c>
      <c r="I76" s="170">
        <v>4</v>
      </c>
      <c r="J76" s="170">
        <v>5.2</v>
      </c>
      <c r="K76" s="170">
        <v>1.6</v>
      </c>
      <c r="L76" s="183">
        <v>-20.2</v>
      </c>
      <c r="M76" s="183">
        <v>-31.7</v>
      </c>
      <c r="N76" s="183">
        <v>-5.2</v>
      </c>
      <c r="O76" s="183">
        <v>-4</v>
      </c>
      <c r="P76" s="170">
        <v>24.5</v>
      </c>
      <c r="Q76" s="170">
        <v>0</v>
      </c>
      <c r="R76" s="170">
        <v>-4</v>
      </c>
      <c r="S76" s="183">
        <v>-4.5</v>
      </c>
    </row>
    <row r="77" spans="1:19" ht="13.5" customHeight="1">
      <c r="A77" s="145"/>
      <c r="B77" s="145" t="s">
        <v>152</v>
      </c>
      <c r="C77" s="153"/>
      <c r="D77" s="160">
        <v>1.8</v>
      </c>
      <c r="E77" s="170">
        <v>-1.2</v>
      </c>
      <c r="F77" s="170">
        <v>-0.8</v>
      </c>
      <c r="G77" s="170">
        <v>-2.4</v>
      </c>
      <c r="H77" s="170">
        <v>-0.2</v>
      </c>
      <c r="I77" s="170">
        <v>-2.1</v>
      </c>
      <c r="J77" s="170">
        <v>3.8</v>
      </c>
      <c r="K77" s="170">
        <v>-1.9</v>
      </c>
      <c r="L77" s="183">
        <v>4.7</v>
      </c>
      <c r="M77" s="183">
        <v>38.1</v>
      </c>
      <c r="N77" s="183">
        <v>-6.3</v>
      </c>
      <c r="O77" s="183">
        <v>-1</v>
      </c>
      <c r="P77" s="170">
        <v>7.9</v>
      </c>
      <c r="Q77" s="170">
        <v>1.4</v>
      </c>
      <c r="R77" s="170">
        <v>-2.4</v>
      </c>
      <c r="S77" s="183">
        <v>12.1</v>
      </c>
    </row>
    <row r="78" spans="1:19" ht="13.5" customHeight="1">
      <c r="A78" s="145"/>
      <c r="B78" s="145" t="s">
        <v>364</v>
      </c>
      <c r="C78" s="153"/>
      <c r="D78" s="160">
        <v>0.7</v>
      </c>
      <c r="E78" s="170">
        <v>-18.6</v>
      </c>
      <c r="F78" s="170">
        <v>2.7</v>
      </c>
      <c r="G78" s="170">
        <v>-2.4</v>
      </c>
      <c r="H78" s="170">
        <v>-4.8</v>
      </c>
      <c r="I78" s="170">
        <v>-2.4</v>
      </c>
      <c r="J78" s="170">
        <v>-2.5</v>
      </c>
      <c r="K78" s="170">
        <v>-1.4</v>
      </c>
      <c r="L78" s="183">
        <v>-24.1</v>
      </c>
      <c r="M78" s="183">
        <v>-3.2</v>
      </c>
      <c r="N78" s="183">
        <v>0</v>
      </c>
      <c r="O78" s="183">
        <v>0.2</v>
      </c>
      <c r="P78" s="170">
        <v>3.1</v>
      </c>
      <c r="Q78" s="170">
        <v>1.2</v>
      </c>
      <c r="R78" s="170">
        <v>-3.1</v>
      </c>
      <c r="S78" s="183">
        <v>5</v>
      </c>
    </row>
    <row r="79" spans="1:19" ht="13.5" customHeight="1">
      <c r="A79" s="146"/>
      <c r="B79" s="146" t="s">
        <v>159</v>
      </c>
      <c r="C79" s="154"/>
      <c r="D79" s="162">
        <v>1</v>
      </c>
      <c r="E79" s="172">
        <v>22.4</v>
      </c>
      <c r="F79" s="172">
        <v>0.1</v>
      </c>
      <c r="G79" s="172">
        <v>-5.5</v>
      </c>
      <c r="H79" s="172">
        <v>3.2</v>
      </c>
      <c r="I79" s="172">
        <v>-0.4</v>
      </c>
      <c r="J79" s="172">
        <v>-3</v>
      </c>
      <c r="K79" s="172">
        <v>-1.8</v>
      </c>
      <c r="L79" s="172">
        <v>64.2</v>
      </c>
      <c r="M79" s="172">
        <v>-2.3</v>
      </c>
      <c r="N79" s="172">
        <v>2.6</v>
      </c>
      <c r="O79" s="172">
        <v>1.3</v>
      </c>
      <c r="P79" s="172">
        <v>5</v>
      </c>
      <c r="Q79" s="172">
        <v>2.8</v>
      </c>
      <c r="R79" s="172">
        <v>-4.4</v>
      </c>
      <c r="S79" s="172">
        <v>-2</v>
      </c>
    </row>
    <row r="80" spans="1:19" ht="13.5" customHeight="1">
      <c r="A80" s="145" t="s">
        <v>175</v>
      </c>
      <c r="B80" s="145">
        <v>3</v>
      </c>
      <c r="C80" s="153" t="s">
        <v>255</v>
      </c>
      <c r="D80" s="161">
        <v>1.6</v>
      </c>
      <c r="E80" s="171">
        <v>26.2</v>
      </c>
      <c r="F80" s="171">
        <v>0.1</v>
      </c>
      <c r="G80" s="171">
        <v>-2.6</v>
      </c>
      <c r="H80" s="171">
        <v>1.3</v>
      </c>
      <c r="I80" s="171">
        <v>0.5</v>
      </c>
      <c r="J80" s="171">
        <v>-4</v>
      </c>
      <c r="K80" s="171">
        <v>-3.3</v>
      </c>
      <c r="L80" s="171">
        <v>58.9</v>
      </c>
      <c r="M80" s="171">
        <v>-3</v>
      </c>
      <c r="N80" s="171">
        <v>2.5</v>
      </c>
      <c r="O80" s="171">
        <v>6.1</v>
      </c>
      <c r="P80" s="171">
        <v>6.5</v>
      </c>
      <c r="Q80" s="171">
        <v>3.3</v>
      </c>
      <c r="R80" s="171">
        <v>-8.6</v>
      </c>
      <c r="S80" s="171">
        <v>1.9</v>
      </c>
    </row>
    <row r="81" spans="1:19" ht="13.5" customHeight="1">
      <c r="A81" s="147" t="s">
        <v>86</v>
      </c>
      <c r="B81" s="145">
        <v>4</v>
      </c>
      <c r="C81" s="153"/>
      <c r="D81" s="161">
        <v>1.7</v>
      </c>
      <c r="E81" s="171">
        <v>22.1</v>
      </c>
      <c r="F81" s="171">
        <v>-0.1</v>
      </c>
      <c r="G81" s="171">
        <v>-3.9</v>
      </c>
      <c r="H81" s="171">
        <v>6</v>
      </c>
      <c r="I81" s="171">
        <v>-0.2</v>
      </c>
      <c r="J81" s="171">
        <v>-5.1</v>
      </c>
      <c r="K81" s="171">
        <v>-1.7</v>
      </c>
      <c r="L81" s="171">
        <v>56.7</v>
      </c>
      <c r="M81" s="171">
        <v>-3.6</v>
      </c>
      <c r="N81" s="171">
        <v>4.2</v>
      </c>
      <c r="O81" s="171">
        <v>-1.5</v>
      </c>
      <c r="P81" s="171">
        <v>8.7</v>
      </c>
      <c r="Q81" s="171">
        <v>3.4</v>
      </c>
      <c r="R81" s="171">
        <v>-3.5</v>
      </c>
      <c r="S81" s="171">
        <v>2.7</v>
      </c>
    </row>
    <row r="82" spans="1:19" ht="13.5" customHeight="1">
      <c r="A82" s="147" t="s">
        <v>86</v>
      </c>
      <c r="B82" s="145">
        <v>5</v>
      </c>
      <c r="C82" s="153"/>
      <c r="D82" s="161">
        <v>1.3</v>
      </c>
      <c r="E82" s="171">
        <v>21.8</v>
      </c>
      <c r="F82" s="171">
        <v>0.4</v>
      </c>
      <c r="G82" s="171">
        <v>-4.6</v>
      </c>
      <c r="H82" s="171">
        <v>4.8</v>
      </c>
      <c r="I82" s="171">
        <v>-0.6</v>
      </c>
      <c r="J82" s="171">
        <v>-3</v>
      </c>
      <c r="K82" s="171">
        <v>-1.9</v>
      </c>
      <c r="L82" s="171">
        <v>64.1</v>
      </c>
      <c r="M82" s="171">
        <v>-3.5</v>
      </c>
      <c r="N82" s="171">
        <v>4.6</v>
      </c>
      <c r="O82" s="171">
        <v>0.9</v>
      </c>
      <c r="P82" s="171">
        <v>6.7</v>
      </c>
      <c r="Q82" s="171">
        <v>2.9</v>
      </c>
      <c r="R82" s="171">
        <v>-2.3</v>
      </c>
      <c r="S82" s="171">
        <v>-2.3</v>
      </c>
    </row>
    <row r="83" spans="1:19" ht="13.5" customHeight="1">
      <c r="A83" s="147" t="s">
        <v>86</v>
      </c>
      <c r="B83" s="145">
        <v>6</v>
      </c>
      <c r="D83" s="161">
        <v>1.3</v>
      </c>
      <c r="E83" s="171">
        <v>22.2</v>
      </c>
      <c r="F83" s="171">
        <v>0.6</v>
      </c>
      <c r="G83" s="171">
        <v>-4.4</v>
      </c>
      <c r="H83" s="171">
        <v>4.4</v>
      </c>
      <c r="I83" s="171">
        <v>0.1</v>
      </c>
      <c r="J83" s="171">
        <v>-2.5</v>
      </c>
      <c r="K83" s="171">
        <v>-1.4</v>
      </c>
      <c r="L83" s="171">
        <v>58.9</v>
      </c>
      <c r="M83" s="171">
        <v>-3.3</v>
      </c>
      <c r="N83" s="171">
        <v>3.7</v>
      </c>
      <c r="O83" s="171">
        <v>-3.1</v>
      </c>
      <c r="P83" s="171">
        <v>7.3</v>
      </c>
      <c r="Q83" s="171">
        <v>2.5</v>
      </c>
      <c r="R83" s="171">
        <v>-1.9</v>
      </c>
      <c r="S83" s="171">
        <v>-3.1</v>
      </c>
    </row>
    <row r="84" spans="1:19" ht="13.5" customHeight="1">
      <c r="A84" s="19" t="s">
        <v>86</v>
      </c>
      <c r="B84" s="145">
        <v>7</v>
      </c>
      <c r="C84" s="153"/>
      <c r="D84" s="161">
        <v>0.7</v>
      </c>
      <c r="E84" s="171">
        <v>22.3</v>
      </c>
      <c r="F84" s="171">
        <v>0.5</v>
      </c>
      <c r="G84" s="171">
        <v>-7.2</v>
      </c>
      <c r="H84" s="171">
        <v>4.5</v>
      </c>
      <c r="I84" s="171">
        <v>-0.5</v>
      </c>
      <c r="J84" s="171">
        <v>-2.9</v>
      </c>
      <c r="K84" s="171">
        <v>-2</v>
      </c>
      <c r="L84" s="171">
        <v>62.5</v>
      </c>
      <c r="M84" s="171">
        <v>-3.6</v>
      </c>
      <c r="N84" s="171">
        <v>2.6</v>
      </c>
      <c r="O84" s="171">
        <v>-0.7</v>
      </c>
      <c r="P84" s="171">
        <v>5.6</v>
      </c>
      <c r="Q84" s="171">
        <v>2.9</v>
      </c>
      <c r="R84" s="171">
        <v>-2.3</v>
      </c>
      <c r="S84" s="171">
        <v>-5.4</v>
      </c>
    </row>
    <row r="85" spans="1:19" ht="13.5" customHeight="1">
      <c r="A85" s="147" t="s">
        <v>86</v>
      </c>
      <c r="B85" s="145">
        <v>8</v>
      </c>
      <c r="C85" s="153"/>
      <c r="D85" s="161">
        <v>0.7</v>
      </c>
      <c r="E85" s="171">
        <v>21.3</v>
      </c>
      <c r="F85" s="171">
        <v>-0.3</v>
      </c>
      <c r="G85" s="171">
        <v>-7.6</v>
      </c>
      <c r="H85" s="171">
        <v>4.7</v>
      </c>
      <c r="I85" s="171">
        <v>-2.2</v>
      </c>
      <c r="J85" s="171">
        <v>-2.6</v>
      </c>
      <c r="K85" s="171">
        <v>-2.1</v>
      </c>
      <c r="L85" s="171">
        <v>64.8</v>
      </c>
      <c r="M85" s="171">
        <v>-2.9</v>
      </c>
      <c r="N85" s="171">
        <v>1.4</v>
      </c>
      <c r="O85" s="171">
        <v>8.4</v>
      </c>
      <c r="P85" s="171">
        <v>3.8</v>
      </c>
      <c r="Q85" s="171">
        <v>2.9</v>
      </c>
      <c r="R85" s="171">
        <v>-2.4</v>
      </c>
      <c r="S85" s="171">
        <v>-3.9</v>
      </c>
    </row>
    <row r="86" spans="1:19" ht="13.5" customHeight="1">
      <c r="A86" s="147" t="s">
        <v>86</v>
      </c>
      <c r="B86" s="145">
        <v>9</v>
      </c>
      <c r="C86" s="153"/>
      <c r="D86" s="161">
        <v>0.7</v>
      </c>
      <c r="E86" s="171">
        <v>20.5</v>
      </c>
      <c r="F86" s="171">
        <v>0.1</v>
      </c>
      <c r="G86" s="171">
        <v>-7</v>
      </c>
      <c r="H86" s="171">
        <v>4.5</v>
      </c>
      <c r="I86" s="171">
        <v>-2.1</v>
      </c>
      <c r="J86" s="171">
        <v>-2</v>
      </c>
      <c r="K86" s="171">
        <v>-1.9</v>
      </c>
      <c r="L86" s="171">
        <v>67.4</v>
      </c>
      <c r="M86" s="171">
        <v>-0.5</v>
      </c>
      <c r="N86" s="171">
        <v>3.9</v>
      </c>
      <c r="O86" s="171">
        <v>2.4</v>
      </c>
      <c r="P86" s="171">
        <v>3</v>
      </c>
      <c r="Q86" s="171">
        <v>3</v>
      </c>
      <c r="R86" s="171">
        <v>-2.3</v>
      </c>
      <c r="S86" s="171">
        <v>-4.8</v>
      </c>
    </row>
    <row r="87" spans="1:19" ht="13.5" customHeight="1">
      <c r="A87" s="148" t="s">
        <v>86</v>
      </c>
      <c r="B87" s="145">
        <v>10</v>
      </c>
      <c r="C87" s="153"/>
      <c r="D87" s="161">
        <v>0.5</v>
      </c>
      <c r="E87" s="171">
        <v>18.6</v>
      </c>
      <c r="F87" s="171">
        <v>0.1</v>
      </c>
      <c r="G87" s="171">
        <v>-6.8</v>
      </c>
      <c r="H87" s="171">
        <v>2.2</v>
      </c>
      <c r="I87" s="171">
        <v>-0.6</v>
      </c>
      <c r="J87" s="171">
        <v>-1.7</v>
      </c>
      <c r="K87" s="171">
        <v>-0.3</v>
      </c>
      <c r="L87" s="171">
        <v>70.8</v>
      </c>
      <c r="M87" s="171">
        <v>-0.3</v>
      </c>
      <c r="N87" s="171">
        <v>1.4</v>
      </c>
      <c r="O87" s="171">
        <v>-4.3</v>
      </c>
      <c r="P87" s="171">
        <v>3.2</v>
      </c>
      <c r="Q87" s="171">
        <v>2.9</v>
      </c>
      <c r="R87" s="171">
        <v>-3.1</v>
      </c>
      <c r="S87" s="171">
        <v>-5.7</v>
      </c>
    </row>
    <row r="88" spans="1:19" ht="13.5" customHeight="1">
      <c r="A88" s="147" t="s">
        <v>86</v>
      </c>
      <c r="B88" s="145">
        <v>11</v>
      </c>
      <c r="D88" s="161">
        <v>1</v>
      </c>
      <c r="E88" s="171">
        <v>19.7</v>
      </c>
      <c r="F88" s="171">
        <v>0.4</v>
      </c>
      <c r="G88" s="171">
        <v>-7</v>
      </c>
      <c r="H88" s="171">
        <v>2.7</v>
      </c>
      <c r="I88" s="171">
        <v>0.3</v>
      </c>
      <c r="J88" s="171">
        <v>-0.8</v>
      </c>
      <c r="K88" s="171">
        <v>-0.7</v>
      </c>
      <c r="L88" s="171">
        <v>72.2</v>
      </c>
      <c r="M88" s="171">
        <v>-0.6</v>
      </c>
      <c r="N88" s="171">
        <v>2.3</v>
      </c>
      <c r="O88" s="171">
        <v>-0.8</v>
      </c>
      <c r="P88" s="171">
        <v>3.3</v>
      </c>
      <c r="Q88" s="171">
        <v>2.5</v>
      </c>
      <c r="R88" s="171">
        <v>-3.1</v>
      </c>
      <c r="S88" s="171">
        <v>-4.2</v>
      </c>
    </row>
    <row r="89" spans="1:19" ht="13.5" customHeight="1">
      <c r="A89" s="145" t="s">
        <v>86</v>
      </c>
      <c r="B89" s="145">
        <v>12</v>
      </c>
      <c r="C89" s="153"/>
      <c r="D89" s="161">
        <v>0.7</v>
      </c>
      <c r="E89" s="171">
        <v>23.1</v>
      </c>
      <c r="F89" s="171">
        <v>-0.3</v>
      </c>
      <c r="G89" s="171">
        <v>-8.5</v>
      </c>
      <c r="H89" s="171">
        <v>2.4</v>
      </c>
      <c r="I89" s="171">
        <v>-0.7</v>
      </c>
      <c r="J89" s="171">
        <v>-1</v>
      </c>
      <c r="K89" s="171">
        <v>0</v>
      </c>
      <c r="L89" s="171">
        <v>86.1</v>
      </c>
      <c r="M89" s="171">
        <v>-0.3</v>
      </c>
      <c r="N89" s="171">
        <v>1.5</v>
      </c>
      <c r="O89" s="171">
        <v>-1.5</v>
      </c>
      <c r="P89" s="171">
        <v>3.4</v>
      </c>
      <c r="Q89" s="171">
        <v>2.6</v>
      </c>
      <c r="R89" s="171">
        <v>-5.1</v>
      </c>
      <c r="S89" s="171">
        <v>-3.4</v>
      </c>
    </row>
    <row r="90" spans="1:19" ht="13.5" customHeight="1">
      <c r="A90" s="147" t="s">
        <v>468</v>
      </c>
      <c r="B90" s="145" t="s">
        <v>360</v>
      </c>
      <c r="C90" s="153"/>
      <c r="D90" s="161">
        <v>0</v>
      </c>
      <c r="E90" s="171">
        <v>-4.1</v>
      </c>
      <c r="F90" s="171">
        <v>-0.1</v>
      </c>
      <c r="G90" s="171">
        <v>-8.3</v>
      </c>
      <c r="H90" s="171">
        <v>-5.1</v>
      </c>
      <c r="I90" s="171">
        <v>0.7</v>
      </c>
      <c r="J90" s="171">
        <v>-1.3</v>
      </c>
      <c r="K90" s="171">
        <v>-0.3</v>
      </c>
      <c r="L90" s="171">
        <v>17.6</v>
      </c>
      <c r="M90" s="171">
        <v>0.9</v>
      </c>
      <c r="N90" s="171">
        <v>-1.2</v>
      </c>
      <c r="O90" s="171">
        <v>-1.9</v>
      </c>
      <c r="P90" s="171">
        <v>4</v>
      </c>
      <c r="Q90" s="171">
        <v>1.1</v>
      </c>
      <c r="R90" s="171">
        <v>5.4</v>
      </c>
      <c r="S90" s="171">
        <v>-2.6</v>
      </c>
    </row>
    <row r="91" spans="1:19" ht="13.5" customHeight="1">
      <c r="A91" s="147" t="s">
        <v>86</v>
      </c>
      <c r="B91" s="145">
        <v>2</v>
      </c>
      <c r="C91" s="153"/>
      <c r="D91" s="161">
        <v>-0.3</v>
      </c>
      <c r="E91" s="171">
        <v>-3.9</v>
      </c>
      <c r="F91" s="171">
        <v>-0.7</v>
      </c>
      <c r="G91" s="171">
        <v>-13.5</v>
      </c>
      <c r="H91" s="171">
        <v>-5.1</v>
      </c>
      <c r="I91" s="171">
        <v>2.4</v>
      </c>
      <c r="J91" s="171">
        <v>-1.4</v>
      </c>
      <c r="K91" s="171">
        <v>0.1</v>
      </c>
      <c r="L91" s="171">
        <v>14.4</v>
      </c>
      <c r="M91" s="171">
        <v>2.1</v>
      </c>
      <c r="N91" s="171">
        <v>-1</v>
      </c>
      <c r="O91" s="171">
        <v>-0.9</v>
      </c>
      <c r="P91" s="171">
        <v>3.6</v>
      </c>
      <c r="Q91" s="171">
        <v>0.3</v>
      </c>
      <c r="R91" s="171">
        <v>5.6</v>
      </c>
      <c r="S91" s="171">
        <v>-2.9</v>
      </c>
    </row>
    <row r="92" spans="1:19" ht="13.5" customHeight="1">
      <c r="A92" s="149" t="s">
        <v>86</v>
      </c>
      <c r="B92" s="152">
        <v>3</v>
      </c>
      <c r="C92" s="155"/>
      <c r="D92" s="163">
        <v>-0.5</v>
      </c>
      <c r="E92" s="173">
        <v>-3.3</v>
      </c>
      <c r="F92" s="173">
        <v>-1.3</v>
      </c>
      <c r="G92" s="173">
        <v>-14.4</v>
      </c>
      <c r="H92" s="173">
        <v>-3.7</v>
      </c>
      <c r="I92" s="173">
        <v>4.3</v>
      </c>
      <c r="J92" s="173">
        <v>-1.1</v>
      </c>
      <c r="K92" s="173">
        <v>-1.4</v>
      </c>
      <c r="L92" s="173">
        <v>12.2</v>
      </c>
      <c r="M92" s="173">
        <v>1.8</v>
      </c>
      <c r="N92" s="173">
        <v>-3</v>
      </c>
      <c r="O92" s="173">
        <v>-0.7</v>
      </c>
      <c r="P92" s="173">
        <v>2.9</v>
      </c>
      <c r="Q92" s="173">
        <v>0.2</v>
      </c>
      <c r="R92" s="173">
        <v>4.4</v>
      </c>
      <c r="S92" s="173">
        <v>-1.8</v>
      </c>
    </row>
    <row r="93" spans="1:30" ht="27" customHeight="1">
      <c r="A93" s="557" t="s">
        <v>469</v>
      </c>
      <c r="B93" s="557"/>
      <c r="C93" s="558"/>
      <c r="D93" s="199">
        <v>-0.5</v>
      </c>
      <c r="E93" s="164">
        <v>0.2</v>
      </c>
      <c r="F93" s="164">
        <v>-0.6</v>
      </c>
      <c r="G93" s="164">
        <v>-0.6</v>
      </c>
      <c r="H93" s="164">
        <v>0.7</v>
      </c>
      <c r="I93" s="164">
        <v>1.2</v>
      </c>
      <c r="J93" s="164">
        <v>-0.5</v>
      </c>
      <c r="K93" s="164">
        <v>-2.1</v>
      </c>
      <c r="L93" s="164">
        <v>-1.3</v>
      </c>
      <c r="M93" s="164">
        <v>-0.8</v>
      </c>
      <c r="N93" s="164">
        <v>-2.7</v>
      </c>
      <c r="O93" s="164">
        <v>0.7</v>
      </c>
      <c r="P93" s="164">
        <v>-1.1</v>
      </c>
      <c r="Q93" s="164">
        <v>-0.7</v>
      </c>
      <c r="R93" s="164">
        <v>-2.4</v>
      </c>
      <c r="S93" s="164">
        <v>0.5</v>
      </c>
      <c r="T93" s="150"/>
      <c r="U93" s="150"/>
      <c r="V93" s="150"/>
      <c r="W93" s="150"/>
      <c r="X93" s="150"/>
      <c r="Y93" s="150"/>
      <c r="Z93" s="150"/>
      <c r="AA93" s="150"/>
      <c r="AB93" s="150"/>
      <c r="AC93" s="150"/>
      <c r="AD93" s="150"/>
    </row>
    <row r="94" spans="1:19" ht="22.5" customHeight="1">
      <c r="A94" s="578" t="s">
        <v>88</v>
      </c>
      <c r="B94" s="578"/>
      <c r="C94" s="578"/>
      <c r="D94" s="578"/>
      <c r="E94" s="578"/>
      <c r="F94" s="578"/>
      <c r="G94" s="578"/>
      <c r="H94" s="578"/>
      <c r="I94" s="578"/>
      <c r="J94" s="578"/>
      <c r="K94" s="578"/>
      <c r="L94" s="578"/>
      <c r="M94" s="578"/>
      <c r="N94" s="578"/>
      <c r="O94" s="578"/>
      <c r="P94" s="578"/>
      <c r="Q94" s="578"/>
      <c r="R94" s="578"/>
      <c r="S94" s="578"/>
    </row>
    <row r="95" ht="13.5">
      <c r="A95" s="215"/>
    </row>
  </sheetData>
  <sheetProtection/>
  <mergeCells count="12">
    <mergeCell ref="G2:N2"/>
    <mergeCell ref="H3:O3"/>
    <mergeCell ref="D7:R7"/>
    <mergeCell ref="D27:S27"/>
    <mergeCell ref="A47:C47"/>
    <mergeCell ref="A4:C6"/>
    <mergeCell ref="H49:O49"/>
    <mergeCell ref="D53:R53"/>
    <mergeCell ref="D73:S73"/>
    <mergeCell ref="A93:C93"/>
    <mergeCell ref="A94:S94"/>
    <mergeCell ref="A50:C52"/>
  </mergeCells>
  <printOptions/>
  <pageMargins left="0.7874015748031497" right="0.3937007874015748" top="0.4330708661417323" bottom="0.5905511811023623" header="0.31496062992125984" footer="0.35433070866141736"/>
  <pageSetup fitToHeight="1" fitToWidth="1" horizontalDpi="600" verticalDpi="600" orientation="portrait" paperSize="9" scale="62" r:id="rId1"/>
  <headerFooter alignWithMargins="0">
    <oddFooter>&amp;C&amp;"ＭＳ Ｐゴシック,標準"&amp;12- 12 -</oddFooter>
  </headerFooter>
</worksheet>
</file>

<file path=xl/worksheets/sheet16.xml><?xml version="1.0" encoding="utf-8"?>
<worksheet xmlns="http://schemas.openxmlformats.org/spreadsheetml/2006/main" xmlns:r="http://schemas.openxmlformats.org/officeDocument/2006/relationships">
  <sheetPr>
    <tabColor indexed="14"/>
    <pageSetUpPr fitToPage="1"/>
  </sheetPr>
  <dimension ref="A1:S52"/>
  <sheetViews>
    <sheetView zoomScalePageLayoutView="0" workbookViewId="0" topLeftCell="A1">
      <selection activeCell="A1" sqref="A1"/>
    </sheetView>
  </sheetViews>
  <sheetFormatPr defaultColWidth="9.00390625" defaultRowHeight="13.5"/>
  <cols>
    <col min="1" max="1" width="9.125" style="1" customWidth="1"/>
    <col min="2" max="2" width="5.25390625" style="1" customWidth="1"/>
    <col min="3" max="3" width="4.50390625" style="1" customWidth="1"/>
    <col min="4" max="4" width="2.75390625" style="1" customWidth="1"/>
    <col min="5" max="18" width="9.75390625" style="1" customWidth="1"/>
    <col min="19" max="19" width="7.50390625" style="1" customWidth="1"/>
    <col min="20" max="16384" width="9.00390625" style="1" customWidth="1"/>
  </cols>
  <sheetData>
    <row r="1" spans="8:13" ht="9" customHeight="1">
      <c r="H1" s="2"/>
      <c r="I1" s="2"/>
      <c r="J1" s="2"/>
      <c r="K1" s="2"/>
      <c r="L1" s="2"/>
      <c r="M1" s="2"/>
    </row>
    <row r="2" spans="2:17" ht="22.5" customHeight="1">
      <c r="B2" s="221"/>
      <c r="C2" s="221"/>
      <c r="D2" s="221"/>
      <c r="G2" s="258"/>
      <c r="H2" s="2"/>
      <c r="I2" s="263" t="s">
        <v>169</v>
      </c>
      <c r="J2" s="264"/>
      <c r="K2" s="264"/>
      <c r="L2" s="264"/>
      <c r="M2" s="2"/>
      <c r="N2" s="2"/>
      <c r="Q2" s="279"/>
    </row>
    <row r="3" spans="2:18" ht="13.5">
      <c r="B3" s="142" t="s">
        <v>64</v>
      </c>
      <c r="C3" s="142"/>
      <c r="D3" s="142"/>
      <c r="E3" s="240"/>
      <c r="F3" s="240"/>
      <c r="Q3" s="240" t="s">
        <v>299</v>
      </c>
      <c r="R3" s="283"/>
    </row>
    <row r="4" spans="2:18" ht="13.5">
      <c r="B4" s="583" t="s">
        <v>234</v>
      </c>
      <c r="C4" s="584"/>
      <c r="D4" s="585"/>
      <c r="E4" s="241" t="s">
        <v>232</v>
      </c>
      <c r="F4" s="247"/>
      <c r="G4" s="241" t="s">
        <v>206</v>
      </c>
      <c r="H4" s="261"/>
      <c r="I4" s="241" t="s">
        <v>94</v>
      </c>
      <c r="J4" s="247"/>
      <c r="K4" s="266" t="s">
        <v>158</v>
      </c>
      <c r="L4" s="261"/>
      <c r="M4" s="579" t="s">
        <v>239</v>
      </c>
      <c r="N4" s="580"/>
      <c r="O4" s="268" t="s">
        <v>22</v>
      </c>
      <c r="P4" s="247"/>
      <c r="Q4" s="241" t="s">
        <v>240</v>
      </c>
      <c r="R4" s="261"/>
    </row>
    <row r="5" spans="2:18" ht="13.5">
      <c r="B5" s="586"/>
      <c r="C5" s="587"/>
      <c r="D5" s="588"/>
      <c r="E5" s="242" t="s">
        <v>245</v>
      </c>
      <c r="F5" s="248" t="s">
        <v>479</v>
      </c>
      <c r="G5" s="242" t="s">
        <v>245</v>
      </c>
      <c r="H5" s="248" t="s">
        <v>479</v>
      </c>
      <c r="I5" s="242" t="s">
        <v>245</v>
      </c>
      <c r="J5" s="248" t="s">
        <v>479</v>
      </c>
      <c r="K5" s="242" t="s">
        <v>245</v>
      </c>
      <c r="L5" s="248" t="s">
        <v>479</v>
      </c>
      <c r="M5" s="242" t="s">
        <v>245</v>
      </c>
      <c r="N5" s="248" t="s">
        <v>479</v>
      </c>
      <c r="O5" s="269" t="s">
        <v>480</v>
      </c>
      <c r="P5" s="248" t="s">
        <v>481</v>
      </c>
      <c r="Q5" s="269" t="s">
        <v>480</v>
      </c>
      <c r="R5" s="248" t="s">
        <v>481</v>
      </c>
    </row>
    <row r="6" spans="2:18" s="74" customFormat="1" ht="9.75">
      <c r="B6" s="222"/>
      <c r="C6" s="229"/>
      <c r="D6" s="234"/>
      <c r="E6" s="243"/>
      <c r="F6" s="249" t="s">
        <v>138</v>
      </c>
      <c r="G6" s="120"/>
      <c r="H6" s="249" t="s">
        <v>138</v>
      </c>
      <c r="I6" s="243"/>
      <c r="J6" s="249" t="s">
        <v>138</v>
      </c>
      <c r="K6" s="120"/>
      <c r="L6" s="249" t="s">
        <v>138</v>
      </c>
      <c r="M6" s="243"/>
      <c r="N6" s="249" t="s">
        <v>138</v>
      </c>
      <c r="O6" s="270" t="s">
        <v>138</v>
      </c>
      <c r="P6" s="249" t="s">
        <v>57</v>
      </c>
      <c r="Q6" s="280" t="s">
        <v>138</v>
      </c>
      <c r="R6" s="249" t="s">
        <v>57</v>
      </c>
    </row>
    <row r="7" spans="2:19" ht="13.5">
      <c r="B7" s="223" t="s">
        <v>175</v>
      </c>
      <c r="C7" s="230">
        <v>4</v>
      </c>
      <c r="D7" s="1" t="s">
        <v>255</v>
      </c>
      <c r="E7" s="244">
        <v>105.5</v>
      </c>
      <c r="F7" s="250">
        <v>2.526724975704562</v>
      </c>
      <c r="G7" s="2">
        <v>103.7</v>
      </c>
      <c r="H7" s="250">
        <v>0.8754863813229627</v>
      </c>
      <c r="I7" s="244">
        <v>103.4</v>
      </c>
      <c r="J7" s="250">
        <v>1.0752688172043094</v>
      </c>
      <c r="K7" s="2">
        <v>117.8</v>
      </c>
      <c r="L7" s="250">
        <v>1.991341991341989</v>
      </c>
      <c r="M7" s="244">
        <v>107.9</v>
      </c>
      <c r="N7" s="250">
        <v>-0.3</v>
      </c>
      <c r="O7" s="271">
        <v>1.78</v>
      </c>
      <c r="P7" s="275">
        <v>0.3900000000000001</v>
      </c>
      <c r="Q7" s="281">
        <v>1.9300000000000002</v>
      </c>
      <c r="R7" s="275">
        <v>0.6499999999999999</v>
      </c>
      <c r="S7" s="2"/>
    </row>
    <row r="8" spans="2:19" ht="13.5">
      <c r="B8" s="224" t="s">
        <v>86</v>
      </c>
      <c r="C8" s="230">
        <v>5</v>
      </c>
      <c r="E8" s="244">
        <v>104.3</v>
      </c>
      <c r="F8" s="250">
        <v>-1.1374407582938415</v>
      </c>
      <c r="G8" s="2">
        <v>103.9</v>
      </c>
      <c r="H8" s="250">
        <v>0.1928640308582477</v>
      </c>
      <c r="I8" s="244">
        <v>104.2</v>
      </c>
      <c r="J8" s="250">
        <v>0.7736943907156646</v>
      </c>
      <c r="K8" s="2">
        <v>122.9</v>
      </c>
      <c r="L8" s="250">
        <v>4.3293718166383774</v>
      </c>
      <c r="M8" s="244">
        <v>107.5</v>
      </c>
      <c r="N8" s="250">
        <v>-0.4</v>
      </c>
      <c r="O8" s="271">
        <v>1.56</v>
      </c>
      <c r="P8" s="275">
        <v>-0.21999999999999997</v>
      </c>
      <c r="Q8" s="281">
        <v>1.77</v>
      </c>
      <c r="R8" s="275">
        <v>-0.15999999999999992</v>
      </c>
      <c r="S8" s="2"/>
    </row>
    <row r="9" spans="2:19" ht="13.5">
      <c r="B9" s="224" t="s">
        <v>86</v>
      </c>
      <c r="C9" s="230">
        <v>6</v>
      </c>
      <c r="D9" s="235"/>
      <c r="E9" s="244">
        <v>100.2</v>
      </c>
      <c r="F9" s="250">
        <v>-3.930968360498557</v>
      </c>
      <c r="G9" s="2">
        <v>104.5</v>
      </c>
      <c r="H9" s="250">
        <v>0.5774783445620735</v>
      </c>
      <c r="I9" s="244">
        <v>104.1</v>
      </c>
      <c r="J9" s="250">
        <v>-0.09596928982726347</v>
      </c>
      <c r="K9" s="2">
        <v>127.1</v>
      </c>
      <c r="L9" s="250">
        <v>3.417412530512602</v>
      </c>
      <c r="M9" s="244">
        <v>107.8</v>
      </c>
      <c r="N9" s="250">
        <v>0.3</v>
      </c>
      <c r="O9" s="271">
        <v>1.51</v>
      </c>
      <c r="P9" s="275">
        <v>-0.050000000000000044</v>
      </c>
      <c r="Q9" s="281">
        <v>1.44</v>
      </c>
      <c r="R9" s="275">
        <v>-0.33000000000000007</v>
      </c>
      <c r="S9" s="2"/>
    </row>
    <row r="10" spans="1:19" ht="13.5">
      <c r="A10" s="216"/>
      <c r="B10" s="1" t="s">
        <v>86</v>
      </c>
      <c r="C10" s="230">
        <v>7</v>
      </c>
      <c r="E10" s="244">
        <v>109.5</v>
      </c>
      <c r="F10" s="250">
        <v>9.2814371257485</v>
      </c>
      <c r="G10" s="2">
        <v>104.1</v>
      </c>
      <c r="H10" s="250">
        <v>-0.3827751196172303</v>
      </c>
      <c r="I10" s="244">
        <v>102.7</v>
      </c>
      <c r="J10" s="250">
        <v>-1.344860710854939</v>
      </c>
      <c r="K10" s="2">
        <v>119.6</v>
      </c>
      <c r="L10" s="250">
        <v>-5.900865460267506</v>
      </c>
      <c r="M10" s="244">
        <v>107.2</v>
      </c>
      <c r="N10" s="250">
        <v>-0.6</v>
      </c>
      <c r="O10" s="271">
        <v>1.41</v>
      </c>
      <c r="P10" s="275">
        <v>-0.10000000000000009</v>
      </c>
      <c r="Q10" s="281">
        <v>1.51</v>
      </c>
      <c r="R10" s="275">
        <v>0.07000000000000006</v>
      </c>
      <c r="S10" s="2"/>
    </row>
    <row r="11" spans="1:19" ht="13.5">
      <c r="A11" s="216"/>
      <c r="B11" s="1" t="s">
        <v>86</v>
      </c>
      <c r="C11" s="230">
        <v>8</v>
      </c>
      <c r="D11" s="235"/>
      <c r="E11" s="244">
        <v>108.1</v>
      </c>
      <c r="F11" s="250">
        <v>-1.2785388127853934</v>
      </c>
      <c r="G11" s="2">
        <v>104.2</v>
      </c>
      <c r="H11" s="250">
        <v>0.09606147934679013</v>
      </c>
      <c r="I11" s="244">
        <v>102.7</v>
      </c>
      <c r="J11" s="250">
        <v>0</v>
      </c>
      <c r="K11" s="244">
        <v>116.6</v>
      </c>
      <c r="L11" s="250">
        <v>-2.508361204013378</v>
      </c>
      <c r="M11" s="244">
        <v>107.5</v>
      </c>
      <c r="N11" s="250">
        <v>0.3</v>
      </c>
      <c r="O11" s="271">
        <v>1.65</v>
      </c>
      <c r="P11" s="275">
        <v>0.24</v>
      </c>
      <c r="Q11" s="281">
        <v>1.49</v>
      </c>
      <c r="R11" s="275">
        <v>-0.020000000000000018</v>
      </c>
      <c r="S11" s="2"/>
    </row>
    <row r="12" spans="1:19" ht="13.5">
      <c r="A12" s="217"/>
      <c r="B12" s="224" t="s">
        <v>86</v>
      </c>
      <c r="C12" s="230">
        <v>9</v>
      </c>
      <c r="D12" s="235"/>
      <c r="E12" s="244">
        <v>104.5</v>
      </c>
      <c r="F12" s="250">
        <v>-3.33024976873265</v>
      </c>
      <c r="G12" s="2">
        <v>104.7</v>
      </c>
      <c r="H12" s="250">
        <v>0.47984644913627633</v>
      </c>
      <c r="I12" s="244">
        <v>103.3</v>
      </c>
      <c r="J12" s="250">
        <v>0.5842259006815913</v>
      </c>
      <c r="K12" s="2">
        <v>124.7</v>
      </c>
      <c r="L12" s="250">
        <v>6.9468267581475205</v>
      </c>
      <c r="M12" s="244">
        <v>107.6</v>
      </c>
      <c r="N12" s="250">
        <v>0.1</v>
      </c>
      <c r="O12" s="271">
        <v>1.67</v>
      </c>
      <c r="P12" s="275">
        <v>0.020000000000000018</v>
      </c>
      <c r="Q12" s="281">
        <v>1.66</v>
      </c>
      <c r="R12" s="275">
        <v>0.16999999999999993</v>
      </c>
      <c r="S12" s="2"/>
    </row>
    <row r="13" spans="2:19" ht="13.5">
      <c r="B13" s="225" t="s">
        <v>86</v>
      </c>
      <c r="C13" s="230">
        <v>10</v>
      </c>
      <c r="E13" s="244">
        <v>105.4</v>
      </c>
      <c r="F13" s="250">
        <v>0.8612440191387615</v>
      </c>
      <c r="G13" s="2">
        <v>105.2</v>
      </c>
      <c r="H13" s="250">
        <v>0.4775549188156638</v>
      </c>
      <c r="I13" s="244">
        <v>103.9</v>
      </c>
      <c r="J13" s="250">
        <v>0.5808325266214991</v>
      </c>
      <c r="K13" s="2">
        <v>125.6</v>
      </c>
      <c r="L13" s="250">
        <v>0.7217321571772185</v>
      </c>
      <c r="M13" s="244">
        <v>107.6</v>
      </c>
      <c r="N13" s="250">
        <v>0</v>
      </c>
      <c r="O13" s="271">
        <v>2.14</v>
      </c>
      <c r="P13" s="275">
        <v>0.4700000000000002</v>
      </c>
      <c r="Q13" s="281">
        <v>2.03</v>
      </c>
      <c r="R13" s="275">
        <v>0.3699999999999999</v>
      </c>
      <c r="S13" s="2"/>
    </row>
    <row r="14" spans="1:19" ht="13.5">
      <c r="A14" s="216"/>
      <c r="B14" s="1" t="s">
        <v>86</v>
      </c>
      <c r="C14" s="230">
        <v>11</v>
      </c>
      <c r="D14" s="235"/>
      <c r="E14" s="244">
        <v>105.1</v>
      </c>
      <c r="F14" s="250">
        <v>-0.2846299810246787</v>
      </c>
      <c r="G14" s="2">
        <v>105.2</v>
      </c>
      <c r="H14" s="250">
        <v>0</v>
      </c>
      <c r="I14" s="244">
        <v>102.6</v>
      </c>
      <c r="J14" s="250">
        <v>-1.2512030798845153</v>
      </c>
      <c r="K14" s="2">
        <v>120.8</v>
      </c>
      <c r="L14" s="250">
        <v>-3.821656050955412</v>
      </c>
      <c r="M14" s="244">
        <v>107.7</v>
      </c>
      <c r="N14" s="250">
        <v>0.1</v>
      </c>
      <c r="O14" s="271">
        <v>1.9300000000000002</v>
      </c>
      <c r="P14" s="275">
        <v>-0.2100000000000002</v>
      </c>
      <c r="Q14" s="281">
        <v>1.66</v>
      </c>
      <c r="R14" s="275">
        <v>-0.3699999999999999</v>
      </c>
      <c r="S14" s="2"/>
    </row>
    <row r="15" spans="1:19" ht="13.5">
      <c r="A15" s="216"/>
      <c r="B15" s="1" t="s">
        <v>86</v>
      </c>
      <c r="C15" s="230">
        <v>12</v>
      </c>
      <c r="D15" s="236"/>
      <c r="E15" s="244">
        <v>106.7</v>
      </c>
      <c r="F15" s="250">
        <v>1.5223596574690852</v>
      </c>
      <c r="G15" s="2">
        <v>104.9</v>
      </c>
      <c r="H15" s="250">
        <v>-0.28517110266159423</v>
      </c>
      <c r="I15" s="244">
        <v>102.2</v>
      </c>
      <c r="J15" s="250">
        <v>-0.3898635477582763</v>
      </c>
      <c r="K15" s="2">
        <v>119.1</v>
      </c>
      <c r="L15" s="250">
        <v>-1.407284768211923</v>
      </c>
      <c r="M15" s="244">
        <v>107.9</v>
      </c>
      <c r="N15" s="250">
        <v>0.2</v>
      </c>
      <c r="O15" s="271">
        <v>1.44</v>
      </c>
      <c r="P15" s="275">
        <v>-0.49</v>
      </c>
      <c r="Q15" s="281">
        <v>1.35</v>
      </c>
      <c r="R15" s="275">
        <v>-0.30999999999999983</v>
      </c>
      <c r="S15" s="2"/>
    </row>
    <row r="16" spans="1:18" ht="13.5" customHeight="1">
      <c r="A16" s="216"/>
      <c r="B16" s="1" t="s">
        <v>468</v>
      </c>
      <c r="C16" s="230" t="s">
        <v>360</v>
      </c>
      <c r="D16" s="236"/>
      <c r="E16" s="244">
        <v>106.1</v>
      </c>
      <c r="F16" s="250">
        <v>-0.5623242736644879</v>
      </c>
      <c r="G16" s="2">
        <v>103.9</v>
      </c>
      <c r="H16" s="250">
        <v>-0.9532888465204956</v>
      </c>
      <c r="I16" s="244">
        <v>103.7</v>
      </c>
      <c r="J16" s="250">
        <v>1.467710371819961</v>
      </c>
      <c r="K16" s="2">
        <v>126.5</v>
      </c>
      <c r="L16" s="250">
        <v>6.213266162888334</v>
      </c>
      <c r="M16" s="244">
        <v>107.5</v>
      </c>
      <c r="N16" s="250">
        <v>-0.4</v>
      </c>
      <c r="O16" s="271">
        <v>1.76</v>
      </c>
      <c r="P16" s="275">
        <v>0.32000000000000006</v>
      </c>
      <c r="Q16" s="281">
        <v>1.85</v>
      </c>
      <c r="R16" s="275">
        <v>0.5</v>
      </c>
    </row>
    <row r="17" spans="1:18" ht="13.5" customHeight="1">
      <c r="A17" s="218"/>
      <c r="B17" s="226" t="s">
        <v>86</v>
      </c>
      <c r="C17" s="231">
        <v>2</v>
      </c>
      <c r="D17" s="237"/>
      <c r="E17" s="245">
        <v>103.5</v>
      </c>
      <c r="F17" s="251">
        <v>-2.4505183788878364</v>
      </c>
      <c r="G17" s="254">
        <v>103.7</v>
      </c>
      <c r="H17" s="251">
        <v>-0.19249278152069568</v>
      </c>
      <c r="I17" s="245">
        <v>103.8</v>
      </c>
      <c r="J17" s="251">
        <v>0.09643201542911699</v>
      </c>
      <c r="K17" s="254">
        <v>117.5</v>
      </c>
      <c r="L17" s="251">
        <v>-7.114624505928854</v>
      </c>
      <c r="M17" s="245">
        <v>107.4</v>
      </c>
      <c r="N17" s="251">
        <v>-0.0930232558139482</v>
      </c>
      <c r="O17" s="272">
        <v>1.72</v>
      </c>
      <c r="P17" s="276">
        <v>-0.040000000000000036</v>
      </c>
      <c r="Q17" s="278">
        <v>1.92</v>
      </c>
      <c r="R17" s="276">
        <v>0.06999999999999984</v>
      </c>
    </row>
    <row r="18" spans="1:18" ht="13.5" customHeight="1">
      <c r="A18" s="219"/>
      <c r="B18" s="227" t="s">
        <v>86</v>
      </c>
      <c r="C18" s="232">
        <v>3</v>
      </c>
      <c r="D18" s="237"/>
      <c r="E18" s="246">
        <v>104.7</v>
      </c>
      <c r="F18" s="252">
        <v>1.1594202898550752</v>
      </c>
      <c r="G18" s="259">
        <v>104</v>
      </c>
      <c r="H18" s="252">
        <v>0.28929604628736466</v>
      </c>
      <c r="I18" s="246">
        <v>103.8</v>
      </c>
      <c r="J18" s="252">
        <v>0</v>
      </c>
      <c r="K18" s="259">
        <v>116.2</v>
      </c>
      <c r="L18" s="252">
        <v>-1.1063829787234019</v>
      </c>
      <c r="M18" s="246">
        <v>107.5</v>
      </c>
      <c r="N18" s="252">
        <v>0.09310986964617719</v>
      </c>
      <c r="O18" s="273">
        <v>2</v>
      </c>
      <c r="P18" s="277">
        <v>0.28</v>
      </c>
      <c r="Q18" s="282">
        <v>1.73</v>
      </c>
      <c r="R18" s="277">
        <v>-0.18999999999999995</v>
      </c>
    </row>
    <row r="19" spans="1:18" ht="13.5" customHeight="1">
      <c r="A19" s="219" t="s">
        <v>483</v>
      </c>
      <c r="E19" s="2"/>
      <c r="F19" s="2"/>
      <c r="G19" s="2"/>
      <c r="H19" s="2"/>
      <c r="I19" s="2"/>
      <c r="J19" s="2"/>
      <c r="K19" s="2"/>
      <c r="L19" s="2"/>
      <c r="M19" s="2"/>
      <c r="N19" s="2"/>
      <c r="O19" s="2"/>
      <c r="P19" s="2"/>
      <c r="Q19" s="2"/>
      <c r="R19" s="2"/>
    </row>
    <row r="20" spans="1:18" ht="13.5" customHeight="1">
      <c r="A20" s="220"/>
      <c r="B20" s="142" t="s">
        <v>77</v>
      </c>
      <c r="C20" s="142"/>
      <c r="D20" s="142"/>
      <c r="E20" s="2"/>
      <c r="F20" s="253"/>
      <c r="G20" s="254"/>
      <c r="H20" s="2"/>
      <c r="I20" s="2"/>
      <c r="K20" s="2"/>
      <c r="M20" s="2"/>
      <c r="N20" s="253"/>
      <c r="O20" s="274"/>
      <c r="P20" s="274"/>
      <c r="Q20" s="240" t="s">
        <v>299</v>
      </c>
      <c r="R20" s="284"/>
    </row>
    <row r="21" spans="1:18" ht="13.5" customHeight="1">
      <c r="A21" s="219"/>
      <c r="B21" s="583" t="s">
        <v>234</v>
      </c>
      <c r="C21" s="589"/>
      <c r="D21" s="590"/>
      <c r="E21" s="581" t="s">
        <v>232</v>
      </c>
      <c r="F21" s="582"/>
      <c r="G21" s="260" t="s">
        <v>206</v>
      </c>
      <c r="H21" s="262"/>
      <c r="I21" s="260" t="s">
        <v>94</v>
      </c>
      <c r="J21" s="265"/>
      <c r="K21" s="267" t="s">
        <v>158</v>
      </c>
      <c r="L21" s="262"/>
      <c r="M21" s="579" t="s">
        <v>239</v>
      </c>
      <c r="N21" s="580"/>
      <c r="O21" s="268" t="s">
        <v>22</v>
      </c>
      <c r="P21" s="247"/>
      <c r="Q21" s="241" t="s">
        <v>240</v>
      </c>
      <c r="R21" s="261"/>
    </row>
    <row r="22" spans="1:18" ht="13.5">
      <c r="A22" s="219" t="s">
        <v>483</v>
      </c>
      <c r="B22" s="591"/>
      <c r="C22" s="592"/>
      <c r="D22" s="593"/>
      <c r="E22" s="242" t="s">
        <v>245</v>
      </c>
      <c r="F22" s="248" t="s">
        <v>479</v>
      </c>
      <c r="G22" s="242" t="s">
        <v>245</v>
      </c>
      <c r="H22" s="248" t="s">
        <v>479</v>
      </c>
      <c r="I22" s="242" t="s">
        <v>245</v>
      </c>
      <c r="J22" s="248" t="s">
        <v>479</v>
      </c>
      <c r="K22" s="242" t="s">
        <v>245</v>
      </c>
      <c r="L22" s="248" t="s">
        <v>479</v>
      </c>
      <c r="M22" s="242" t="s">
        <v>245</v>
      </c>
      <c r="N22" s="248" t="s">
        <v>479</v>
      </c>
      <c r="O22" s="269" t="s">
        <v>480</v>
      </c>
      <c r="P22" s="248" t="s">
        <v>481</v>
      </c>
      <c r="Q22" s="269" t="s">
        <v>480</v>
      </c>
      <c r="R22" s="248" t="s">
        <v>481</v>
      </c>
    </row>
    <row r="23" spans="2:18" s="74" customFormat="1" ht="12.75">
      <c r="B23" s="222"/>
      <c r="C23" s="229"/>
      <c r="D23" s="238"/>
      <c r="E23" s="243"/>
      <c r="F23" s="249" t="s">
        <v>138</v>
      </c>
      <c r="G23" s="120"/>
      <c r="H23" s="249" t="s">
        <v>138</v>
      </c>
      <c r="I23" s="243"/>
      <c r="J23" s="249" t="s">
        <v>138</v>
      </c>
      <c r="K23" s="120"/>
      <c r="L23" s="249" t="s">
        <v>138</v>
      </c>
      <c r="M23" s="243"/>
      <c r="N23" s="249" t="s">
        <v>138</v>
      </c>
      <c r="O23" s="270" t="s">
        <v>138</v>
      </c>
      <c r="P23" s="249" t="s">
        <v>57</v>
      </c>
      <c r="Q23" s="280" t="s">
        <v>138</v>
      </c>
      <c r="R23" s="249" t="s">
        <v>57</v>
      </c>
    </row>
    <row r="24" spans="1:18" ht="13.5">
      <c r="A24" s="219"/>
      <c r="B24" s="223" t="s">
        <v>175</v>
      </c>
      <c r="C24" s="230">
        <v>4</v>
      </c>
      <c r="D24" s="1" t="s">
        <v>255</v>
      </c>
      <c r="E24" s="244">
        <v>106.7</v>
      </c>
      <c r="F24" s="250">
        <v>0.2819548872180424</v>
      </c>
      <c r="G24" s="244">
        <v>105.6</v>
      </c>
      <c r="H24" s="250">
        <v>1.6361886429258792</v>
      </c>
      <c r="I24" s="244">
        <v>103.9</v>
      </c>
      <c r="J24" s="250">
        <v>1.365853658536591</v>
      </c>
      <c r="K24" s="244">
        <v>120.5</v>
      </c>
      <c r="L24" s="250">
        <v>7.493309545049069</v>
      </c>
      <c r="M24" s="244">
        <v>106.9</v>
      </c>
      <c r="N24" s="250">
        <v>-0.279850746268654</v>
      </c>
      <c r="O24" s="271">
        <v>1.01</v>
      </c>
      <c r="P24" s="275">
        <v>-0.040000000000000036</v>
      </c>
      <c r="Q24" s="271">
        <v>0.91</v>
      </c>
      <c r="R24" s="275">
        <v>0.13</v>
      </c>
    </row>
    <row r="25" spans="2:18" ht="13.5">
      <c r="B25" s="224" t="s">
        <v>86</v>
      </c>
      <c r="C25" s="230">
        <v>5</v>
      </c>
      <c r="D25" s="235"/>
      <c r="E25" s="244">
        <v>107.8</v>
      </c>
      <c r="F25" s="250">
        <v>1.030927835051541</v>
      </c>
      <c r="G25" s="244">
        <v>106.7</v>
      </c>
      <c r="H25" s="250">
        <v>1.0416666666666747</v>
      </c>
      <c r="I25" s="244">
        <v>106</v>
      </c>
      <c r="J25" s="250">
        <v>2.0211742059672706</v>
      </c>
      <c r="K25" s="244">
        <v>122.7</v>
      </c>
      <c r="L25" s="250">
        <v>1.8257261410788403</v>
      </c>
      <c r="M25" s="244">
        <v>107.4</v>
      </c>
      <c r="N25" s="250">
        <v>0.4677268475210477</v>
      </c>
      <c r="O25" s="271">
        <v>1.25</v>
      </c>
      <c r="P25" s="275">
        <v>0.24</v>
      </c>
      <c r="Q25" s="271">
        <v>0.96</v>
      </c>
      <c r="R25" s="275">
        <v>0.04999999999999993</v>
      </c>
    </row>
    <row r="26" spans="2:18" ht="13.5">
      <c r="B26" s="224" t="s">
        <v>86</v>
      </c>
      <c r="C26" s="230">
        <v>6</v>
      </c>
      <c r="E26" s="244">
        <v>105.3</v>
      </c>
      <c r="F26" s="250">
        <v>-2.319109461966605</v>
      </c>
      <c r="G26" s="244">
        <v>107</v>
      </c>
      <c r="H26" s="250">
        <v>0.28116213683223723</v>
      </c>
      <c r="I26" s="244">
        <v>106.1</v>
      </c>
      <c r="J26" s="250">
        <v>0.09433962264150407</v>
      </c>
      <c r="K26" s="244">
        <v>128.3</v>
      </c>
      <c r="L26" s="250">
        <v>4.563977180114106</v>
      </c>
      <c r="M26" s="244">
        <v>108</v>
      </c>
      <c r="N26" s="250">
        <v>0.5586592178770896</v>
      </c>
      <c r="O26" s="271">
        <v>0.92</v>
      </c>
      <c r="P26" s="275">
        <v>-0.32999999999999996</v>
      </c>
      <c r="Q26" s="271">
        <v>0.83</v>
      </c>
      <c r="R26" s="275">
        <v>-0.13</v>
      </c>
    </row>
    <row r="27" spans="2:18" ht="13.5">
      <c r="B27" s="224" t="s">
        <v>86</v>
      </c>
      <c r="C27" s="230">
        <v>7</v>
      </c>
      <c r="D27" s="235"/>
      <c r="E27" s="244">
        <v>115.3</v>
      </c>
      <c r="F27" s="250">
        <v>9.49667616334283</v>
      </c>
      <c r="G27" s="244">
        <v>105.9</v>
      </c>
      <c r="H27" s="250">
        <v>-1.0280373831775647</v>
      </c>
      <c r="I27" s="244">
        <v>103.1</v>
      </c>
      <c r="J27" s="250">
        <v>-2.8275212064090485</v>
      </c>
      <c r="K27" s="244">
        <v>116.9</v>
      </c>
      <c r="L27" s="250">
        <v>-8.885424785658616</v>
      </c>
      <c r="M27" s="244">
        <v>107.3</v>
      </c>
      <c r="N27" s="250">
        <v>-0.6481481481481508</v>
      </c>
      <c r="O27" s="271">
        <v>0.92</v>
      </c>
      <c r="P27" s="275">
        <v>0</v>
      </c>
      <c r="Q27" s="271">
        <v>0.95</v>
      </c>
      <c r="R27" s="275">
        <v>0.12</v>
      </c>
    </row>
    <row r="28" spans="2:18" ht="13.5">
      <c r="B28" s="224" t="s">
        <v>86</v>
      </c>
      <c r="C28" s="230">
        <v>8</v>
      </c>
      <c r="E28" s="244">
        <v>108.4</v>
      </c>
      <c r="F28" s="250">
        <v>-5.984388551604503</v>
      </c>
      <c r="G28" s="244">
        <v>107.2</v>
      </c>
      <c r="H28" s="250">
        <v>1.2275731822474005</v>
      </c>
      <c r="I28" s="244">
        <v>105.8</v>
      </c>
      <c r="J28" s="250">
        <v>2.6188166828322044</v>
      </c>
      <c r="K28" s="244">
        <v>120.6</v>
      </c>
      <c r="L28" s="250">
        <v>3.165098374679203</v>
      </c>
      <c r="M28" s="244">
        <v>107.1</v>
      </c>
      <c r="N28" s="250">
        <v>-0.18639328984156836</v>
      </c>
      <c r="O28" s="271">
        <v>0.83</v>
      </c>
      <c r="P28" s="275">
        <v>-0.09000000000000008</v>
      </c>
      <c r="Q28" s="271">
        <v>0.97</v>
      </c>
      <c r="R28" s="275">
        <v>0.020000000000000018</v>
      </c>
    </row>
    <row r="29" spans="2:18" ht="13.5">
      <c r="B29" s="224" t="s">
        <v>86</v>
      </c>
      <c r="C29" s="230">
        <v>9</v>
      </c>
      <c r="D29" s="235"/>
      <c r="E29" s="244">
        <v>107.9</v>
      </c>
      <c r="F29" s="250">
        <v>-0.46125461254612543</v>
      </c>
      <c r="G29" s="244">
        <v>107.1</v>
      </c>
      <c r="H29" s="250">
        <v>-0.0932835820895602</v>
      </c>
      <c r="I29" s="244">
        <v>104.1</v>
      </c>
      <c r="J29" s="250">
        <v>-1.606805293005674</v>
      </c>
      <c r="K29" s="244">
        <v>123</v>
      </c>
      <c r="L29" s="250">
        <v>1.9900497512437858</v>
      </c>
      <c r="M29" s="244">
        <v>107.4</v>
      </c>
      <c r="N29" s="250">
        <v>0.2801120448179378</v>
      </c>
      <c r="O29" s="271">
        <v>1.03</v>
      </c>
      <c r="P29" s="275">
        <v>0.20000000000000007</v>
      </c>
      <c r="Q29" s="271">
        <v>1.22</v>
      </c>
      <c r="R29" s="275">
        <v>0.25</v>
      </c>
    </row>
    <row r="30" spans="2:18" ht="13.5">
      <c r="B30" s="224" t="s">
        <v>86</v>
      </c>
      <c r="C30" s="230">
        <v>10</v>
      </c>
      <c r="D30" s="235"/>
      <c r="E30" s="244">
        <v>108.4</v>
      </c>
      <c r="F30" s="250">
        <v>0.46339202965708987</v>
      </c>
      <c r="G30" s="244">
        <v>108.2</v>
      </c>
      <c r="H30" s="250">
        <v>1.0270774976657409</v>
      </c>
      <c r="I30" s="244">
        <v>105.3</v>
      </c>
      <c r="J30" s="250">
        <v>1.1527377521613862</v>
      </c>
      <c r="K30" s="244">
        <v>125.5</v>
      </c>
      <c r="L30" s="250">
        <v>2.0325203252032518</v>
      </c>
      <c r="M30" s="244">
        <v>107.5</v>
      </c>
      <c r="N30" s="250">
        <v>0.09310986964617719</v>
      </c>
      <c r="O30" s="271">
        <v>1.01</v>
      </c>
      <c r="P30" s="275">
        <v>-0.020000000000000018</v>
      </c>
      <c r="Q30" s="271">
        <v>1.08</v>
      </c>
      <c r="R30" s="275">
        <v>-0.1399999999999999</v>
      </c>
    </row>
    <row r="31" spans="2:18" ht="13.5">
      <c r="B31" s="224" t="s">
        <v>86</v>
      </c>
      <c r="C31" s="230">
        <v>11</v>
      </c>
      <c r="E31" s="244">
        <v>109.4</v>
      </c>
      <c r="F31" s="250">
        <v>0.9225092250922509</v>
      </c>
      <c r="G31" s="244">
        <v>107.9</v>
      </c>
      <c r="H31" s="250">
        <v>-0.2772643253234724</v>
      </c>
      <c r="I31" s="244">
        <v>104</v>
      </c>
      <c r="J31" s="250">
        <v>-1.2345679012345652</v>
      </c>
      <c r="K31" s="244">
        <v>121.1</v>
      </c>
      <c r="L31" s="250">
        <v>-3.5059760956175343</v>
      </c>
      <c r="M31" s="244">
        <v>107.5</v>
      </c>
      <c r="N31" s="250">
        <v>0</v>
      </c>
      <c r="O31" s="271">
        <v>1.37</v>
      </c>
      <c r="P31" s="275">
        <v>0.3600000000000001</v>
      </c>
      <c r="Q31" s="271">
        <v>0.98</v>
      </c>
      <c r="R31" s="275">
        <v>-0.10000000000000009</v>
      </c>
    </row>
    <row r="32" spans="2:18" ht="13.5">
      <c r="B32" s="224" t="s">
        <v>86</v>
      </c>
      <c r="C32" s="230">
        <v>12</v>
      </c>
      <c r="D32" s="235"/>
      <c r="E32" s="244">
        <v>107.3</v>
      </c>
      <c r="F32" s="250">
        <v>-1.9195612431444318</v>
      </c>
      <c r="G32" s="244">
        <v>107.3</v>
      </c>
      <c r="H32" s="250">
        <v>-0.5560704355885158</v>
      </c>
      <c r="I32" s="244">
        <v>104.1</v>
      </c>
      <c r="J32" s="250">
        <v>0.09615384615384068</v>
      </c>
      <c r="K32" s="244">
        <v>120.4</v>
      </c>
      <c r="L32" s="250">
        <v>-0.5780346820809155</v>
      </c>
      <c r="M32" s="244">
        <v>106.9</v>
      </c>
      <c r="N32" s="250">
        <v>-0.5581395348837157</v>
      </c>
      <c r="O32" s="271">
        <v>0.86</v>
      </c>
      <c r="P32" s="275">
        <v>-0.5100000000000001</v>
      </c>
      <c r="Q32" s="271">
        <v>1.11</v>
      </c>
      <c r="R32" s="275">
        <v>0.13000000000000012</v>
      </c>
    </row>
    <row r="33" spans="2:18" ht="13.5">
      <c r="B33" s="224" t="s">
        <v>468</v>
      </c>
      <c r="C33" s="230" t="s">
        <v>360</v>
      </c>
      <c r="D33" s="236"/>
      <c r="E33" s="244">
        <v>107</v>
      </c>
      <c r="F33" s="250">
        <v>-0.27958993476234595</v>
      </c>
      <c r="G33" s="244">
        <v>106.7</v>
      </c>
      <c r="H33" s="250">
        <v>-0.5591798695246919</v>
      </c>
      <c r="I33" s="244">
        <v>103.7</v>
      </c>
      <c r="J33" s="250">
        <v>-0.3842459173871196</v>
      </c>
      <c r="K33" s="244">
        <v>118.7</v>
      </c>
      <c r="L33" s="250">
        <v>-1.4119601328903677</v>
      </c>
      <c r="M33" s="244">
        <v>106.6</v>
      </c>
      <c r="N33" s="250">
        <v>-0.3</v>
      </c>
      <c r="O33" s="271">
        <v>0.78</v>
      </c>
      <c r="P33" s="275">
        <v>-0.07999999999999996</v>
      </c>
      <c r="Q33" s="271">
        <v>1.25</v>
      </c>
      <c r="R33" s="275">
        <v>0.1399999999999999</v>
      </c>
    </row>
    <row r="34" spans="2:19" ht="13.5">
      <c r="B34" s="226" t="s">
        <v>86</v>
      </c>
      <c r="C34" s="231">
        <v>2</v>
      </c>
      <c r="D34" s="239"/>
      <c r="E34" s="245">
        <v>107</v>
      </c>
      <c r="F34" s="254">
        <v>0</v>
      </c>
      <c r="G34" s="245">
        <v>107.1</v>
      </c>
      <c r="H34" s="254">
        <v>0.3748828491096452</v>
      </c>
      <c r="I34" s="245">
        <v>103.3</v>
      </c>
      <c r="J34" s="254">
        <v>-0.3857280617164954</v>
      </c>
      <c r="K34" s="245">
        <v>113.8</v>
      </c>
      <c r="L34" s="254">
        <v>-4.128053917438926</v>
      </c>
      <c r="M34" s="245">
        <v>106.4</v>
      </c>
      <c r="N34" s="254">
        <v>-0.18761726078798185</v>
      </c>
      <c r="O34" s="272">
        <v>1.03</v>
      </c>
      <c r="P34" s="278">
        <v>0.25</v>
      </c>
      <c r="Q34" s="272">
        <v>1.37</v>
      </c>
      <c r="R34" s="276">
        <v>0.1200000000000001</v>
      </c>
      <c r="S34" s="224"/>
    </row>
    <row r="35" spans="2:18" ht="13.5">
      <c r="B35" s="227" t="s">
        <v>86</v>
      </c>
      <c r="C35" s="232">
        <v>3</v>
      </c>
      <c r="D35" s="237"/>
      <c r="E35" s="246">
        <v>108.1</v>
      </c>
      <c r="F35" s="252">
        <v>1.0280373831775647</v>
      </c>
      <c r="G35" s="246">
        <v>107.1</v>
      </c>
      <c r="H35" s="252">
        <v>0</v>
      </c>
      <c r="I35" s="246">
        <v>102.6</v>
      </c>
      <c r="J35" s="252">
        <v>-0.6776379477250754</v>
      </c>
      <c r="K35" s="246">
        <v>108.4</v>
      </c>
      <c r="L35" s="252">
        <v>-4.7451669595782</v>
      </c>
      <c r="M35" s="246">
        <v>105.7</v>
      </c>
      <c r="N35" s="252">
        <v>-0.6578947368421079</v>
      </c>
      <c r="O35" s="273">
        <v>0.92</v>
      </c>
      <c r="P35" s="277">
        <v>-0.10999999999999999</v>
      </c>
      <c r="Q35" s="273">
        <v>1.37</v>
      </c>
      <c r="R35" s="277">
        <v>0</v>
      </c>
    </row>
    <row r="36" spans="5:18" ht="13.5">
      <c r="E36" s="2"/>
      <c r="F36" s="2"/>
      <c r="G36" s="2"/>
      <c r="H36" s="2"/>
      <c r="I36" s="2"/>
      <c r="J36" s="2"/>
      <c r="K36" s="2"/>
      <c r="L36" s="2"/>
      <c r="M36" s="2"/>
      <c r="N36" s="2"/>
      <c r="O36" s="2"/>
      <c r="P36" s="2"/>
      <c r="Q36" s="2"/>
      <c r="R36" s="2"/>
    </row>
    <row r="37" spans="2:6" ht="13.5">
      <c r="B37" s="228" t="s">
        <v>245</v>
      </c>
      <c r="C37" s="228"/>
      <c r="D37" s="228"/>
      <c r="F37" s="255" t="s">
        <v>346</v>
      </c>
    </row>
    <row r="38" ht="13.5">
      <c r="F38" s="255" t="s">
        <v>484</v>
      </c>
    </row>
    <row r="39" ht="13.5">
      <c r="F39" s="255" t="s">
        <v>444</v>
      </c>
    </row>
    <row r="40" ht="13.5">
      <c r="F40" s="256"/>
    </row>
    <row r="52" spans="3:6" ht="17.25">
      <c r="C52" s="233"/>
      <c r="F52" s="257"/>
    </row>
  </sheetData>
  <sheetProtection/>
  <mergeCells count="5">
    <mergeCell ref="M4:N4"/>
    <mergeCell ref="E21:F21"/>
    <mergeCell ref="M21:N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zoomScale="70" zoomScaleNormal="70" zoomScalePageLayoutView="0" workbookViewId="0" topLeftCell="A1">
      <selection activeCell="A1" sqref="A1"/>
    </sheetView>
  </sheetViews>
  <sheetFormatPr defaultColWidth="9.00390625" defaultRowHeight="13.5"/>
  <cols>
    <col min="1" max="1" width="10.75390625" style="1" customWidth="1"/>
    <col min="2" max="2" width="6.50390625" style="1" customWidth="1"/>
    <col min="3" max="3" width="39.125" style="228" customWidth="1"/>
    <col min="4" max="14" width="12.625" style="1" customWidth="1"/>
    <col min="15" max="15" width="9.00390625" style="1" bestFit="1" customWidth="1"/>
    <col min="16" max="16384" width="9.00390625" style="1" customWidth="1"/>
  </cols>
  <sheetData>
    <row r="1" ht="23.25" customHeight="1">
      <c r="B1" s="141" t="s">
        <v>34</v>
      </c>
    </row>
    <row r="2" spans="3:4" ht="23.25" customHeight="1">
      <c r="C2" s="296">
        <v>45352</v>
      </c>
      <c r="D2" s="308" t="s">
        <v>292</v>
      </c>
    </row>
    <row r="3" spans="2:14" ht="18" customHeight="1">
      <c r="B3" s="122"/>
      <c r="C3" s="297" t="s">
        <v>486</v>
      </c>
      <c r="D3" s="297"/>
      <c r="E3" s="122"/>
      <c r="F3" s="122"/>
      <c r="G3" s="122"/>
      <c r="H3" s="122"/>
      <c r="I3" s="122"/>
      <c r="J3" s="334"/>
      <c r="K3" s="122"/>
      <c r="L3" s="122"/>
      <c r="M3" s="122"/>
      <c r="N3" s="1" t="s">
        <v>445</v>
      </c>
    </row>
    <row r="4" spans="2:14" s="285" customFormat="1" ht="10.5" customHeight="1">
      <c r="B4" s="594" t="s">
        <v>420</v>
      </c>
      <c r="C4" s="595"/>
      <c r="D4" s="594" t="s">
        <v>197</v>
      </c>
      <c r="E4" s="600"/>
      <c r="F4" s="600"/>
      <c r="G4" s="332"/>
      <c r="H4" s="333"/>
      <c r="I4" s="333"/>
      <c r="J4" s="333"/>
      <c r="K4" s="333"/>
      <c r="L4" s="333"/>
      <c r="M4" s="333"/>
      <c r="N4" s="336"/>
    </row>
    <row r="5" spans="2:14" s="285" customFormat="1" ht="18" customHeight="1">
      <c r="B5" s="596"/>
      <c r="C5" s="597"/>
      <c r="D5" s="596"/>
      <c r="E5" s="601"/>
      <c r="F5" s="597"/>
      <c r="G5" s="594" t="s">
        <v>452</v>
      </c>
      <c r="H5" s="600"/>
      <c r="I5" s="600"/>
      <c r="J5" s="332"/>
      <c r="K5" s="335"/>
      <c r="L5" s="594" t="s">
        <v>487</v>
      </c>
      <c r="M5" s="600"/>
      <c r="N5" s="595"/>
    </row>
    <row r="6" spans="2:14" s="285" customFormat="1" ht="10.5" customHeight="1">
      <c r="B6" s="596"/>
      <c r="C6" s="597"/>
      <c r="D6" s="602"/>
      <c r="E6" s="603"/>
      <c r="F6" s="604"/>
      <c r="G6" s="602"/>
      <c r="H6" s="603"/>
      <c r="I6" s="604"/>
      <c r="J6" s="605" t="s">
        <v>143</v>
      </c>
      <c r="K6" s="605" t="s">
        <v>95</v>
      </c>
      <c r="L6" s="602"/>
      <c r="M6" s="603"/>
      <c r="N6" s="604"/>
    </row>
    <row r="7" spans="2:14" s="285" customFormat="1" ht="18" customHeight="1">
      <c r="B7" s="598"/>
      <c r="C7" s="599"/>
      <c r="D7" s="309" t="s">
        <v>489</v>
      </c>
      <c r="E7" s="321" t="s">
        <v>490</v>
      </c>
      <c r="F7" s="321" t="s">
        <v>67</v>
      </c>
      <c r="G7" s="309" t="s">
        <v>489</v>
      </c>
      <c r="H7" s="321" t="s">
        <v>490</v>
      </c>
      <c r="I7" s="321" t="s">
        <v>67</v>
      </c>
      <c r="J7" s="606"/>
      <c r="K7" s="606"/>
      <c r="L7" s="321" t="s">
        <v>489</v>
      </c>
      <c r="M7" s="309" t="s">
        <v>490</v>
      </c>
      <c r="N7" s="337" t="s">
        <v>67</v>
      </c>
    </row>
    <row r="8" spans="2:14" ht="16.5" customHeight="1">
      <c r="B8" s="286" t="s">
        <v>319</v>
      </c>
      <c r="C8" s="298" t="s">
        <v>64</v>
      </c>
      <c r="D8" s="310">
        <v>281451</v>
      </c>
      <c r="E8" s="322">
        <v>345460</v>
      </c>
      <c r="F8" s="322">
        <v>203667</v>
      </c>
      <c r="G8" s="322">
        <v>268523</v>
      </c>
      <c r="H8" s="322">
        <v>329271</v>
      </c>
      <c r="I8" s="322">
        <v>194701</v>
      </c>
      <c r="J8" s="322">
        <v>245989</v>
      </c>
      <c r="K8" s="322">
        <v>22534</v>
      </c>
      <c r="L8" s="322">
        <v>12928</v>
      </c>
      <c r="M8" s="322">
        <v>16189</v>
      </c>
      <c r="N8" s="322">
        <v>8966</v>
      </c>
    </row>
    <row r="9" spans="2:14" ht="16.5" customHeight="1">
      <c r="B9" s="287" t="s">
        <v>237</v>
      </c>
      <c r="C9" s="299" t="s">
        <v>491</v>
      </c>
      <c r="D9" s="311">
        <v>376165</v>
      </c>
      <c r="E9" s="323">
        <v>403128</v>
      </c>
      <c r="F9" s="323">
        <v>268912</v>
      </c>
      <c r="G9" s="323">
        <v>333504</v>
      </c>
      <c r="H9" s="323">
        <v>356541</v>
      </c>
      <c r="I9" s="323">
        <v>241869</v>
      </c>
      <c r="J9" s="323">
        <v>309923</v>
      </c>
      <c r="K9" s="323">
        <v>23581</v>
      </c>
      <c r="L9" s="323">
        <v>42661</v>
      </c>
      <c r="M9" s="323">
        <v>46587</v>
      </c>
      <c r="N9" s="323">
        <v>27043</v>
      </c>
    </row>
    <row r="10" spans="2:14" ht="16.5" customHeight="1">
      <c r="B10" s="288" t="s">
        <v>269</v>
      </c>
      <c r="C10" s="300" t="s">
        <v>77</v>
      </c>
      <c r="D10" s="312">
        <v>334981</v>
      </c>
      <c r="E10" s="324">
        <v>379227</v>
      </c>
      <c r="F10" s="324">
        <v>225057</v>
      </c>
      <c r="G10" s="324">
        <v>321684</v>
      </c>
      <c r="H10" s="324">
        <v>364619</v>
      </c>
      <c r="I10" s="324">
        <v>215018</v>
      </c>
      <c r="J10" s="324">
        <v>289335</v>
      </c>
      <c r="K10" s="324">
        <v>32349</v>
      </c>
      <c r="L10" s="324">
        <v>13297</v>
      </c>
      <c r="M10" s="324">
        <v>14608</v>
      </c>
      <c r="N10" s="324">
        <v>10039</v>
      </c>
    </row>
    <row r="11" spans="2:14" ht="16.5" customHeight="1">
      <c r="B11" s="289" t="s">
        <v>170</v>
      </c>
      <c r="C11" s="300" t="s">
        <v>302</v>
      </c>
      <c r="D11" s="312">
        <v>521131</v>
      </c>
      <c r="E11" s="324">
        <v>570655</v>
      </c>
      <c r="F11" s="324">
        <v>362768</v>
      </c>
      <c r="G11" s="324">
        <v>470608</v>
      </c>
      <c r="H11" s="324">
        <v>511710</v>
      </c>
      <c r="I11" s="324">
        <v>339175</v>
      </c>
      <c r="J11" s="324">
        <v>418448</v>
      </c>
      <c r="K11" s="324">
        <v>52160</v>
      </c>
      <c r="L11" s="324">
        <v>50523</v>
      </c>
      <c r="M11" s="324">
        <v>58945</v>
      </c>
      <c r="N11" s="324">
        <v>23593</v>
      </c>
    </row>
    <row r="12" spans="2:14" ht="16.5" customHeight="1">
      <c r="B12" s="288" t="s">
        <v>344</v>
      </c>
      <c r="C12" s="300" t="s">
        <v>409</v>
      </c>
      <c r="D12" s="312">
        <v>331528</v>
      </c>
      <c r="E12" s="324">
        <v>381315</v>
      </c>
      <c r="F12" s="324">
        <v>225052</v>
      </c>
      <c r="G12" s="324">
        <v>326598</v>
      </c>
      <c r="H12" s="324">
        <v>379442</v>
      </c>
      <c r="I12" s="324">
        <v>213585</v>
      </c>
      <c r="J12" s="324">
        <v>301388</v>
      </c>
      <c r="K12" s="324">
        <v>25210</v>
      </c>
      <c r="L12" s="324">
        <v>4930</v>
      </c>
      <c r="M12" s="324">
        <v>1873</v>
      </c>
      <c r="N12" s="324">
        <v>11467</v>
      </c>
    </row>
    <row r="13" spans="2:14" ht="16.5" customHeight="1">
      <c r="B13" s="288" t="s">
        <v>11</v>
      </c>
      <c r="C13" s="300" t="s">
        <v>492</v>
      </c>
      <c r="D13" s="312">
        <v>268907</v>
      </c>
      <c r="E13" s="324">
        <v>309980</v>
      </c>
      <c r="F13" s="324">
        <v>163407</v>
      </c>
      <c r="G13" s="324">
        <v>261637</v>
      </c>
      <c r="H13" s="324">
        <v>300987</v>
      </c>
      <c r="I13" s="324">
        <v>160565</v>
      </c>
      <c r="J13" s="324">
        <v>214368</v>
      </c>
      <c r="K13" s="324">
        <v>47269</v>
      </c>
      <c r="L13" s="324">
        <v>7270</v>
      </c>
      <c r="M13" s="324">
        <v>8993</v>
      </c>
      <c r="N13" s="324">
        <v>2842</v>
      </c>
    </row>
    <row r="14" spans="2:14" ht="16.5" customHeight="1">
      <c r="B14" s="288" t="s">
        <v>58</v>
      </c>
      <c r="C14" s="300" t="s">
        <v>267</v>
      </c>
      <c r="D14" s="312">
        <v>239499</v>
      </c>
      <c r="E14" s="324">
        <v>322761</v>
      </c>
      <c r="F14" s="324">
        <v>166372</v>
      </c>
      <c r="G14" s="324">
        <v>227194</v>
      </c>
      <c r="H14" s="324">
        <v>304286</v>
      </c>
      <c r="I14" s="324">
        <v>159485</v>
      </c>
      <c r="J14" s="324">
        <v>214032</v>
      </c>
      <c r="K14" s="324">
        <v>13162</v>
      </c>
      <c r="L14" s="324">
        <v>12305</v>
      </c>
      <c r="M14" s="324">
        <v>18475</v>
      </c>
      <c r="N14" s="324">
        <v>6887</v>
      </c>
    </row>
    <row r="15" spans="2:14" ht="16.5" customHeight="1">
      <c r="B15" s="288" t="s">
        <v>202</v>
      </c>
      <c r="C15" s="300" t="s">
        <v>494</v>
      </c>
      <c r="D15" s="312">
        <v>357744</v>
      </c>
      <c r="E15" s="324">
        <v>495794</v>
      </c>
      <c r="F15" s="324">
        <v>271512</v>
      </c>
      <c r="G15" s="324">
        <v>330311</v>
      </c>
      <c r="H15" s="324">
        <v>456987</v>
      </c>
      <c r="I15" s="324">
        <v>251184</v>
      </c>
      <c r="J15" s="324">
        <v>311056</v>
      </c>
      <c r="K15" s="324">
        <v>19255</v>
      </c>
      <c r="L15" s="324">
        <v>27433</v>
      </c>
      <c r="M15" s="324">
        <v>38807</v>
      </c>
      <c r="N15" s="324">
        <v>20328</v>
      </c>
    </row>
    <row r="16" spans="2:14" ht="16.5" customHeight="1">
      <c r="B16" s="288" t="s">
        <v>432</v>
      </c>
      <c r="C16" s="300" t="s">
        <v>395</v>
      </c>
      <c r="D16" s="312">
        <v>260617</v>
      </c>
      <c r="E16" s="324">
        <v>311831</v>
      </c>
      <c r="F16" s="324">
        <v>187213</v>
      </c>
      <c r="G16" s="324">
        <v>259273</v>
      </c>
      <c r="H16" s="324">
        <v>310206</v>
      </c>
      <c r="I16" s="324">
        <v>186271</v>
      </c>
      <c r="J16" s="324">
        <v>247528</v>
      </c>
      <c r="K16" s="324">
        <v>11745</v>
      </c>
      <c r="L16" s="324">
        <v>1344</v>
      </c>
      <c r="M16" s="324">
        <v>1625</v>
      </c>
      <c r="N16" s="324">
        <v>942</v>
      </c>
    </row>
    <row r="17" spans="2:14" ht="16.5" customHeight="1">
      <c r="B17" s="288" t="s">
        <v>173</v>
      </c>
      <c r="C17" s="300" t="s">
        <v>495</v>
      </c>
      <c r="D17" s="312">
        <v>383132</v>
      </c>
      <c r="E17" s="324">
        <v>441501</v>
      </c>
      <c r="F17" s="324">
        <v>250076</v>
      </c>
      <c r="G17" s="324">
        <v>373152</v>
      </c>
      <c r="H17" s="324">
        <v>430024</v>
      </c>
      <c r="I17" s="324">
        <v>243509</v>
      </c>
      <c r="J17" s="324">
        <v>338279</v>
      </c>
      <c r="K17" s="324">
        <v>34873</v>
      </c>
      <c r="L17" s="324">
        <v>9980</v>
      </c>
      <c r="M17" s="324">
        <v>11477</v>
      </c>
      <c r="N17" s="324">
        <v>6567</v>
      </c>
    </row>
    <row r="18" spans="2:14" ht="16.5" customHeight="1">
      <c r="B18" s="288" t="s">
        <v>45</v>
      </c>
      <c r="C18" s="300" t="s">
        <v>323</v>
      </c>
      <c r="D18" s="312">
        <v>114500</v>
      </c>
      <c r="E18" s="324">
        <v>143393</v>
      </c>
      <c r="F18" s="324">
        <v>100023</v>
      </c>
      <c r="G18" s="324">
        <v>113937</v>
      </c>
      <c r="H18" s="324">
        <v>141817</v>
      </c>
      <c r="I18" s="324">
        <v>99968</v>
      </c>
      <c r="J18" s="324">
        <v>108782</v>
      </c>
      <c r="K18" s="324">
        <v>5155</v>
      </c>
      <c r="L18" s="324">
        <v>563</v>
      </c>
      <c r="M18" s="324">
        <v>1576</v>
      </c>
      <c r="N18" s="324">
        <v>55</v>
      </c>
    </row>
    <row r="19" spans="2:14" ht="16.5" customHeight="1">
      <c r="B19" s="288" t="s">
        <v>244</v>
      </c>
      <c r="C19" s="300" t="s">
        <v>496</v>
      </c>
      <c r="D19" s="312">
        <v>164195</v>
      </c>
      <c r="E19" s="324">
        <v>199833</v>
      </c>
      <c r="F19" s="324">
        <v>136571</v>
      </c>
      <c r="G19" s="324">
        <v>160347</v>
      </c>
      <c r="H19" s="324">
        <v>196269</v>
      </c>
      <c r="I19" s="324">
        <v>132503</v>
      </c>
      <c r="J19" s="324">
        <v>144335</v>
      </c>
      <c r="K19" s="324">
        <v>16012</v>
      </c>
      <c r="L19" s="324">
        <v>3848</v>
      </c>
      <c r="M19" s="324">
        <v>3564</v>
      </c>
      <c r="N19" s="324">
        <v>4068</v>
      </c>
    </row>
    <row r="20" spans="2:14" ht="16.5" customHeight="1">
      <c r="B20" s="288" t="s">
        <v>365</v>
      </c>
      <c r="C20" s="300" t="s">
        <v>284</v>
      </c>
      <c r="D20" s="312">
        <v>315227</v>
      </c>
      <c r="E20" s="324">
        <v>353803</v>
      </c>
      <c r="F20" s="324">
        <v>284995</v>
      </c>
      <c r="G20" s="324">
        <v>301380</v>
      </c>
      <c r="H20" s="324">
        <v>341900</v>
      </c>
      <c r="I20" s="324">
        <v>269626</v>
      </c>
      <c r="J20" s="324">
        <v>295233</v>
      </c>
      <c r="K20" s="324">
        <v>6147</v>
      </c>
      <c r="L20" s="324">
        <v>13847</v>
      </c>
      <c r="M20" s="324">
        <v>11903</v>
      </c>
      <c r="N20" s="324">
        <v>15369</v>
      </c>
    </row>
    <row r="21" spans="2:14" ht="16.5" customHeight="1">
      <c r="B21" s="288" t="s">
        <v>103</v>
      </c>
      <c r="C21" s="300" t="s">
        <v>157</v>
      </c>
      <c r="D21" s="312">
        <v>283784</v>
      </c>
      <c r="E21" s="324">
        <v>371992</v>
      </c>
      <c r="F21" s="324">
        <v>247318</v>
      </c>
      <c r="G21" s="324">
        <v>267416</v>
      </c>
      <c r="H21" s="324">
        <v>346646</v>
      </c>
      <c r="I21" s="324">
        <v>234661</v>
      </c>
      <c r="J21" s="324">
        <v>249024</v>
      </c>
      <c r="K21" s="324">
        <v>18392</v>
      </c>
      <c r="L21" s="324">
        <v>16368</v>
      </c>
      <c r="M21" s="324">
        <v>25346</v>
      </c>
      <c r="N21" s="324">
        <v>12657</v>
      </c>
    </row>
    <row r="22" spans="2:14" ht="16.5" customHeight="1">
      <c r="B22" s="288" t="s">
        <v>111</v>
      </c>
      <c r="C22" s="300" t="s">
        <v>448</v>
      </c>
      <c r="D22" s="312">
        <v>360875</v>
      </c>
      <c r="E22" s="324">
        <v>399889</v>
      </c>
      <c r="F22" s="324">
        <v>270230</v>
      </c>
      <c r="G22" s="324">
        <v>330119</v>
      </c>
      <c r="H22" s="324">
        <v>370340</v>
      </c>
      <c r="I22" s="324">
        <v>236671</v>
      </c>
      <c r="J22" s="324">
        <v>303505</v>
      </c>
      <c r="K22" s="324">
        <v>26614</v>
      </c>
      <c r="L22" s="324">
        <v>30756</v>
      </c>
      <c r="M22" s="324">
        <v>29549</v>
      </c>
      <c r="N22" s="324">
        <v>33559</v>
      </c>
    </row>
    <row r="23" spans="2:14" ht="16.5" customHeight="1">
      <c r="B23" s="290" t="s">
        <v>12</v>
      </c>
      <c r="C23" s="301" t="s">
        <v>374</v>
      </c>
      <c r="D23" s="312">
        <v>241473</v>
      </c>
      <c r="E23" s="325">
        <v>278978</v>
      </c>
      <c r="F23" s="325">
        <v>180951</v>
      </c>
      <c r="G23" s="325">
        <v>235915</v>
      </c>
      <c r="H23" s="325">
        <v>271837</v>
      </c>
      <c r="I23" s="325">
        <v>177947</v>
      </c>
      <c r="J23" s="325">
        <v>212458</v>
      </c>
      <c r="K23" s="325">
        <v>23457</v>
      </c>
      <c r="L23" s="325">
        <v>5558</v>
      </c>
      <c r="M23" s="325">
        <v>7141</v>
      </c>
      <c r="N23" s="325">
        <v>3004</v>
      </c>
    </row>
    <row r="24" spans="2:14" ht="16.5" customHeight="1">
      <c r="B24" s="291" t="s">
        <v>115</v>
      </c>
      <c r="C24" s="302" t="s">
        <v>259</v>
      </c>
      <c r="D24" s="311">
        <v>243093</v>
      </c>
      <c r="E24" s="323">
        <v>301924</v>
      </c>
      <c r="F24" s="323">
        <v>192026</v>
      </c>
      <c r="G24" s="323">
        <v>235016</v>
      </c>
      <c r="H24" s="323">
        <v>292755</v>
      </c>
      <c r="I24" s="323">
        <v>184896</v>
      </c>
      <c r="J24" s="323">
        <v>215141</v>
      </c>
      <c r="K24" s="323">
        <v>19875</v>
      </c>
      <c r="L24" s="323">
        <v>8077</v>
      </c>
      <c r="M24" s="323">
        <v>9169</v>
      </c>
      <c r="N24" s="323">
        <v>7130</v>
      </c>
    </row>
    <row r="25" spans="2:14" ht="16.5" customHeight="1">
      <c r="B25" s="292" t="s">
        <v>350</v>
      </c>
      <c r="C25" s="300" t="s">
        <v>224</v>
      </c>
      <c r="D25" s="313">
        <v>279387</v>
      </c>
      <c r="E25" s="326">
        <v>343089</v>
      </c>
      <c r="F25" s="326">
        <v>168499</v>
      </c>
      <c r="G25" s="326">
        <v>279387</v>
      </c>
      <c r="H25" s="326">
        <v>343089</v>
      </c>
      <c r="I25" s="326">
        <v>168499</v>
      </c>
      <c r="J25" s="326">
        <v>260579</v>
      </c>
      <c r="K25" s="326">
        <v>18808</v>
      </c>
      <c r="L25" s="326">
        <v>0</v>
      </c>
      <c r="M25" s="326">
        <v>0</v>
      </c>
      <c r="N25" s="326">
        <v>0</v>
      </c>
    </row>
    <row r="26" spans="2:14" ht="16.5" customHeight="1">
      <c r="B26" s="293" t="s">
        <v>4</v>
      </c>
      <c r="C26" s="303" t="s">
        <v>141</v>
      </c>
      <c r="D26" s="314">
        <v>309819</v>
      </c>
      <c r="E26" s="327">
        <v>327805</v>
      </c>
      <c r="F26" s="327">
        <v>242686</v>
      </c>
      <c r="G26" s="327">
        <v>309819</v>
      </c>
      <c r="H26" s="327">
        <v>327805</v>
      </c>
      <c r="I26" s="327">
        <v>242686</v>
      </c>
      <c r="J26" s="327">
        <v>277474</v>
      </c>
      <c r="K26" s="327">
        <v>32345</v>
      </c>
      <c r="L26" s="327">
        <v>0</v>
      </c>
      <c r="M26" s="327">
        <v>0</v>
      </c>
      <c r="N26" s="327">
        <v>0</v>
      </c>
    </row>
    <row r="27" spans="2:14" ht="16.5" customHeight="1">
      <c r="B27" s="294" t="s">
        <v>192</v>
      </c>
      <c r="C27" s="304" t="s">
        <v>397</v>
      </c>
      <c r="D27" s="312">
        <v>241181</v>
      </c>
      <c r="E27" s="324">
        <v>275636</v>
      </c>
      <c r="F27" s="324">
        <v>172725</v>
      </c>
      <c r="G27" s="324">
        <v>241181</v>
      </c>
      <c r="H27" s="324">
        <v>275636</v>
      </c>
      <c r="I27" s="324">
        <v>172725</v>
      </c>
      <c r="J27" s="324">
        <v>222999</v>
      </c>
      <c r="K27" s="324">
        <v>18182</v>
      </c>
      <c r="L27" s="324">
        <v>0</v>
      </c>
      <c r="M27" s="324">
        <v>0</v>
      </c>
      <c r="N27" s="324">
        <v>0</v>
      </c>
    </row>
    <row r="28" spans="2:14" ht="16.5" customHeight="1">
      <c r="B28" s="294" t="s">
        <v>497</v>
      </c>
      <c r="C28" s="304" t="s">
        <v>402</v>
      </c>
      <c r="D28" s="312">
        <v>330027</v>
      </c>
      <c r="E28" s="324">
        <v>372421</v>
      </c>
      <c r="F28" s="324">
        <v>226717</v>
      </c>
      <c r="G28" s="324">
        <v>315600</v>
      </c>
      <c r="H28" s="324">
        <v>358678</v>
      </c>
      <c r="I28" s="324">
        <v>210624</v>
      </c>
      <c r="J28" s="324">
        <v>276154</v>
      </c>
      <c r="K28" s="324">
        <v>39446</v>
      </c>
      <c r="L28" s="324">
        <v>14427</v>
      </c>
      <c r="M28" s="324">
        <v>13743</v>
      </c>
      <c r="N28" s="324">
        <v>16093</v>
      </c>
    </row>
    <row r="29" spans="2:14" ht="16.5" customHeight="1">
      <c r="B29" s="294" t="s">
        <v>498</v>
      </c>
      <c r="C29" s="304" t="s">
        <v>499</v>
      </c>
      <c r="D29" s="312">
        <v>307701</v>
      </c>
      <c r="E29" s="324">
        <v>343320</v>
      </c>
      <c r="F29" s="324">
        <v>215797</v>
      </c>
      <c r="G29" s="324">
        <v>307631</v>
      </c>
      <c r="H29" s="324">
        <v>343242</v>
      </c>
      <c r="I29" s="324">
        <v>215745</v>
      </c>
      <c r="J29" s="324">
        <v>292659</v>
      </c>
      <c r="K29" s="324">
        <v>14972</v>
      </c>
      <c r="L29" s="324">
        <v>70</v>
      </c>
      <c r="M29" s="324">
        <v>78</v>
      </c>
      <c r="N29" s="324">
        <v>52</v>
      </c>
    </row>
    <row r="30" spans="2:14" ht="16.5" customHeight="1">
      <c r="B30" s="294" t="s">
        <v>396</v>
      </c>
      <c r="C30" s="304" t="s">
        <v>228</v>
      </c>
      <c r="D30" s="312">
        <v>403398</v>
      </c>
      <c r="E30" s="324">
        <v>436872</v>
      </c>
      <c r="F30" s="324">
        <v>322497</v>
      </c>
      <c r="G30" s="324">
        <v>375244</v>
      </c>
      <c r="H30" s="324">
        <v>414265</v>
      </c>
      <c r="I30" s="324">
        <v>280937</v>
      </c>
      <c r="J30" s="324">
        <v>334564</v>
      </c>
      <c r="K30" s="324">
        <v>40680</v>
      </c>
      <c r="L30" s="324">
        <v>28154</v>
      </c>
      <c r="M30" s="324">
        <v>22607</v>
      </c>
      <c r="N30" s="324">
        <v>41560</v>
      </c>
    </row>
    <row r="31" spans="2:14" ht="16.5" customHeight="1">
      <c r="B31" s="294" t="s">
        <v>500</v>
      </c>
      <c r="C31" s="304" t="s">
        <v>179</v>
      </c>
      <c r="D31" s="312">
        <v>339766</v>
      </c>
      <c r="E31" s="324">
        <v>392727</v>
      </c>
      <c r="F31" s="324">
        <v>203301</v>
      </c>
      <c r="G31" s="324">
        <v>313307</v>
      </c>
      <c r="H31" s="324">
        <v>358896</v>
      </c>
      <c r="I31" s="324">
        <v>195837</v>
      </c>
      <c r="J31" s="324">
        <v>289858</v>
      </c>
      <c r="K31" s="324">
        <v>23449</v>
      </c>
      <c r="L31" s="324">
        <v>26459</v>
      </c>
      <c r="M31" s="324">
        <v>33831</v>
      </c>
      <c r="N31" s="324">
        <v>7464</v>
      </c>
    </row>
    <row r="32" spans="2:14" ht="16.5" customHeight="1">
      <c r="B32" s="294" t="s">
        <v>154</v>
      </c>
      <c r="C32" s="304" t="s">
        <v>376</v>
      </c>
      <c r="D32" s="312">
        <v>337715</v>
      </c>
      <c r="E32" s="324">
        <v>360052</v>
      </c>
      <c r="F32" s="324">
        <v>246596</v>
      </c>
      <c r="G32" s="324">
        <v>330340</v>
      </c>
      <c r="H32" s="324">
        <v>351949</v>
      </c>
      <c r="I32" s="324">
        <v>242192</v>
      </c>
      <c r="J32" s="324">
        <v>293815</v>
      </c>
      <c r="K32" s="324">
        <v>36525</v>
      </c>
      <c r="L32" s="324">
        <v>7375</v>
      </c>
      <c r="M32" s="324">
        <v>8103</v>
      </c>
      <c r="N32" s="324">
        <v>4404</v>
      </c>
    </row>
    <row r="33" spans="2:14" ht="16.5" customHeight="1">
      <c r="B33" s="294" t="s">
        <v>219</v>
      </c>
      <c r="C33" s="304" t="s">
        <v>488</v>
      </c>
      <c r="D33" s="312">
        <v>257285</v>
      </c>
      <c r="E33" s="324">
        <v>272998</v>
      </c>
      <c r="F33" s="324">
        <v>176390</v>
      </c>
      <c r="G33" s="324">
        <v>257285</v>
      </c>
      <c r="H33" s="324">
        <v>272998</v>
      </c>
      <c r="I33" s="324">
        <v>176390</v>
      </c>
      <c r="J33" s="324">
        <v>233466</v>
      </c>
      <c r="K33" s="324">
        <v>23819</v>
      </c>
      <c r="L33" s="324">
        <v>0</v>
      </c>
      <c r="M33" s="324">
        <v>0</v>
      </c>
      <c r="N33" s="324">
        <v>0</v>
      </c>
    </row>
    <row r="34" spans="2:14" ht="16.5" customHeight="1">
      <c r="B34" s="294" t="s">
        <v>501</v>
      </c>
      <c r="C34" s="304" t="s">
        <v>326</v>
      </c>
      <c r="D34" s="315">
        <v>315931</v>
      </c>
      <c r="E34" s="328">
        <v>330721</v>
      </c>
      <c r="F34" s="328">
        <v>206507</v>
      </c>
      <c r="G34" s="328">
        <v>315578</v>
      </c>
      <c r="H34" s="328">
        <v>330330</v>
      </c>
      <c r="I34" s="328">
        <v>206436</v>
      </c>
      <c r="J34" s="328">
        <v>292450</v>
      </c>
      <c r="K34" s="328">
        <v>23128</v>
      </c>
      <c r="L34" s="328">
        <v>353</v>
      </c>
      <c r="M34" s="328">
        <v>391</v>
      </c>
      <c r="N34" s="328">
        <v>71</v>
      </c>
    </row>
    <row r="35" spans="2:14" ht="16.5" customHeight="1">
      <c r="B35" s="294" t="s">
        <v>204</v>
      </c>
      <c r="C35" s="304" t="s">
        <v>502</v>
      </c>
      <c r="D35" s="312">
        <v>325048</v>
      </c>
      <c r="E35" s="324">
        <v>348748</v>
      </c>
      <c r="F35" s="324">
        <v>233323</v>
      </c>
      <c r="G35" s="324">
        <v>325048</v>
      </c>
      <c r="H35" s="324">
        <v>348748</v>
      </c>
      <c r="I35" s="324">
        <v>233323</v>
      </c>
      <c r="J35" s="324">
        <v>296525</v>
      </c>
      <c r="K35" s="324">
        <v>28523</v>
      </c>
      <c r="L35" s="324">
        <v>0</v>
      </c>
      <c r="M35" s="324">
        <v>0</v>
      </c>
      <c r="N35" s="324">
        <v>0</v>
      </c>
    </row>
    <row r="36" spans="2:14" ht="16.5" customHeight="1">
      <c r="B36" s="294" t="s">
        <v>251</v>
      </c>
      <c r="C36" s="304" t="s">
        <v>253</v>
      </c>
      <c r="D36" s="312">
        <v>320854</v>
      </c>
      <c r="E36" s="324">
        <v>349742</v>
      </c>
      <c r="F36" s="324">
        <v>212849</v>
      </c>
      <c r="G36" s="324">
        <v>320615</v>
      </c>
      <c r="H36" s="324">
        <v>349475</v>
      </c>
      <c r="I36" s="324">
        <v>212712</v>
      </c>
      <c r="J36" s="324">
        <v>291972</v>
      </c>
      <c r="K36" s="324">
        <v>28643</v>
      </c>
      <c r="L36" s="324">
        <v>239</v>
      </c>
      <c r="M36" s="324">
        <v>267</v>
      </c>
      <c r="N36" s="324">
        <v>137</v>
      </c>
    </row>
    <row r="37" spans="2:14" ht="16.5" customHeight="1">
      <c r="B37" s="294" t="s">
        <v>18</v>
      </c>
      <c r="C37" s="304" t="s">
        <v>388</v>
      </c>
      <c r="D37" s="312">
        <v>325540</v>
      </c>
      <c r="E37" s="324">
        <v>343879</v>
      </c>
      <c r="F37" s="324">
        <v>243706</v>
      </c>
      <c r="G37" s="324">
        <v>324717</v>
      </c>
      <c r="H37" s="324">
        <v>342935</v>
      </c>
      <c r="I37" s="324">
        <v>243422</v>
      </c>
      <c r="J37" s="324">
        <v>305179</v>
      </c>
      <c r="K37" s="324">
        <v>19538</v>
      </c>
      <c r="L37" s="324">
        <v>823</v>
      </c>
      <c r="M37" s="324">
        <v>944</v>
      </c>
      <c r="N37" s="324">
        <v>284</v>
      </c>
    </row>
    <row r="38" spans="2:14" ht="16.5" customHeight="1">
      <c r="B38" s="294" t="s">
        <v>465</v>
      </c>
      <c r="C38" s="304" t="s">
        <v>391</v>
      </c>
      <c r="D38" s="312">
        <v>379962</v>
      </c>
      <c r="E38" s="324">
        <v>397670</v>
      </c>
      <c r="F38" s="324">
        <v>260008</v>
      </c>
      <c r="G38" s="324">
        <v>361591</v>
      </c>
      <c r="H38" s="324">
        <v>378651</v>
      </c>
      <c r="I38" s="324">
        <v>246030</v>
      </c>
      <c r="J38" s="324">
        <v>326192</v>
      </c>
      <c r="K38" s="324">
        <v>35399</v>
      </c>
      <c r="L38" s="324">
        <v>18371</v>
      </c>
      <c r="M38" s="324">
        <v>19019</v>
      </c>
      <c r="N38" s="324">
        <v>13978</v>
      </c>
    </row>
    <row r="39" spans="2:14" ht="16.5" customHeight="1">
      <c r="B39" s="294" t="s">
        <v>98</v>
      </c>
      <c r="C39" s="304" t="s">
        <v>392</v>
      </c>
      <c r="D39" s="312">
        <v>299407</v>
      </c>
      <c r="E39" s="324">
        <v>339755</v>
      </c>
      <c r="F39" s="324">
        <v>226103</v>
      </c>
      <c r="G39" s="324">
        <v>297332</v>
      </c>
      <c r="H39" s="324">
        <v>337184</v>
      </c>
      <c r="I39" s="324">
        <v>224930</v>
      </c>
      <c r="J39" s="324">
        <v>265859</v>
      </c>
      <c r="K39" s="324">
        <v>31473</v>
      </c>
      <c r="L39" s="324">
        <v>2075</v>
      </c>
      <c r="M39" s="324">
        <v>2571</v>
      </c>
      <c r="N39" s="324">
        <v>1173</v>
      </c>
    </row>
    <row r="40" spans="2:14" ht="16.5" customHeight="1">
      <c r="B40" s="294" t="s">
        <v>485</v>
      </c>
      <c r="C40" s="304" t="s">
        <v>73</v>
      </c>
      <c r="D40" s="312">
        <v>298401</v>
      </c>
      <c r="E40" s="324">
        <v>366113</v>
      </c>
      <c r="F40" s="324">
        <v>189313</v>
      </c>
      <c r="G40" s="324">
        <v>297832</v>
      </c>
      <c r="H40" s="324">
        <v>365232</v>
      </c>
      <c r="I40" s="324">
        <v>189246</v>
      </c>
      <c r="J40" s="324">
        <v>282620</v>
      </c>
      <c r="K40" s="324">
        <v>15212</v>
      </c>
      <c r="L40" s="324">
        <v>569</v>
      </c>
      <c r="M40" s="324">
        <v>881</v>
      </c>
      <c r="N40" s="324">
        <v>67</v>
      </c>
    </row>
    <row r="41" spans="2:14" ht="16.5" customHeight="1">
      <c r="B41" s="294" t="s">
        <v>199</v>
      </c>
      <c r="C41" s="304" t="s">
        <v>404</v>
      </c>
      <c r="D41" s="312">
        <v>314701</v>
      </c>
      <c r="E41" s="324">
        <v>382098</v>
      </c>
      <c r="F41" s="324">
        <v>197390</v>
      </c>
      <c r="G41" s="324">
        <v>302775</v>
      </c>
      <c r="H41" s="324">
        <v>365262</v>
      </c>
      <c r="I41" s="324">
        <v>194010</v>
      </c>
      <c r="J41" s="324">
        <v>271965</v>
      </c>
      <c r="K41" s="324">
        <v>30810</v>
      </c>
      <c r="L41" s="324">
        <v>11926</v>
      </c>
      <c r="M41" s="324">
        <v>16836</v>
      </c>
      <c r="N41" s="324">
        <v>3380</v>
      </c>
    </row>
    <row r="42" spans="2:14" ht="16.5" customHeight="1">
      <c r="B42" s="294" t="s">
        <v>282</v>
      </c>
      <c r="C42" s="304" t="s">
        <v>405</v>
      </c>
      <c r="D42" s="312">
        <v>347557</v>
      </c>
      <c r="E42" s="324">
        <v>383426</v>
      </c>
      <c r="F42" s="324">
        <v>266858</v>
      </c>
      <c r="G42" s="324">
        <v>345385</v>
      </c>
      <c r="H42" s="324">
        <v>380766</v>
      </c>
      <c r="I42" s="324">
        <v>265784</v>
      </c>
      <c r="J42" s="324">
        <v>313917</v>
      </c>
      <c r="K42" s="324">
        <v>31468</v>
      </c>
      <c r="L42" s="324">
        <v>2172</v>
      </c>
      <c r="M42" s="324">
        <v>2660</v>
      </c>
      <c r="N42" s="324">
        <v>1074</v>
      </c>
    </row>
    <row r="43" spans="2:14" ht="16.5" customHeight="1">
      <c r="B43" s="294" t="s">
        <v>124</v>
      </c>
      <c r="C43" s="304" t="s">
        <v>132</v>
      </c>
      <c r="D43" s="312">
        <v>375452</v>
      </c>
      <c r="E43" s="324">
        <v>402935</v>
      </c>
      <c r="F43" s="324">
        <v>266151</v>
      </c>
      <c r="G43" s="324">
        <v>367371</v>
      </c>
      <c r="H43" s="324">
        <v>394517</v>
      </c>
      <c r="I43" s="324">
        <v>259409</v>
      </c>
      <c r="J43" s="324">
        <v>321267</v>
      </c>
      <c r="K43" s="324">
        <v>46104</v>
      </c>
      <c r="L43" s="324">
        <v>8081</v>
      </c>
      <c r="M43" s="324">
        <v>8418</v>
      </c>
      <c r="N43" s="324">
        <v>6742</v>
      </c>
    </row>
    <row r="44" spans="2:14" ht="16.5" customHeight="1">
      <c r="B44" s="294" t="s">
        <v>275</v>
      </c>
      <c r="C44" s="305" t="s">
        <v>172</v>
      </c>
      <c r="D44" s="312">
        <v>435419</v>
      </c>
      <c r="E44" s="324">
        <v>514547</v>
      </c>
      <c r="F44" s="324">
        <v>275429</v>
      </c>
      <c r="G44" s="324">
        <v>303849</v>
      </c>
      <c r="H44" s="324">
        <v>360020</v>
      </c>
      <c r="I44" s="324">
        <v>190276</v>
      </c>
      <c r="J44" s="324">
        <v>286404</v>
      </c>
      <c r="K44" s="324">
        <v>17445</v>
      </c>
      <c r="L44" s="324">
        <v>131570</v>
      </c>
      <c r="M44" s="324">
        <v>154527</v>
      </c>
      <c r="N44" s="324">
        <v>85153</v>
      </c>
    </row>
    <row r="45" spans="2:14" ht="16.5" customHeight="1">
      <c r="B45" s="291" t="s">
        <v>123</v>
      </c>
      <c r="C45" s="306" t="s">
        <v>229</v>
      </c>
      <c r="D45" s="311">
        <v>357940</v>
      </c>
      <c r="E45" s="323">
        <v>401748</v>
      </c>
      <c r="F45" s="323">
        <v>261283</v>
      </c>
      <c r="G45" s="323">
        <v>331686</v>
      </c>
      <c r="H45" s="323">
        <v>365251</v>
      </c>
      <c r="I45" s="323">
        <v>257628</v>
      </c>
      <c r="J45" s="323">
        <v>309760</v>
      </c>
      <c r="K45" s="323">
        <v>21926</v>
      </c>
      <c r="L45" s="323">
        <v>26254</v>
      </c>
      <c r="M45" s="323">
        <v>36497</v>
      </c>
      <c r="N45" s="323">
        <v>3655</v>
      </c>
    </row>
    <row r="46" spans="2:14" ht="16.5" customHeight="1">
      <c r="B46" s="295" t="s">
        <v>256</v>
      </c>
      <c r="C46" s="307" t="s">
        <v>439</v>
      </c>
      <c r="D46" s="316">
        <v>193986</v>
      </c>
      <c r="E46" s="325">
        <v>268207</v>
      </c>
      <c r="F46" s="325">
        <v>147940</v>
      </c>
      <c r="G46" s="325">
        <v>187041</v>
      </c>
      <c r="H46" s="325">
        <v>262180</v>
      </c>
      <c r="I46" s="325">
        <v>140426</v>
      </c>
      <c r="J46" s="325">
        <v>177246</v>
      </c>
      <c r="K46" s="325">
        <v>9795</v>
      </c>
      <c r="L46" s="325">
        <v>6945</v>
      </c>
      <c r="M46" s="325">
        <v>6027</v>
      </c>
      <c r="N46" s="325">
        <v>7514</v>
      </c>
    </row>
    <row r="47" spans="2:14" ht="16.5" customHeight="1">
      <c r="B47" s="293" t="s">
        <v>415</v>
      </c>
      <c r="C47" s="303" t="s">
        <v>311</v>
      </c>
      <c r="D47" s="314">
        <v>163704</v>
      </c>
      <c r="E47" s="327">
        <v>223748</v>
      </c>
      <c r="F47" s="327">
        <v>124039</v>
      </c>
      <c r="G47" s="327">
        <v>163704</v>
      </c>
      <c r="H47" s="327">
        <v>223748</v>
      </c>
      <c r="I47" s="327">
        <v>124039</v>
      </c>
      <c r="J47" s="327">
        <v>154980</v>
      </c>
      <c r="K47" s="327">
        <v>8724</v>
      </c>
      <c r="L47" s="327">
        <v>0</v>
      </c>
      <c r="M47" s="327">
        <v>0</v>
      </c>
      <c r="N47" s="327">
        <v>0</v>
      </c>
    </row>
    <row r="48" spans="2:14" ht="16.5" customHeight="1">
      <c r="B48" s="294" t="s">
        <v>507</v>
      </c>
      <c r="C48" s="304" t="s">
        <v>508</v>
      </c>
      <c r="D48" s="312">
        <v>99053</v>
      </c>
      <c r="E48" s="324">
        <v>111404</v>
      </c>
      <c r="F48" s="324">
        <v>93408</v>
      </c>
      <c r="G48" s="324">
        <v>98314</v>
      </c>
      <c r="H48" s="324">
        <v>109201</v>
      </c>
      <c r="I48" s="324">
        <v>93338</v>
      </c>
      <c r="J48" s="324">
        <v>94280</v>
      </c>
      <c r="K48" s="324">
        <v>4034</v>
      </c>
      <c r="L48" s="324">
        <v>739</v>
      </c>
      <c r="M48" s="324">
        <v>2203</v>
      </c>
      <c r="N48" s="324">
        <v>70</v>
      </c>
    </row>
    <row r="49" spans="2:14" ht="16.5" customHeight="1">
      <c r="B49" s="291" t="s">
        <v>165</v>
      </c>
      <c r="C49" s="302" t="s">
        <v>509</v>
      </c>
      <c r="D49" s="311">
        <v>324353</v>
      </c>
      <c r="E49" s="323">
        <v>475971</v>
      </c>
      <c r="F49" s="323">
        <v>269133</v>
      </c>
      <c r="G49" s="323">
        <v>323888</v>
      </c>
      <c r="H49" s="323">
        <v>475654</v>
      </c>
      <c r="I49" s="323">
        <v>268614</v>
      </c>
      <c r="J49" s="323">
        <v>294773</v>
      </c>
      <c r="K49" s="323">
        <v>29115</v>
      </c>
      <c r="L49" s="323">
        <v>465</v>
      </c>
      <c r="M49" s="323">
        <v>317</v>
      </c>
      <c r="N49" s="323">
        <v>519</v>
      </c>
    </row>
    <row r="50" spans="2:14" ht="16.5" customHeight="1">
      <c r="B50" s="295" t="s">
        <v>127</v>
      </c>
      <c r="C50" s="301" t="s">
        <v>26</v>
      </c>
      <c r="D50" s="316">
        <v>252808</v>
      </c>
      <c r="E50" s="325">
        <v>304053</v>
      </c>
      <c r="F50" s="325">
        <v>229570</v>
      </c>
      <c r="G50" s="325">
        <v>224297</v>
      </c>
      <c r="H50" s="325">
        <v>262353</v>
      </c>
      <c r="I50" s="325">
        <v>207040</v>
      </c>
      <c r="J50" s="325">
        <v>214092</v>
      </c>
      <c r="K50" s="325">
        <v>10205</v>
      </c>
      <c r="L50" s="325">
        <v>28511</v>
      </c>
      <c r="M50" s="325">
        <v>41700</v>
      </c>
      <c r="N50" s="325">
        <v>22530</v>
      </c>
    </row>
    <row r="51" spans="2:14" ht="16.5" customHeight="1">
      <c r="B51" s="293" t="s">
        <v>30</v>
      </c>
      <c r="C51" s="303" t="s">
        <v>174</v>
      </c>
      <c r="D51" s="314">
        <v>214545</v>
      </c>
      <c r="E51" s="327">
        <v>242406</v>
      </c>
      <c r="F51" s="327">
        <v>193750</v>
      </c>
      <c r="G51" s="327">
        <v>214421</v>
      </c>
      <c r="H51" s="327">
        <v>242247</v>
      </c>
      <c r="I51" s="327">
        <v>193652</v>
      </c>
      <c r="J51" s="327">
        <v>192963</v>
      </c>
      <c r="K51" s="327">
        <v>21458</v>
      </c>
      <c r="L51" s="327">
        <v>124</v>
      </c>
      <c r="M51" s="327">
        <v>159</v>
      </c>
      <c r="N51" s="327">
        <v>98</v>
      </c>
    </row>
    <row r="52" spans="2:14" ht="16.5" customHeight="1">
      <c r="B52" s="294" t="s">
        <v>379</v>
      </c>
      <c r="C52" s="304" t="s">
        <v>510</v>
      </c>
      <c r="D52" s="312">
        <v>236595</v>
      </c>
      <c r="E52" s="324">
        <v>269287</v>
      </c>
      <c r="F52" s="324">
        <v>146272</v>
      </c>
      <c r="G52" s="324">
        <v>229938</v>
      </c>
      <c r="H52" s="324">
        <v>261188</v>
      </c>
      <c r="I52" s="324">
        <v>143598</v>
      </c>
      <c r="J52" s="324">
        <v>201296</v>
      </c>
      <c r="K52" s="324">
        <v>28642</v>
      </c>
      <c r="L52" s="324">
        <v>6657</v>
      </c>
      <c r="M52" s="324">
        <v>8099</v>
      </c>
      <c r="N52" s="324">
        <v>2674</v>
      </c>
    </row>
    <row r="53" spans="2:14" ht="16.5" customHeight="1">
      <c r="B53" s="295" t="s">
        <v>467</v>
      </c>
      <c r="C53" s="301" t="s">
        <v>511</v>
      </c>
      <c r="D53" s="316">
        <v>304848</v>
      </c>
      <c r="E53" s="325">
        <v>348730</v>
      </c>
      <c r="F53" s="325">
        <v>210508</v>
      </c>
      <c r="G53" s="325">
        <v>291762</v>
      </c>
      <c r="H53" s="325">
        <v>335902</v>
      </c>
      <c r="I53" s="325">
        <v>196867</v>
      </c>
      <c r="J53" s="325">
        <v>277611</v>
      </c>
      <c r="K53" s="325">
        <v>14151</v>
      </c>
      <c r="L53" s="325">
        <v>13086</v>
      </c>
      <c r="M53" s="325">
        <v>12828</v>
      </c>
      <c r="N53" s="325">
        <v>13641</v>
      </c>
    </row>
    <row r="54" spans="2:14" ht="20.25" customHeight="1">
      <c r="B54" s="8"/>
      <c r="C54" s="296">
        <v>45352</v>
      </c>
      <c r="D54" s="308" t="s">
        <v>315</v>
      </c>
      <c r="E54" s="8"/>
      <c r="F54" s="331"/>
      <c r="H54" s="8"/>
      <c r="I54" s="8"/>
      <c r="J54" s="8"/>
      <c r="K54" s="8"/>
      <c r="L54" s="8"/>
      <c r="M54" s="8"/>
      <c r="N54" s="8"/>
    </row>
    <row r="55" spans="2:14" ht="18" customHeight="1">
      <c r="B55" s="122"/>
      <c r="C55" s="297" t="s">
        <v>349</v>
      </c>
      <c r="D55" s="297"/>
      <c r="E55" s="122"/>
      <c r="F55" s="122"/>
      <c r="G55" s="122"/>
      <c r="H55" s="122"/>
      <c r="I55" s="122"/>
      <c r="J55" s="334"/>
      <c r="K55" s="122"/>
      <c r="L55" s="122"/>
      <c r="M55" s="122"/>
      <c r="N55" s="1" t="s">
        <v>370</v>
      </c>
    </row>
    <row r="56" spans="2:14" s="285" customFormat="1" ht="11.25" customHeight="1">
      <c r="B56" s="594" t="s">
        <v>420</v>
      </c>
      <c r="C56" s="595"/>
      <c r="D56" s="594" t="s">
        <v>197</v>
      </c>
      <c r="E56" s="600"/>
      <c r="F56" s="600"/>
      <c r="G56" s="332"/>
      <c r="H56" s="333"/>
      <c r="I56" s="333"/>
      <c r="J56" s="333"/>
      <c r="K56" s="333"/>
      <c r="L56" s="333"/>
      <c r="M56" s="333"/>
      <c r="N56" s="336"/>
    </row>
    <row r="57" spans="2:14" s="285" customFormat="1" ht="11.25" customHeight="1">
      <c r="B57" s="596"/>
      <c r="C57" s="597"/>
      <c r="D57" s="596"/>
      <c r="E57" s="601"/>
      <c r="F57" s="597"/>
      <c r="G57" s="594" t="s">
        <v>452</v>
      </c>
      <c r="H57" s="600"/>
      <c r="I57" s="600"/>
      <c r="J57" s="332"/>
      <c r="K57" s="335"/>
      <c r="L57" s="594" t="s">
        <v>487</v>
      </c>
      <c r="M57" s="600"/>
      <c r="N57" s="595"/>
    </row>
    <row r="58" spans="2:14" s="285" customFormat="1" ht="18" customHeight="1">
      <c r="B58" s="596"/>
      <c r="C58" s="597"/>
      <c r="D58" s="602"/>
      <c r="E58" s="603"/>
      <c r="F58" s="604"/>
      <c r="G58" s="602"/>
      <c r="H58" s="603"/>
      <c r="I58" s="604"/>
      <c r="J58" s="605" t="s">
        <v>143</v>
      </c>
      <c r="K58" s="605" t="s">
        <v>95</v>
      </c>
      <c r="L58" s="602"/>
      <c r="M58" s="603"/>
      <c r="N58" s="604"/>
    </row>
    <row r="59" spans="2:14" s="285" customFormat="1" ht="18" customHeight="1">
      <c r="B59" s="598"/>
      <c r="C59" s="599"/>
      <c r="D59" s="309" t="s">
        <v>489</v>
      </c>
      <c r="E59" s="321" t="s">
        <v>490</v>
      </c>
      <c r="F59" s="321" t="s">
        <v>67</v>
      </c>
      <c r="G59" s="309" t="s">
        <v>489</v>
      </c>
      <c r="H59" s="321" t="s">
        <v>490</v>
      </c>
      <c r="I59" s="321" t="s">
        <v>67</v>
      </c>
      <c r="J59" s="606"/>
      <c r="K59" s="606"/>
      <c r="L59" s="321" t="s">
        <v>489</v>
      </c>
      <c r="M59" s="309" t="s">
        <v>490</v>
      </c>
      <c r="N59" s="337" t="s">
        <v>67</v>
      </c>
    </row>
    <row r="60" spans="2:14" ht="16.5" customHeight="1">
      <c r="B60" s="286" t="s">
        <v>319</v>
      </c>
      <c r="C60" s="298" t="s">
        <v>64</v>
      </c>
      <c r="D60" s="310">
        <v>297414</v>
      </c>
      <c r="E60" s="322">
        <v>354535</v>
      </c>
      <c r="F60" s="322">
        <v>217906</v>
      </c>
      <c r="G60" s="322">
        <v>285492</v>
      </c>
      <c r="H60" s="322">
        <v>339757</v>
      </c>
      <c r="I60" s="322">
        <v>209959</v>
      </c>
      <c r="J60" s="322">
        <v>259794</v>
      </c>
      <c r="K60" s="322">
        <v>25698</v>
      </c>
      <c r="L60" s="322">
        <v>11922</v>
      </c>
      <c r="M60" s="322">
        <v>14778</v>
      </c>
      <c r="N60" s="322">
        <v>7947</v>
      </c>
    </row>
    <row r="61" spans="2:14" ht="16.5" customHeight="1">
      <c r="B61" s="287" t="s">
        <v>237</v>
      </c>
      <c r="C61" s="299" t="s">
        <v>491</v>
      </c>
      <c r="D61" s="311">
        <v>421671</v>
      </c>
      <c r="E61" s="323">
        <v>439766</v>
      </c>
      <c r="F61" s="323">
        <v>316439</v>
      </c>
      <c r="G61" s="323">
        <v>331884</v>
      </c>
      <c r="H61" s="323">
        <v>350230</v>
      </c>
      <c r="I61" s="323">
        <v>225194</v>
      </c>
      <c r="J61" s="323">
        <v>309976</v>
      </c>
      <c r="K61" s="323">
        <v>21908</v>
      </c>
      <c r="L61" s="323">
        <v>89787</v>
      </c>
      <c r="M61" s="323">
        <v>89536</v>
      </c>
      <c r="N61" s="323">
        <v>91245</v>
      </c>
    </row>
    <row r="62" spans="2:14" ht="16.5" customHeight="1">
      <c r="B62" s="288" t="s">
        <v>269</v>
      </c>
      <c r="C62" s="300" t="s">
        <v>77</v>
      </c>
      <c r="D62" s="312">
        <v>349511</v>
      </c>
      <c r="E62" s="324">
        <v>390442</v>
      </c>
      <c r="F62" s="324">
        <v>236778</v>
      </c>
      <c r="G62" s="324">
        <v>334751</v>
      </c>
      <c r="H62" s="324">
        <v>374161</v>
      </c>
      <c r="I62" s="324">
        <v>226207</v>
      </c>
      <c r="J62" s="324">
        <v>299369</v>
      </c>
      <c r="K62" s="324">
        <v>35382</v>
      </c>
      <c r="L62" s="324">
        <v>14760</v>
      </c>
      <c r="M62" s="324">
        <v>16281</v>
      </c>
      <c r="N62" s="324">
        <v>10571</v>
      </c>
    </row>
    <row r="63" spans="2:14" ht="16.5" customHeight="1">
      <c r="B63" s="289" t="s">
        <v>170</v>
      </c>
      <c r="C63" s="300" t="s">
        <v>302</v>
      </c>
      <c r="D63" s="312">
        <v>585713</v>
      </c>
      <c r="E63" s="324">
        <v>638111</v>
      </c>
      <c r="F63" s="324">
        <v>407228</v>
      </c>
      <c r="G63" s="324">
        <v>518072</v>
      </c>
      <c r="H63" s="324">
        <v>560346</v>
      </c>
      <c r="I63" s="324">
        <v>374072</v>
      </c>
      <c r="J63" s="324">
        <v>448239</v>
      </c>
      <c r="K63" s="324">
        <v>69833</v>
      </c>
      <c r="L63" s="324">
        <v>67641</v>
      </c>
      <c r="M63" s="324">
        <v>77765</v>
      </c>
      <c r="N63" s="324">
        <v>33156</v>
      </c>
    </row>
    <row r="64" spans="2:14" ht="16.5" customHeight="1">
      <c r="B64" s="288" t="s">
        <v>344</v>
      </c>
      <c r="C64" s="300" t="s">
        <v>409</v>
      </c>
      <c r="D64" s="312">
        <v>317347</v>
      </c>
      <c r="E64" s="324">
        <v>373643</v>
      </c>
      <c r="F64" s="324">
        <v>205120</v>
      </c>
      <c r="G64" s="324">
        <v>317346</v>
      </c>
      <c r="H64" s="324">
        <v>373643</v>
      </c>
      <c r="I64" s="324">
        <v>205117</v>
      </c>
      <c r="J64" s="324">
        <v>297368</v>
      </c>
      <c r="K64" s="324">
        <v>19978</v>
      </c>
      <c r="L64" s="324">
        <v>1</v>
      </c>
      <c r="M64" s="324">
        <v>0</v>
      </c>
      <c r="N64" s="324">
        <v>3</v>
      </c>
    </row>
    <row r="65" spans="2:14" ht="16.5" customHeight="1">
      <c r="B65" s="288" t="s">
        <v>11</v>
      </c>
      <c r="C65" s="300" t="s">
        <v>492</v>
      </c>
      <c r="D65" s="312">
        <v>233515</v>
      </c>
      <c r="E65" s="324">
        <v>278623</v>
      </c>
      <c r="F65" s="324">
        <v>147180</v>
      </c>
      <c r="G65" s="324">
        <v>229672</v>
      </c>
      <c r="H65" s="324">
        <v>273253</v>
      </c>
      <c r="I65" s="324">
        <v>146259</v>
      </c>
      <c r="J65" s="324">
        <v>193744</v>
      </c>
      <c r="K65" s="324">
        <v>35928</v>
      </c>
      <c r="L65" s="324">
        <v>3843</v>
      </c>
      <c r="M65" s="324">
        <v>5370</v>
      </c>
      <c r="N65" s="324">
        <v>921</v>
      </c>
    </row>
    <row r="66" spans="2:14" ht="16.5" customHeight="1">
      <c r="B66" s="288" t="s">
        <v>58</v>
      </c>
      <c r="C66" s="300" t="s">
        <v>267</v>
      </c>
      <c r="D66" s="312">
        <v>223280</v>
      </c>
      <c r="E66" s="324">
        <v>306932</v>
      </c>
      <c r="F66" s="324">
        <v>163459</v>
      </c>
      <c r="G66" s="324">
        <v>213240</v>
      </c>
      <c r="H66" s="324">
        <v>297742</v>
      </c>
      <c r="I66" s="324">
        <v>152812</v>
      </c>
      <c r="J66" s="324">
        <v>201510</v>
      </c>
      <c r="K66" s="324">
        <v>11730</v>
      </c>
      <c r="L66" s="324">
        <v>10040</v>
      </c>
      <c r="M66" s="324">
        <v>9190</v>
      </c>
      <c r="N66" s="324">
        <v>10647</v>
      </c>
    </row>
    <row r="67" spans="2:14" ht="16.5" customHeight="1">
      <c r="B67" s="288" t="s">
        <v>202</v>
      </c>
      <c r="C67" s="300" t="s">
        <v>494</v>
      </c>
      <c r="D67" s="312">
        <v>344074</v>
      </c>
      <c r="E67" s="324">
        <v>523585</v>
      </c>
      <c r="F67" s="324">
        <v>274164</v>
      </c>
      <c r="G67" s="324">
        <v>337109</v>
      </c>
      <c r="H67" s="324">
        <v>522605</v>
      </c>
      <c r="I67" s="324">
        <v>264868</v>
      </c>
      <c r="J67" s="324">
        <v>314877</v>
      </c>
      <c r="K67" s="324">
        <v>22232</v>
      </c>
      <c r="L67" s="324">
        <v>6965</v>
      </c>
      <c r="M67" s="324">
        <v>980</v>
      </c>
      <c r="N67" s="324">
        <v>9296</v>
      </c>
    </row>
    <row r="68" spans="2:14" ht="16.5" customHeight="1">
      <c r="B68" s="288" t="s">
        <v>432</v>
      </c>
      <c r="C68" s="300" t="s">
        <v>395</v>
      </c>
      <c r="D68" s="312">
        <v>215129</v>
      </c>
      <c r="E68" s="324">
        <v>312362</v>
      </c>
      <c r="F68" s="324">
        <v>149239</v>
      </c>
      <c r="G68" s="324">
        <v>212623</v>
      </c>
      <c r="H68" s="324">
        <v>308704</v>
      </c>
      <c r="I68" s="324">
        <v>147515</v>
      </c>
      <c r="J68" s="324">
        <v>199391</v>
      </c>
      <c r="K68" s="324">
        <v>13232</v>
      </c>
      <c r="L68" s="324">
        <v>2506</v>
      </c>
      <c r="M68" s="324">
        <v>3658</v>
      </c>
      <c r="N68" s="324">
        <v>1724</v>
      </c>
    </row>
    <row r="69" spans="2:14" ht="16.5" customHeight="1">
      <c r="B69" s="288" t="s">
        <v>173</v>
      </c>
      <c r="C69" s="300" t="s">
        <v>495</v>
      </c>
      <c r="D69" s="312">
        <v>439856</v>
      </c>
      <c r="E69" s="324">
        <v>468610</v>
      </c>
      <c r="F69" s="324">
        <v>310501</v>
      </c>
      <c r="G69" s="324">
        <v>424192</v>
      </c>
      <c r="H69" s="324">
        <v>453306</v>
      </c>
      <c r="I69" s="324">
        <v>293219</v>
      </c>
      <c r="J69" s="324">
        <v>384554</v>
      </c>
      <c r="K69" s="324">
        <v>39638</v>
      </c>
      <c r="L69" s="324">
        <v>15664</v>
      </c>
      <c r="M69" s="324">
        <v>15304</v>
      </c>
      <c r="N69" s="324">
        <v>17282</v>
      </c>
    </row>
    <row r="70" spans="2:14" ht="16.5" customHeight="1">
      <c r="B70" s="288" t="s">
        <v>45</v>
      </c>
      <c r="C70" s="300" t="s">
        <v>323</v>
      </c>
      <c r="D70" s="312">
        <v>137192</v>
      </c>
      <c r="E70" s="324">
        <v>171668</v>
      </c>
      <c r="F70" s="324">
        <v>115495</v>
      </c>
      <c r="G70" s="324">
        <v>136748</v>
      </c>
      <c r="H70" s="324">
        <v>170776</v>
      </c>
      <c r="I70" s="324">
        <v>115334</v>
      </c>
      <c r="J70" s="324">
        <v>131515</v>
      </c>
      <c r="K70" s="324">
        <v>5233</v>
      </c>
      <c r="L70" s="324">
        <v>444</v>
      </c>
      <c r="M70" s="324">
        <v>892</v>
      </c>
      <c r="N70" s="324">
        <v>161</v>
      </c>
    </row>
    <row r="71" spans="2:14" ht="16.5" customHeight="1">
      <c r="B71" s="288" t="s">
        <v>244</v>
      </c>
      <c r="C71" s="300" t="s">
        <v>496</v>
      </c>
      <c r="D71" s="312">
        <v>164224</v>
      </c>
      <c r="E71" s="324">
        <v>203699</v>
      </c>
      <c r="F71" s="324">
        <v>129257</v>
      </c>
      <c r="G71" s="324">
        <v>164224</v>
      </c>
      <c r="H71" s="324">
        <v>203699</v>
      </c>
      <c r="I71" s="324">
        <v>129257</v>
      </c>
      <c r="J71" s="324">
        <v>151617</v>
      </c>
      <c r="K71" s="324">
        <v>12607</v>
      </c>
      <c r="L71" s="324">
        <v>0</v>
      </c>
      <c r="M71" s="324">
        <v>0</v>
      </c>
      <c r="N71" s="324">
        <v>0</v>
      </c>
    </row>
    <row r="72" spans="2:14" ht="16.5" customHeight="1">
      <c r="B72" s="288" t="s">
        <v>365</v>
      </c>
      <c r="C72" s="300" t="s">
        <v>284</v>
      </c>
      <c r="D72" s="312">
        <v>333667</v>
      </c>
      <c r="E72" s="324">
        <v>364747</v>
      </c>
      <c r="F72" s="324">
        <v>300647</v>
      </c>
      <c r="G72" s="324">
        <v>332850</v>
      </c>
      <c r="H72" s="324">
        <v>363929</v>
      </c>
      <c r="I72" s="324">
        <v>299832</v>
      </c>
      <c r="J72" s="324">
        <v>329685</v>
      </c>
      <c r="K72" s="324">
        <v>3165</v>
      </c>
      <c r="L72" s="324">
        <v>817</v>
      </c>
      <c r="M72" s="324">
        <v>818</v>
      </c>
      <c r="N72" s="324">
        <v>815</v>
      </c>
    </row>
    <row r="73" spans="2:14" ht="16.5" customHeight="1">
      <c r="B73" s="288" t="s">
        <v>103</v>
      </c>
      <c r="C73" s="300" t="s">
        <v>157</v>
      </c>
      <c r="D73" s="312">
        <v>306908</v>
      </c>
      <c r="E73" s="324">
        <v>375869</v>
      </c>
      <c r="F73" s="324">
        <v>269861</v>
      </c>
      <c r="G73" s="324">
        <v>292504</v>
      </c>
      <c r="H73" s="324">
        <v>355375</v>
      </c>
      <c r="I73" s="324">
        <v>258728</v>
      </c>
      <c r="J73" s="324">
        <v>267966</v>
      </c>
      <c r="K73" s="324">
        <v>24538</v>
      </c>
      <c r="L73" s="324">
        <v>14404</v>
      </c>
      <c r="M73" s="324">
        <v>20494</v>
      </c>
      <c r="N73" s="324">
        <v>11133</v>
      </c>
    </row>
    <row r="74" spans="2:14" ht="16.5" customHeight="1">
      <c r="B74" s="288" t="s">
        <v>111</v>
      </c>
      <c r="C74" s="300" t="s">
        <v>448</v>
      </c>
      <c r="D74" s="312">
        <v>376013</v>
      </c>
      <c r="E74" s="324">
        <v>397295</v>
      </c>
      <c r="F74" s="324">
        <v>272489</v>
      </c>
      <c r="G74" s="324">
        <v>362114</v>
      </c>
      <c r="H74" s="324">
        <v>385280</v>
      </c>
      <c r="I74" s="324">
        <v>249424</v>
      </c>
      <c r="J74" s="324">
        <v>316441</v>
      </c>
      <c r="K74" s="324">
        <v>45673</v>
      </c>
      <c r="L74" s="324">
        <v>13899</v>
      </c>
      <c r="M74" s="324">
        <v>12015</v>
      </c>
      <c r="N74" s="324">
        <v>23065</v>
      </c>
    </row>
    <row r="75" spans="2:14" ht="16.5" customHeight="1">
      <c r="B75" s="290" t="s">
        <v>12</v>
      </c>
      <c r="C75" s="301" t="s">
        <v>374</v>
      </c>
      <c r="D75" s="316">
        <v>217822</v>
      </c>
      <c r="E75" s="325">
        <v>251168</v>
      </c>
      <c r="F75" s="325">
        <v>170116</v>
      </c>
      <c r="G75" s="325">
        <v>213005</v>
      </c>
      <c r="H75" s="325">
        <v>243799</v>
      </c>
      <c r="I75" s="325">
        <v>168950</v>
      </c>
      <c r="J75" s="325">
        <v>187889</v>
      </c>
      <c r="K75" s="325">
        <v>25116</v>
      </c>
      <c r="L75" s="325">
        <v>4817</v>
      </c>
      <c r="M75" s="325">
        <v>7369</v>
      </c>
      <c r="N75" s="325">
        <v>1166</v>
      </c>
    </row>
    <row r="76" spans="2:14" ht="16.5" customHeight="1">
      <c r="B76" s="291" t="s">
        <v>115</v>
      </c>
      <c r="C76" s="302" t="s">
        <v>259</v>
      </c>
      <c r="D76" s="314">
        <v>252316</v>
      </c>
      <c r="E76" s="327">
        <v>315005</v>
      </c>
      <c r="F76" s="327">
        <v>195045</v>
      </c>
      <c r="G76" s="327">
        <v>246483</v>
      </c>
      <c r="H76" s="327">
        <v>306164</v>
      </c>
      <c r="I76" s="327">
        <v>191959</v>
      </c>
      <c r="J76" s="327">
        <v>222915</v>
      </c>
      <c r="K76" s="327">
        <v>23568</v>
      </c>
      <c r="L76" s="327">
        <v>5833</v>
      </c>
      <c r="M76" s="327">
        <v>8841</v>
      </c>
      <c r="N76" s="327">
        <v>3086</v>
      </c>
    </row>
    <row r="77" spans="2:14" ht="16.5" customHeight="1">
      <c r="B77" s="292" t="s">
        <v>350</v>
      </c>
      <c r="C77" s="300" t="s">
        <v>224</v>
      </c>
      <c r="D77" s="317">
        <v>334673</v>
      </c>
      <c r="E77" s="326">
        <v>373739</v>
      </c>
      <c r="F77" s="326">
        <v>227130</v>
      </c>
      <c r="G77" s="326">
        <v>334673</v>
      </c>
      <c r="H77" s="326">
        <v>373739</v>
      </c>
      <c r="I77" s="326">
        <v>227130</v>
      </c>
      <c r="J77" s="326">
        <v>306259</v>
      </c>
      <c r="K77" s="326">
        <v>28414</v>
      </c>
      <c r="L77" s="326">
        <v>0</v>
      </c>
      <c r="M77" s="326">
        <v>0</v>
      </c>
      <c r="N77" s="326">
        <v>0</v>
      </c>
    </row>
    <row r="78" spans="2:14" ht="16.5" customHeight="1">
      <c r="B78" s="293" t="s">
        <v>4</v>
      </c>
      <c r="C78" s="303" t="s">
        <v>141</v>
      </c>
      <c r="D78" s="318">
        <v>309819</v>
      </c>
      <c r="E78" s="329">
        <v>327805</v>
      </c>
      <c r="F78" s="329">
        <v>242686</v>
      </c>
      <c r="G78" s="329">
        <v>309819</v>
      </c>
      <c r="H78" s="329">
        <v>327805</v>
      </c>
      <c r="I78" s="329">
        <v>242686</v>
      </c>
      <c r="J78" s="329">
        <v>277474</v>
      </c>
      <c r="K78" s="329">
        <v>32345</v>
      </c>
      <c r="L78" s="329">
        <v>0</v>
      </c>
      <c r="M78" s="329">
        <v>0</v>
      </c>
      <c r="N78" s="329">
        <v>0</v>
      </c>
    </row>
    <row r="79" spans="2:14" ht="16.5" customHeight="1">
      <c r="B79" s="294" t="s">
        <v>192</v>
      </c>
      <c r="C79" s="304" t="s">
        <v>397</v>
      </c>
      <c r="D79" s="315">
        <v>261389</v>
      </c>
      <c r="E79" s="328">
        <v>294732</v>
      </c>
      <c r="F79" s="328">
        <v>181905</v>
      </c>
      <c r="G79" s="328">
        <v>261389</v>
      </c>
      <c r="H79" s="328">
        <v>294732</v>
      </c>
      <c r="I79" s="328">
        <v>181905</v>
      </c>
      <c r="J79" s="328">
        <v>244538</v>
      </c>
      <c r="K79" s="328">
        <v>16851</v>
      </c>
      <c r="L79" s="328">
        <v>0</v>
      </c>
      <c r="M79" s="328">
        <v>0</v>
      </c>
      <c r="N79" s="328">
        <v>0</v>
      </c>
    </row>
    <row r="80" spans="2:14" ht="16.5" customHeight="1">
      <c r="B80" s="294" t="s">
        <v>497</v>
      </c>
      <c r="C80" s="304" t="s">
        <v>402</v>
      </c>
      <c r="D80" s="312">
        <v>333896</v>
      </c>
      <c r="E80" s="324">
        <v>368487</v>
      </c>
      <c r="F80" s="324">
        <v>221675</v>
      </c>
      <c r="G80" s="324">
        <v>330694</v>
      </c>
      <c r="H80" s="324">
        <v>365239</v>
      </c>
      <c r="I80" s="324">
        <v>218622</v>
      </c>
      <c r="J80" s="324">
        <v>288420</v>
      </c>
      <c r="K80" s="324">
        <v>42274</v>
      </c>
      <c r="L80" s="324">
        <v>3202</v>
      </c>
      <c r="M80" s="324">
        <v>3248</v>
      </c>
      <c r="N80" s="324">
        <v>3053</v>
      </c>
    </row>
    <row r="81" spans="2:14" ht="16.5" customHeight="1">
      <c r="B81" s="294" t="s">
        <v>498</v>
      </c>
      <c r="C81" s="304" t="s">
        <v>499</v>
      </c>
      <c r="D81" s="312">
        <v>336993</v>
      </c>
      <c r="E81" s="324">
        <v>386571</v>
      </c>
      <c r="F81" s="324">
        <v>219071</v>
      </c>
      <c r="G81" s="324">
        <v>336885</v>
      </c>
      <c r="H81" s="324">
        <v>386449</v>
      </c>
      <c r="I81" s="324">
        <v>218997</v>
      </c>
      <c r="J81" s="324">
        <v>314415</v>
      </c>
      <c r="K81" s="324">
        <v>22470</v>
      </c>
      <c r="L81" s="324">
        <v>108</v>
      </c>
      <c r="M81" s="324">
        <v>122</v>
      </c>
      <c r="N81" s="324">
        <v>74</v>
      </c>
    </row>
    <row r="82" spans="2:14" ht="16.5" customHeight="1">
      <c r="B82" s="294" t="s">
        <v>396</v>
      </c>
      <c r="C82" s="304" t="s">
        <v>228</v>
      </c>
      <c r="D82" s="312">
        <v>416979</v>
      </c>
      <c r="E82" s="324">
        <v>451100</v>
      </c>
      <c r="F82" s="324">
        <v>332370</v>
      </c>
      <c r="G82" s="324">
        <v>384521</v>
      </c>
      <c r="H82" s="324">
        <v>425230</v>
      </c>
      <c r="I82" s="324">
        <v>283575</v>
      </c>
      <c r="J82" s="324">
        <v>339211</v>
      </c>
      <c r="K82" s="324">
        <v>45310</v>
      </c>
      <c r="L82" s="324">
        <v>32458</v>
      </c>
      <c r="M82" s="324">
        <v>25870</v>
      </c>
      <c r="N82" s="324">
        <v>48795</v>
      </c>
    </row>
    <row r="83" spans="2:14" ht="16.5" customHeight="1">
      <c r="B83" s="294" t="s">
        <v>500</v>
      </c>
      <c r="C83" s="304" t="s">
        <v>179</v>
      </c>
      <c r="D83" s="312">
        <v>365014</v>
      </c>
      <c r="E83" s="324">
        <v>411944</v>
      </c>
      <c r="F83" s="324">
        <v>215136</v>
      </c>
      <c r="G83" s="324">
        <v>331360</v>
      </c>
      <c r="H83" s="324">
        <v>371237</v>
      </c>
      <c r="I83" s="324">
        <v>204005</v>
      </c>
      <c r="J83" s="324">
        <v>302719</v>
      </c>
      <c r="K83" s="324">
        <v>28641</v>
      </c>
      <c r="L83" s="324">
        <v>33654</v>
      </c>
      <c r="M83" s="324">
        <v>40707</v>
      </c>
      <c r="N83" s="324">
        <v>11131</v>
      </c>
    </row>
    <row r="84" spans="2:14" ht="16.5" customHeight="1">
      <c r="B84" s="294" t="s">
        <v>154</v>
      </c>
      <c r="C84" s="304" t="s">
        <v>376</v>
      </c>
      <c r="D84" s="312">
        <v>337715</v>
      </c>
      <c r="E84" s="324">
        <v>360052</v>
      </c>
      <c r="F84" s="324">
        <v>246596</v>
      </c>
      <c r="G84" s="324">
        <v>330340</v>
      </c>
      <c r="H84" s="324">
        <v>351949</v>
      </c>
      <c r="I84" s="324">
        <v>242192</v>
      </c>
      <c r="J84" s="324">
        <v>293815</v>
      </c>
      <c r="K84" s="324">
        <v>36525</v>
      </c>
      <c r="L84" s="324">
        <v>7375</v>
      </c>
      <c r="M84" s="324">
        <v>8103</v>
      </c>
      <c r="N84" s="324">
        <v>4404</v>
      </c>
    </row>
    <row r="85" spans="2:14" ht="16.5" customHeight="1">
      <c r="B85" s="294" t="s">
        <v>219</v>
      </c>
      <c r="C85" s="304" t="s">
        <v>488</v>
      </c>
      <c r="D85" s="312">
        <v>278753</v>
      </c>
      <c r="E85" s="324">
        <v>288597</v>
      </c>
      <c r="F85" s="324">
        <v>214284</v>
      </c>
      <c r="G85" s="324">
        <v>278753</v>
      </c>
      <c r="H85" s="324">
        <v>288597</v>
      </c>
      <c r="I85" s="324">
        <v>214284</v>
      </c>
      <c r="J85" s="324">
        <v>245525</v>
      </c>
      <c r="K85" s="324">
        <v>33228</v>
      </c>
      <c r="L85" s="324">
        <v>0</v>
      </c>
      <c r="M85" s="324">
        <v>0</v>
      </c>
      <c r="N85" s="324">
        <v>0</v>
      </c>
    </row>
    <row r="86" spans="2:14" ht="16.5" customHeight="1">
      <c r="B86" s="294" t="s">
        <v>501</v>
      </c>
      <c r="C86" s="304" t="s">
        <v>326</v>
      </c>
      <c r="D86" s="315">
        <v>331789</v>
      </c>
      <c r="E86" s="328">
        <v>352839</v>
      </c>
      <c r="F86" s="328">
        <v>207855</v>
      </c>
      <c r="G86" s="328">
        <v>331200</v>
      </c>
      <c r="H86" s="328">
        <v>352167</v>
      </c>
      <c r="I86" s="328">
        <v>207758</v>
      </c>
      <c r="J86" s="328">
        <v>299659</v>
      </c>
      <c r="K86" s="328">
        <v>31541</v>
      </c>
      <c r="L86" s="328">
        <v>589</v>
      </c>
      <c r="M86" s="328">
        <v>672</v>
      </c>
      <c r="N86" s="328">
        <v>97</v>
      </c>
    </row>
    <row r="87" spans="2:14" ht="16.5" customHeight="1">
      <c r="B87" s="294" t="s">
        <v>204</v>
      </c>
      <c r="C87" s="304" t="s">
        <v>502</v>
      </c>
      <c r="D87" s="312">
        <v>331177</v>
      </c>
      <c r="E87" s="324">
        <v>356138</v>
      </c>
      <c r="F87" s="324">
        <v>222096</v>
      </c>
      <c r="G87" s="324">
        <v>331177</v>
      </c>
      <c r="H87" s="324">
        <v>356138</v>
      </c>
      <c r="I87" s="324">
        <v>222096</v>
      </c>
      <c r="J87" s="324">
        <v>298462</v>
      </c>
      <c r="K87" s="324">
        <v>32715</v>
      </c>
      <c r="L87" s="324">
        <v>0</v>
      </c>
      <c r="M87" s="324">
        <v>0</v>
      </c>
      <c r="N87" s="324">
        <v>0</v>
      </c>
    </row>
    <row r="88" spans="2:14" ht="16.5" customHeight="1">
      <c r="B88" s="294" t="s">
        <v>251</v>
      </c>
      <c r="C88" s="304" t="s">
        <v>253</v>
      </c>
      <c r="D88" s="312">
        <v>304492</v>
      </c>
      <c r="E88" s="324">
        <v>327551</v>
      </c>
      <c r="F88" s="324">
        <v>213848</v>
      </c>
      <c r="G88" s="324">
        <v>304073</v>
      </c>
      <c r="H88" s="324">
        <v>327090</v>
      </c>
      <c r="I88" s="324">
        <v>213596</v>
      </c>
      <c r="J88" s="324">
        <v>275547</v>
      </c>
      <c r="K88" s="324">
        <v>28526</v>
      </c>
      <c r="L88" s="324">
        <v>419</v>
      </c>
      <c r="M88" s="324">
        <v>461</v>
      </c>
      <c r="N88" s="324">
        <v>252</v>
      </c>
    </row>
    <row r="89" spans="2:14" ht="16.5" customHeight="1">
      <c r="B89" s="294" t="s">
        <v>18</v>
      </c>
      <c r="C89" s="304" t="s">
        <v>388</v>
      </c>
      <c r="D89" s="312">
        <v>325104</v>
      </c>
      <c r="E89" s="324">
        <v>344961</v>
      </c>
      <c r="F89" s="324">
        <v>239849</v>
      </c>
      <c r="G89" s="324">
        <v>324062</v>
      </c>
      <c r="H89" s="324">
        <v>343758</v>
      </c>
      <c r="I89" s="324">
        <v>239501</v>
      </c>
      <c r="J89" s="324">
        <v>305402</v>
      </c>
      <c r="K89" s="324">
        <v>18660</v>
      </c>
      <c r="L89" s="324">
        <v>1042</v>
      </c>
      <c r="M89" s="324">
        <v>1203</v>
      </c>
      <c r="N89" s="324">
        <v>348</v>
      </c>
    </row>
    <row r="90" spans="2:14" ht="16.5" customHeight="1">
      <c r="B90" s="294" t="s">
        <v>465</v>
      </c>
      <c r="C90" s="304" t="s">
        <v>391</v>
      </c>
      <c r="D90" s="312">
        <v>406089</v>
      </c>
      <c r="E90" s="324">
        <v>417957</v>
      </c>
      <c r="F90" s="324">
        <v>292586</v>
      </c>
      <c r="G90" s="324">
        <v>379084</v>
      </c>
      <c r="H90" s="324">
        <v>391047</v>
      </c>
      <c r="I90" s="324">
        <v>264663</v>
      </c>
      <c r="J90" s="324">
        <v>337041</v>
      </c>
      <c r="K90" s="324">
        <v>42043</v>
      </c>
      <c r="L90" s="324">
        <v>27005</v>
      </c>
      <c r="M90" s="324">
        <v>26910</v>
      </c>
      <c r="N90" s="324">
        <v>27923</v>
      </c>
    </row>
    <row r="91" spans="2:14" ht="16.5" customHeight="1">
      <c r="B91" s="294" t="s">
        <v>98</v>
      </c>
      <c r="C91" s="304" t="s">
        <v>392</v>
      </c>
      <c r="D91" s="312">
        <v>294399</v>
      </c>
      <c r="E91" s="324">
        <v>335074</v>
      </c>
      <c r="F91" s="324">
        <v>221274</v>
      </c>
      <c r="G91" s="324">
        <v>292597</v>
      </c>
      <c r="H91" s="324">
        <v>332906</v>
      </c>
      <c r="I91" s="324">
        <v>220131</v>
      </c>
      <c r="J91" s="324">
        <v>258471</v>
      </c>
      <c r="K91" s="324">
        <v>34126</v>
      </c>
      <c r="L91" s="324">
        <v>1802</v>
      </c>
      <c r="M91" s="324">
        <v>2168</v>
      </c>
      <c r="N91" s="324">
        <v>1143</v>
      </c>
    </row>
    <row r="92" spans="2:14" ht="16.5" customHeight="1">
      <c r="B92" s="294" t="s">
        <v>485</v>
      </c>
      <c r="C92" s="304" t="s">
        <v>73</v>
      </c>
      <c r="D92" s="312">
        <v>318060</v>
      </c>
      <c r="E92" s="324">
        <v>373069</v>
      </c>
      <c r="F92" s="324">
        <v>209869</v>
      </c>
      <c r="G92" s="324">
        <v>317417</v>
      </c>
      <c r="H92" s="324">
        <v>372143</v>
      </c>
      <c r="I92" s="324">
        <v>209783</v>
      </c>
      <c r="J92" s="324">
        <v>300619</v>
      </c>
      <c r="K92" s="324">
        <v>16798</v>
      </c>
      <c r="L92" s="324">
        <v>643</v>
      </c>
      <c r="M92" s="324">
        <v>926</v>
      </c>
      <c r="N92" s="324">
        <v>86</v>
      </c>
    </row>
    <row r="93" spans="2:14" ht="16.5" customHeight="1">
      <c r="B93" s="294" t="s">
        <v>199</v>
      </c>
      <c r="C93" s="304" t="s">
        <v>404</v>
      </c>
      <c r="D93" s="312">
        <v>329786</v>
      </c>
      <c r="E93" s="324">
        <v>387920</v>
      </c>
      <c r="F93" s="324">
        <v>215020</v>
      </c>
      <c r="G93" s="324">
        <v>317999</v>
      </c>
      <c r="H93" s="324">
        <v>371826</v>
      </c>
      <c r="I93" s="324">
        <v>211736</v>
      </c>
      <c r="J93" s="324">
        <v>285481</v>
      </c>
      <c r="K93" s="324">
        <v>32518</v>
      </c>
      <c r="L93" s="324">
        <v>11787</v>
      </c>
      <c r="M93" s="324">
        <v>16094</v>
      </c>
      <c r="N93" s="324">
        <v>3284</v>
      </c>
    </row>
    <row r="94" spans="2:14" ht="16.5" customHeight="1">
      <c r="B94" s="294" t="s">
        <v>282</v>
      </c>
      <c r="C94" s="304" t="s">
        <v>405</v>
      </c>
      <c r="D94" s="312">
        <v>347557</v>
      </c>
      <c r="E94" s="324">
        <v>383426</v>
      </c>
      <c r="F94" s="324">
        <v>266858</v>
      </c>
      <c r="G94" s="324">
        <v>345385</v>
      </c>
      <c r="H94" s="324">
        <v>380766</v>
      </c>
      <c r="I94" s="324">
        <v>265784</v>
      </c>
      <c r="J94" s="324">
        <v>313917</v>
      </c>
      <c r="K94" s="324">
        <v>31468</v>
      </c>
      <c r="L94" s="324">
        <v>2172</v>
      </c>
      <c r="M94" s="324">
        <v>2660</v>
      </c>
      <c r="N94" s="324">
        <v>1074</v>
      </c>
    </row>
    <row r="95" spans="2:14" ht="16.5" customHeight="1">
      <c r="B95" s="294" t="s">
        <v>124</v>
      </c>
      <c r="C95" s="304" t="s">
        <v>132</v>
      </c>
      <c r="D95" s="312">
        <v>384406</v>
      </c>
      <c r="E95" s="324">
        <v>409714</v>
      </c>
      <c r="F95" s="324">
        <v>273121</v>
      </c>
      <c r="G95" s="324">
        <v>375704</v>
      </c>
      <c r="H95" s="324">
        <v>400741</v>
      </c>
      <c r="I95" s="324">
        <v>265614</v>
      </c>
      <c r="J95" s="324">
        <v>329819</v>
      </c>
      <c r="K95" s="324">
        <v>45885</v>
      </c>
      <c r="L95" s="324">
        <v>8702</v>
      </c>
      <c r="M95" s="324">
        <v>8973</v>
      </c>
      <c r="N95" s="324">
        <v>7507</v>
      </c>
    </row>
    <row r="96" spans="2:14" ht="16.5" customHeight="1">
      <c r="B96" s="294" t="s">
        <v>275</v>
      </c>
      <c r="C96" s="305" t="s">
        <v>172</v>
      </c>
      <c r="D96" s="312">
        <v>522142</v>
      </c>
      <c r="E96" s="324">
        <v>565742</v>
      </c>
      <c r="F96" s="324">
        <v>391743</v>
      </c>
      <c r="G96" s="324">
        <v>341895</v>
      </c>
      <c r="H96" s="324">
        <v>375960</v>
      </c>
      <c r="I96" s="324">
        <v>240013</v>
      </c>
      <c r="J96" s="324">
        <v>321022</v>
      </c>
      <c r="K96" s="324">
        <v>20873</v>
      </c>
      <c r="L96" s="324">
        <v>180247</v>
      </c>
      <c r="M96" s="324">
        <v>189782</v>
      </c>
      <c r="N96" s="324">
        <v>151730</v>
      </c>
    </row>
    <row r="97" spans="2:14" ht="16.5" customHeight="1">
      <c r="B97" s="291" t="s">
        <v>123</v>
      </c>
      <c r="C97" s="306" t="s">
        <v>229</v>
      </c>
      <c r="D97" s="311">
        <v>327533</v>
      </c>
      <c r="E97" s="323">
        <v>353850</v>
      </c>
      <c r="F97" s="323">
        <v>250236</v>
      </c>
      <c r="G97" s="323">
        <v>323723</v>
      </c>
      <c r="H97" s="323">
        <v>349587</v>
      </c>
      <c r="I97" s="323">
        <v>247756</v>
      </c>
      <c r="J97" s="323">
        <v>298605</v>
      </c>
      <c r="K97" s="323">
        <v>25118</v>
      </c>
      <c r="L97" s="323">
        <v>3810</v>
      </c>
      <c r="M97" s="323">
        <v>4263</v>
      </c>
      <c r="N97" s="323">
        <v>2480</v>
      </c>
    </row>
    <row r="98" spans="2:14" ht="16.5" customHeight="1">
      <c r="B98" s="295" t="s">
        <v>256</v>
      </c>
      <c r="C98" s="307" t="s">
        <v>439</v>
      </c>
      <c r="D98" s="316">
        <v>185270</v>
      </c>
      <c r="E98" s="325">
        <v>263961</v>
      </c>
      <c r="F98" s="325">
        <v>152029</v>
      </c>
      <c r="G98" s="325">
        <v>172959</v>
      </c>
      <c r="H98" s="325">
        <v>250258</v>
      </c>
      <c r="I98" s="325">
        <v>140306</v>
      </c>
      <c r="J98" s="325">
        <v>166110</v>
      </c>
      <c r="K98" s="325">
        <v>6849</v>
      </c>
      <c r="L98" s="325">
        <v>12311</v>
      </c>
      <c r="M98" s="325">
        <v>13703</v>
      </c>
      <c r="N98" s="325">
        <v>11723</v>
      </c>
    </row>
    <row r="99" spans="2:14" ht="16.5" customHeight="1">
      <c r="B99" s="293" t="s">
        <v>415</v>
      </c>
      <c r="C99" s="303" t="s">
        <v>311</v>
      </c>
      <c r="D99" s="314">
        <v>180912</v>
      </c>
      <c r="E99" s="327">
        <v>235021</v>
      </c>
      <c r="F99" s="327">
        <v>137205</v>
      </c>
      <c r="G99" s="327">
        <v>180912</v>
      </c>
      <c r="H99" s="327">
        <v>235021</v>
      </c>
      <c r="I99" s="327">
        <v>137205</v>
      </c>
      <c r="J99" s="327">
        <v>174592</v>
      </c>
      <c r="K99" s="327">
        <v>6320</v>
      </c>
      <c r="L99" s="327">
        <v>0</v>
      </c>
      <c r="M99" s="327">
        <v>0</v>
      </c>
      <c r="N99" s="327">
        <v>0</v>
      </c>
    </row>
    <row r="100" spans="2:14" ht="16.5" customHeight="1">
      <c r="B100" s="294" t="s">
        <v>507</v>
      </c>
      <c r="C100" s="304" t="s">
        <v>508</v>
      </c>
      <c r="D100" s="312">
        <v>109776</v>
      </c>
      <c r="E100" s="324">
        <v>120695</v>
      </c>
      <c r="F100" s="324">
        <v>103941</v>
      </c>
      <c r="G100" s="324">
        <v>109054</v>
      </c>
      <c r="H100" s="324">
        <v>119085</v>
      </c>
      <c r="I100" s="324">
        <v>103694</v>
      </c>
      <c r="J100" s="324">
        <v>104502</v>
      </c>
      <c r="K100" s="324">
        <v>4552</v>
      </c>
      <c r="L100" s="324">
        <v>722</v>
      </c>
      <c r="M100" s="324">
        <v>1610</v>
      </c>
      <c r="N100" s="324">
        <v>247</v>
      </c>
    </row>
    <row r="101" spans="2:14" ht="16.5" customHeight="1">
      <c r="B101" s="291" t="s">
        <v>165</v>
      </c>
      <c r="C101" s="302" t="s">
        <v>509</v>
      </c>
      <c r="D101" s="311">
        <v>353585</v>
      </c>
      <c r="E101" s="323">
        <v>467977</v>
      </c>
      <c r="F101" s="323">
        <v>299647</v>
      </c>
      <c r="G101" s="323">
        <v>352946</v>
      </c>
      <c r="H101" s="323">
        <v>467614</v>
      </c>
      <c r="I101" s="323">
        <v>298878</v>
      </c>
      <c r="J101" s="323">
        <v>314649</v>
      </c>
      <c r="K101" s="323">
        <v>38297</v>
      </c>
      <c r="L101" s="323">
        <v>639</v>
      </c>
      <c r="M101" s="323">
        <v>363</v>
      </c>
      <c r="N101" s="323">
        <v>769</v>
      </c>
    </row>
    <row r="102" spans="2:14" ht="16.5" customHeight="1">
      <c r="B102" s="295" t="s">
        <v>127</v>
      </c>
      <c r="C102" s="301" t="s">
        <v>26</v>
      </c>
      <c r="D102" s="316">
        <v>261783</v>
      </c>
      <c r="E102" s="325">
        <v>300297</v>
      </c>
      <c r="F102" s="325">
        <v>238421</v>
      </c>
      <c r="G102" s="325">
        <v>234071</v>
      </c>
      <c r="H102" s="325">
        <v>263287</v>
      </c>
      <c r="I102" s="325">
        <v>216349</v>
      </c>
      <c r="J102" s="325">
        <v>222835</v>
      </c>
      <c r="K102" s="325">
        <v>11236</v>
      </c>
      <c r="L102" s="325">
        <v>27712</v>
      </c>
      <c r="M102" s="325">
        <v>37010</v>
      </c>
      <c r="N102" s="325">
        <v>22072</v>
      </c>
    </row>
    <row r="103" spans="2:14" ht="16.5" customHeight="1">
      <c r="B103" s="293" t="s">
        <v>30</v>
      </c>
      <c r="C103" s="303" t="s">
        <v>174</v>
      </c>
      <c r="D103" s="314">
        <v>211056</v>
      </c>
      <c r="E103" s="327">
        <v>234904</v>
      </c>
      <c r="F103" s="327">
        <v>194513</v>
      </c>
      <c r="G103" s="327">
        <v>210924</v>
      </c>
      <c r="H103" s="327">
        <v>234728</v>
      </c>
      <c r="I103" s="327">
        <v>194412</v>
      </c>
      <c r="J103" s="327">
        <v>190266</v>
      </c>
      <c r="K103" s="327">
        <v>20658</v>
      </c>
      <c r="L103" s="327">
        <v>132</v>
      </c>
      <c r="M103" s="327">
        <v>176</v>
      </c>
      <c r="N103" s="327">
        <v>101</v>
      </c>
    </row>
    <row r="104" spans="2:14" ht="16.5" customHeight="1">
      <c r="B104" s="294" t="s">
        <v>379</v>
      </c>
      <c r="C104" s="304" t="s">
        <v>510</v>
      </c>
      <c r="D104" s="312">
        <v>216577</v>
      </c>
      <c r="E104" s="324">
        <v>254777</v>
      </c>
      <c r="F104" s="324">
        <v>128579</v>
      </c>
      <c r="G104" s="324">
        <v>208226</v>
      </c>
      <c r="H104" s="324">
        <v>244079</v>
      </c>
      <c r="I104" s="324">
        <v>125634</v>
      </c>
      <c r="J104" s="324">
        <v>177219</v>
      </c>
      <c r="K104" s="324">
        <v>31007</v>
      </c>
      <c r="L104" s="324">
        <v>8351</v>
      </c>
      <c r="M104" s="324">
        <v>10698</v>
      </c>
      <c r="N104" s="324">
        <v>2945</v>
      </c>
    </row>
    <row r="105" spans="2:14" ht="16.5" customHeight="1">
      <c r="B105" s="295" t="s">
        <v>467</v>
      </c>
      <c r="C105" s="301" t="s">
        <v>511</v>
      </c>
      <c r="D105" s="319">
        <v>252614</v>
      </c>
      <c r="E105" s="330">
        <v>270803</v>
      </c>
      <c r="F105" s="330">
        <v>165553</v>
      </c>
      <c r="G105" s="330">
        <v>244872</v>
      </c>
      <c r="H105" s="330">
        <v>261785</v>
      </c>
      <c r="I105" s="330">
        <v>163914</v>
      </c>
      <c r="J105" s="330">
        <v>229147</v>
      </c>
      <c r="K105" s="330">
        <v>15725</v>
      </c>
      <c r="L105" s="330">
        <v>7742</v>
      </c>
      <c r="M105" s="330">
        <v>9018</v>
      </c>
      <c r="N105" s="330">
        <v>1639</v>
      </c>
    </row>
  </sheetData>
  <sheetProtection/>
  <mergeCells count="12">
    <mergeCell ref="B4:C7"/>
    <mergeCell ref="D4:F6"/>
    <mergeCell ref="G5:I6"/>
    <mergeCell ref="L5:N6"/>
    <mergeCell ref="J6:J7"/>
    <mergeCell ref="K6:K7"/>
    <mergeCell ref="B56:C59"/>
    <mergeCell ref="D56:F58"/>
    <mergeCell ref="G57:I58"/>
    <mergeCell ref="L57:N58"/>
    <mergeCell ref="J58:J59"/>
    <mergeCell ref="K58:K59"/>
  </mergeCells>
  <dataValidations count="1">
    <dataValidation type="whole" allowBlank="1" showInputMessage="1" showErrorMessage="1" errorTitle="入力エラー" error="入力した値に誤りがあります" sqref="C99:C105 A60:A80 A34:A53 A8:A25 A88:A105 D8:IV53 C60:C96 D60:IV105 C47:C53 C8:C44">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zoomScale="70" zoomScaleNormal="70" zoomScalePageLayoutView="0" workbookViewId="0" topLeftCell="A1">
      <selection activeCell="A1" sqref="A1"/>
    </sheetView>
  </sheetViews>
  <sheetFormatPr defaultColWidth="9.00390625" defaultRowHeight="13.5"/>
  <cols>
    <col min="1" max="1" width="9.00390625" style="1" bestFit="1" customWidth="1"/>
    <col min="2" max="2" width="6.50390625" style="1" customWidth="1"/>
    <col min="3" max="3" width="38.625" style="228" customWidth="1"/>
    <col min="4" max="15" width="12.875" style="1" customWidth="1"/>
    <col min="16" max="16" width="9.00390625" style="1" bestFit="1" customWidth="1"/>
    <col min="17" max="16384" width="9.00390625" style="1" customWidth="1"/>
  </cols>
  <sheetData>
    <row r="1" spans="2:15" ht="21.75" customHeight="1">
      <c r="B1" s="8"/>
      <c r="C1" s="296">
        <v>45352</v>
      </c>
      <c r="D1" s="308" t="s">
        <v>512</v>
      </c>
      <c r="E1" s="8"/>
      <c r="F1" s="8"/>
      <c r="H1" s="8"/>
      <c r="I1" s="8"/>
      <c r="J1" s="8"/>
      <c r="K1" s="8"/>
      <c r="L1" s="8"/>
      <c r="M1" s="8"/>
      <c r="N1" s="8"/>
      <c r="O1" s="8"/>
    </row>
    <row r="2" spans="2:15" ht="18" customHeight="1">
      <c r="B2" s="122"/>
      <c r="C2" s="297" t="s">
        <v>216</v>
      </c>
      <c r="E2" s="122"/>
      <c r="F2" s="122"/>
      <c r="G2" s="122"/>
      <c r="H2" s="122"/>
      <c r="I2" s="122"/>
      <c r="J2" s="122"/>
      <c r="K2" s="334"/>
      <c r="L2" s="122"/>
      <c r="M2" s="122"/>
      <c r="N2" s="122"/>
      <c r="O2" s="122"/>
    </row>
    <row r="3" spans="2:15" s="285" customFormat="1" ht="11.25" customHeight="1">
      <c r="B3" s="594" t="s">
        <v>420</v>
      </c>
      <c r="C3" s="595"/>
      <c r="D3" s="594" t="s">
        <v>105</v>
      </c>
      <c r="E3" s="600"/>
      <c r="F3" s="595"/>
      <c r="G3" s="594" t="s">
        <v>94</v>
      </c>
      <c r="H3" s="600"/>
      <c r="I3" s="600"/>
      <c r="J3" s="333"/>
      <c r="K3" s="333"/>
      <c r="L3" s="333"/>
      <c r="M3" s="333"/>
      <c r="N3" s="333"/>
      <c r="O3" s="336"/>
    </row>
    <row r="4" spans="2:15" s="285" customFormat="1" ht="18" customHeight="1">
      <c r="B4" s="596"/>
      <c r="C4" s="597"/>
      <c r="D4" s="602"/>
      <c r="E4" s="603"/>
      <c r="F4" s="604"/>
      <c r="G4" s="602"/>
      <c r="H4" s="603"/>
      <c r="I4" s="603"/>
      <c r="J4" s="607" t="s">
        <v>31</v>
      </c>
      <c r="K4" s="608"/>
      <c r="L4" s="608"/>
      <c r="M4" s="607" t="s">
        <v>158</v>
      </c>
      <c r="N4" s="609"/>
      <c r="O4" s="610"/>
    </row>
    <row r="5" spans="2:15" s="285" customFormat="1" ht="18" customHeight="1">
      <c r="B5" s="598"/>
      <c r="C5" s="599"/>
      <c r="D5" s="337" t="s">
        <v>412</v>
      </c>
      <c r="E5" s="321" t="s">
        <v>466</v>
      </c>
      <c r="F5" s="321" t="s">
        <v>493</v>
      </c>
      <c r="G5" s="309" t="s">
        <v>412</v>
      </c>
      <c r="H5" s="321" t="s">
        <v>466</v>
      </c>
      <c r="I5" s="321" t="s">
        <v>493</v>
      </c>
      <c r="J5" s="309" t="s">
        <v>412</v>
      </c>
      <c r="K5" s="321" t="s">
        <v>466</v>
      </c>
      <c r="L5" s="321" t="s">
        <v>493</v>
      </c>
      <c r="M5" s="321" t="s">
        <v>412</v>
      </c>
      <c r="N5" s="309" t="s">
        <v>466</v>
      </c>
      <c r="O5" s="337" t="s">
        <v>493</v>
      </c>
    </row>
    <row r="6" spans="2:15" s="338" customFormat="1" ht="12" customHeight="1">
      <c r="B6" s="339"/>
      <c r="C6" s="341"/>
      <c r="D6" s="343" t="s">
        <v>357</v>
      </c>
      <c r="E6" s="357" t="s">
        <v>357</v>
      </c>
      <c r="F6" s="357" t="s">
        <v>357</v>
      </c>
      <c r="G6" s="359" t="s">
        <v>188</v>
      </c>
      <c r="H6" s="359" t="s">
        <v>188</v>
      </c>
      <c r="I6" s="359" t="s">
        <v>188</v>
      </c>
      <c r="J6" s="359" t="s">
        <v>188</v>
      </c>
      <c r="K6" s="359" t="s">
        <v>188</v>
      </c>
      <c r="L6" s="359" t="s">
        <v>188</v>
      </c>
      <c r="M6" s="359" t="s">
        <v>188</v>
      </c>
      <c r="N6" s="359" t="s">
        <v>188</v>
      </c>
      <c r="O6" s="359" t="s">
        <v>188</v>
      </c>
    </row>
    <row r="7" spans="2:15" ht="16.5" customHeight="1">
      <c r="B7" s="340" t="s">
        <v>319</v>
      </c>
      <c r="C7" s="342" t="s">
        <v>64</v>
      </c>
      <c r="D7" s="344">
        <v>17.9</v>
      </c>
      <c r="E7" s="344">
        <v>18.6</v>
      </c>
      <c r="F7" s="344">
        <v>17</v>
      </c>
      <c r="G7" s="344">
        <v>141.7</v>
      </c>
      <c r="H7" s="344">
        <v>156.7</v>
      </c>
      <c r="I7" s="344">
        <v>123.5</v>
      </c>
      <c r="J7" s="344">
        <v>130.1</v>
      </c>
      <c r="K7" s="344">
        <v>140.4</v>
      </c>
      <c r="L7" s="344">
        <v>117.6</v>
      </c>
      <c r="M7" s="344">
        <v>11.6</v>
      </c>
      <c r="N7" s="344">
        <v>16.3</v>
      </c>
      <c r="O7" s="344">
        <v>5.9</v>
      </c>
    </row>
    <row r="8" spans="2:15" ht="16.5" customHeight="1">
      <c r="B8" s="287" t="s">
        <v>237</v>
      </c>
      <c r="C8" s="299" t="s">
        <v>491</v>
      </c>
      <c r="D8" s="345">
        <v>19.4</v>
      </c>
      <c r="E8" s="352">
        <v>19.5</v>
      </c>
      <c r="F8" s="352">
        <v>18.9</v>
      </c>
      <c r="G8" s="352">
        <v>159.6</v>
      </c>
      <c r="H8" s="352">
        <v>163.9</v>
      </c>
      <c r="I8" s="352">
        <v>143.2</v>
      </c>
      <c r="J8" s="352">
        <v>146</v>
      </c>
      <c r="K8" s="352">
        <v>148.2</v>
      </c>
      <c r="L8" s="352">
        <v>137.7</v>
      </c>
      <c r="M8" s="352">
        <v>13.6</v>
      </c>
      <c r="N8" s="352">
        <v>15.7</v>
      </c>
      <c r="O8" s="352">
        <v>5.5</v>
      </c>
    </row>
    <row r="9" spans="2:15" ht="16.5" customHeight="1">
      <c r="B9" s="288" t="s">
        <v>269</v>
      </c>
      <c r="C9" s="300" t="s">
        <v>77</v>
      </c>
      <c r="D9" s="346">
        <v>19</v>
      </c>
      <c r="E9" s="349">
        <v>19.2</v>
      </c>
      <c r="F9" s="349">
        <v>18.4</v>
      </c>
      <c r="G9" s="349">
        <v>158.4</v>
      </c>
      <c r="H9" s="349">
        <v>163.8</v>
      </c>
      <c r="I9" s="349">
        <v>145.4</v>
      </c>
      <c r="J9" s="349">
        <v>144.8</v>
      </c>
      <c r="K9" s="349">
        <v>148.1</v>
      </c>
      <c r="L9" s="349">
        <v>136.8</v>
      </c>
      <c r="M9" s="349">
        <v>13.6</v>
      </c>
      <c r="N9" s="349">
        <v>15.7</v>
      </c>
      <c r="O9" s="349">
        <v>8.6</v>
      </c>
    </row>
    <row r="10" spans="2:15" ht="16.5" customHeight="1">
      <c r="B10" s="288" t="s">
        <v>170</v>
      </c>
      <c r="C10" s="300" t="s">
        <v>302</v>
      </c>
      <c r="D10" s="346">
        <v>18.6</v>
      </c>
      <c r="E10" s="349">
        <v>18.8</v>
      </c>
      <c r="F10" s="349">
        <v>18</v>
      </c>
      <c r="G10" s="349">
        <v>160.2</v>
      </c>
      <c r="H10" s="349">
        <v>165.7</v>
      </c>
      <c r="I10" s="349">
        <v>142.5</v>
      </c>
      <c r="J10" s="349">
        <v>141.7</v>
      </c>
      <c r="K10" s="349">
        <v>143.8</v>
      </c>
      <c r="L10" s="349">
        <v>134.9</v>
      </c>
      <c r="M10" s="349">
        <v>18.5</v>
      </c>
      <c r="N10" s="349">
        <v>21.9</v>
      </c>
      <c r="O10" s="349">
        <v>7.6</v>
      </c>
    </row>
    <row r="11" spans="2:15" ht="16.5" customHeight="1">
      <c r="B11" s="288" t="s">
        <v>344</v>
      </c>
      <c r="C11" s="300" t="s">
        <v>409</v>
      </c>
      <c r="D11" s="347">
        <v>18.5</v>
      </c>
      <c r="E11" s="350">
        <v>18.7</v>
      </c>
      <c r="F11" s="350">
        <v>17.9</v>
      </c>
      <c r="G11" s="350">
        <v>148.7</v>
      </c>
      <c r="H11" s="350">
        <v>156.1</v>
      </c>
      <c r="I11" s="350">
        <v>132.9</v>
      </c>
      <c r="J11" s="350">
        <v>139.8</v>
      </c>
      <c r="K11" s="350">
        <v>145.1</v>
      </c>
      <c r="L11" s="350">
        <v>128.5</v>
      </c>
      <c r="M11" s="350">
        <v>8.9</v>
      </c>
      <c r="N11" s="350">
        <v>11</v>
      </c>
      <c r="O11" s="350">
        <v>4.4</v>
      </c>
    </row>
    <row r="12" spans="2:15" ht="16.5" customHeight="1">
      <c r="B12" s="288" t="s">
        <v>11</v>
      </c>
      <c r="C12" s="300" t="s">
        <v>492</v>
      </c>
      <c r="D12" s="347">
        <v>18.9</v>
      </c>
      <c r="E12" s="350">
        <v>19.5</v>
      </c>
      <c r="F12" s="350">
        <v>17.3</v>
      </c>
      <c r="G12" s="350">
        <v>166.3</v>
      </c>
      <c r="H12" s="350">
        <v>180.6</v>
      </c>
      <c r="I12" s="350">
        <v>129.5</v>
      </c>
      <c r="J12" s="350">
        <v>139.2</v>
      </c>
      <c r="K12" s="350">
        <v>146.8</v>
      </c>
      <c r="L12" s="350">
        <v>119.6</v>
      </c>
      <c r="M12" s="350">
        <v>27.1</v>
      </c>
      <c r="N12" s="350">
        <v>33.8</v>
      </c>
      <c r="O12" s="350">
        <v>9.9</v>
      </c>
    </row>
    <row r="13" spans="2:15" ht="16.5" customHeight="1">
      <c r="B13" s="288" t="s">
        <v>58</v>
      </c>
      <c r="C13" s="300" t="s">
        <v>267</v>
      </c>
      <c r="D13" s="347">
        <v>17.8</v>
      </c>
      <c r="E13" s="350">
        <v>18.7</v>
      </c>
      <c r="F13" s="350">
        <v>17.1</v>
      </c>
      <c r="G13" s="350">
        <v>129.8</v>
      </c>
      <c r="H13" s="350">
        <v>150.2</v>
      </c>
      <c r="I13" s="350">
        <v>111.9</v>
      </c>
      <c r="J13" s="350">
        <v>122.1</v>
      </c>
      <c r="K13" s="350">
        <v>137.7</v>
      </c>
      <c r="L13" s="350">
        <v>108.4</v>
      </c>
      <c r="M13" s="350">
        <v>7.7</v>
      </c>
      <c r="N13" s="350">
        <v>12.5</v>
      </c>
      <c r="O13" s="350">
        <v>3.5</v>
      </c>
    </row>
    <row r="14" spans="2:15" ht="16.5" customHeight="1">
      <c r="B14" s="288" t="s">
        <v>202</v>
      </c>
      <c r="C14" s="300" t="s">
        <v>494</v>
      </c>
      <c r="D14" s="347">
        <v>17.9</v>
      </c>
      <c r="E14" s="350">
        <v>17.8</v>
      </c>
      <c r="F14" s="350">
        <v>17.9</v>
      </c>
      <c r="G14" s="350">
        <v>137.1</v>
      </c>
      <c r="H14" s="350">
        <v>146.5</v>
      </c>
      <c r="I14" s="350">
        <v>131.3</v>
      </c>
      <c r="J14" s="350">
        <v>128.6</v>
      </c>
      <c r="K14" s="350">
        <v>133.4</v>
      </c>
      <c r="L14" s="350">
        <v>125.6</v>
      </c>
      <c r="M14" s="350">
        <v>8.5</v>
      </c>
      <c r="N14" s="350">
        <v>13.1</v>
      </c>
      <c r="O14" s="350">
        <v>5.7</v>
      </c>
    </row>
    <row r="15" spans="2:15" ht="16.5" customHeight="1">
      <c r="B15" s="288" t="s">
        <v>432</v>
      </c>
      <c r="C15" s="300" t="s">
        <v>395</v>
      </c>
      <c r="D15" s="347">
        <v>17.3</v>
      </c>
      <c r="E15" s="350">
        <v>18</v>
      </c>
      <c r="F15" s="350">
        <v>16.3</v>
      </c>
      <c r="G15" s="350">
        <v>133.2</v>
      </c>
      <c r="H15" s="350">
        <v>143.2</v>
      </c>
      <c r="I15" s="350">
        <v>118.7</v>
      </c>
      <c r="J15" s="350">
        <v>125.6</v>
      </c>
      <c r="K15" s="350">
        <v>133.6</v>
      </c>
      <c r="L15" s="350">
        <v>114</v>
      </c>
      <c r="M15" s="350">
        <v>7.6</v>
      </c>
      <c r="N15" s="350">
        <v>9.6</v>
      </c>
      <c r="O15" s="350">
        <v>4.7</v>
      </c>
    </row>
    <row r="16" spans="2:15" ht="16.5" customHeight="1">
      <c r="B16" s="288" t="s">
        <v>173</v>
      </c>
      <c r="C16" s="300" t="s">
        <v>495</v>
      </c>
      <c r="D16" s="347">
        <v>18.5</v>
      </c>
      <c r="E16" s="350">
        <v>18.8</v>
      </c>
      <c r="F16" s="350">
        <v>17.9</v>
      </c>
      <c r="G16" s="350">
        <v>160.4</v>
      </c>
      <c r="H16" s="350">
        <v>168.5</v>
      </c>
      <c r="I16" s="350">
        <v>142</v>
      </c>
      <c r="J16" s="350">
        <v>143.7</v>
      </c>
      <c r="K16" s="350">
        <v>148.8</v>
      </c>
      <c r="L16" s="350">
        <v>132.1</v>
      </c>
      <c r="M16" s="350">
        <v>16.7</v>
      </c>
      <c r="N16" s="350">
        <v>19.7</v>
      </c>
      <c r="O16" s="350">
        <v>9.9</v>
      </c>
    </row>
    <row r="17" spans="2:15" ht="16.5" customHeight="1">
      <c r="B17" s="288" t="s">
        <v>45</v>
      </c>
      <c r="C17" s="300" t="s">
        <v>323</v>
      </c>
      <c r="D17" s="347">
        <v>13.4</v>
      </c>
      <c r="E17" s="350">
        <v>13.6</v>
      </c>
      <c r="F17" s="350">
        <v>13.4</v>
      </c>
      <c r="G17" s="350">
        <v>85.1</v>
      </c>
      <c r="H17" s="350">
        <v>95.1</v>
      </c>
      <c r="I17" s="350">
        <v>80.2</v>
      </c>
      <c r="J17" s="350">
        <v>81.4</v>
      </c>
      <c r="K17" s="350">
        <v>88.9</v>
      </c>
      <c r="L17" s="350">
        <v>77.7</v>
      </c>
      <c r="M17" s="350">
        <v>3.7</v>
      </c>
      <c r="N17" s="350">
        <v>6.2</v>
      </c>
      <c r="O17" s="350">
        <v>2.5</v>
      </c>
    </row>
    <row r="18" spans="2:15" ht="16.5" customHeight="1">
      <c r="B18" s="288" t="s">
        <v>244</v>
      </c>
      <c r="C18" s="300" t="s">
        <v>496</v>
      </c>
      <c r="D18" s="347">
        <v>15.8</v>
      </c>
      <c r="E18" s="350">
        <v>16.9</v>
      </c>
      <c r="F18" s="350">
        <v>14.9</v>
      </c>
      <c r="G18" s="350">
        <v>111.5</v>
      </c>
      <c r="H18" s="350">
        <v>127.7</v>
      </c>
      <c r="I18" s="350">
        <v>99.1</v>
      </c>
      <c r="J18" s="350">
        <v>106.3</v>
      </c>
      <c r="K18" s="350">
        <v>121.3</v>
      </c>
      <c r="L18" s="350">
        <v>94.8</v>
      </c>
      <c r="M18" s="350">
        <v>5.2</v>
      </c>
      <c r="N18" s="350">
        <v>6.4</v>
      </c>
      <c r="O18" s="350">
        <v>4.3</v>
      </c>
    </row>
    <row r="19" spans="2:15" ht="16.5" customHeight="1">
      <c r="B19" s="288" t="s">
        <v>365</v>
      </c>
      <c r="C19" s="300" t="s">
        <v>284</v>
      </c>
      <c r="D19" s="347">
        <v>17.7</v>
      </c>
      <c r="E19" s="350">
        <v>17.9</v>
      </c>
      <c r="F19" s="350">
        <v>17.5</v>
      </c>
      <c r="G19" s="350">
        <v>140.6</v>
      </c>
      <c r="H19" s="350">
        <v>147.8</v>
      </c>
      <c r="I19" s="350">
        <v>135.1</v>
      </c>
      <c r="J19" s="350">
        <v>123.9</v>
      </c>
      <c r="K19" s="350">
        <v>125.5</v>
      </c>
      <c r="L19" s="350">
        <v>122.8</v>
      </c>
      <c r="M19" s="350">
        <v>16.7</v>
      </c>
      <c r="N19" s="350">
        <v>22.3</v>
      </c>
      <c r="O19" s="350">
        <v>12.3</v>
      </c>
    </row>
    <row r="20" spans="2:15" ht="16.5" customHeight="1">
      <c r="B20" s="288" t="s">
        <v>103</v>
      </c>
      <c r="C20" s="300" t="s">
        <v>157</v>
      </c>
      <c r="D20" s="347">
        <v>17.5</v>
      </c>
      <c r="E20" s="350">
        <v>18.4</v>
      </c>
      <c r="F20" s="350">
        <v>17.1</v>
      </c>
      <c r="G20" s="350">
        <v>135.5</v>
      </c>
      <c r="H20" s="350">
        <v>148</v>
      </c>
      <c r="I20" s="350">
        <v>130.4</v>
      </c>
      <c r="J20" s="350">
        <v>129.8</v>
      </c>
      <c r="K20" s="350">
        <v>139.6</v>
      </c>
      <c r="L20" s="350">
        <v>125.8</v>
      </c>
      <c r="M20" s="350">
        <v>5.7</v>
      </c>
      <c r="N20" s="350">
        <v>8.4</v>
      </c>
      <c r="O20" s="350">
        <v>4.6</v>
      </c>
    </row>
    <row r="21" spans="2:15" ht="16.5" customHeight="1">
      <c r="B21" s="288" t="s">
        <v>111</v>
      </c>
      <c r="C21" s="300" t="s">
        <v>448</v>
      </c>
      <c r="D21" s="347">
        <v>18.7</v>
      </c>
      <c r="E21" s="350">
        <v>19.1</v>
      </c>
      <c r="F21" s="350">
        <v>18</v>
      </c>
      <c r="G21" s="350">
        <v>156.9</v>
      </c>
      <c r="H21" s="350">
        <v>164.2</v>
      </c>
      <c r="I21" s="350">
        <v>139.8</v>
      </c>
      <c r="J21" s="350">
        <v>143.5</v>
      </c>
      <c r="K21" s="350">
        <v>147.8</v>
      </c>
      <c r="L21" s="350">
        <v>133.4</v>
      </c>
      <c r="M21" s="350">
        <v>13.4</v>
      </c>
      <c r="N21" s="350">
        <v>16.4</v>
      </c>
      <c r="O21" s="350">
        <v>6.4</v>
      </c>
    </row>
    <row r="22" spans="2:15" ht="16.5" customHeight="1">
      <c r="B22" s="290" t="s">
        <v>12</v>
      </c>
      <c r="C22" s="301" t="s">
        <v>374</v>
      </c>
      <c r="D22" s="348">
        <v>18.3</v>
      </c>
      <c r="E22" s="353">
        <v>18.7</v>
      </c>
      <c r="F22" s="353">
        <v>17.5</v>
      </c>
      <c r="G22" s="353">
        <v>149.1</v>
      </c>
      <c r="H22" s="353">
        <v>161.2</v>
      </c>
      <c r="I22" s="353">
        <v>129.6</v>
      </c>
      <c r="J22" s="353">
        <v>134.2</v>
      </c>
      <c r="K22" s="353">
        <v>141.2</v>
      </c>
      <c r="L22" s="353">
        <v>123</v>
      </c>
      <c r="M22" s="353">
        <v>14.9</v>
      </c>
      <c r="N22" s="353">
        <v>20</v>
      </c>
      <c r="O22" s="353">
        <v>6.6</v>
      </c>
    </row>
    <row r="23" spans="2:15" ht="16.5" customHeight="1">
      <c r="B23" s="291" t="s">
        <v>115</v>
      </c>
      <c r="C23" s="302" t="s">
        <v>259</v>
      </c>
      <c r="D23" s="349">
        <v>18.2</v>
      </c>
      <c r="E23" s="352">
        <v>18.5</v>
      </c>
      <c r="F23" s="352">
        <v>17.9</v>
      </c>
      <c r="G23" s="352">
        <v>149.7</v>
      </c>
      <c r="H23" s="352">
        <v>152.7</v>
      </c>
      <c r="I23" s="352">
        <v>147.1</v>
      </c>
      <c r="J23" s="352">
        <v>138.2</v>
      </c>
      <c r="K23" s="352">
        <v>141.4</v>
      </c>
      <c r="L23" s="352">
        <v>135.4</v>
      </c>
      <c r="M23" s="352">
        <v>11.5</v>
      </c>
      <c r="N23" s="352">
        <v>11.3</v>
      </c>
      <c r="O23" s="352">
        <v>11.7</v>
      </c>
    </row>
    <row r="24" spans="2:15" ht="16.5" customHeight="1">
      <c r="B24" s="292" t="s">
        <v>350</v>
      </c>
      <c r="C24" s="300" t="s">
        <v>224</v>
      </c>
      <c r="D24" s="349">
        <v>18.5</v>
      </c>
      <c r="E24" s="349">
        <v>19.3</v>
      </c>
      <c r="F24" s="349">
        <v>17.1</v>
      </c>
      <c r="G24" s="349">
        <v>143</v>
      </c>
      <c r="H24" s="349">
        <v>156.3</v>
      </c>
      <c r="I24" s="349">
        <v>119.9</v>
      </c>
      <c r="J24" s="349">
        <v>135.1</v>
      </c>
      <c r="K24" s="349">
        <v>145.8</v>
      </c>
      <c r="L24" s="349">
        <v>116.5</v>
      </c>
      <c r="M24" s="349">
        <v>7.9</v>
      </c>
      <c r="N24" s="349">
        <v>10.5</v>
      </c>
      <c r="O24" s="349">
        <v>3.4</v>
      </c>
    </row>
    <row r="25" spans="2:15" ht="16.5" customHeight="1">
      <c r="B25" s="293" t="s">
        <v>4</v>
      </c>
      <c r="C25" s="303" t="s">
        <v>141</v>
      </c>
      <c r="D25" s="344">
        <v>18.7</v>
      </c>
      <c r="E25" s="344">
        <v>18.9</v>
      </c>
      <c r="F25" s="344">
        <v>18</v>
      </c>
      <c r="G25" s="344">
        <v>165.2</v>
      </c>
      <c r="H25" s="344">
        <v>170</v>
      </c>
      <c r="I25" s="344">
        <v>147.3</v>
      </c>
      <c r="J25" s="344">
        <v>147.3</v>
      </c>
      <c r="K25" s="344">
        <v>149.8</v>
      </c>
      <c r="L25" s="344">
        <v>138</v>
      </c>
      <c r="M25" s="344">
        <v>17.9</v>
      </c>
      <c r="N25" s="344">
        <v>20.2</v>
      </c>
      <c r="O25" s="344">
        <v>9.3</v>
      </c>
    </row>
    <row r="26" spans="2:15" ht="16.5" customHeight="1">
      <c r="B26" s="294" t="s">
        <v>192</v>
      </c>
      <c r="C26" s="304" t="s">
        <v>397</v>
      </c>
      <c r="D26" s="350">
        <v>19.4</v>
      </c>
      <c r="E26" s="350">
        <v>20</v>
      </c>
      <c r="F26" s="350">
        <v>18.4</v>
      </c>
      <c r="G26" s="350">
        <v>150.4</v>
      </c>
      <c r="H26" s="350">
        <v>160.6</v>
      </c>
      <c r="I26" s="350">
        <v>130.2</v>
      </c>
      <c r="J26" s="350">
        <v>138.7</v>
      </c>
      <c r="K26" s="350">
        <v>148.3</v>
      </c>
      <c r="L26" s="350">
        <v>119.7</v>
      </c>
      <c r="M26" s="350">
        <v>11.7</v>
      </c>
      <c r="N26" s="350">
        <v>12.3</v>
      </c>
      <c r="O26" s="350">
        <v>10.5</v>
      </c>
    </row>
    <row r="27" spans="2:15" ht="16.5" customHeight="1">
      <c r="B27" s="294" t="s">
        <v>497</v>
      </c>
      <c r="C27" s="304" t="s">
        <v>402</v>
      </c>
      <c r="D27" s="350">
        <v>19.6</v>
      </c>
      <c r="E27" s="350">
        <v>19.6</v>
      </c>
      <c r="F27" s="350">
        <v>19.6</v>
      </c>
      <c r="G27" s="350">
        <v>160.7</v>
      </c>
      <c r="H27" s="350">
        <v>165.9</v>
      </c>
      <c r="I27" s="350">
        <v>148.3</v>
      </c>
      <c r="J27" s="350">
        <v>144.1</v>
      </c>
      <c r="K27" s="350">
        <v>147.7</v>
      </c>
      <c r="L27" s="350">
        <v>135.4</v>
      </c>
      <c r="M27" s="350">
        <v>16.6</v>
      </c>
      <c r="N27" s="350">
        <v>18.2</v>
      </c>
      <c r="O27" s="350">
        <v>12.9</v>
      </c>
    </row>
    <row r="28" spans="2:15" ht="16.5" customHeight="1">
      <c r="B28" s="294" t="s">
        <v>498</v>
      </c>
      <c r="C28" s="304" t="s">
        <v>499</v>
      </c>
      <c r="D28" s="350">
        <v>18</v>
      </c>
      <c r="E28" s="350">
        <v>18.3</v>
      </c>
      <c r="F28" s="350">
        <v>17.4</v>
      </c>
      <c r="G28" s="350">
        <v>142.5</v>
      </c>
      <c r="H28" s="350">
        <v>147.9</v>
      </c>
      <c r="I28" s="350">
        <v>128.5</v>
      </c>
      <c r="J28" s="350">
        <v>134.8</v>
      </c>
      <c r="K28" s="350">
        <v>139.7</v>
      </c>
      <c r="L28" s="350">
        <v>121.9</v>
      </c>
      <c r="M28" s="350">
        <v>7.7</v>
      </c>
      <c r="N28" s="350">
        <v>8.2</v>
      </c>
      <c r="O28" s="350">
        <v>6.6</v>
      </c>
    </row>
    <row r="29" spans="2:15" ht="16.5" customHeight="1">
      <c r="B29" s="294" t="s">
        <v>396</v>
      </c>
      <c r="C29" s="304" t="s">
        <v>228</v>
      </c>
      <c r="D29" s="350">
        <v>18.8</v>
      </c>
      <c r="E29" s="350">
        <v>19.1</v>
      </c>
      <c r="F29" s="350">
        <v>18.1</v>
      </c>
      <c r="G29" s="350">
        <v>160</v>
      </c>
      <c r="H29" s="350">
        <v>163.7</v>
      </c>
      <c r="I29" s="350">
        <v>150.9</v>
      </c>
      <c r="J29" s="350">
        <v>146.8</v>
      </c>
      <c r="K29" s="350">
        <v>148.3</v>
      </c>
      <c r="L29" s="350">
        <v>143.2</v>
      </c>
      <c r="M29" s="350">
        <v>13.2</v>
      </c>
      <c r="N29" s="350">
        <v>15.4</v>
      </c>
      <c r="O29" s="350">
        <v>7.7</v>
      </c>
    </row>
    <row r="30" spans="2:15" ht="16.5" customHeight="1">
      <c r="B30" s="294" t="s">
        <v>500</v>
      </c>
      <c r="C30" s="304" t="s">
        <v>179</v>
      </c>
      <c r="D30" s="350">
        <v>18.6</v>
      </c>
      <c r="E30" s="350">
        <v>18.8</v>
      </c>
      <c r="F30" s="350">
        <v>18.2</v>
      </c>
      <c r="G30" s="350">
        <v>147.6</v>
      </c>
      <c r="H30" s="350">
        <v>150.3</v>
      </c>
      <c r="I30" s="350">
        <v>140.5</v>
      </c>
      <c r="J30" s="350">
        <v>138.1</v>
      </c>
      <c r="K30" s="350">
        <v>138</v>
      </c>
      <c r="L30" s="350">
        <v>138.4</v>
      </c>
      <c r="M30" s="350">
        <v>9.5</v>
      </c>
      <c r="N30" s="350">
        <v>12.3</v>
      </c>
      <c r="O30" s="350">
        <v>2.1</v>
      </c>
    </row>
    <row r="31" spans="2:15" ht="16.5" customHeight="1">
      <c r="B31" s="294" t="s">
        <v>154</v>
      </c>
      <c r="C31" s="304" t="s">
        <v>376</v>
      </c>
      <c r="D31" s="350">
        <v>19.2</v>
      </c>
      <c r="E31" s="350">
        <v>19.2</v>
      </c>
      <c r="F31" s="350">
        <v>19.1</v>
      </c>
      <c r="G31" s="350">
        <v>159.9</v>
      </c>
      <c r="H31" s="350">
        <v>162.8</v>
      </c>
      <c r="I31" s="350">
        <v>148.2</v>
      </c>
      <c r="J31" s="350">
        <v>148.3</v>
      </c>
      <c r="K31" s="350">
        <v>149.8</v>
      </c>
      <c r="L31" s="350">
        <v>142.3</v>
      </c>
      <c r="M31" s="350">
        <v>11.6</v>
      </c>
      <c r="N31" s="350">
        <v>13</v>
      </c>
      <c r="O31" s="350">
        <v>5.9</v>
      </c>
    </row>
    <row r="32" spans="2:15" ht="16.5" customHeight="1">
      <c r="B32" s="294" t="s">
        <v>219</v>
      </c>
      <c r="C32" s="304" t="s">
        <v>488</v>
      </c>
      <c r="D32" s="350">
        <v>18</v>
      </c>
      <c r="E32" s="350">
        <v>18.2</v>
      </c>
      <c r="F32" s="350">
        <v>17.3</v>
      </c>
      <c r="G32" s="350">
        <v>150.9</v>
      </c>
      <c r="H32" s="350">
        <v>157.1</v>
      </c>
      <c r="I32" s="350">
        <v>118.9</v>
      </c>
      <c r="J32" s="350">
        <v>135.8</v>
      </c>
      <c r="K32" s="350">
        <v>139.9</v>
      </c>
      <c r="L32" s="350">
        <v>114.7</v>
      </c>
      <c r="M32" s="350">
        <v>15.1</v>
      </c>
      <c r="N32" s="350">
        <v>17.2</v>
      </c>
      <c r="O32" s="350">
        <v>4.2</v>
      </c>
    </row>
    <row r="33" spans="2:15" ht="16.5" customHeight="1">
      <c r="B33" s="294" t="s">
        <v>501</v>
      </c>
      <c r="C33" s="304" t="s">
        <v>326</v>
      </c>
      <c r="D33" s="351">
        <v>18.7</v>
      </c>
      <c r="E33" s="351">
        <v>18.8</v>
      </c>
      <c r="F33" s="351">
        <v>18.3</v>
      </c>
      <c r="G33" s="351">
        <v>158.4</v>
      </c>
      <c r="H33" s="351">
        <v>161.2</v>
      </c>
      <c r="I33" s="351">
        <v>137.9</v>
      </c>
      <c r="J33" s="351">
        <v>146.3</v>
      </c>
      <c r="K33" s="351">
        <v>148.2</v>
      </c>
      <c r="L33" s="351">
        <v>132.4</v>
      </c>
      <c r="M33" s="351">
        <v>12.1</v>
      </c>
      <c r="N33" s="351">
        <v>13</v>
      </c>
      <c r="O33" s="351">
        <v>5.5</v>
      </c>
    </row>
    <row r="34" spans="2:15" ht="16.5" customHeight="1">
      <c r="B34" s="294" t="s">
        <v>204</v>
      </c>
      <c r="C34" s="304" t="s">
        <v>502</v>
      </c>
      <c r="D34" s="350">
        <v>19.3</v>
      </c>
      <c r="E34" s="350">
        <v>19.4</v>
      </c>
      <c r="F34" s="350">
        <v>18.7</v>
      </c>
      <c r="G34" s="350">
        <v>158.2</v>
      </c>
      <c r="H34" s="350">
        <v>161.7</v>
      </c>
      <c r="I34" s="350">
        <v>144.7</v>
      </c>
      <c r="J34" s="350">
        <v>151</v>
      </c>
      <c r="K34" s="350">
        <v>153.3</v>
      </c>
      <c r="L34" s="350">
        <v>142.3</v>
      </c>
      <c r="M34" s="350">
        <v>7.2</v>
      </c>
      <c r="N34" s="350">
        <v>8.4</v>
      </c>
      <c r="O34" s="350">
        <v>2.4</v>
      </c>
    </row>
    <row r="35" spans="2:15" ht="16.5" customHeight="1">
      <c r="B35" s="294" t="s">
        <v>251</v>
      </c>
      <c r="C35" s="304" t="s">
        <v>253</v>
      </c>
      <c r="D35" s="350">
        <v>19.8</v>
      </c>
      <c r="E35" s="350">
        <v>19.9</v>
      </c>
      <c r="F35" s="350">
        <v>19.3</v>
      </c>
      <c r="G35" s="350">
        <v>162</v>
      </c>
      <c r="H35" s="350">
        <v>166.4</v>
      </c>
      <c r="I35" s="350">
        <v>145.3</v>
      </c>
      <c r="J35" s="350">
        <v>148.6</v>
      </c>
      <c r="K35" s="350">
        <v>150.9</v>
      </c>
      <c r="L35" s="350">
        <v>139.8</v>
      </c>
      <c r="M35" s="350">
        <v>13.4</v>
      </c>
      <c r="N35" s="350">
        <v>15.5</v>
      </c>
      <c r="O35" s="350">
        <v>5.5</v>
      </c>
    </row>
    <row r="36" spans="2:15" ht="16.5" customHeight="1">
      <c r="B36" s="294" t="s">
        <v>18</v>
      </c>
      <c r="C36" s="304" t="s">
        <v>388</v>
      </c>
      <c r="D36" s="350">
        <v>19.9</v>
      </c>
      <c r="E36" s="350">
        <v>19.9</v>
      </c>
      <c r="F36" s="350">
        <v>19.9</v>
      </c>
      <c r="G36" s="350">
        <v>160.1</v>
      </c>
      <c r="H36" s="350">
        <v>161</v>
      </c>
      <c r="I36" s="350">
        <v>156</v>
      </c>
      <c r="J36" s="350">
        <v>151.7</v>
      </c>
      <c r="K36" s="350">
        <v>151.7</v>
      </c>
      <c r="L36" s="350">
        <v>151.8</v>
      </c>
      <c r="M36" s="350">
        <v>8.4</v>
      </c>
      <c r="N36" s="350">
        <v>9.3</v>
      </c>
      <c r="O36" s="350">
        <v>4.2</v>
      </c>
    </row>
    <row r="37" spans="2:15" ht="16.5" customHeight="1">
      <c r="B37" s="294" t="s">
        <v>465</v>
      </c>
      <c r="C37" s="304" t="s">
        <v>391</v>
      </c>
      <c r="D37" s="350">
        <v>19.4</v>
      </c>
      <c r="E37" s="350">
        <v>19.5</v>
      </c>
      <c r="F37" s="350">
        <v>18.9</v>
      </c>
      <c r="G37" s="350">
        <v>164.5</v>
      </c>
      <c r="H37" s="350">
        <v>167</v>
      </c>
      <c r="I37" s="350">
        <v>148.1</v>
      </c>
      <c r="J37" s="350">
        <v>150.3</v>
      </c>
      <c r="K37" s="350">
        <v>151.5</v>
      </c>
      <c r="L37" s="350">
        <v>142.5</v>
      </c>
      <c r="M37" s="350">
        <v>14.2</v>
      </c>
      <c r="N37" s="350">
        <v>15.5</v>
      </c>
      <c r="O37" s="350">
        <v>5.6</v>
      </c>
    </row>
    <row r="38" spans="2:15" ht="16.5" customHeight="1">
      <c r="B38" s="294" t="s">
        <v>98</v>
      </c>
      <c r="C38" s="304" t="s">
        <v>392</v>
      </c>
      <c r="D38" s="350">
        <v>18.8</v>
      </c>
      <c r="E38" s="350">
        <v>18.9</v>
      </c>
      <c r="F38" s="350">
        <v>18.6</v>
      </c>
      <c r="G38" s="350">
        <v>156.3</v>
      </c>
      <c r="H38" s="350">
        <v>161.7</v>
      </c>
      <c r="I38" s="350">
        <v>146.3</v>
      </c>
      <c r="J38" s="350">
        <v>143.4</v>
      </c>
      <c r="K38" s="350">
        <v>146.1</v>
      </c>
      <c r="L38" s="350">
        <v>138.4</v>
      </c>
      <c r="M38" s="350">
        <v>12.9</v>
      </c>
      <c r="N38" s="350">
        <v>15.6</v>
      </c>
      <c r="O38" s="350">
        <v>7.9</v>
      </c>
    </row>
    <row r="39" spans="2:15" ht="16.5" customHeight="1">
      <c r="B39" s="294" t="s">
        <v>485</v>
      </c>
      <c r="C39" s="304" t="s">
        <v>73</v>
      </c>
      <c r="D39" s="350">
        <v>18</v>
      </c>
      <c r="E39" s="350">
        <v>18.2</v>
      </c>
      <c r="F39" s="350">
        <v>17.8</v>
      </c>
      <c r="G39" s="350">
        <v>144.8</v>
      </c>
      <c r="H39" s="350">
        <v>151.3</v>
      </c>
      <c r="I39" s="350">
        <v>134.6</v>
      </c>
      <c r="J39" s="350">
        <v>138.5</v>
      </c>
      <c r="K39" s="350">
        <v>142.4</v>
      </c>
      <c r="L39" s="350">
        <v>132.4</v>
      </c>
      <c r="M39" s="350">
        <v>6.3</v>
      </c>
      <c r="N39" s="350">
        <v>8.9</v>
      </c>
      <c r="O39" s="350">
        <v>2.2</v>
      </c>
    </row>
    <row r="40" spans="2:15" ht="16.5" customHeight="1">
      <c r="B40" s="294" t="s">
        <v>199</v>
      </c>
      <c r="C40" s="304" t="s">
        <v>404</v>
      </c>
      <c r="D40" s="350">
        <v>18.9</v>
      </c>
      <c r="E40" s="350">
        <v>19</v>
      </c>
      <c r="F40" s="350">
        <v>18.7</v>
      </c>
      <c r="G40" s="350">
        <v>154.8</v>
      </c>
      <c r="H40" s="350">
        <v>165.4</v>
      </c>
      <c r="I40" s="350">
        <v>136.4</v>
      </c>
      <c r="J40" s="350">
        <v>143.5</v>
      </c>
      <c r="K40" s="350">
        <v>150.1</v>
      </c>
      <c r="L40" s="350">
        <v>132</v>
      </c>
      <c r="M40" s="350">
        <v>11.3</v>
      </c>
      <c r="N40" s="350">
        <v>15.3</v>
      </c>
      <c r="O40" s="350">
        <v>4.4</v>
      </c>
    </row>
    <row r="41" spans="2:15" ht="16.5" customHeight="1">
      <c r="B41" s="294" t="s">
        <v>282</v>
      </c>
      <c r="C41" s="304" t="s">
        <v>405</v>
      </c>
      <c r="D41" s="350">
        <v>16.3</v>
      </c>
      <c r="E41" s="350">
        <v>16.7</v>
      </c>
      <c r="F41" s="350">
        <v>15.3</v>
      </c>
      <c r="G41" s="350">
        <v>139.2</v>
      </c>
      <c r="H41" s="350">
        <v>142.4</v>
      </c>
      <c r="I41" s="350">
        <v>131.9</v>
      </c>
      <c r="J41" s="350">
        <v>127.9</v>
      </c>
      <c r="K41" s="350">
        <v>130</v>
      </c>
      <c r="L41" s="350">
        <v>123.1</v>
      </c>
      <c r="M41" s="350">
        <v>11.3</v>
      </c>
      <c r="N41" s="350">
        <v>12.4</v>
      </c>
      <c r="O41" s="350">
        <v>8.8</v>
      </c>
    </row>
    <row r="42" spans="2:15" ht="16.5" customHeight="1">
      <c r="B42" s="294" t="s">
        <v>124</v>
      </c>
      <c r="C42" s="304" t="s">
        <v>132</v>
      </c>
      <c r="D42" s="350">
        <v>19.5</v>
      </c>
      <c r="E42" s="350">
        <v>19.6</v>
      </c>
      <c r="F42" s="350">
        <v>18.8</v>
      </c>
      <c r="G42" s="350">
        <v>170.1</v>
      </c>
      <c r="H42" s="350">
        <v>172.6</v>
      </c>
      <c r="I42" s="350">
        <v>160.1</v>
      </c>
      <c r="J42" s="350">
        <v>150.5</v>
      </c>
      <c r="K42" s="350">
        <v>151.8</v>
      </c>
      <c r="L42" s="350">
        <v>145.4</v>
      </c>
      <c r="M42" s="350">
        <v>19.6</v>
      </c>
      <c r="N42" s="350">
        <v>20.8</v>
      </c>
      <c r="O42" s="350">
        <v>14.7</v>
      </c>
    </row>
    <row r="43" spans="2:15" ht="16.5" customHeight="1">
      <c r="B43" s="294" t="s">
        <v>275</v>
      </c>
      <c r="C43" s="305" t="s">
        <v>172</v>
      </c>
      <c r="D43" s="350">
        <v>17.9</v>
      </c>
      <c r="E43" s="350">
        <v>18.3</v>
      </c>
      <c r="F43" s="350">
        <v>17.2</v>
      </c>
      <c r="G43" s="350">
        <v>143</v>
      </c>
      <c r="H43" s="350">
        <v>152.7</v>
      </c>
      <c r="I43" s="350">
        <v>123.4</v>
      </c>
      <c r="J43" s="350">
        <v>135.9</v>
      </c>
      <c r="K43" s="350">
        <v>143.4</v>
      </c>
      <c r="L43" s="350">
        <v>120.9</v>
      </c>
      <c r="M43" s="350">
        <v>7.1</v>
      </c>
      <c r="N43" s="350">
        <v>9.3</v>
      </c>
      <c r="O43" s="350">
        <v>2.5</v>
      </c>
    </row>
    <row r="44" spans="2:15" ht="16.5" customHeight="1">
      <c r="B44" s="291" t="s">
        <v>123</v>
      </c>
      <c r="C44" s="306" t="s">
        <v>229</v>
      </c>
      <c r="D44" s="352">
        <v>18.6</v>
      </c>
      <c r="E44" s="352">
        <v>19</v>
      </c>
      <c r="F44" s="352">
        <v>17.7</v>
      </c>
      <c r="G44" s="352">
        <v>151</v>
      </c>
      <c r="H44" s="352">
        <v>157.3</v>
      </c>
      <c r="I44" s="352">
        <v>136.8</v>
      </c>
      <c r="J44" s="352">
        <v>139.9</v>
      </c>
      <c r="K44" s="352">
        <v>144.9</v>
      </c>
      <c r="L44" s="352">
        <v>128.8</v>
      </c>
      <c r="M44" s="352">
        <v>11.1</v>
      </c>
      <c r="N44" s="352">
        <v>12.4</v>
      </c>
      <c r="O44" s="352">
        <v>8</v>
      </c>
    </row>
    <row r="45" spans="2:15" ht="16.5" customHeight="1">
      <c r="B45" s="295" t="s">
        <v>256</v>
      </c>
      <c r="C45" s="307" t="s">
        <v>439</v>
      </c>
      <c r="D45" s="353">
        <v>17.5</v>
      </c>
      <c r="E45" s="353">
        <v>18.4</v>
      </c>
      <c r="F45" s="353">
        <v>17</v>
      </c>
      <c r="G45" s="353">
        <v>121.7</v>
      </c>
      <c r="H45" s="353">
        <v>145.3</v>
      </c>
      <c r="I45" s="353">
        <v>107.1</v>
      </c>
      <c r="J45" s="353">
        <v>115.3</v>
      </c>
      <c r="K45" s="353">
        <v>132.8</v>
      </c>
      <c r="L45" s="353">
        <v>104.5</v>
      </c>
      <c r="M45" s="353">
        <v>6.4</v>
      </c>
      <c r="N45" s="353">
        <v>12.5</v>
      </c>
      <c r="O45" s="353">
        <v>2.6</v>
      </c>
    </row>
    <row r="46" spans="2:15" ht="16.5" customHeight="1">
      <c r="B46" s="293" t="s">
        <v>415</v>
      </c>
      <c r="C46" s="303" t="s">
        <v>311</v>
      </c>
      <c r="D46" s="344">
        <v>15.7</v>
      </c>
      <c r="E46" s="344">
        <v>17.3</v>
      </c>
      <c r="F46" s="344">
        <v>14.6</v>
      </c>
      <c r="G46" s="344">
        <v>122</v>
      </c>
      <c r="H46" s="344">
        <v>154.7</v>
      </c>
      <c r="I46" s="344">
        <v>100.4</v>
      </c>
      <c r="J46" s="344">
        <v>116.8</v>
      </c>
      <c r="K46" s="344">
        <v>146.5</v>
      </c>
      <c r="L46" s="344">
        <v>97.2</v>
      </c>
      <c r="M46" s="344">
        <v>5.2</v>
      </c>
      <c r="N46" s="344">
        <v>8.2</v>
      </c>
      <c r="O46" s="344">
        <v>3.2</v>
      </c>
    </row>
    <row r="47" spans="2:15" ht="16.5" customHeight="1">
      <c r="B47" s="294" t="s">
        <v>507</v>
      </c>
      <c r="C47" s="304" t="s">
        <v>508</v>
      </c>
      <c r="D47" s="350">
        <v>12.8</v>
      </c>
      <c r="E47" s="350">
        <v>12.2</v>
      </c>
      <c r="F47" s="350">
        <v>13</v>
      </c>
      <c r="G47" s="350">
        <v>73.6</v>
      </c>
      <c r="H47" s="350">
        <v>71.4</v>
      </c>
      <c r="I47" s="350">
        <v>74.6</v>
      </c>
      <c r="J47" s="350">
        <v>70.3</v>
      </c>
      <c r="K47" s="350">
        <v>66</v>
      </c>
      <c r="L47" s="350">
        <v>72.3</v>
      </c>
      <c r="M47" s="350">
        <v>3.3</v>
      </c>
      <c r="N47" s="350">
        <v>5.4</v>
      </c>
      <c r="O47" s="350">
        <v>2.3</v>
      </c>
    </row>
    <row r="48" spans="2:15" ht="16.5" customHeight="1">
      <c r="B48" s="291" t="s">
        <v>165</v>
      </c>
      <c r="C48" s="302" t="s">
        <v>509</v>
      </c>
      <c r="D48" s="352">
        <v>17.2</v>
      </c>
      <c r="E48" s="352">
        <v>17.3</v>
      </c>
      <c r="F48" s="352">
        <v>17.1</v>
      </c>
      <c r="G48" s="352">
        <v>133.3</v>
      </c>
      <c r="H48" s="352">
        <v>142</v>
      </c>
      <c r="I48" s="352">
        <v>130.1</v>
      </c>
      <c r="J48" s="352">
        <v>125.9</v>
      </c>
      <c r="K48" s="352">
        <v>130.5</v>
      </c>
      <c r="L48" s="352">
        <v>124.2</v>
      </c>
      <c r="M48" s="352">
        <v>7.4</v>
      </c>
      <c r="N48" s="352">
        <v>11.5</v>
      </c>
      <c r="O48" s="352">
        <v>5.9</v>
      </c>
    </row>
    <row r="49" spans="2:15" ht="16.5" customHeight="1">
      <c r="B49" s="295" t="s">
        <v>127</v>
      </c>
      <c r="C49" s="301" t="s">
        <v>26</v>
      </c>
      <c r="D49" s="353">
        <v>17.8</v>
      </c>
      <c r="E49" s="353">
        <v>19.1</v>
      </c>
      <c r="F49" s="353">
        <v>17.1</v>
      </c>
      <c r="G49" s="353">
        <v>137.3</v>
      </c>
      <c r="H49" s="353">
        <v>151.9</v>
      </c>
      <c r="I49" s="353">
        <v>130.6</v>
      </c>
      <c r="J49" s="353">
        <v>132.9</v>
      </c>
      <c r="K49" s="353">
        <v>145.5</v>
      </c>
      <c r="L49" s="353">
        <v>127.1</v>
      </c>
      <c r="M49" s="353">
        <v>4.4</v>
      </c>
      <c r="N49" s="353">
        <v>6.4</v>
      </c>
      <c r="O49" s="353">
        <v>3.5</v>
      </c>
    </row>
    <row r="50" spans="2:15" ht="16.5" customHeight="1">
      <c r="B50" s="293" t="s">
        <v>30</v>
      </c>
      <c r="C50" s="303" t="s">
        <v>174</v>
      </c>
      <c r="D50" s="344">
        <v>18.3</v>
      </c>
      <c r="E50" s="344">
        <v>18.7</v>
      </c>
      <c r="F50" s="344">
        <v>18</v>
      </c>
      <c r="G50" s="344">
        <v>152.8</v>
      </c>
      <c r="H50" s="344">
        <v>164.3</v>
      </c>
      <c r="I50" s="344">
        <v>144.3</v>
      </c>
      <c r="J50" s="344">
        <v>139</v>
      </c>
      <c r="K50" s="344">
        <v>144.2</v>
      </c>
      <c r="L50" s="344">
        <v>135.1</v>
      </c>
      <c r="M50" s="344">
        <v>13.8</v>
      </c>
      <c r="N50" s="344">
        <v>20.1</v>
      </c>
      <c r="O50" s="344">
        <v>9.2</v>
      </c>
    </row>
    <row r="51" spans="2:15" ht="16.5" customHeight="1">
      <c r="B51" s="294" t="s">
        <v>379</v>
      </c>
      <c r="C51" s="304" t="s">
        <v>510</v>
      </c>
      <c r="D51" s="350">
        <v>17.7</v>
      </c>
      <c r="E51" s="350">
        <v>18.1</v>
      </c>
      <c r="F51" s="350">
        <v>16.5</v>
      </c>
      <c r="G51" s="350">
        <v>140.7</v>
      </c>
      <c r="H51" s="350">
        <v>155.1</v>
      </c>
      <c r="I51" s="350">
        <v>100.9</v>
      </c>
      <c r="J51" s="350">
        <v>124.9</v>
      </c>
      <c r="K51" s="350">
        <v>135.2</v>
      </c>
      <c r="L51" s="350">
        <v>96.7</v>
      </c>
      <c r="M51" s="350">
        <v>15.8</v>
      </c>
      <c r="N51" s="350">
        <v>19.9</v>
      </c>
      <c r="O51" s="350">
        <v>4.2</v>
      </c>
    </row>
    <row r="52" spans="2:15" ht="16.5" customHeight="1">
      <c r="B52" s="295" t="s">
        <v>467</v>
      </c>
      <c r="C52" s="301" t="s">
        <v>511</v>
      </c>
      <c r="D52" s="353">
        <v>19.6</v>
      </c>
      <c r="E52" s="353">
        <v>20.5</v>
      </c>
      <c r="F52" s="353">
        <v>17.8</v>
      </c>
      <c r="G52" s="353">
        <v>163.4</v>
      </c>
      <c r="H52" s="353">
        <v>174.3</v>
      </c>
      <c r="I52" s="353">
        <v>140</v>
      </c>
      <c r="J52" s="353">
        <v>148.6</v>
      </c>
      <c r="K52" s="353">
        <v>154</v>
      </c>
      <c r="L52" s="353">
        <v>137</v>
      </c>
      <c r="M52" s="353">
        <v>14.8</v>
      </c>
      <c r="N52" s="353">
        <v>20.3</v>
      </c>
      <c r="O52" s="353">
        <v>3</v>
      </c>
    </row>
    <row r="53" spans="2:15" ht="21.75" customHeight="1">
      <c r="B53" s="8"/>
      <c r="C53" s="296">
        <v>45352</v>
      </c>
      <c r="D53" s="308" t="s">
        <v>513</v>
      </c>
      <c r="E53" s="8"/>
      <c r="F53" s="331"/>
      <c r="H53" s="8"/>
      <c r="I53" s="8"/>
      <c r="J53" s="8"/>
      <c r="K53" s="8"/>
      <c r="L53" s="8"/>
      <c r="M53" s="8"/>
      <c r="N53" s="8"/>
      <c r="O53" s="8"/>
    </row>
    <row r="54" spans="2:15" ht="18" customHeight="1">
      <c r="B54" s="122"/>
      <c r="C54" s="297" t="s">
        <v>349</v>
      </c>
      <c r="E54" s="122"/>
      <c r="F54" s="122"/>
      <c r="G54" s="122"/>
      <c r="H54" s="122"/>
      <c r="I54" s="122"/>
      <c r="J54" s="122"/>
      <c r="K54" s="334"/>
      <c r="L54" s="122"/>
      <c r="M54" s="122"/>
      <c r="N54" s="122"/>
      <c r="O54" s="122"/>
    </row>
    <row r="55" spans="2:15" s="285" customFormat="1" ht="10.5" customHeight="1">
      <c r="B55" s="594" t="s">
        <v>420</v>
      </c>
      <c r="C55" s="595"/>
      <c r="D55" s="594" t="s">
        <v>105</v>
      </c>
      <c r="E55" s="600"/>
      <c r="F55" s="595"/>
      <c r="G55" s="594" t="s">
        <v>94</v>
      </c>
      <c r="H55" s="600"/>
      <c r="I55" s="600"/>
      <c r="J55" s="333"/>
      <c r="K55" s="333"/>
      <c r="L55" s="333"/>
      <c r="M55" s="333"/>
      <c r="N55" s="333"/>
      <c r="O55" s="336"/>
    </row>
    <row r="56" spans="2:15" s="285" customFormat="1" ht="18" customHeight="1">
      <c r="B56" s="596"/>
      <c r="C56" s="597"/>
      <c r="D56" s="602"/>
      <c r="E56" s="603"/>
      <c r="F56" s="604"/>
      <c r="G56" s="602"/>
      <c r="H56" s="603"/>
      <c r="I56" s="603"/>
      <c r="J56" s="607" t="s">
        <v>31</v>
      </c>
      <c r="K56" s="608"/>
      <c r="L56" s="608"/>
      <c r="M56" s="607" t="s">
        <v>158</v>
      </c>
      <c r="N56" s="609"/>
      <c r="O56" s="610"/>
    </row>
    <row r="57" spans="2:15" s="285" customFormat="1" ht="18" customHeight="1">
      <c r="B57" s="598"/>
      <c r="C57" s="599"/>
      <c r="D57" s="337" t="s">
        <v>412</v>
      </c>
      <c r="E57" s="321" t="s">
        <v>466</v>
      </c>
      <c r="F57" s="321" t="s">
        <v>493</v>
      </c>
      <c r="G57" s="309" t="s">
        <v>412</v>
      </c>
      <c r="H57" s="321" t="s">
        <v>466</v>
      </c>
      <c r="I57" s="321" t="s">
        <v>493</v>
      </c>
      <c r="J57" s="309" t="s">
        <v>412</v>
      </c>
      <c r="K57" s="321" t="s">
        <v>466</v>
      </c>
      <c r="L57" s="321" t="s">
        <v>493</v>
      </c>
      <c r="M57" s="321" t="s">
        <v>412</v>
      </c>
      <c r="N57" s="309" t="s">
        <v>466</v>
      </c>
      <c r="O57" s="337" t="s">
        <v>493</v>
      </c>
    </row>
    <row r="58" spans="2:15" s="338" customFormat="1" ht="12" customHeight="1">
      <c r="B58" s="339"/>
      <c r="C58" s="341"/>
      <c r="D58" s="354" t="s">
        <v>82</v>
      </c>
      <c r="E58" s="358" t="s">
        <v>82</v>
      </c>
      <c r="F58" s="358" t="s">
        <v>82</v>
      </c>
      <c r="G58" s="360" t="s">
        <v>15</v>
      </c>
      <c r="H58" s="360" t="s">
        <v>15</v>
      </c>
      <c r="I58" s="360" t="s">
        <v>15</v>
      </c>
      <c r="J58" s="360" t="s">
        <v>15</v>
      </c>
      <c r="K58" s="360" t="s">
        <v>15</v>
      </c>
      <c r="L58" s="360" t="s">
        <v>15</v>
      </c>
      <c r="M58" s="360" t="s">
        <v>15</v>
      </c>
      <c r="N58" s="360" t="s">
        <v>15</v>
      </c>
      <c r="O58" s="360" t="s">
        <v>15</v>
      </c>
    </row>
    <row r="59" spans="2:15" ht="16.5" customHeight="1">
      <c r="B59" s="340" t="s">
        <v>319</v>
      </c>
      <c r="C59" s="342" t="s">
        <v>64</v>
      </c>
      <c r="D59" s="344">
        <v>18.2</v>
      </c>
      <c r="E59" s="344">
        <v>18.7</v>
      </c>
      <c r="F59" s="344">
        <v>17.3</v>
      </c>
      <c r="G59" s="344">
        <v>146.9</v>
      </c>
      <c r="H59" s="344">
        <v>158.5</v>
      </c>
      <c r="I59" s="344">
        <v>130.7</v>
      </c>
      <c r="J59" s="344">
        <v>134.5</v>
      </c>
      <c r="K59" s="344">
        <v>142.2</v>
      </c>
      <c r="L59" s="344">
        <v>123.8</v>
      </c>
      <c r="M59" s="344">
        <v>12.4</v>
      </c>
      <c r="N59" s="344">
        <v>16.3</v>
      </c>
      <c r="O59" s="344">
        <v>6.9</v>
      </c>
    </row>
    <row r="60" spans="2:15" ht="16.5" customHeight="1">
      <c r="B60" s="287" t="s">
        <v>237</v>
      </c>
      <c r="C60" s="299" t="s">
        <v>491</v>
      </c>
      <c r="D60" s="345">
        <v>19.1</v>
      </c>
      <c r="E60" s="352">
        <v>19</v>
      </c>
      <c r="F60" s="352">
        <v>19.7</v>
      </c>
      <c r="G60" s="352">
        <v>162.1</v>
      </c>
      <c r="H60" s="352">
        <v>163.5</v>
      </c>
      <c r="I60" s="352">
        <v>153.2</v>
      </c>
      <c r="J60" s="352">
        <v>147.7</v>
      </c>
      <c r="K60" s="352">
        <v>147.5</v>
      </c>
      <c r="L60" s="352">
        <v>148.7</v>
      </c>
      <c r="M60" s="352">
        <v>14.4</v>
      </c>
      <c r="N60" s="352">
        <v>16</v>
      </c>
      <c r="O60" s="352">
        <v>4.5</v>
      </c>
    </row>
    <row r="61" spans="2:15" ht="16.5" customHeight="1">
      <c r="B61" s="288" t="s">
        <v>269</v>
      </c>
      <c r="C61" s="300" t="s">
        <v>77</v>
      </c>
      <c r="D61" s="347">
        <v>18.9</v>
      </c>
      <c r="E61" s="350">
        <v>19.1</v>
      </c>
      <c r="F61" s="350">
        <v>18.4</v>
      </c>
      <c r="G61" s="350">
        <v>159.9</v>
      </c>
      <c r="H61" s="350">
        <v>164.2</v>
      </c>
      <c r="I61" s="350">
        <v>148.2</v>
      </c>
      <c r="J61" s="350">
        <v>145.8</v>
      </c>
      <c r="K61" s="350">
        <v>148</v>
      </c>
      <c r="L61" s="350">
        <v>139.6</v>
      </c>
      <c r="M61" s="350">
        <v>14.1</v>
      </c>
      <c r="N61" s="350">
        <v>16.2</v>
      </c>
      <c r="O61" s="350">
        <v>8.6</v>
      </c>
    </row>
    <row r="62" spans="2:15" ht="16.5" customHeight="1">
      <c r="B62" s="289" t="s">
        <v>170</v>
      </c>
      <c r="C62" s="300" t="s">
        <v>302</v>
      </c>
      <c r="D62" s="347">
        <v>17.9</v>
      </c>
      <c r="E62" s="350">
        <v>18</v>
      </c>
      <c r="F62" s="350">
        <v>17.4</v>
      </c>
      <c r="G62" s="350">
        <v>150.2</v>
      </c>
      <c r="H62" s="350">
        <v>154.6</v>
      </c>
      <c r="I62" s="350">
        <v>135.3</v>
      </c>
      <c r="J62" s="350">
        <v>135</v>
      </c>
      <c r="K62" s="350">
        <v>137.3</v>
      </c>
      <c r="L62" s="350">
        <v>127.3</v>
      </c>
      <c r="M62" s="350">
        <v>15.2</v>
      </c>
      <c r="N62" s="350">
        <v>17.3</v>
      </c>
      <c r="O62" s="350">
        <v>8</v>
      </c>
    </row>
    <row r="63" spans="2:15" ht="16.5" customHeight="1">
      <c r="B63" s="288" t="s">
        <v>344</v>
      </c>
      <c r="C63" s="300" t="s">
        <v>409</v>
      </c>
      <c r="D63" s="347">
        <v>18.3</v>
      </c>
      <c r="E63" s="350">
        <v>18.7</v>
      </c>
      <c r="F63" s="350">
        <v>17.5</v>
      </c>
      <c r="G63" s="350">
        <v>148.9</v>
      </c>
      <c r="H63" s="350">
        <v>157.5</v>
      </c>
      <c r="I63" s="350">
        <v>131.8</v>
      </c>
      <c r="J63" s="350">
        <v>139.8</v>
      </c>
      <c r="K63" s="350">
        <v>146.1</v>
      </c>
      <c r="L63" s="350">
        <v>127.2</v>
      </c>
      <c r="M63" s="350">
        <v>9.1</v>
      </c>
      <c r="N63" s="350">
        <v>11.4</v>
      </c>
      <c r="O63" s="350">
        <v>4.6</v>
      </c>
    </row>
    <row r="64" spans="2:15" ht="16.5" customHeight="1">
      <c r="B64" s="288" t="s">
        <v>11</v>
      </c>
      <c r="C64" s="300" t="s">
        <v>492</v>
      </c>
      <c r="D64" s="347">
        <v>18.5</v>
      </c>
      <c r="E64" s="350">
        <v>19.4</v>
      </c>
      <c r="F64" s="350">
        <v>16.8</v>
      </c>
      <c r="G64" s="350">
        <v>150.2</v>
      </c>
      <c r="H64" s="350">
        <v>164.7</v>
      </c>
      <c r="I64" s="350">
        <v>122.7</v>
      </c>
      <c r="J64" s="350">
        <v>132.8</v>
      </c>
      <c r="K64" s="350">
        <v>142.6</v>
      </c>
      <c r="L64" s="350">
        <v>114.2</v>
      </c>
      <c r="M64" s="350">
        <v>17.4</v>
      </c>
      <c r="N64" s="350">
        <v>22.1</v>
      </c>
      <c r="O64" s="350">
        <v>8.5</v>
      </c>
    </row>
    <row r="65" spans="2:15" ht="16.5" customHeight="1">
      <c r="B65" s="288" t="s">
        <v>58</v>
      </c>
      <c r="C65" s="300" t="s">
        <v>267</v>
      </c>
      <c r="D65" s="347">
        <v>18.2</v>
      </c>
      <c r="E65" s="350">
        <v>18.9</v>
      </c>
      <c r="F65" s="350">
        <v>17.7</v>
      </c>
      <c r="G65" s="350">
        <v>129.6</v>
      </c>
      <c r="H65" s="350">
        <v>150.4</v>
      </c>
      <c r="I65" s="350">
        <v>114.7</v>
      </c>
      <c r="J65" s="350">
        <v>122.9</v>
      </c>
      <c r="K65" s="350">
        <v>138.2</v>
      </c>
      <c r="L65" s="350">
        <v>111.9</v>
      </c>
      <c r="M65" s="350">
        <v>6.7</v>
      </c>
      <c r="N65" s="350">
        <v>12.2</v>
      </c>
      <c r="O65" s="350">
        <v>2.8</v>
      </c>
    </row>
    <row r="66" spans="2:15" ht="16.5" customHeight="1">
      <c r="B66" s="288" t="s">
        <v>202</v>
      </c>
      <c r="C66" s="300" t="s">
        <v>494</v>
      </c>
      <c r="D66" s="347">
        <v>18.1</v>
      </c>
      <c r="E66" s="350">
        <v>18.3</v>
      </c>
      <c r="F66" s="350">
        <v>18.1</v>
      </c>
      <c r="G66" s="350">
        <v>138</v>
      </c>
      <c r="H66" s="350">
        <v>154.4</v>
      </c>
      <c r="I66" s="350">
        <v>131.6</v>
      </c>
      <c r="J66" s="350">
        <v>130</v>
      </c>
      <c r="K66" s="350">
        <v>139.4</v>
      </c>
      <c r="L66" s="350">
        <v>126.3</v>
      </c>
      <c r="M66" s="350">
        <v>8</v>
      </c>
      <c r="N66" s="350">
        <v>15</v>
      </c>
      <c r="O66" s="350">
        <v>5.3</v>
      </c>
    </row>
    <row r="67" spans="2:15" ht="16.5" customHeight="1">
      <c r="B67" s="288" t="s">
        <v>432</v>
      </c>
      <c r="C67" s="300" t="s">
        <v>395</v>
      </c>
      <c r="D67" s="347">
        <v>15.9</v>
      </c>
      <c r="E67" s="350">
        <v>17.6</v>
      </c>
      <c r="F67" s="350">
        <v>14.7</v>
      </c>
      <c r="G67" s="350">
        <v>121.1</v>
      </c>
      <c r="H67" s="350">
        <v>143.1</v>
      </c>
      <c r="I67" s="350">
        <v>106.1</v>
      </c>
      <c r="J67" s="350">
        <v>114.3</v>
      </c>
      <c r="K67" s="350">
        <v>132.8</v>
      </c>
      <c r="L67" s="350">
        <v>101.7</v>
      </c>
      <c r="M67" s="350">
        <v>6.8</v>
      </c>
      <c r="N67" s="350">
        <v>10.3</v>
      </c>
      <c r="O67" s="350">
        <v>4.4</v>
      </c>
    </row>
    <row r="68" spans="2:15" ht="16.5" customHeight="1">
      <c r="B68" s="288" t="s">
        <v>173</v>
      </c>
      <c r="C68" s="300" t="s">
        <v>495</v>
      </c>
      <c r="D68" s="347">
        <v>18.7</v>
      </c>
      <c r="E68" s="350">
        <v>18.8</v>
      </c>
      <c r="F68" s="350">
        <v>18.3</v>
      </c>
      <c r="G68" s="350">
        <v>165</v>
      </c>
      <c r="H68" s="350">
        <v>168.1</v>
      </c>
      <c r="I68" s="350">
        <v>151.4</v>
      </c>
      <c r="J68" s="350">
        <v>147</v>
      </c>
      <c r="K68" s="350">
        <v>148.4</v>
      </c>
      <c r="L68" s="350">
        <v>141</v>
      </c>
      <c r="M68" s="350">
        <v>18</v>
      </c>
      <c r="N68" s="350">
        <v>19.7</v>
      </c>
      <c r="O68" s="350">
        <v>10.4</v>
      </c>
    </row>
    <row r="69" spans="2:15" ht="16.5" customHeight="1">
      <c r="B69" s="288" t="s">
        <v>45</v>
      </c>
      <c r="C69" s="300" t="s">
        <v>323</v>
      </c>
      <c r="D69" s="347">
        <v>14.3</v>
      </c>
      <c r="E69" s="350">
        <v>15.1</v>
      </c>
      <c r="F69" s="350">
        <v>13.9</v>
      </c>
      <c r="G69" s="350">
        <v>99.9</v>
      </c>
      <c r="H69" s="350">
        <v>119.2</v>
      </c>
      <c r="I69" s="350">
        <v>87.8</v>
      </c>
      <c r="J69" s="350">
        <v>96.6</v>
      </c>
      <c r="K69" s="350">
        <v>114.4</v>
      </c>
      <c r="L69" s="350">
        <v>85.4</v>
      </c>
      <c r="M69" s="350">
        <v>3.3</v>
      </c>
      <c r="N69" s="350">
        <v>4.8</v>
      </c>
      <c r="O69" s="350">
        <v>2.4</v>
      </c>
    </row>
    <row r="70" spans="2:15" ht="16.5" customHeight="1">
      <c r="B70" s="288" t="s">
        <v>244</v>
      </c>
      <c r="C70" s="300" t="s">
        <v>496</v>
      </c>
      <c r="D70" s="347">
        <v>15.6</v>
      </c>
      <c r="E70" s="350">
        <v>17</v>
      </c>
      <c r="F70" s="350">
        <v>14.4</v>
      </c>
      <c r="G70" s="350">
        <v>114.5</v>
      </c>
      <c r="H70" s="350">
        <v>132.8</v>
      </c>
      <c r="I70" s="350">
        <v>98.3</v>
      </c>
      <c r="J70" s="350">
        <v>107.3</v>
      </c>
      <c r="K70" s="350">
        <v>124.3</v>
      </c>
      <c r="L70" s="350">
        <v>92.2</v>
      </c>
      <c r="M70" s="350">
        <v>7.2</v>
      </c>
      <c r="N70" s="350">
        <v>8.5</v>
      </c>
      <c r="O70" s="350">
        <v>6.1</v>
      </c>
    </row>
    <row r="71" spans="2:15" ht="16.5" customHeight="1">
      <c r="B71" s="288" t="s">
        <v>365</v>
      </c>
      <c r="C71" s="300" t="s">
        <v>284</v>
      </c>
      <c r="D71" s="347">
        <v>18.3</v>
      </c>
      <c r="E71" s="350">
        <v>18.6</v>
      </c>
      <c r="F71" s="350">
        <v>17.9</v>
      </c>
      <c r="G71" s="350">
        <v>151.5</v>
      </c>
      <c r="H71" s="350">
        <v>158</v>
      </c>
      <c r="I71" s="350">
        <v>144.5</v>
      </c>
      <c r="J71" s="350">
        <v>129.7</v>
      </c>
      <c r="K71" s="350">
        <v>132.2</v>
      </c>
      <c r="L71" s="350">
        <v>127</v>
      </c>
      <c r="M71" s="350">
        <v>21.8</v>
      </c>
      <c r="N71" s="350">
        <v>25.8</v>
      </c>
      <c r="O71" s="350">
        <v>17.5</v>
      </c>
    </row>
    <row r="72" spans="2:15" ht="16.5" customHeight="1">
      <c r="B72" s="288" t="s">
        <v>103</v>
      </c>
      <c r="C72" s="300" t="s">
        <v>157</v>
      </c>
      <c r="D72" s="347">
        <v>17.7</v>
      </c>
      <c r="E72" s="350">
        <v>18.4</v>
      </c>
      <c r="F72" s="350">
        <v>17.4</v>
      </c>
      <c r="G72" s="350">
        <v>141.8</v>
      </c>
      <c r="H72" s="350">
        <v>149.8</v>
      </c>
      <c r="I72" s="350">
        <v>137.5</v>
      </c>
      <c r="J72" s="350">
        <v>135</v>
      </c>
      <c r="K72" s="350">
        <v>140.6</v>
      </c>
      <c r="L72" s="350">
        <v>132</v>
      </c>
      <c r="M72" s="350">
        <v>6.8</v>
      </c>
      <c r="N72" s="350">
        <v>9.2</v>
      </c>
      <c r="O72" s="350">
        <v>5.5</v>
      </c>
    </row>
    <row r="73" spans="2:15" ht="16.5" customHeight="1">
      <c r="B73" s="288" t="s">
        <v>111</v>
      </c>
      <c r="C73" s="300" t="s">
        <v>448</v>
      </c>
      <c r="D73" s="347">
        <v>19.3</v>
      </c>
      <c r="E73" s="350">
        <v>19.4</v>
      </c>
      <c r="F73" s="350">
        <v>18.5</v>
      </c>
      <c r="G73" s="350">
        <v>168.6</v>
      </c>
      <c r="H73" s="350">
        <v>174.5</v>
      </c>
      <c r="I73" s="350">
        <v>139.9</v>
      </c>
      <c r="J73" s="350">
        <v>146.1</v>
      </c>
      <c r="K73" s="350">
        <v>149.9</v>
      </c>
      <c r="L73" s="350">
        <v>127.5</v>
      </c>
      <c r="M73" s="350">
        <v>22.5</v>
      </c>
      <c r="N73" s="350">
        <v>24.6</v>
      </c>
      <c r="O73" s="350">
        <v>12.4</v>
      </c>
    </row>
    <row r="74" spans="2:15" ht="16.5" customHeight="1">
      <c r="B74" s="290" t="s">
        <v>12</v>
      </c>
      <c r="C74" s="301" t="s">
        <v>374</v>
      </c>
      <c r="D74" s="348">
        <v>17.8</v>
      </c>
      <c r="E74" s="353">
        <v>18.1</v>
      </c>
      <c r="F74" s="353">
        <v>17.4</v>
      </c>
      <c r="G74" s="353">
        <v>143.9</v>
      </c>
      <c r="H74" s="353">
        <v>154.9</v>
      </c>
      <c r="I74" s="353">
        <v>128.2</v>
      </c>
      <c r="J74" s="353">
        <v>129.3</v>
      </c>
      <c r="K74" s="353">
        <v>135</v>
      </c>
      <c r="L74" s="353">
        <v>121.1</v>
      </c>
      <c r="M74" s="353">
        <v>14.6</v>
      </c>
      <c r="N74" s="353">
        <v>19.9</v>
      </c>
      <c r="O74" s="353">
        <v>7.1</v>
      </c>
    </row>
    <row r="75" spans="2:15" ht="16.5" customHeight="1">
      <c r="B75" s="291" t="s">
        <v>115</v>
      </c>
      <c r="C75" s="302" t="s">
        <v>259</v>
      </c>
      <c r="D75" s="352">
        <v>18.2</v>
      </c>
      <c r="E75" s="352">
        <v>18.4</v>
      </c>
      <c r="F75" s="352">
        <v>18</v>
      </c>
      <c r="G75" s="352">
        <v>151.7</v>
      </c>
      <c r="H75" s="352">
        <v>154.9</v>
      </c>
      <c r="I75" s="352">
        <v>148.7</v>
      </c>
      <c r="J75" s="352">
        <v>140.5</v>
      </c>
      <c r="K75" s="352">
        <v>143.4</v>
      </c>
      <c r="L75" s="352">
        <v>137.8</v>
      </c>
      <c r="M75" s="352">
        <v>11.2</v>
      </c>
      <c r="N75" s="352">
        <v>11.5</v>
      </c>
      <c r="O75" s="352">
        <v>10.9</v>
      </c>
    </row>
    <row r="76" spans="2:15" ht="16.5" customHeight="1">
      <c r="B76" s="292" t="s">
        <v>350</v>
      </c>
      <c r="C76" s="300" t="s">
        <v>224</v>
      </c>
      <c r="D76" s="349">
        <v>19.1</v>
      </c>
      <c r="E76" s="349">
        <v>19.5</v>
      </c>
      <c r="F76" s="349">
        <v>18</v>
      </c>
      <c r="G76" s="349">
        <v>155</v>
      </c>
      <c r="H76" s="349">
        <v>160.8</v>
      </c>
      <c r="I76" s="349">
        <v>139</v>
      </c>
      <c r="J76" s="349">
        <v>143.1</v>
      </c>
      <c r="K76" s="349">
        <v>147.1</v>
      </c>
      <c r="L76" s="349">
        <v>132</v>
      </c>
      <c r="M76" s="349">
        <v>11.9</v>
      </c>
      <c r="N76" s="349">
        <v>13.7</v>
      </c>
      <c r="O76" s="349">
        <v>7</v>
      </c>
    </row>
    <row r="77" spans="2:15" ht="16.5" customHeight="1">
      <c r="B77" s="293" t="s">
        <v>4</v>
      </c>
      <c r="C77" s="303" t="s">
        <v>141</v>
      </c>
      <c r="D77" s="355">
        <v>18.7</v>
      </c>
      <c r="E77" s="355">
        <v>18.9</v>
      </c>
      <c r="F77" s="355">
        <v>18</v>
      </c>
      <c r="G77" s="355">
        <v>165.2</v>
      </c>
      <c r="H77" s="355">
        <v>170</v>
      </c>
      <c r="I77" s="355">
        <v>147.3</v>
      </c>
      <c r="J77" s="355">
        <v>147.3</v>
      </c>
      <c r="K77" s="355">
        <v>149.8</v>
      </c>
      <c r="L77" s="355">
        <v>138</v>
      </c>
      <c r="M77" s="355">
        <v>17.9</v>
      </c>
      <c r="N77" s="355">
        <v>20.2</v>
      </c>
      <c r="O77" s="355">
        <v>9.3</v>
      </c>
    </row>
    <row r="78" spans="2:15" ht="16.5" customHeight="1">
      <c r="B78" s="294" t="s">
        <v>192</v>
      </c>
      <c r="C78" s="304" t="s">
        <v>397</v>
      </c>
      <c r="D78" s="351">
        <v>19.4</v>
      </c>
      <c r="E78" s="351">
        <v>19.9</v>
      </c>
      <c r="F78" s="351">
        <v>18.3</v>
      </c>
      <c r="G78" s="351">
        <v>156.4</v>
      </c>
      <c r="H78" s="351">
        <v>166.2</v>
      </c>
      <c r="I78" s="351">
        <v>133.1</v>
      </c>
      <c r="J78" s="351">
        <v>146.1</v>
      </c>
      <c r="K78" s="351">
        <v>153.6</v>
      </c>
      <c r="L78" s="351">
        <v>128.3</v>
      </c>
      <c r="M78" s="351">
        <v>10.3</v>
      </c>
      <c r="N78" s="351">
        <v>12.6</v>
      </c>
      <c r="O78" s="351">
        <v>4.8</v>
      </c>
    </row>
    <row r="79" spans="2:15" ht="16.5" customHeight="1">
      <c r="B79" s="294" t="s">
        <v>497</v>
      </c>
      <c r="C79" s="304" t="s">
        <v>402</v>
      </c>
      <c r="D79" s="350">
        <v>19.2</v>
      </c>
      <c r="E79" s="350">
        <v>19.3</v>
      </c>
      <c r="F79" s="350">
        <v>18.7</v>
      </c>
      <c r="G79" s="350">
        <v>158.8</v>
      </c>
      <c r="H79" s="350">
        <v>162</v>
      </c>
      <c r="I79" s="350">
        <v>148.4</v>
      </c>
      <c r="J79" s="350">
        <v>142.6</v>
      </c>
      <c r="K79" s="350">
        <v>144.5</v>
      </c>
      <c r="L79" s="350">
        <v>136.3</v>
      </c>
      <c r="M79" s="350">
        <v>16.2</v>
      </c>
      <c r="N79" s="350">
        <v>17.5</v>
      </c>
      <c r="O79" s="350">
        <v>12.1</v>
      </c>
    </row>
    <row r="80" spans="2:15" ht="16.5" customHeight="1">
      <c r="B80" s="294" t="s">
        <v>498</v>
      </c>
      <c r="C80" s="304" t="s">
        <v>499</v>
      </c>
      <c r="D80" s="350">
        <v>18.2</v>
      </c>
      <c r="E80" s="350">
        <v>18.4</v>
      </c>
      <c r="F80" s="350">
        <v>17.7</v>
      </c>
      <c r="G80" s="350">
        <v>145.2</v>
      </c>
      <c r="H80" s="350">
        <v>150.1</v>
      </c>
      <c r="I80" s="350">
        <v>133.4</v>
      </c>
      <c r="J80" s="350">
        <v>135.1</v>
      </c>
      <c r="K80" s="350">
        <v>139.2</v>
      </c>
      <c r="L80" s="350">
        <v>125.1</v>
      </c>
      <c r="M80" s="350">
        <v>10.1</v>
      </c>
      <c r="N80" s="350">
        <v>10.9</v>
      </c>
      <c r="O80" s="350">
        <v>8.3</v>
      </c>
    </row>
    <row r="81" spans="2:15" ht="16.5" customHeight="1">
      <c r="B81" s="294" t="s">
        <v>396</v>
      </c>
      <c r="C81" s="304" t="s">
        <v>228</v>
      </c>
      <c r="D81" s="350">
        <v>18.7</v>
      </c>
      <c r="E81" s="350">
        <v>19</v>
      </c>
      <c r="F81" s="350">
        <v>17.9</v>
      </c>
      <c r="G81" s="350">
        <v>161.2</v>
      </c>
      <c r="H81" s="350">
        <v>165.4</v>
      </c>
      <c r="I81" s="350">
        <v>150.9</v>
      </c>
      <c r="J81" s="350">
        <v>147.1</v>
      </c>
      <c r="K81" s="350">
        <v>148.5</v>
      </c>
      <c r="L81" s="350">
        <v>143.6</v>
      </c>
      <c r="M81" s="350">
        <v>14.1</v>
      </c>
      <c r="N81" s="350">
        <v>16.9</v>
      </c>
      <c r="O81" s="350">
        <v>7.3</v>
      </c>
    </row>
    <row r="82" spans="2:15" ht="16.5" customHeight="1">
      <c r="B82" s="294" t="s">
        <v>500</v>
      </c>
      <c r="C82" s="304" t="s">
        <v>179</v>
      </c>
      <c r="D82" s="350">
        <v>18.6</v>
      </c>
      <c r="E82" s="350">
        <v>18.7</v>
      </c>
      <c r="F82" s="350">
        <v>18.2</v>
      </c>
      <c r="G82" s="350">
        <v>149.6</v>
      </c>
      <c r="H82" s="350">
        <v>149.8</v>
      </c>
      <c r="I82" s="350">
        <v>148.9</v>
      </c>
      <c r="J82" s="350">
        <v>138.2</v>
      </c>
      <c r="K82" s="350">
        <v>135.7</v>
      </c>
      <c r="L82" s="350">
        <v>145.9</v>
      </c>
      <c r="M82" s="350">
        <v>11.4</v>
      </c>
      <c r="N82" s="350">
        <v>14.1</v>
      </c>
      <c r="O82" s="350">
        <v>3</v>
      </c>
    </row>
    <row r="83" spans="2:15" ht="16.5" customHeight="1">
      <c r="B83" s="294" t="s">
        <v>154</v>
      </c>
      <c r="C83" s="304" t="s">
        <v>376</v>
      </c>
      <c r="D83" s="350">
        <v>19.2</v>
      </c>
      <c r="E83" s="350">
        <v>19.2</v>
      </c>
      <c r="F83" s="350">
        <v>19.1</v>
      </c>
      <c r="G83" s="350">
        <v>159.9</v>
      </c>
      <c r="H83" s="350">
        <v>162.8</v>
      </c>
      <c r="I83" s="350">
        <v>148.2</v>
      </c>
      <c r="J83" s="350">
        <v>148.3</v>
      </c>
      <c r="K83" s="350">
        <v>149.8</v>
      </c>
      <c r="L83" s="350">
        <v>142.3</v>
      </c>
      <c r="M83" s="350">
        <v>11.6</v>
      </c>
      <c r="N83" s="350">
        <v>13</v>
      </c>
      <c r="O83" s="350">
        <v>5.9</v>
      </c>
    </row>
    <row r="84" spans="2:15" ht="16.5" customHeight="1">
      <c r="B84" s="294" t="s">
        <v>219</v>
      </c>
      <c r="C84" s="304" t="s">
        <v>488</v>
      </c>
      <c r="D84" s="350">
        <v>19</v>
      </c>
      <c r="E84" s="350">
        <v>19.1</v>
      </c>
      <c r="F84" s="350">
        <v>18.4</v>
      </c>
      <c r="G84" s="350">
        <v>170.9</v>
      </c>
      <c r="H84" s="350">
        <v>175</v>
      </c>
      <c r="I84" s="350">
        <v>144.6</v>
      </c>
      <c r="J84" s="350">
        <v>150.1</v>
      </c>
      <c r="K84" s="350">
        <v>152.2</v>
      </c>
      <c r="L84" s="350">
        <v>136.9</v>
      </c>
      <c r="M84" s="350">
        <v>20.8</v>
      </c>
      <c r="N84" s="350">
        <v>22.8</v>
      </c>
      <c r="O84" s="350">
        <v>7.7</v>
      </c>
    </row>
    <row r="85" spans="2:15" ht="16.5" customHeight="1">
      <c r="B85" s="294" t="s">
        <v>501</v>
      </c>
      <c r="C85" s="304" t="s">
        <v>326</v>
      </c>
      <c r="D85" s="351">
        <v>19.8</v>
      </c>
      <c r="E85" s="351">
        <v>20</v>
      </c>
      <c r="F85" s="351">
        <v>18.6</v>
      </c>
      <c r="G85" s="351">
        <v>173.3</v>
      </c>
      <c r="H85" s="351">
        <v>178</v>
      </c>
      <c r="I85" s="351">
        <v>145.6</v>
      </c>
      <c r="J85" s="351">
        <v>156.2</v>
      </c>
      <c r="K85" s="351">
        <v>159.3</v>
      </c>
      <c r="L85" s="351">
        <v>138</v>
      </c>
      <c r="M85" s="351">
        <v>17.1</v>
      </c>
      <c r="N85" s="351">
        <v>18.7</v>
      </c>
      <c r="O85" s="351">
        <v>7.6</v>
      </c>
    </row>
    <row r="86" spans="2:15" ht="16.5" customHeight="1">
      <c r="B86" s="294" t="s">
        <v>204</v>
      </c>
      <c r="C86" s="304" t="s">
        <v>502</v>
      </c>
      <c r="D86" s="350">
        <v>19.2</v>
      </c>
      <c r="E86" s="350">
        <v>19.4</v>
      </c>
      <c r="F86" s="350">
        <v>18.4</v>
      </c>
      <c r="G86" s="350">
        <v>159.5</v>
      </c>
      <c r="H86" s="350">
        <v>162.9</v>
      </c>
      <c r="I86" s="350">
        <v>144.7</v>
      </c>
      <c r="J86" s="350">
        <v>151.3</v>
      </c>
      <c r="K86" s="350">
        <v>153.5</v>
      </c>
      <c r="L86" s="350">
        <v>141.6</v>
      </c>
      <c r="M86" s="350">
        <v>8.2</v>
      </c>
      <c r="N86" s="350">
        <v>9.4</v>
      </c>
      <c r="O86" s="350">
        <v>3.1</v>
      </c>
    </row>
    <row r="87" spans="2:15" ht="16.5" customHeight="1">
      <c r="B87" s="294" t="s">
        <v>251</v>
      </c>
      <c r="C87" s="304" t="s">
        <v>253</v>
      </c>
      <c r="D87" s="350">
        <v>19.7</v>
      </c>
      <c r="E87" s="350">
        <v>19.8</v>
      </c>
      <c r="F87" s="350">
        <v>19.5</v>
      </c>
      <c r="G87" s="350">
        <v>162.3</v>
      </c>
      <c r="H87" s="350">
        <v>165.9</v>
      </c>
      <c r="I87" s="350">
        <v>148.3</v>
      </c>
      <c r="J87" s="350">
        <v>149.4</v>
      </c>
      <c r="K87" s="350">
        <v>151.3</v>
      </c>
      <c r="L87" s="350">
        <v>142</v>
      </c>
      <c r="M87" s="350">
        <v>12.9</v>
      </c>
      <c r="N87" s="350">
        <v>14.6</v>
      </c>
      <c r="O87" s="350">
        <v>6.3</v>
      </c>
    </row>
    <row r="88" spans="2:15" ht="16.5" customHeight="1">
      <c r="B88" s="294" t="s">
        <v>18</v>
      </c>
      <c r="C88" s="304" t="s">
        <v>388</v>
      </c>
      <c r="D88" s="350">
        <v>19.5</v>
      </c>
      <c r="E88" s="350">
        <v>19.4</v>
      </c>
      <c r="F88" s="350">
        <v>19.7</v>
      </c>
      <c r="G88" s="350">
        <v>157.4</v>
      </c>
      <c r="H88" s="350">
        <v>157.8</v>
      </c>
      <c r="I88" s="350">
        <v>155.9</v>
      </c>
      <c r="J88" s="350">
        <v>149.6</v>
      </c>
      <c r="K88" s="350">
        <v>149</v>
      </c>
      <c r="L88" s="350">
        <v>152.2</v>
      </c>
      <c r="M88" s="350">
        <v>7.8</v>
      </c>
      <c r="N88" s="350">
        <v>8.8</v>
      </c>
      <c r="O88" s="350">
        <v>3.7</v>
      </c>
    </row>
    <row r="89" spans="2:15" ht="16.5" customHeight="1">
      <c r="B89" s="294" t="s">
        <v>465</v>
      </c>
      <c r="C89" s="304" t="s">
        <v>391</v>
      </c>
      <c r="D89" s="350">
        <v>19.2</v>
      </c>
      <c r="E89" s="350">
        <v>19.3</v>
      </c>
      <c r="F89" s="350">
        <v>18.1</v>
      </c>
      <c r="G89" s="350">
        <v>163.6</v>
      </c>
      <c r="H89" s="350">
        <v>166.3</v>
      </c>
      <c r="I89" s="350">
        <v>138.1</v>
      </c>
      <c r="J89" s="350">
        <v>147.8</v>
      </c>
      <c r="K89" s="350">
        <v>149.4</v>
      </c>
      <c r="L89" s="350">
        <v>132.2</v>
      </c>
      <c r="M89" s="350">
        <v>15.8</v>
      </c>
      <c r="N89" s="350">
        <v>16.9</v>
      </c>
      <c r="O89" s="350">
        <v>5.9</v>
      </c>
    </row>
    <row r="90" spans="2:15" ht="16.5" customHeight="1">
      <c r="B90" s="294" t="s">
        <v>98</v>
      </c>
      <c r="C90" s="304" t="s">
        <v>392</v>
      </c>
      <c r="D90" s="350">
        <v>18.8</v>
      </c>
      <c r="E90" s="350">
        <v>18.9</v>
      </c>
      <c r="F90" s="350">
        <v>18.6</v>
      </c>
      <c r="G90" s="350">
        <v>155.8</v>
      </c>
      <c r="H90" s="350">
        <v>161.6</v>
      </c>
      <c r="I90" s="350">
        <v>145.4</v>
      </c>
      <c r="J90" s="350">
        <v>142.8</v>
      </c>
      <c r="K90" s="350">
        <v>145.9</v>
      </c>
      <c r="L90" s="350">
        <v>137.3</v>
      </c>
      <c r="M90" s="350">
        <v>13</v>
      </c>
      <c r="N90" s="350">
        <v>15.7</v>
      </c>
      <c r="O90" s="350">
        <v>8.1</v>
      </c>
    </row>
    <row r="91" spans="2:15" ht="16.5" customHeight="1">
      <c r="B91" s="294" t="s">
        <v>485</v>
      </c>
      <c r="C91" s="304" t="s">
        <v>73</v>
      </c>
      <c r="D91" s="350">
        <v>18.2</v>
      </c>
      <c r="E91" s="350">
        <v>18.2</v>
      </c>
      <c r="F91" s="350">
        <v>18.4</v>
      </c>
      <c r="G91" s="350">
        <v>149.4</v>
      </c>
      <c r="H91" s="350">
        <v>152.5</v>
      </c>
      <c r="I91" s="350">
        <v>143.4</v>
      </c>
      <c r="J91" s="350">
        <v>142.4</v>
      </c>
      <c r="K91" s="350">
        <v>143.3</v>
      </c>
      <c r="L91" s="350">
        <v>140.8</v>
      </c>
      <c r="M91" s="350">
        <v>7</v>
      </c>
      <c r="N91" s="350">
        <v>9.2</v>
      </c>
      <c r="O91" s="350">
        <v>2.6</v>
      </c>
    </row>
    <row r="92" spans="2:15" ht="16.5" customHeight="1">
      <c r="B92" s="294" t="s">
        <v>199</v>
      </c>
      <c r="C92" s="304" t="s">
        <v>404</v>
      </c>
      <c r="D92" s="350">
        <v>18.9</v>
      </c>
      <c r="E92" s="350">
        <v>19</v>
      </c>
      <c r="F92" s="350">
        <v>18.9</v>
      </c>
      <c r="G92" s="350">
        <v>158</v>
      </c>
      <c r="H92" s="350">
        <v>165.6</v>
      </c>
      <c r="I92" s="350">
        <v>142.8</v>
      </c>
      <c r="J92" s="350">
        <v>146.3</v>
      </c>
      <c r="K92" s="350">
        <v>150.4</v>
      </c>
      <c r="L92" s="350">
        <v>138.1</v>
      </c>
      <c r="M92" s="350">
        <v>11.7</v>
      </c>
      <c r="N92" s="350">
        <v>15.2</v>
      </c>
      <c r="O92" s="350">
        <v>4.7</v>
      </c>
    </row>
    <row r="93" spans="2:15" ht="16.5" customHeight="1">
      <c r="B93" s="294" t="s">
        <v>282</v>
      </c>
      <c r="C93" s="304" t="s">
        <v>405</v>
      </c>
      <c r="D93" s="350">
        <v>16.3</v>
      </c>
      <c r="E93" s="350">
        <v>16.7</v>
      </c>
      <c r="F93" s="350">
        <v>15.3</v>
      </c>
      <c r="G93" s="350">
        <v>139.2</v>
      </c>
      <c r="H93" s="350">
        <v>142.4</v>
      </c>
      <c r="I93" s="350">
        <v>131.9</v>
      </c>
      <c r="J93" s="350">
        <v>127.9</v>
      </c>
      <c r="K93" s="350">
        <v>130</v>
      </c>
      <c r="L93" s="350">
        <v>123.1</v>
      </c>
      <c r="M93" s="350">
        <v>11.3</v>
      </c>
      <c r="N93" s="350">
        <v>12.4</v>
      </c>
      <c r="O93" s="350">
        <v>8.8</v>
      </c>
    </row>
    <row r="94" spans="2:15" ht="16.5" customHeight="1">
      <c r="B94" s="294" t="s">
        <v>124</v>
      </c>
      <c r="C94" s="304" t="s">
        <v>132</v>
      </c>
      <c r="D94" s="350">
        <v>19.4</v>
      </c>
      <c r="E94" s="350">
        <v>19.6</v>
      </c>
      <c r="F94" s="350">
        <v>18.5</v>
      </c>
      <c r="G94" s="350">
        <v>168.9</v>
      </c>
      <c r="H94" s="350">
        <v>171.8</v>
      </c>
      <c r="I94" s="350">
        <v>156.6</v>
      </c>
      <c r="J94" s="350">
        <v>149.9</v>
      </c>
      <c r="K94" s="350">
        <v>151.5</v>
      </c>
      <c r="L94" s="350">
        <v>143.2</v>
      </c>
      <c r="M94" s="350">
        <v>19</v>
      </c>
      <c r="N94" s="350">
        <v>20.3</v>
      </c>
      <c r="O94" s="350">
        <v>13.4</v>
      </c>
    </row>
    <row r="95" spans="2:15" ht="16.5" customHeight="1">
      <c r="B95" s="294" t="s">
        <v>275</v>
      </c>
      <c r="C95" s="305" t="s">
        <v>172</v>
      </c>
      <c r="D95" s="350">
        <v>18.2</v>
      </c>
      <c r="E95" s="350">
        <v>18.3</v>
      </c>
      <c r="F95" s="350">
        <v>17.8</v>
      </c>
      <c r="G95" s="350">
        <v>148.9</v>
      </c>
      <c r="H95" s="350">
        <v>151.9</v>
      </c>
      <c r="I95" s="350">
        <v>139.9</v>
      </c>
      <c r="J95" s="350">
        <v>140.7</v>
      </c>
      <c r="K95" s="350">
        <v>142.4</v>
      </c>
      <c r="L95" s="350">
        <v>135.6</v>
      </c>
      <c r="M95" s="350">
        <v>8.2</v>
      </c>
      <c r="N95" s="350">
        <v>9.5</v>
      </c>
      <c r="O95" s="350">
        <v>4.3</v>
      </c>
    </row>
    <row r="96" spans="2:15" ht="16.5" customHeight="1">
      <c r="B96" s="291" t="s">
        <v>123</v>
      </c>
      <c r="C96" s="306" t="s">
        <v>229</v>
      </c>
      <c r="D96" s="352">
        <v>19.2</v>
      </c>
      <c r="E96" s="352">
        <v>19.4</v>
      </c>
      <c r="F96" s="352">
        <v>18.7</v>
      </c>
      <c r="G96" s="352">
        <v>158.4</v>
      </c>
      <c r="H96" s="352">
        <v>162</v>
      </c>
      <c r="I96" s="352">
        <v>148</v>
      </c>
      <c r="J96" s="352">
        <v>144.1</v>
      </c>
      <c r="K96" s="352">
        <v>145.9</v>
      </c>
      <c r="L96" s="352">
        <v>138.7</v>
      </c>
      <c r="M96" s="352">
        <v>14.3</v>
      </c>
      <c r="N96" s="352">
        <v>16.1</v>
      </c>
      <c r="O96" s="352">
        <v>9.3</v>
      </c>
    </row>
    <row r="97" spans="2:15" ht="16.5" customHeight="1">
      <c r="B97" s="295" t="s">
        <v>256</v>
      </c>
      <c r="C97" s="307" t="s">
        <v>439</v>
      </c>
      <c r="D97" s="353">
        <v>17.8</v>
      </c>
      <c r="E97" s="353">
        <v>18.5</v>
      </c>
      <c r="F97" s="353">
        <v>17.5</v>
      </c>
      <c r="G97" s="353">
        <v>119.1</v>
      </c>
      <c r="H97" s="353">
        <v>139.9</v>
      </c>
      <c r="I97" s="353">
        <v>110.3</v>
      </c>
      <c r="J97" s="353">
        <v>115.2</v>
      </c>
      <c r="K97" s="353">
        <v>131.2</v>
      </c>
      <c r="L97" s="353">
        <v>108.4</v>
      </c>
      <c r="M97" s="353">
        <v>3.9</v>
      </c>
      <c r="N97" s="353">
        <v>8.7</v>
      </c>
      <c r="O97" s="353">
        <v>1.9</v>
      </c>
    </row>
    <row r="98" spans="2:15" ht="16.5" customHeight="1">
      <c r="B98" s="293" t="s">
        <v>415</v>
      </c>
      <c r="C98" s="303" t="s">
        <v>311</v>
      </c>
      <c r="D98" s="344">
        <v>17.3</v>
      </c>
      <c r="E98" s="344">
        <v>18.5</v>
      </c>
      <c r="F98" s="344">
        <v>16.3</v>
      </c>
      <c r="G98" s="344">
        <v>135.1</v>
      </c>
      <c r="H98" s="344">
        <v>166.2</v>
      </c>
      <c r="I98" s="344">
        <v>110</v>
      </c>
      <c r="J98" s="344">
        <v>131.7</v>
      </c>
      <c r="K98" s="344">
        <v>161.7</v>
      </c>
      <c r="L98" s="344">
        <v>107.6</v>
      </c>
      <c r="M98" s="344">
        <v>3.4</v>
      </c>
      <c r="N98" s="344">
        <v>4.5</v>
      </c>
      <c r="O98" s="344">
        <v>2.4</v>
      </c>
    </row>
    <row r="99" spans="2:15" ht="16.5" customHeight="1">
      <c r="B99" s="294" t="s">
        <v>507</v>
      </c>
      <c r="C99" s="304" t="s">
        <v>508</v>
      </c>
      <c r="D99" s="350">
        <v>12.5</v>
      </c>
      <c r="E99" s="350">
        <v>12.4</v>
      </c>
      <c r="F99" s="350">
        <v>12.6</v>
      </c>
      <c r="G99" s="350">
        <v>77.8</v>
      </c>
      <c r="H99" s="350">
        <v>81.4</v>
      </c>
      <c r="I99" s="350">
        <v>76</v>
      </c>
      <c r="J99" s="350">
        <v>74.5</v>
      </c>
      <c r="K99" s="350">
        <v>76.3</v>
      </c>
      <c r="L99" s="350">
        <v>73.6</v>
      </c>
      <c r="M99" s="350">
        <v>3.3</v>
      </c>
      <c r="N99" s="350">
        <v>5.1</v>
      </c>
      <c r="O99" s="350">
        <v>2.4</v>
      </c>
    </row>
    <row r="100" spans="2:15" ht="16.5" customHeight="1">
      <c r="B100" s="291" t="s">
        <v>165</v>
      </c>
      <c r="C100" s="302" t="s">
        <v>509</v>
      </c>
      <c r="D100" s="352">
        <v>17.2</v>
      </c>
      <c r="E100" s="352">
        <v>17</v>
      </c>
      <c r="F100" s="352">
        <v>17.3</v>
      </c>
      <c r="G100" s="352">
        <v>138.5</v>
      </c>
      <c r="H100" s="352">
        <v>140.5</v>
      </c>
      <c r="I100" s="352">
        <v>137.4</v>
      </c>
      <c r="J100" s="352">
        <v>129.5</v>
      </c>
      <c r="K100" s="352">
        <v>128.5</v>
      </c>
      <c r="L100" s="352">
        <v>129.9</v>
      </c>
      <c r="M100" s="352">
        <v>9</v>
      </c>
      <c r="N100" s="352">
        <v>12</v>
      </c>
      <c r="O100" s="352">
        <v>7.5</v>
      </c>
    </row>
    <row r="101" spans="2:15" ht="16.5" customHeight="1">
      <c r="B101" s="295" t="s">
        <v>127</v>
      </c>
      <c r="C101" s="301" t="s">
        <v>26</v>
      </c>
      <c r="D101" s="353">
        <v>18.2</v>
      </c>
      <c r="E101" s="353">
        <v>19.6</v>
      </c>
      <c r="F101" s="353">
        <v>17.4</v>
      </c>
      <c r="G101" s="353">
        <v>145</v>
      </c>
      <c r="H101" s="353">
        <v>157.4</v>
      </c>
      <c r="I101" s="353">
        <v>137.6</v>
      </c>
      <c r="J101" s="353">
        <v>140.3</v>
      </c>
      <c r="K101" s="353">
        <v>150.5</v>
      </c>
      <c r="L101" s="353">
        <v>134.2</v>
      </c>
      <c r="M101" s="353">
        <v>4.7</v>
      </c>
      <c r="N101" s="353">
        <v>6.9</v>
      </c>
      <c r="O101" s="353">
        <v>3.4</v>
      </c>
    </row>
    <row r="102" spans="2:15" ht="16.5" customHeight="1">
      <c r="B102" s="293" t="s">
        <v>30</v>
      </c>
      <c r="C102" s="303" t="s">
        <v>174</v>
      </c>
      <c r="D102" s="352">
        <v>18.5</v>
      </c>
      <c r="E102" s="352">
        <v>19</v>
      </c>
      <c r="F102" s="352">
        <v>18.1</v>
      </c>
      <c r="G102" s="352">
        <v>153.7</v>
      </c>
      <c r="H102" s="352">
        <v>165.5</v>
      </c>
      <c r="I102" s="352">
        <v>145.6</v>
      </c>
      <c r="J102" s="352">
        <v>140</v>
      </c>
      <c r="K102" s="352">
        <v>145.5</v>
      </c>
      <c r="L102" s="352">
        <v>136.3</v>
      </c>
      <c r="M102" s="352">
        <v>13.7</v>
      </c>
      <c r="N102" s="352">
        <v>20</v>
      </c>
      <c r="O102" s="352">
        <v>9.3</v>
      </c>
    </row>
    <row r="103" spans="2:15" ht="16.5" customHeight="1">
      <c r="B103" s="294" t="s">
        <v>379</v>
      </c>
      <c r="C103" s="304" t="s">
        <v>510</v>
      </c>
      <c r="D103" s="350">
        <v>16.9</v>
      </c>
      <c r="E103" s="350">
        <v>17.2</v>
      </c>
      <c r="F103" s="350">
        <v>16.1</v>
      </c>
      <c r="G103" s="350">
        <v>133</v>
      </c>
      <c r="H103" s="350">
        <v>149.9</v>
      </c>
      <c r="I103" s="350">
        <v>94.3</v>
      </c>
      <c r="J103" s="350">
        <v>116</v>
      </c>
      <c r="K103" s="350">
        <v>127</v>
      </c>
      <c r="L103" s="350">
        <v>90.7</v>
      </c>
      <c r="M103" s="350">
        <v>17</v>
      </c>
      <c r="N103" s="350">
        <v>22.9</v>
      </c>
      <c r="O103" s="350">
        <v>3.6</v>
      </c>
    </row>
    <row r="104" spans="2:15" ht="16.5" customHeight="1">
      <c r="B104" s="295" t="s">
        <v>467</v>
      </c>
      <c r="C104" s="301" t="s">
        <v>511</v>
      </c>
      <c r="D104" s="356">
        <v>19.4</v>
      </c>
      <c r="E104" s="356">
        <v>19.8</v>
      </c>
      <c r="F104" s="356">
        <v>17.4</v>
      </c>
      <c r="G104" s="356">
        <v>154.5</v>
      </c>
      <c r="H104" s="356">
        <v>153.3</v>
      </c>
      <c r="I104" s="356">
        <v>160.5</v>
      </c>
      <c r="J104" s="356">
        <v>147.4</v>
      </c>
      <c r="K104" s="356">
        <v>145.4</v>
      </c>
      <c r="L104" s="356">
        <v>157.1</v>
      </c>
      <c r="M104" s="356">
        <v>7.1</v>
      </c>
      <c r="N104" s="356">
        <v>7.9</v>
      </c>
      <c r="O104" s="356">
        <v>3.4</v>
      </c>
    </row>
  </sheetData>
  <sheetProtection/>
  <mergeCells count="10">
    <mergeCell ref="J4:L4"/>
    <mergeCell ref="M4:O4"/>
    <mergeCell ref="J56:L56"/>
    <mergeCell ref="M56:O56"/>
    <mergeCell ref="B3:C5"/>
    <mergeCell ref="D3:F4"/>
    <mergeCell ref="G3:I4"/>
    <mergeCell ref="B55:C57"/>
    <mergeCell ref="D55:F56"/>
    <mergeCell ref="G55:I56"/>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zoomScale="70" zoomScaleNormal="70" zoomScalePageLayoutView="0" workbookViewId="0" topLeftCell="A1">
      <selection activeCell="A1" sqref="A1"/>
    </sheetView>
  </sheetViews>
  <sheetFormatPr defaultColWidth="9.00390625" defaultRowHeight="13.5"/>
  <cols>
    <col min="1" max="1" width="9.00390625" style="1" bestFit="1" customWidth="1"/>
    <col min="2" max="2" width="6.50390625" style="1" customWidth="1"/>
    <col min="3" max="3" width="38.625" style="228" customWidth="1"/>
    <col min="4" max="18" width="10.375" style="1" customWidth="1"/>
    <col min="19" max="19" width="9.00390625" style="1" bestFit="1" customWidth="1"/>
    <col min="20" max="16384" width="9.00390625" style="1" customWidth="1"/>
  </cols>
  <sheetData>
    <row r="1" spans="2:18" ht="21.75" customHeight="1">
      <c r="B1" s="8"/>
      <c r="C1" s="296">
        <v>45352</v>
      </c>
      <c r="D1" s="308" t="s">
        <v>92</v>
      </c>
      <c r="E1" s="8"/>
      <c r="F1" s="8"/>
      <c r="H1" s="8"/>
      <c r="I1" s="8"/>
      <c r="J1" s="8"/>
      <c r="K1" s="8"/>
      <c r="L1" s="8"/>
      <c r="M1" s="8"/>
      <c r="N1" s="8"/>
      <c r="O1" s="8"/>
      <c r="P1" s="8"/>
      <c r="Q1" s="8"/>
      <c r="R1" s="8"/>
    </row>
    <row r="2" spans="2:18" ht="18" customHeight="1">
      <c r="B2" s="122"/>
      <c r="C2" s="297" t="s">
        <v>216</v>
      </c>
      <c r="E2" s="122"/>
      <c r="F2" s="122"/>
      <c r="G2" s="122"/>
      <c r="H2" s="122"/>
      <c r="I2" s="122"/>
      <c r="J2" s="122"/>
      <c r="K2" s="122"/>
      <c r="L2" s="334"/>
      <c r="M2" s="122"/>
      <c r="N2" s="122"/>
      <c r="O2" s="122"/>
      <c r="P2" s="122"/>
      <c r="Q2" s="122"/>
      <c r="R2" s="122"/>
    </row>
    <row r="3" spans="2:18" s="285" customFormat="1" ht="18" customHeight="1">
      <c r="B3" s="594" t="s">
        <v>514</v>
      </c>
      <c r="C3" s="595"/>
      <c r="D3" s="600" t="s">
        <v>515</v>
      </c>
      <c r="E3" s="600"/>
      <c r="F3" s="600"/>
      <c r="G3" s="594" t="s">
        <v>215</v>
      </c>
      <c r="H3" s="611"/>
      <c r="I3" s="611"/>
      <c r="J3" s="594" t="s">
        <v>184</v>
      </c>
      <c r="K3" s="611"/>
      <c r="L3" s="611"/>
      <c r="M3" s="607" t="s">
        <v>2</v>
      </c>
      <c r="N3" s="609"/>
      <c r="O3" s="609"/>
      <c r="P3" s="607" t="s">
        <v>449</v>
      </c>
      <c r="Q3" s="609"/>
      <c r="R3" s="610"/>
    </row>
    <row r="4" spans="2:18" s="285" customFormat="1" ht="18" customHeight="1">
      <c r="B4" s="598"/>
      <c r="C4" s="599"/>
      <c r="D4" s="337" t="s">
        <v>489</v>
      </c>
      <c r="E4" s="321" t="s">
        <v>490</v>
      </c>
      <c r="F4" s="321" t="s">
        <v>67</v>
      </c>
      <c r="G4" s="309" t="s">
        <v>489</v>
      </c>
      <c r="H4" s="321" t="s">
        <v>490</v>
      </c>
      <c r="I4" s="321" t="s">
        <v>67</v>
      </c>
      <c r="J4" s="309" t="s">
        <v>489</v>
      </c>
      <c r="K4" s="321" t="s">
        <v>490</v>
      </c>
      <c r="L4" s="321" t="s">
        <v>67</v>
      </c>
      <c r="M4" s="321" t="s">
        <v>489</v>
      </c>
      <c r="N4" s="309" t="s">
        <v>490</v>
      </c>
      <c r="O4" s="321" t="s">
        <v>67</v>
      </c>
      <c r="P4" s="309" t="s">
        <v>489</v>
      </c>
      <c r="Q4" s="309" t="s">
        <v>490</v>
      </c>
      <c r="R4" s="337" t="s">
        <v>67</v>
      </c>
    </row>
    <row r="5" spans="2:18" s="285" customFormat="1" ht="9.75" customHeight="1">
      <c r="B5" s="339"/>
      <c r="C5" s="341"/>
      <c r="D5" s="361" t="s">
        <v>403</v>
      </c>
      <c r="E5" s="374" t="s">
        <v>403</v>
      </c>
      <c r="F5" s="374" t="s">
        <v>403</v>
      </c>
      <c r="G5" s="374" t="s">
        <v>403</v>
      </c>
      <c r="H5" s="374" t="s">
        <v>403</v>
      </c>
      <c r="I5" s="374" t="s">
        <v>403</v>
      </c>
      <c r="J5" s="374" t="s">
        <v>403</v>
      </c>
      <c r="K5" s="374" t="s">
        <v>403</v>
      </c>
      <c r="L5" s="374" t="s">
        <v>403</v>
      </c>
      <c r="M5" s="374" t="s">
        <v>403</v>
      </c>
      <c r="N5" s="374" t="s">
        <v>403</v>
      </c>
      <c r="O5" s="374" t="s">
        <v>403</v>
      </c>
      <c r="P5" s="377" t="s">
        <v>138</v>
      </c>
      <c r="Q5" s="377" t="s">
        <v>138</v>
      </c>
      <c r="R5" s="377" t="s">
        <v>138</v>
      </c>
    </row>
    <row r="6" spans="2:18" ht="16.5" customHeight="1">
      <c r="B6" s="340" t="s">
        <v>319</v>
      </c>
      <c r="C6" s="342" t="s">
        <v>64</v>
      </c>
      <c r="D6" s="362">
        <v>1437373</v>
      </c>
      <c r="E6" s="362">
        <v>788665</v>
      </c>
      <c r="F6" s="362">
        <v>648708</v>
      </c>
      <c r="G6" s="362">
        <v>21485</v>
      </c>
      <c r="H6" s="362">
        <v>10020</v>
      </c>
      <c r="I6" s="362">
        <v>11465</v>
      </c>
      <c r="J6" s="362">
        <v>27410</v>
      </c>
      <c r="K6" s="362">
        <v>13591</v>
      </c>
      <c r="L6" s="362">
        <v>13819</v>
      </c>
      <c r="M6" s="362">
        <v>1431448</v>
      </c>
      <c r="N6" s="362">
        <v>785094</v>
      </c>
      <c r="O6" s="362">
        <v>646354</v>
      </c>
      <c r="P6" s="344">
        <v>28.5</v>
      </c>
      <c r="Q6" s="344">
        <v>14.3</v>
      </c>
      <c r="R6" s="344">
        <v>45.9</v>
      </c>
    </row>
    <row r="7" spans="2:18" ht="16.5" customHeight="1">
      <c r="B7" s="287" t="s">
        <v>237</v>
      </c>
      <c r="C7" s="299" t="s">
        <v>491</v>
      </c>
      <c r="D7" s="363">
        <v>63513</v>
      </c>
      <c r="E7" s="365">
        <v>50751</v>
      </c>
      <c r="F7" s="365">
        <v>12762</v>
      </c>
      <c r="G7" s="365">
        <v>70</v>
      </c>
      <c r="H7" s="365">
        <v>33</v>
      </c>
      <c r="I7" s="365">
        <v>37</v>
      </c>
      <c r="J7" s="365">
        <v>561</v>
      </c>
      <c r="K7" s="365">
        <v>421</v>
      </c>
      <c r="L7" s="365">
        <v>140</v>
      </c>
      <c r="M7" s="365">
        <v>63022</v>
      </c>
      <c r="N7" s="365">
        <v>50363</v>
      </c>
      <c r="O7" s="365">
        <v>12659</v>
      </c>
      <c r="P7" s="352">
        <v>11.5</v>
      </c>
      <c r="Q7" s="352">
        <v>9.1</v>
      </c>
      <c r="R7" s="352">
        <v>21.3</v>
      </c>
    </row>
    <row r="8" spans="2:18" ht="16.5" customHeight="1">
      <c r="B8" s="288" t="s">
        <v>269</v>
      </c>
      <c r="C8" s="300" t="s">
        <v>77</v>
      </c>
      <c r="D8" s="364">
        <v>383218</v>
      </c>
      <c r="E8" s="367">
        <v>273284</v>
      </c>
      <c r="F8" s="367">
        <v>109934</v>
      </c>
      <c r="G8" s="367">
        <v>3298</v>
      </c>
      <c r="H8" s="367">
        <v>2040</v>
      </c>
      <c r="I8" s="367">
        <v>1258</v>
      </c>
      <c r="J8" s="367">
        <v>4843</v>
      </c>
      <c r="K8" s="367">
        <v>3241</v>
      </c>
      <c r="L8" s="367">
        <v>1602</v>
      </c>
      <c r="M8" s="367">
        <v>381673</v>
      </c>
      <c r="N8" s="367">
        <v>272083</v>
      </c>
      <c r="O8" s="367">
        <v>109590</v>
      </c>
      <c r="P8" s="350">
        <v>10.8</v>
      </c>
      <c r="Q8" s="350">
        <v>3.8</v>
      </c>
      <c r="R8" s="350">
        <v>28.2</v>
      </c>
    </row>
    <row r="9" spans="2:18" ht="16.5" customHeight="1">
      <c r="B9" s="289" t="s">
        <v>170</v>
      </c>
      <c r="C9" s="300" t="s">
        <v>302</v>
      </c>
      <c r="D9" s="364">
        <v>5837</v>
      </c>
      <c r="E9" s="367">
        <v>4470</v>
      </c>
      <c r="F9" s="367">
        <v>1367</v>
      </c>
      <c r="G9" s="367">
        <v>69</v>
      </c>
      <c r="H9" s="367">
        <v>0</v>
      </c>
      <c r="I9" s="367">
        <v>69</v>
      </c>
      <c r="J9" s="367">
        <v>27</v>
      </c>
      <c r="K9" s="367">
        <v>15</v>
      </c>
      <c r="L9" s="367">
        <v>12</v>
      </c>
      <c r="M9" s="367">
        <v>5879</v>
      </c>
      <c r="N9" s="367">
        <v>4455</v>
      </c>
      <c r="O9" s="367">
        <v>1424</v>
      </c>
      <c r="P9" s="350">
        <v>5.9</v>
      </c>
      <c r="Q9" s="350">
        <v>1.5</v>
      </c>
      <c r="R9" s="350">
        <v>19.8</v>
      </c>
    </row>
    <row r="10" spans="2:18" ht="16.5" customHeight="1">
      <c r="B10" s="288" t="s">
        <v>344</v>
      </c>
      <c r="C10" s="300" t="s">
        <v>409</v>
      </c>
      <c r="D10" s="364">
        <v>15460</v>
      </c>
      <c r="E10" s="367">
        <v>10558</v>
      </c>
      <c r="F10" s="367">
        <v>4902</v>
      </c>
      <c r="G10" s="367">
        <v>226</v>
      </c>
      <c r="H10" s="367">
        <v>58</v>
      </c>
      <c r="I10" s="367">
        <v>168</v>
      </c>
      <c r="J10" s="367">
        <v>190</v>
      </c>
      <c r="K10" s="367">
        <v>81</v>
      </c>
      <c r="L10" s="367">
        <v>109</v>
      </c>
      <c r="M10" s="367">
        <v>15496</v>
      </c>
      <c r="N10" s="367">
        <v>10535</v>
      </c>
      <c r="O10" s="367">
        <v>4961</v>
      </c>
      <c r="P10" s="350">
        <v>11.7</v>
      </c>
      <c r="Q10" s="350">
        <v>1.8</v>
      </c>
      <c r="R10" s="350">
        <v>32.8</v>
      </c>
    </row>
    <row r="11" spans="2:18" ht="16.5" customHeight="1">
      <c r="B11" s="288" t="s">
        <v>11</v>
      </c>
      <c r="C11" s="300" t="s">
        <v>492</v>
      </c>
      <c r="D11" s="364">
        <v>88798</v>
      </c>
      <c r="E11" s="367">
        <v>63940</v>
      </c>
      <c r="F11" s="367">
        <v>24858</v>
      </c>
      <c r="G11" s="367">
        <v>2295</v>
      </c>
      <c r="H11" s="367">
        <v>1178</v>
      </c>
      <c r="I11" s="367">
        <v>1117</v>
      </c>
      <c r="J11" s="367">
        <v>1718</v>
      </c>
      <c r="K11" s="367">
        <v>813</v>
      </c>
      <c r="L11" s="367">
        <v>905</v>
      </c>
      <c r="M11" s="367">
        <v>89375</v>
      </c>
      <c r="N11" s="367">
        <v>64305</v>
      </c>
      <c r="O11" s="367">
        <v>25070</v>
      </c>
      <c r="P11" s="350">
        <v>18.9</v>
      </c>
      <c r="Q11" s="350">
        <v>7.8</v>
      </c>
      <c r="R11" s="350">
        <v>47.2</v>
      </c>
    </row>
    <row r="12" spans="2:18" ht="16.5" customHeight="1">
      <c r="B12" s="288" t="s">
        <v>58</v>
      </c>
      <c r="C12" s="300" t="s">
        <v>267</v>
      </c>
      <c r="D12" s="364">
        <v>225525</v>
      </c>
      <c r="E12" s="367">
        <v>105518</v>
      </c>
      <c r="F12" s="367">
        <v>120007</v>
      </c>
      <c r="G12" s="367">
        <v>4105</v>
      </c>
      <c r="H12" s="367">
        <v>1660</v>
      </c>
      <c r="I12" s="367">
        <v>2445</v>
      </c>
      <c r="J12" s="367">
        <v>4198</v>
      </c>
      <c r="K12" s="367">
        <v>1827</v>
      </c>
      <c r="L12" s="367">
        <v>2371</v>
      </c>
      <c r="M12" s="367">
        <v>225432</v>
      </c>
      <c r="N12" s="367">
        <v>105351</v>
      </c>
      <c r="O12" s="367">
        <v>120081</v>
      </c>
      <c r="P12" s="350">
        <v>47.6</v>
      </c>
      <c r="Q12" s="350">
        <v>24.9</v>
      </c>
      <c r="R12" s="350">
        <v>67.5</v>
      </c>
    </row>
    <row r="13" spans="2:18" ht="16.5" customHeight="1">
      <c r="B13" s="288" t="s">
        <v>202</v>
      </c>
      <c r="C13" s="300" t="s">
        <v>494</v>
      </c>
      <c r="D13" s="364">
        <v>31638</v>
      </c>
      <c r="E13" s="367">
        <v>12144</v>
      </c>
      <c r="F13" s="367">
        <v>19494</v>
      </c>
      <c r="G13" s="367">
        <v>119</v>
      </c>
      <c r="H13" s="367">
        <v>1</v>
      </c>
      <c r="I13" s="367">
        <v>118</v>
      </c>
      <c r="J13" s="367">
        <v>474</v>
      </c>
      <c r="K13" s="367">
        <v>97</v>
      </c>
      <c r="L13" s="367">
        <v>377</v>
      </c>
      <c r="M13" s="367">
        <v>31283</v>
      </c>
      <c r="N13" s="367">
        <v>12048</v>
      </c>
      <c r="O13" s="367">
        <v>19235</v>
      </c>
      <c r="P13" s="350">
        <v>12.6</v>
      </c>
      <c r="Q13" s="350">
        <v>1.6</v>
      </c>
      <c r="R13" s="350">
        <v>19.5</v>
      </c>
    </row>
    <row r="14" spans="2:18" ht="16.5" customHeight="1">
      <c r="B14" s="288" t="s">
        <v>432</v>
      </c>
      <c r="C14" s="300" t="s">
        <v>395</v>
      </c>
      <c r="D14" s="364">
        <v>15579</v>
      </c>
      <c r="E14" s="367">
        <v>9168</v>
      </c>
      <c r="F14" s="367">
        <v>6411</v>
      </c>
      <c r="G14" s="367">
        <v>323</v>
      </c>
      <c r="H14" s="367">
        <v>181</v>
      </c>
      <c r="I14" s="367">
        <v>142</v>
      </c>
      <c r="J14" s="367">
        <v>391</v>
      </c>
      <c r="K14" s="367">
        <v>204</v>
      </c>
      <c r="L14" s="367">
        <v>187</v>
      </c>
      <c r="M14" s="367">
        <v>15511</v>
      </c>
      <c r="N14" s="367">
        <v>9145</v>
      </c>
      <c r="O14" s="367">
        <v>6366</v>
      </c>
      <c r="P14" s="350">
        <v>33.9</v>
      </c>
      <c r="Q14" s="350">
        <v>21.8</v>
      </c>
      <c r="R14" s="350">
        <v>51.2</v>
      </c>
    </row>
    <row r="15" spans="2:18" ht="16.5" customHeight="1">
      <c r="B15" s="288" t="s">
        <v>173</v>
      </c>
      <c r="C15" s="300" t="s">
        <v>495</v>
      </c>
      <c r="D15" s="364">
        <v>34201</v>
      </c>
      <c r="E15" s="367">
        <v>23816</v>
      </c>
      <c r="F15" s="367">
        <v>10385</v>
      </c>
      <c r="G15" s="367">
        <v>157</v>
      </c>
      <c r="H15" s="367">
        <v>130</v>
      </c>
      <c r="I15" s="367">
        <v>27</v>
      </c>
      <c r="J15" s="367">
        <v>492</v>
      </c>
      <c r="K15" s="367">
        <v>450</v>
      </c>
      <c r="L15" s="367">
        <v>42</v>
      </c>
      <c r="M15" s="367">
        <v>33866</v>
      </c>
      <c r="N15" s="367">
        <v>23496</v>
      </c>
      <c r="O15" s="367">
        <v>10370</v>
      </c>
      <c r="P15" s="350">
        <v>12.2</v>
      </c>
      <c r="Q15" s="350">
        <v>3.3</v>
      </c>
      <c r="R15" s="350">
        <v>32.6</v>
      </c>
    </row>
    <row r="16" spans="2:18" ht="16.5" customHeight="1">
      <c r="B16" s="288" t="s">
        <v>45</v>
      </c>
      <c r="C16" s="300" t="s">
        <v>323</v>
      </c>
      <c r="D16" s="364">
        <v>111587</v>
      </c>
      <c r="E16" s="367">
        <v>37412</v>
      </c>
      <c r="F16" s="367">
        <v>74175</v>
      </c>
      <c r="G16" s="367">
        <v>3361</v>
      </c>
      <c r="H16" s="367">
        <v>1513</v>
      </c>
      <c r="I16" s="367">
        <v>1848</v>
      </c>
      <c r="J16" s="367">
        <v>5236</v>
      </c>
      <c r="K16" s="367">
        <v>2470</v>
      </c>
      <c r="L16" s="367">
        <v>2766</v>
      </c>
      <c r="M16" s="367">
        <v>109712</v>
      </c>
      <c r="N16" s="367">
        <v>36455</v>
      </c>
      <c r="O16" s="367">
        <v>73257</v>
      </c>
      <c r="P16" s="350">
        <v>81.3</v>
      </c>
      <c r="Q16" s="350">
        <v>69.5</v>
      </c>
      <c r="R16" s="350">
        <v>87.1</v>
      </c>
    </row>
    <row r="17" spans="2:18" ht="16.5" customHeight="1">
      <c r="B17" s="288" t="s">
        <v>244</v>
      </c>
      <c r="C17" s="300" t="s">
        <v>496</v>
      </c>
      <c r="D17" s="364">
        <v>38342</v>
      </c>
      <c r="E17" s="367">
        <v>16777</v>
      </c>
      <c r="F17" s="367">
        <v>21565</v>
      </c>
      <c r="G17" s="367">
        <v>1177</v>
      </c>
      <c r="H17" s="367">
        <v>351</v>
      </c>
      <c r="I17" s="367">
        <v>826</v>
      </c>
      <c r="J17" s="367">
        <v>1615</v>
      </c>
      <c r="K17" s="367">
        <v>611</v>
      </c>
      <c r="L17" s="367">
        <v>1004</v>
      </c>
      <c r="M17" s="367">
        <v>37904</v>
      </c>
      <c r="N17" s="367">
        <v>16517</v>
      </c>
      <c r="O17" s="367">
        <v>21387</v>
      </c>
      <c r="P17" s="350">
        <v>56.8</v>
      </c>
      <c r="Q17" s="350">
        <v>43.6</v>
      </c>
      <c r="R17" s="350">
        <v>67</v>
      </c>
    </row>
    <row r="18" spans="2:18" ht="16.5" customHeight="1">
      <c r="B18" s="288" t="s">
        <v>365</v>
      </c>
      <c r="C18" s="300" t="s">
        <v>284</v>
      </c>
      <c r="D18" s="364">
        <v>86938</v>
      </c>
      <c r="E18" s="367">
        <v>38123</v>
      </c>
      <c r="F18" s="367">
        <v>48815</v>
      </c>
      <c r="G18" s="367">
        <v>569</v>
      </c>
      <c r="H18" s="367">
        <v>489</v>
      </c>
      <c r="I18" s="367">
        <v>80</v>
      </c>
      <c r="J18" s="367">
        <v>1422</v>
      </c>
      <c r="K18" s="367">
        <v>717</v>
      </c>
      <c r="L18" s="367">
        <v>705</v>
      </c>
      <c r="M18" s="367">
        <v>86085</v>
      </c>
      <c r="N18" s="367">
        <v>37895</v>
      </c>
      <c r="O18" s="367">
        <v>48190</v>
      </c>
      <c r="P18" s="350">
        <v>28.2</v>
      </c>
      <c r="Q18" s="350">
        <v>15.6</v>
      </c>
      <c r="R18" s="350">
        <v>38.1</v>
      </c>
    </row>
    <row r="19" spans="2:18" ht="16.5" customHeight="1">
      <c r="B19" s="288" t="s">
        <v>103</v>
      </c>
      <c r="C19" s="300" t="s">
        <v>157</v>
      </c>
      <c r="D19" s="364">
        <v>203702</v>
      </c>
      <c r="E19" s="367">
        <v>59797</v>
      </c>
      <c r="F19" s="367">
        <v>143905</v>
      </c>
      <c r="G19" s="367">
        <v>2079</v>
      </c>
      <c r="H19" s="367">
        <v>307</v>
      </c>
      <c r="I19" s="367">
        <v>1772</v>
      </c>
      <c r="J19" s="367">
        <v>3004</v>
      </c>
      <c r="K19" s="367">
        <v>1007</v>
      </c>
      <c r="L19" s="367">
        <v>1997</v>
      </c>
      <c r="M19" s="367">
        <v>202777</v>
      </c>
      <c r="N19" s="367">
        <v>59097</v>
      </c>
      <c r="O19" s="367">
        <v>143680</v>
      </c>
      <c r="P19" s="350">
        <v>28.4</v>
      </c>
      <c r="Q19" s="350">
        <v>19.7</v>
      </c>
      <c r="R19" s="350">
        <v>32</v>
      </c>
    </row>
    <row r="20" spans="2:18" ht="16.5" customHeight="1">
      <c r="B20" s="288" t="s">
        <v>111</v>
      </c>
      <c r="C20" s="300" t="s">
        <v>448</v>
      </c>
      <c r="D20" s="364">
        <v>10699</v>
      </c>
      <c r="E20" s="367">
        <v>7493</v>
      </c>
      <c r="F20" s="367">
        <v>3206</v>
      </c>
      <c r="G20" s="367">
        <v>65</v>
      </c>
      <c r="H20" s="367">
        <v>56</v>
      </c>
      <c r="I20" s="367">
        <v>9</v>
      </c>
      <c r="J20" s="367">
        <v>200</v>
      </c>
      <c r="K20" s="367">
        <v>177</v>
      </c>
      <c r="L20" s="367">
        <v>23</v>
      </c>
      <c r="M20" s="367">
        <v>10564</v>
      </c>
      <c r="N20" s="367">
        <v>7372</v>
      </c>
      <c r="O20" s="367">
        <v>3192</v>
      </c>
      <c r="P20" s="350">
        <v>4.2</v>
      </c>
      <c r="Q20" s="350">
        <v>1.1</v>
      </c>
      <c r="R20" s="350">
        <v>11.6</v>
      </c>
    </row>
    <row r="21" spans="2:18" ht="16.5" customHeight="1">
      <c r="B21" s="290" t="s">
        <v>12</v>
      </c>
      <c r="C21" s="301" t="s">
        <v>374</v>
      </c>
      <c r="D21" s="364">
        <v>122336</v>
      </c>
      <c r="E21" s="370">
        <v>75414</v>
      </c>
      <c r="F21" s="370">
        <v>46922</v>
      </c>
      <c r="G21" s="370">
        <v>3572</v>
      </c>
      <c r="H21" s="370">
        <v>2023</v>
      </c>
      <c r="I21" s="370">
        <v>1549</v>
      </c>
      <c r="J21" s="370">
        <v>3039</v>
      </c>
      <c r="K21" s="370">
        <v>1460</v>
      </c>
      <c r="L21" s="370">
        <v>1579</v>
      </c>
      <c r="M21" s="370">
        <v>122869</v>
      </c>
      <c r="N21" s="370">
        <v>75977</v>
      </c>
      <c r="O21" s="370">
        <v>46892</v>
      </c>
      <c r="P21" s="353">
        <v>22.2</v>
      </c>
      <c r="Q21" s="353">
        <v>16.5</v>
      </c>
      <c r="R21" s="353">
        <v>31.4</v>
      </c>
    </row>
    <row r="22" spans="2:18" ht="16.5" customHeight="1">
      <c r="B22" s="291" t="s">
        <v>115</v>
      </c>
      <c r="C22" s="302" t="s">
        <v>259</v>
      </c>
      <c r="D22" s="365">
        <v>48035</v>
      </c>
      <c r="E22" s="365">
        <v>22346</v>
      </c>
      <c r="F22" s="365">
        <v>25689</v>
      </c>
      <c r="G22" s="365">
        <v>688</v>
      </c>
      <c r="H22" s="365">
        <v>247</v>
      </c>
      <c r="I22" s="365">
        <v>441</v>
      </c>
      <c r="J22" s="365">
        <v>1032</v>
      </c>
      <c r="K22" s="365">
        <v>457</v>
      </c>
      <c r="L22" s="365">
        <v>575</v>
      </c>
      <c r="M22" s="365">
        <v>47691</v>
      </c>
      <c r="N22" s="365">
        <v>22136</v>
      </c>
      <c r="O22" s="365">
        <v>25555</v>
      </c>
      <c r="P22" s="352">
        <v>31.7</v>
      </c>
      <c r="Q22" s="352">
        <v>14.5</v>
      </c>
      <c r="R22" s="352">
        <v>46.6</v>
      </c>
    </row>
    <row r="23" spans="2:18" ht="16.5" customHeight="1">
      <c r="B23" s="292" t="s">
        <v>350</v>
      </c>
      <c r="C23" s="300" t="s">
        <v>224</v>
      </c>
      <c r="D23" s="366">
        <v>6176</v>
      </c>
      <c r="E23" s="366">
        <v>3905</v>
      </c>
      <c r="F23" s="368">
        <v>2271</v>
      </c>
      <c r="G23" s="368">
        <v>30</v>
      </c>
      <c r="H23" s="368">
        <v>30</v>
      </c>
      <c r="I23" s="368">
        <v>0</v>
      </c>
      <c r="J23" s="368">
        <v>46</v>
      </c>
      <c r="K23" s="368">
        <v>5</v>
      </c>
      <c r="L23" s="368">
        <v>41</v>
      </c>
      <c r="M23" s="368">
        <v>6160</v>
      </c>
      <c r="N23" s="368">
        <v>3930</v>
      </c>
      <c r="O23" s="368">
        <v>2230</v>
      </c>
      <c r="P23" s="349">
        <v>23.2</v>
      </c>
      <c r="Q23" s="349">
        <v>6.6</v>
      </c>
      <c r="R23" s="349">
        <v>52.3</v>
      </c>
    </row>
    <row r="24" spans="2:18" ht="16.5" customHeight="1">
      <c r="B24" s="293" t="s">
        <v>4</v>
      </c>
      <c r="C24" s="303" t="s">
        <v>141</v>
      </c>
      <c r="D24" s="362">
        <v>2031</v>
      </c>
      <c r="E24" s="362">
        <v>1601</v>
      </c>
      <c r="F24" s="362">
        <v>430</v>
      </c>
      <c r="G24" s="362">
        <v>22</v>
      </c>
      <c r="H24" s="362">
        <v>22</v>
      </c>
      <c r="I24" s="362">
        <v>0</v>
      </c>
      <c r="J24" s="362">
        <v>14</v>
      </c>
      <c r="K24" s="362">
        <v>14</v>
      </c>
      <c r="L24" s="362">
        <v>0</v>
      </c>
      <c r="M24" s="362">
        <v>2039</v>
      </c>
      <c r="N24" s="362">
        <v>1609</v>
      </c>
      <c r="O24" s="362">
        <v>430</v>
      </c>
      <c r="P24" s="344">
        <v>0.9</v>
      </c>
      <c r="Q24" s="344">
        <v>0.8</v>
      </c>
      <c r="R24" s="344">
        <v>1.2</v>
      </c>
    </row>
    <row r="25" spans="2:18" ht="16.5" customHeight="1">
      <c r="B25" s="294" t="s">
        <v>192</v>
      </c>
      <c r="C25" s="304" t="s">
        <v>397</v>
      </c>
      <c r="D25" s="367">
        <v>3302</v>
      </c>
      <c r="E25" s="367">
        <v>2194</v>
      </c>
      <c r="F25" s="367">
        <v>1108</v>
      </c>
      <c r="G25" s="367">
        <v>5</v>
      </c>
      <c r="H25" s="367">
        <v>3</v>
      </c>
      <c r="I25" s="367">
        <v>2</v>
      </c>
      <c r="J25" s="367">
        <v>20</v>
      </c>
      <c r="K25" s="367">
        <v>8</v>
      </c>
      <c r="L25" s="367">
        <v>12</v>
      </c>
      <c r="M25" s="367">
        <v>3287</v>
      </c>
      <c r="N25" s="367">
        <v>2189</v>
      </c>
      <c r="O25" s="367">
        <v>1098</v>
      </c>
      <c r="P25" s="350">
        <v>25.7</v>
      </c>
      <c r="Q25" s="350">
        <v>13.5</v>
      </c>
      <c r="R25" s="350">
        <v>50</v>
      </c>
    </row>
    <row r="26" spans="2:18" ht="16.5" customHeight="1">
      <c r="B26" s="294" t="s">
        <v>497</v>
      </c>
      <c r="C26" s="304" t="s">
        <v>402</v>
      </c>
      <c r="D26" s="367">
        <v>17063</v>
      </c>
      <c r="E26" s="367">
        <v>12145</v>
      </c>
      <c r="F26" s="367">
        <v>4918</v>
      </c>
      <c r="G26" s="367">
        <v>681</v>
      </c>
      <c r="H26" s="367">
        <v>400</v>
      </c>
      <c r="I26" s="367">
        <v>281</v>
      </c>
      <c r="J26" s="367">
        <v>84</v>
      </c>
      <c r="K26" s="367">
        <v>70</v>
      </c>
      <c r="L26" s="367">
        <v>14</v>
      </c>
      <c r="M26" s="367">
        <v>17660</v>
      </c>
      <c r="N26" s="367">
        <v>12475</v>
      </c>
      <c r="O26" s="367">
        <v>5185</v>
      </c>
      <c r="P26" s="350">
        <v>12.3</v>
      </c>
      <c r="Q26" s="350">
        <v>4.6</v>
      </c>
      <c r="R26" s="350">
        <v>30.7</v>
      </c>
    </row>
    <row r="27" spans="2:18" ht="16.5" customHeight="1">
      <c r="B27" s="292" t="s">
        <v>498</v>
      </c>
      <c r="C27" s="300" t="s">
        <v>499</v>
      </c>
      <c r="D27" s="368">
        <v>6356</v>
      </c>
      <c r="E27" s="368">
        <v>4587</v>
      </c>
      <c r="F27" s="368">
        <v>1769</v>
      </c>
      <c r="G27" s="368">
        <v>17</v>
      </c>
      <c r="H27" s="368">
        <v>11</v>
      </c>
      <c r="I27" s="368">
        <v>6</v>
      </c>
      <c r="J27" s="368">
        <v>87</v>
      </c>
      <c r="K27" s="368">
        <v>74</v>
      </c>
      <c r="L27" s="368">
        <v>13</v>
      </c>
      <c r="M27" s="368">
        <v>6286</v>
      </c>
      <c r="N27" s="368">
        <v>4524</v>
      </c>
      <c r="O27" s="368">
        <v>1762</v>
      </c>
      <c r="P27" s="349">
        <v>9.9</v>
      </c>
      <c r="Q27" s="349">
        <v>1.1</v>
      </c>
      <c r="R27" s="349">
        <v>32.5</v>
      </c>
    </row>
    <row r="28" spans="2:18" ht="16.5" customHeight="1">
      <c r="B28" s="294" t="s">
        <v>396</v>
      </c>
      <c r="C28" s="304" t="s">
        <v>228</v>
      </c>
      <c r="D28" s="367">
        <v>22156</v>
      </c>
      <c r="E28" s="367">
        <v>15700</v>
      </c>
      <c r="F28" s="367">
        <v>6456</v>
      </c>
      <c r="G28" s="367">
        <v>263</v>
      </c>
      <c r="H28" s="367">
        <v>131</v>
      </c>
      <c r="I28" s="367">
        <v>132</v>
      </c>
      <c r="J28" s="367">
        <v>211</v>
      </c>
      <c r="K28" s="367">
        <v>151</v>
      </c>
      <c r="L28" s="367">
        <v>60</v>
      </c>
      <c r="M28" s="367">
        <v>22208</v>
      </c>
      <c r="N28" s="367">
        <v>15680</v>
      </c>
      <c r="O28" s="367">
        <v>6528</v>
      </c>
      <c r="P28" s="350">
        <v>4</v>
      </c>
      <c r="Q28" s="350">
        <v>2.3</v>
      </c>
      <c r="R28" s="350">
        <v>8</v>
      </c>
    </row>
    <row r="29" spans="2:18" ht="16.5" customHeight="1">
      <c r="B29" s="294" t="s">
        <v>500</v>
      </c>
      <c r="C29" s="304" t="s">
        <v>179</v>
      </c>
      <c r="D29" s="367">
        <v>26795</v>
      </c>
      <c r="E29" s="367">
        <v>19307</v>
      </c>
      <c r="F29" s="367">
        <v>7488</v>
      </c>
      <c r="G29" s="367">
        <v>5</v>
      </c>
      <c r="H29" s="367">
        <v>5</v>
      </c>
      <c r="I29" s="367">
        <v>0</v>
      </c>
      <c r="J29" s="367">
        <v>30</v>
      </c>
      <c r="K29" s="367">
        <v>30</v>
      </c>
      <c r="L29" s="367">
        <v>0</v>
      </c>
      <c r="M29" s="367">
        <v>26770</v>
      </c>
      <c r="N29" s="367">
        <v>19282</v>
      </c>
      <c r="O29" s="367">
        <v>7488</v>
      </c>
      <c r="P29" s="350">
        <v>11.1</v>
      </c>
      <c r="Q29" s="350">
        <v>3.6</v>
      </c>
      <c r="R29" s="350">
        <v>30.5</v>
      </c>
    </row>
    <row r="30" spans="2:18" ht="16.5" customHeight="1">
      <c r="B30" s="294" t="s">
        <v>154</v>
      </c>
      <c r="C30" s="304" t="s">
        <v>376</v>
      </c>
      <c r="D30" s="367">
        <v>5184</v>
      </c>
      <c r="E30" s="367">
        <v>4162</v>
      </c>
      <c r="F30" s="367">
        <v>1022</v>
      </c>
      <c r="G30" s="367">
        <v>25</v>
      </c>
      <c r="H30" s="367">
        <v>23</v>
      </c>
      <c r="I30" s="367">
        <v>2</v>
      </c>
      <c r="J30" s="367">
        <v>21</v>
      </c>
      <c r="K30" s="367">
        <v>17</v>
      </c>
      <c r="L30" s="367">
        <v>4</v>
      </c>
      <c r="M30" s="367">
        <v>5188</v>
      </c>
      <c r="N30" s="367">
        <v>4168</v>
      </c>
      <c r="O30" s="367">
        <v>1020</v>
      </c>
      <c r="P30" s="350">
        <v>2.3</v>
      </c>
      <c r="Q30" s="350">
        <v>1.7</v>
      </c>
      <c r="R30" s="350">
        <v>4.5</v>
      </c>
    </row>
    <row r="31" spans="2:18" ht="16.5" customHeight="1">
      <c r="B31" s="294" t="s">
        <v>219</v>
      </c>
      <c r="C31" s="304" t="s">
        <v>488</v>
      </c>
      <c r="D31" s="367">
        <v>5182</v>
      </c>
      <c r="E31" s="367">
        <v>4326</v>
      </c>
      <c r="F31" s="367">
        <v>856</v>
      </c>
      <c r="G31" s="367">
        <v>118</v>
      </c>
      <c r="H31" s="367">
        <v>118</v>
      </c>
      <c r="I31" s="367">
        <v>0</v>
      </c>
      <c r="J31" s="367">
        <v>202</v>
      </c>
      <c r="K31" s="367">
        <v>162</v>
      </c>
      <c r="L31" s="367">
        <v>40</v>
      </c>
      <c r="M31" s="367">
        <v>5098</v>
      </c>
      <c r="N31" s="367">
        <v>4282</v>
      </c>
      <c r="O31" s="367">
        <v>816</v>
      </c>
      <c r="P31" s="350">
        <v>9.9</v>
      </c>
      <c r="Q31" s="350">
        <v>8.6</v>
      </c>
      <c r="R31" s="350">
        <v>16.8</v>
      </c>
    </row>
    <row r="32" spans="2:18" ht="16.5" customHeight="1">
      <c r="B32" s="294" t="s">
        <v>501</v>
      </c>
      <c r="C32" s="304" t="s">
        <v>326</v>
      </c>
      <c r="D32" s="369">
        <v>3403</v>
      </c>
      <c r="E32" s="369">
        <v>2995</v>
      </c>
      <c r="F32" s="369">
        <v>408</v>
      </c>
      <c r="G32" s="369">
        <v>57</v>
      </c>
      <c r="H32" s="369">
        <v>57</v>
      </c>
      <c r="I32" s="369">
        <v>0</v>
      </c>
      <c r="J32" s="369">
        <v>10</v>
      </c>
      <c r="K32" s="369">
        <v>10</v>
      </c>
      <c r="L32" s="369">
        <v>0</v>
      </c>
      <c r="M32" s="369">
        <v>3450</v>
      </c>
      <c r="N32" s="369">
        <v>3042</v>
      </c>
      <c r="O32" s="369">
        <v>408</v>
      </c>
      <c r="P32" s="351">
        <v>5</v>
      </c>
      <c r="Q32" s="351">
        <v>3</v>
      </c>
      <c r="R32" s="351">
        <v>20.6</v>
      </c>
    </row>
    <row r="33" spans="2:18" ht="16.5" customHeight="1">
      <c r="B33" s="294" t="s">
        <v>204</v>
      </c>
      <c r="C33" s="304" t="s">
        <v>502</v>
      </c>
      <c r="D33" s="367">
        <v>7689</v>
      </c>
      <c r="E33" s="367">
        <v>6110</v>
      </c>
      <c r="F33" s="367">
        <v>1579</v>
      </c>
      <c r="G33" s="367">
        <v>15</v>
      </c>
      <c r="H33" s="367">
        <v>14</v>
      </c>
      <c r="I33" s="367">
        <v>1</v>
      </c>
      <c r="J33" s="367">
        <v>13</v>
      </c>
      <c r="K33" s="367">
        <v>12</v>
      </c>
      <c r="L33" s="367">
        <v>1</v>
      </c>
      <c r="M33" s="367">
        <v>7691</v>
      </c>
      <c r="N33" s="367">
        <v>6112</v>
      </c>
      <c r="O33" s="367">
        <v>1579</v>
      </c>
      <c r="P33" s="350">
        <v>6.6</v>
      </c>
      <c r="Q33" s="350">
        <v>3.4</v>
      </c>
      <c r="R33" s="350">
        <v>19.1</v>
      </c>
    </row>
    <row r="34" spans="2:18" ht="16.5" customHeight="1">
      <c r="B34" s="294" t="s">
        <v>251</v>
      </c>
      <c r="C34" s="304" t="s">
        <v>253</v>
      </c>
      <c r="D34" s="367">
        <v>21345</v>
      </c>
      <c r="E34" s="367">
        <v>16837</v>
      </c>
      <c r="F34" s="367">
        <v>4508</v>
      </c>
      <c r="G34" s="367">
        <v>134</v>
      </c>
      <c r="H34" s="367">
        <v>117</v>
      </c>
      <c r="I34" s="367">
        <v>17</v>
      </c>
      <c r="J34" s="367">
        <v>99</v>
      </c>
      <c r="K34" s="367">
        <v>82</v>
      </c>
      <c r="L34" s="367">
        <v>17</v>
      </c>
      <c r="M34" s="367">
        <v>21380</v>
      </c>
      <c r="N34" s="367">
        <v>16872</v>
      </c>
      <c r="O34" s="367">
        <v>4508</v>
      </c>
      <c r="P34" s="350">
        <v>7.7</v>
      </c>
      <c r="Q34" s="350">
        <v>4.4</v>
      </c>
      <c r="R34" s="350">
        <v>20</v>
      </c>
    </row>
    <row r="35" spans="2:18" ht="16.5" customHeight="1">
      <c r="B35" s="294" t="s">
        <v>18</v>
      </c>
      <c r="C35" s="304" t="s">
        <v>388</v>
      </c>
      <c r="D35" s="367">
        <v>9397</v>
      </c>
      <c r="E35" s="367">
        <v>7697</v>
      </c>
      <c r="F35" s="367">
        <v>1700</v>
      </c>
      <c r="G35" s="367">
        <v>57</v>
      </c>
      <c r="H35" s="367">
        <v>9</v>
      </c>
      <c r="I35" s="367">
        <v>48</v>
      </c>
      <c r="J35" s="367">
        <v>17</v>
      </c>
      <c r="K35" s="367">
        <v>17</v>
      </c>
      <c r="L35" s="367">
        <v>0</v>
      </c>
      <c r="M35" s="367">
        <v>9437</v>
      </c>
      <c r="N35" s="367">
        <v>7689</v>
      </c>
      <c r="O35" s="367">
        <v>1748</v>
      </c>
      <c r="P35" s="350">
        <v>2.7</v>
      </c>
      <c r="Q35" s="350">
        <v>3.1</v>
      </c>
      <c r="R35" s="350">
        <v>1.2</v>
      </c>
    </row>
    <row r="36" spans="2:18" ht="16.5" customHeight="1">
      <c r="B36" s="294" t="s">
        <v>465</v>
      </c>
      <c r="C36" s="304" t="s">
        <v>391</v>
      </c>
      <c r="D36" s="367">
        <v>26836</v>
      </c>
      <c r="E36" s="367">
        <v>23388</v>
      </c>
      <c r="F36" s="367">
        <v>3448</v>
      </c>
      <c r="G36" s="367">
        <v>130</v>
      </c>
      <c r="H36" s="367">
        <v>128</v>
      </c>
      <c r="I36" s="367">
        <v>2</v>
      </c>
      <c r="J36" s="367">
        <v>195</v>
      </c>
      <c r="K36" s="367">
        <v>193</v>
      </c>
      <c r="L36" s="367">
        <v>2</v>
      </c>
      <c r="M36" s="367">
        <v>26771</v>
      </c>
      <c r="N36" s="367">
        <v>23323</v>
      </c>
      <c r="O36" s="367">
        <v>3448</v>
      </c>
      <c r="P36" s="350">
        <v>3.6</v>
      </c>
      <c r="Q36" s="350">
        <v>1.5</v>
      </c>
      <c r="R36" s="350">
        <v>17.7</v>
      </c>
    </row>
    <row r="37" spans="2:18" ht="16.5" customHeight="1">
      <c r="B37" s="294" t="s">
        <v>98</v>
      </c>
      <c r="C37" s="304" t="s">
        <v>392</v>
      </c>
      <c r="D37" s="367">
        <v>10677</v>
      </c>
      <c r="E37" s="367">
        <v>6875</v>
      </c>
      <c r="F37" s="367">
        <v>3802</v>
      </c>
      <c r="G37" s="367">
        <v>133</v>
      </c>
      <c r="H37" s="367">
        <v>100</v>
      </c>
      <c r="I37" s="367">
        <v>33</v>
      </c>
      <c r="J37" s="367">
        <v>330</v>
      </c>
      <c r="K37" s="367">
        <v>204</v>
      </c>
      <c r="L37" s="367">
        <v>126</v>
      </c>
      <c r="M37" s="367">
        <v>10480</v>
      </c>
      <c r="N37" s="367">
        <v>6771</v>
      </c>
      <c r="O37" s="367">
        <v>3709</v>
      </c>
      <c r="P37" s="350">
        <v>11</v>
      </c>
      <c r="Q37" s="350">
        <v>5.1</v>
      </c>
      <c r="R37" s="350">
        <v>21.9</v>
      </c>
    </row>
    <row r="38" spans="2:18" ht="16.5" customHeight="1">
      <c r="B38" s="294" t="s">
        <v>485</v>
      </c>
      <c r="C38" s="304" t="s">
        <v>73</v>
      </c>
      <c r="D38" s="367">
        <v>9385</v>
      </c>
      <c r="E38" s="367">
        <v>5780</v>
      </c>
      <c r="F38" s="367">
        <v>3605</v>
      </c>
      <c r="G38" s="367">
        <v>150</v>
      </c>
      <c r="H38" s="367">
        <v>120</v>
      </c>
      <c r="I38" s="367">
        <v>30</v>
      </c>
      <c r="J38" s="367">
        <v>136</v>
      </c>
      <c r="K38" s="367">
        <v>90</v>
      </c>
      <c r="L38" s="367">
        <v>46</v>
      </c>
      <c r="M38" s="367">
        <v>9399</v>
      </c>
      <c r="N38" s="367">
        <v>5810</v>
      </c>
      <c r="O38" s="367">
        <v>3589</v>
      </c>
      <c r="P38" s="350">
        <v>17.2</v>
      </c>
      <c r="Q38" s="350">
        <v>3.1</v>
      </c>
      <c r="R38" s="350">
        <v>40</v>
      </c>
    </row>
    <row r="39" spans="2:18" ht="16.5" customHeight="1">
      <c r="B39" s="294" t="s">
        <v>199</v>
      </c>
      <c r="C39" s="304" t="s">
        <v>404</v>
      </c>
      <c r="D39" s="367">
        <v>40622</v>
      </c>
      <c r="E39" s="367">
        <v>25814</v>
      </c>
      <c r="F39" s="367">
        <v>14808</v>
      </c>
      <c r="G39" s="367">
        <v>109</v>
      </c>
      <c r="H39" s="367">
        <v>72</v>
      </c>
      <c r="I39" s="367">
        <v>37</v>
      </c>
      <c r="J39" s="367">
        <v>244</v>
      </c>
      <c r="K39" s="367">
        <v>186</v>
      </c>
      <c r="L39" s="367">
        <v>58</v>
      </c>
      <c r="M39" s="367">
        <v>40487</v>
      </c>
      <c r="N39" s="367">
        <v>25700</v>
      </c>
      <c r="O39" s="367">
        <v>14787</v>
      </c>
      <c r="P39" s="350">
        <v>16.4</v>
      </c>
      <c r="Q39" s="350">
        <v>3.2</v>
      </c>
      <c r="R39" s="350">
        <v>39.4</v>
      </c>
    </row>
    <row r="40" spans="2:18" ht="16.5" customHeight="1">
      <c r="B40" s="294" t="s">
        <v>282</v>
      </c>
      <c r="C40" s="304" t="s">
        <v>405</v>
      </c>
      <c r="D40" s="367">
        <v>3778</v>
      </c>
      <c r="E40" s="367">
        <v>2604</v>
      </c>
      <c r="F40" s="367">
        <v>1174</v>
      </c>
      <c r="G40" s="367">
        <v>7</v>
      </c>
      <c r="H40" s="367">
        <v>5</v>
      </c>
      <c r="I40" s="367">
        <v>2</v>
      </c>
      <c r="J40" s="367">
        <v>797</v>
      </c>
      <c r="K40" s="367">
        <v>529</v>
      </c>
      <c r="L40" s="367">
        <v>268</v>
      </c>
      <c r="M40" s="367">
        <v>2988</v>
      </c>
      <c r="N40" s="367">
        <v>2080</v>
      </c>
      <c r="O40" s="367">
        <v>908</v>
      </c>
      <c r="P40" s="350">
        <v>1.8</v>
      </c>
      <c r="Q40" s="350">
        <v>1</v>
      </c>
      <c r="R40" s="350">
        <v>3.5</v>
      </c>
    </row>
    <row r="41" spans="2:18" ht="16.5" customHeight="1">
      <c r="B41" s="294" t="s">
        <v>124</v>
      </c>
      <c r="C41" s="304" t="s">
        <v>132</v>
      </c>
      <c r="D41" s="367">
        <v>98201</v>
      </c>
      <c r="E41" s="367">
        <v>78478</v>
      </c>
      <c r="F41" s="367">
        <v>19723</v>
      </c>
      <c r="G41" s="367">
        <v>626</v>
      </c>
      <c r="H41" s="367">
        <v>416</v>
      </c>
      <c r="I41" s="367">
        <v>210</v>
      </c>
      <c r="J41" s="367">
        <v>1175</v>
      </c>
      <c r="K41" s="367">
        <v>869</v>
      </c>
      <c r="L41" s="367">
        <v>306</v>
      </c>
      <c r="M41" s="367">
        <v>97652</v>
      </c>
      <c r="N41" s="367">
        <v>78025</v>
      </c>
      <c r="O41" s="367">
        <v>19627</v>
      </c>
      <c r="P41" s="350">
        <v>1.9</v>
      </c>
      <c r="Q41" s="350">
        <v>1.3</v>
      </c>
      <c r="R41" s="350">
        <v>4.3</v>
      </c>
    </row>
    <row r="42" spans="2:18" ht="16.5" customHeight="1">
      <c r="B42" s="294" t="s">
        <v>275</v>
      </c>
      <c r="C42" s="305" t="s">
        <v>172</v>
      </c>
      <c r="D42" s="367">
        <v>9605</v>
      </c>
      <c r="E42" s="367">
        <v>6433</v>
      </c>
      <c r="F42" s="367">
        <v>3172</v>
      </c>
      <c r="G42" s="367">
        <v>26</v>
      </c>
      <c r="H42" s="367">
        <v>12</v>
      </c>
      <c r="I42" s="367">
        <v>14</v>
      </c>
      <c r="J42" s="367">
        <v>80</v>
      </c>
      <c r="K42" s="367">
        <v>61</v>
      </c>
      <c r="L42" s="367">
        <v>19</v>
      </c>
      <c r="M42" s="367">
        <v>9551</v>
      </c>
      <c r="N42" s="367">
        <v>6384</v>
      </c>
      <c r="O42" s="367">
        <v>3167</v>
      </c>
      <c r="P42" s="350">
        <v>16.7</v>
      </c>
      <c r="Q42" s="350">
        <v>4.9</v>
      </c>
      <c r="R42" s="350">
        <v>40.6</v>
      </c>
    </row>
    <row r="43" spans="2:18" ht="16.5" customHeight="1">
      <c r="B43" s="291" t="s">
        <v>123</v>
      </c>
      <c r="C43" s="306" t="s">
        <v>229</v>
      </c>
      <c r="D43" s="365">
        <v>62459</v>
      </c>
      <c r="E43" s="365">
        <v>43117</v>
      </c>
      <c r="F43" s="365">
        <v>19342</v>
      </c>
      <c r="G43" s="365">
        <v>882</v>
      </c>
      <c r="H43" s="365">
        <v>206</v>
      </c>
      <c r="I43" s="365">
        <v>676</v>
      </c>
      <c r="J43" s="365">
        <v>615</v>
      </c>
      <c r="K43" s="365">
        <v>297</v>
      </c>
      <c r="L43" s="365">
        <v>318</v>
      </c>
      <c r="M43" s="365">
        <v>62726</v>
      </c>
      <c r="N43" s="365">
        <v>43026</v>
      </c>
      <c r="O43" s="365">
        <v>19700</v>
      </c>
      <c r="P43" s="352">
        <v>15.9</v>
      </c>
      <c r="Q43" s="352">
        <v>14.3</v>
      </c>
      <c r="R43" s="352">
        <v>19.5</v>
      </c>
    </row>
    <row r="44" spans="2:18" ht="16.5" customHeight="1">
      <c r="B44" s="295" t="s">
        <v>256</v>
      </c>
      <c r="C44" s="307" t="s">
        <v>439</v>
      </c>
      <c r="D44" s="370">
        <v>163066</v>
      </c>
      <c r="E44" s="370">
        <v>62401</v>
      </c>
      <c r="F44" s="370">
        <v>100665</v>
      </c>
      <c r="G44" s="370">
        <v>3223</v>
      </c>
      <c r="H44" s="370">
        <v>1454</v>
      </c>
      <c r="I44" s="370">
        <v>1769</v>
      </c>
      <c r="J44" s="370">
        <v>3583</v>
      </c>
      <c r="K44" s="370">
        <v>1530</v>
      </c>
      <c r="L44" s="370">
        <v>2053</v>
      </c>
      <c r="M44" s="370">
        <v>162706</v>
      </c>
      <c r="N44" s="370">
        <v>62325</v>
      </c>
      <c r="O44" s="370">
        <v>100381</v>
      </c>
      <c r="P44" s="353">
        <v>59.8</v>
      </c>
      <c r="Q44" s="353">
        <v>32.2</v>
      </c>
      <c r="R44" s="353">
        <v>76.9</v>
      </c>
    </row>
    <row r="45" spans="2:18" ht="16.5" customHeight="1">
      <c r="B45" s="293" t="s">
        <v>415</v>
      </c>
      <c r="C45" s="303" t="s">
        <v>311</v>
      </c>
      <c r="D45" s="362">
        <v>26791</v>
      </c>
      <c r="E45" s="362">
        <v>10565</v>
      </c>
      <c r="F45" s="362">
        <v>16226</v>
      </c>
      <c r="G45" s="362">
        <v>303</v>
      </c>
      <c r="H45" s="362">
        <v>121</v>
      </c>
      <c r="I45" s="362">
        <v>182</v>
      </c>
      <c r="J45" s="362">
        <v>1013</v>
      </c>
      <c r="K45" s="362">
        <v>218</v>
      </c>
      <c r="L45" s="362">
        <v>795</v>
      </c>
      <c r="M45" s="362">
        <v>26081</v>
      </c>
      <c r="N45" s="362">
        <v>10468</v>
      </c>
      <c r="O45" s="362">
        <v>15613</v>
      </c>
      <c r="P45" s="344">
        <v>61.9</v>
      </c>
      <c r="Q45" s="344">
        <v>36.2</v>
      </c>
      <c r="R45" s="344">
        <v>79.2</v>
      </c>
    </row>
    <row r="46" spans="2:18" ht="16.5" customHeight="1">
      <c r="B46" s="294" t="s">
        <v>507</v>
      </c>
      <c r="C46" s="304" t="s">
        <v>508</v>
      </c>
      <c r="D46" s="367">
        <v>84796</v>
      </c>
      <c r="E46" s="367">
        <v>26847</v>
      </c>
      <c r="F46" s="367">
        <v>57949</v>
      </c>
      <c r="G46" s="367">
        <v>3058</v>
      </c>
      <c r="H46" s="367">
        <v>1392</v>
      </c>
      <c r="I46" s="367">
        <v>1666</v>
      </c>
      <c r="J46" s="367">
        <v>4223</v>
      </c>
      <c r="K46" s="367">
        <v>2252</v>
      </c>
      <c r="L46" s="367">
        <v>1971</v>
      </c>
      <c r="M46" s="367">
        <v>83631</v>
      </c>
      <c r="N46" s="367">
        <v>25987</v>
      </c>
      <c r="O46" s="367">
        <v>57644</v>
      </c>
      <c r="P46" s="350">
        <v>87.3</v>
      </c>
      <c r="Q46" s="350">
        <v>82.9</v>
      </c>
      <c r="R46" s="350">
        <v>89.3</v>
      </c>
    </row>
    <row r="47" spans="2:18" ht="16.5" customHeight="1">
      <c r="B47" s="291" t="s">
        <v>165</v>
      </c>
      <c r="C47" s="302" t="s">
        <v>509</v>
      </c>
      <c r="D47" s="365">
        <v>87994</v>
      </c>
      <c r="E47" s="365">
        <v>23579</v>
      </c>
      <c r="F47" s="365">
        <v>64415</v>
      </c>
      <c r="G47" s="365">
        <v>1219</v>
      </c>
      <c r="H47" s="365">
        <v>219</v>
      </c>
      <c r="I47" s="365">
        <v>1000</v>
      </c>
      <c r="J47" s="365">
        <v>1216</v>
      </c>
      <c r="K47" s="365">
        <v>392</v>
      </c>
      <c r="L47" s="365">
        <v>824</v>
      </c>
      <c r="M47" s="365">
        <v>87997</v>
      </c>
      <c r="N47" s="365">
        <v>23406</v>
      </c>
      <c r="O47" s="365">
        <v>64591</v>
      </c>
      <c r="P47" s="352">
        <v>19.9</v>
      </c>
      <c r="Q47" s="352">
        <v>12.7</v>
      </c>
      <c r="R47" s="352">
        <v>22.6</v>
      </c>
    </row>
    <row r="48" spans="2:18" ht="16.5" customHeight="1">
      <c r="B48" s="295" t="s">
        <v>127</v>
      </c>
      <c r="C48" s="301" t="s">
        <v>26</v>
      </c>
      <c r="D48" s="370">
        <v>115708</v>
      </c>
      <c r="E48" s="370">
        <v>36218</v>
      </c>
      <c r="F48" s="370">
        <v>79490</v>
      </c>
      <c r="G48" s="370">
        <v>860</v>
      </c>
      <c r="H48" s="370">
        <v>88</v>
      </c>
      <c r="I48" s="370">
        <v>772</v>
      </c>
      <c r="J48" s="370">
        <v>1788</v>
      </c>
      <c r="K48" s="370">
        <v>615</v>
      </c>
      <c r="L48" s="370">
        <v>1173</v>
      </c>
      <c r="M48" s="370">
        <v>114780</v>
      </c>
      <c r="N48" s="370">
        <v>35691</v>
      </c>
      <c r="O48" s="370">
        <v>79089</v>
      </c>
      <c r="P48" s="353">
        <v>34.9</v>
      </c>
      <c r="Q48" s="353">
        <v>24.3</v>
      </c>
      <c r="R48" s="353">
        <v>39.7</v>
      </c>
    </row>
    <row r="49" spans="2:18" ht="16.5" customHeight="1">
      <c r="B49" s="293" t="s">
        <v>30</v>
      </c>
      <c r="C49" s="303" t="s">
        <v>174</v>
      </c>
      <c r="D49" s="365">
        <v>42803</v>
      </c>
      <c r="E49" s="365">
        <v>18151</v>
      </c>
      <c r="F49" s="365">
        <v>24652</v>
      </c>
      <c r="G49" s="365">
        <v>2283</v>
      </c>
      <c r="H49" s="365">
        <v>1156</v>
      </c>
      <c r="I49" s="365">
        <v>1127</v>
      </c>
      <c r="J49" s="365">
        <v>2146</v>
      </c>
      <c r="K49" s="365">
        <v>813</v>
      </c>
      <c r="L49" s="365">
        <v>1333</v>
      </c>
      <c r="M49" s="365">
        <v>42940</v>
      </c>
      <c r="N49" s="365">
        <v>18494</v>
      </c>
      <c r="O49" s="365">
        <v>24446</v>
      </c>
      <c r="P49" s="352">
        <v>10.7</v>
      </c>
      <c r="Q49" s="352">
        <v>7.3</v>
      </c>
      <c r="R49" s="352">
        <v>13.3</v>
      </c>
    </row>
    <row r="50" spans="2:18" ht="16.5" customHeight="1">
      <c r="B50" s="294" t="s">
        <v>379</v>
      </c>
      <c r="C50" s="304" t="s">
        <v>510</v>
      </c>
      <c r="D50" s="367">
        <v>56907</v>
      </c>
      <c r="E50" s="367">
        <v>41826</v>
      </c>
      <c r="F50" s="367">
        <v>15081</v>
      </c>
      <c r="G50" s="367">
        <v>1123</v>
      </c>
      <c r="H50" s="367">
        <v>701</v>
      </c>
      <c r="I50" s="367">
        <v>422</v>
      </c>
      <c r="J50" s="367">
        <v>701</v>
      </c>
      <c r="K50" s="367">
        <v>475</v>
      </c>
      <c r="L50" s="367">
        <v>226</v>
      </c>
      <c r="M50" s="367">
        <v>57329</v>
      </c>
      <c r="N50" s="367">
        <v>42052</v>
      </c>
      <c r="O50" s="367">
        <v>15277</v>
      </c>
      <c r="P50" s="350">
        <v>33.5</v>
      </c>
      <c r="Q50" s="350">
        <v>22.7</v>
      </c>
      <c r="R50" s="350">
        <v>63.5</v>
      </c>
    </row>
    <row r="51" spans="2:18" ht="16.5" customHeight="1">
      <c r="B51" s="295" t="s">
        <v>467</v>
      </c>
      <c r="C51" s="301" t="s">
        <v>511</v>
      </c>
      <c r="D51" s="370">
        <v>22626</v>
      </c>
      <c r="E51" s="370">
        <v>15437</v>
      </c>
      <c r="F51" s="370">
        <v>7189</v>
      </c>
      <c r="G51" s="370">
        <v>166</v>
      </c>
      <c r="H51" s="370">
        <v>166</v>
      </c>
      <c r="I51" s="370">
        <v>0</v>
      </c>
      <c r="J51" s="370">
        <v>192</v>
      </c>
      <c r="K51" s="370">
        <v>172</v>
      </c>
      <c r="L51" s="370">
        <v>20</v>
      </c>
      <c r="M51" s="370">
        <v>22600</v>
      </c>
      <c r="N51" s="370">
        <v>15431</v>
      </c>
      <c r="O51" s="370">
        <v>7169</v>
      </c>
      <c r="P51" s="353">
        <v>15.2</v>
      </c>
      <c r="Q51" s="353">
        <v>10.6</v>
      </c>
      <c r="R51" s="353">
        <v>25.1</v>
      </c>
    </row>
    <row r="52" spans="2:18" ht="18.75">
      <c r="B52" s="8"/>
      <c r="C52" s="296">
        <v>45352</v>
      </c>
      <c r="D52" s="308" t="s">
        <v>516</v>
      </c>
      <c r="E52" s="8"/>
      <c r="F52" s="331"/>
      <c r="H52" s="8"/>
      <c r="I52" s="8"/>
      <c r="J52" s="8"/>
      <c r="K52" s="8"/>
      <c r="L52" s="8"/>
      <c r="M52" s="8"/>
      <c r="N52" s="8"/>
      <c r="O52" s="8"/>
      <c r="P52" s="8"/>
      <c r="Q52" s="8"/>
      <c r="R52" s="8"/>
    </row>
    <row r="53" spans="2:18" ht="18" customHeight="1">
      <c r="B53" s="122"/>
      <c r="C53" s="297" t="s">
        <v>51</v>
      </c>
      <c r="E53" s="122"/>
      <c r="F53" s="122"/>
      <c r="G53" s="122"/>
      <c r="H53" s="122"/>
      <c r="I53" s="122"/>
      <c r="J53" s="122"/>
      <c r="K53" s="122"/>
      <c r="L53" s="334"/>
      <c r="M53" s="122"/>
      <c r="N53" s="122"/>
      <c r="O53" s="122"/>
      <c r="P53" s="122"/>
      <c r="Q53" s="122"/>
      <c r="R53" s="122"/>
    </row>
    <row r="54" spans="2:18" s="285" customFormat="1" ht="18" customHeight="1">
      <c r="B54" s="594" t="s">
        <v>514</v>
      </c>
      <c r="C54" s="595"/>
      <c r="D54" s="600" t="s">
        <v>49</v>
      </c>
      <c r="E54" s="600"/>
      <c r="F54" s="600"/>
      <c r="G54" s="594" t="s">
        <v>230</v>
      </c>
      <c r="H54" s="611"/>
      <c r="I54" s="611"/>
      <c r="J54" s="594" t="s">
        <v>517</v>
      </c>
      <c r="K54" s="611"/>
      <c r="L54" s="611"/>
      <c r="M54" s="607" t="s">
        <v>518</v>
      </c>
      <c r="N54" s="609"/>
      <c r="O54" s="609"/>
      <c r="P54" s="607" t="s">
        <v>106</v>
      </c>
      <c r="Q54" s="609"/>
      <c r="R54" s="610"/>
    </row>
    <row r="55" spans="2:18" s="285" customFormat="1" ht="18" customHeight="1">
      <c r="B55" s="598"/>
      <c r="C55" s="599"/>
      <c r="D55" s="337" t="s">
        <v>412</v>
      </c>
      <c r="E55" s="321" t="s">
        <v>466</v>
      </c>
      <c r="F55" s="321" t="s">
        <v>493</v>
      </c>
      <c r="G55" s="309" t="s">
        <v>412</v>
      </c>
      <c r="H55" s="321" t="s">
        <v>466</v>
      </c>
      <c r="I55" s="321" t="s">
        <v>493</v>
      </c>
      <c r="J55" s="309" t="s">
        <v>412</v>
      </c>
      <c r="K55" s="321" t="s">
        <v>466</v>
      </c>
      <c r="L55" s="321" t="s">
        <v>493</v>
      </c>
      <c r="M55" s="321" t="s">
        <v>412</v>
      </c>
      <c r="N55" s="309" t="s">
        <v>466</v>
      </c>
      <c r="O55" s="376" t="s">
        <v>493</v>
      </c>
      <c r="P55" s="309" t="s">
        <v>412</v>
      </c>
      <c r="Q55" s="309" t="s">
        <v>466</v>
      </c>
      <c r="R55" s="337" t="s">
        <v>493</v>
      </c>
    </row>
    <row r="56" spans="2:18" s="285" customFormat="1" ht="9.75" customHeight="1">
      <c r="B56" s="339"/>
      <c r="C56" s="341"/>
      <c r="D56" s="361" t="s">
        <v>9</v>
      </c>
      <c r="E56" s="374" t="s">
        <v>9</v>
      </c>
      <c r="F56" s="374" t="s">
        <v>9</v>
      </c>
      <c r="G56" s="374" t="s">
        <v>9</v>
      </c>
      <c r="H56" s="374" t="s">
        <v>9</v>
      </c>
      <c r="I56" s="374" t="s">
        <v>9</v>
      </c>
      <c r="J56" s="374" t="s">
        <v>9</v>
      </c>
      <c r="K56" s="374" t="s">
        <v>9</v>
      </c>
      <c r="L56" s="374" t="s">
        <v>9</v>
      </c>
      <c r="M56" s="374" t="s">
        <v>9</v>
      </c>
      <c r="N56" s="374" t="s">
        <v>9</v>
      </c>
      <c r="O56" s="374" t="s">
        <v>9</v>
      </c>
      <c r="P56" s="377" t="s">
        <v>138</v>
      </c>
      <c r="Q56" s="377" t="s">
        <v>138</v>
      </c>
      <c r="R56" s="377" t="s">
        <v>138</v>
      </c>
    </row>
    <row r="57" spans="2:18" ht="16.5" customHeight="1">
      <c r="B57" s="340" t="s">
        <v>319</v>
      </c>
      <c r="C57" s="342" t="s">
        <v>64</v>
      </c>
      <c r="D57" s="362">
        <v>895210</v>
      </c>
      <c r="E57" s="362">
        <v>520948</v>
      </c>
      <c r="F57" s="362">
        <v>374262</v>
      </c>
      <c r="G57" s="362">
        <v>13054</v>
      </c>
      <c r="H57" s="362">
        <v>6527</v>
      </c>
      <c r="I57" s="362">
        <v>6527</v>
      </c>
      <c r="J57" s="362">
        <v>17336</v>
      </c>
      <c r="K57" s="362">
        <v>9014</v>
      </c>
      <c r="L57" s="362">
        <v>8322</v>
      </c>
      <c r="M57" s="362">
        <v>890928</v>
      </c>
      <c r="N57" s="362">
        <v>518461</v>
      </c>
      <c r="O57" s="362">
        <v>372467</v>
      </c>
      <c r="P57" s="344">
        <v>22.8</v>
      </c>
      <c r="Q57" s="344">
        <v>11.6</v>
      </c>
      <c r="R57" s="344">
        <v>38.4</v>
      </c>
    </row>
    <row r="58" spans="2:18" ht="16.5" customHeight="1">
      <c r="B58" s="287" t="s">
        <v>237</v>
      </c>
      <c r="C58" s="299" t="s">
        <v>491</v>
      </c>
      <c r="D58" s="363">
        <v>18470</v>
      </c>
      <c r="E58" s="365">
        <v>15776</v>
      </c>
      <c r="F58" s="365">
        <v>2694</v>
      </c>
      <c r="G58" s="365">
        <v>70</v>
      </c>
      <c r="H58" s="365">
        <v>33</v>
      </c>
      <c r="I58" s="365">
        <v>37</v>
      </c>
      <c r="J58" s="365">
        <v>37</v>
      </c>
      <c r="K58" s="365">
        <v>37</v>
      </c>
      <c r="L58" s="365">
        <v>0</v>
      </c>
      <c r="M58" s="365">
        <v>18503</v>
      </c>
      <c r="N58" s="365">
        <v>15772</v>
      </c>
      <c r="O58" s="365">
        <v>2731</v>
      </c>
      <c r="P58" s="352">
        <v>15.1</v>
      </c>
      <c r="Q58" s="352">
        <v>12.5</v>
      </c>
      <c r="R58" s="352">
        <v>29.7</v>
      </c>
    </row>
    <row r="59" spans="2:18" ht="16.5" customHeight="1">
      <c r="B59" s="288" t="s">
        <v>269</v>
      </c>
      <c r="C59" s="300" t="s">
        <v>77</v>
      </c>
      <c r="D59" s="364">
        <v>311962</v>
      </c>
      <c r="E59" s="367">
        <v>228931</v>
      </c>
      <c r="F59" s="367">
        <v>83031</v>
      </c>
      <c r="G59" s="367">
        <v>2106</v>
      </c>
      <c r="H59" s="367">
        <v>1272</v>
      </c>
      <c r="I59" s="367">
        <v>834</v>
      </c>
      <c r="J59" s="367">
        <v>3921</v>
      </c>
      <c r="K59" s="367">
        <v>2734</v>
      </c>
      <c r="L59" s="367">
        <v>1187</v>
      </c>
      <c r="M59" s="367">
        <v>310147</v>
      </c>
      <c r="N59" s="367">
        <v>227469</v>
      </c>
      <c r="O59" s="367">
        <v>82678</v>
      </c>
      <c r="P59" s="350">
        <v>8.1</v>
      </c>
      <c r="Q59" s="350">
        <v>2.7</v>
      </c>
      <c r="R59" s="350">
        <v>23</v>
      </c>
    </row>
    <row r="60" spans="2:18" ht="16.5" customHeight="1">
      <c r="B60" s="289" t="s">
        <v>170</v>
      </c>
      <c r="C60" s="300" t="s">
        <v>302</v>
      </c>
      <c r="D60" s="364">
        <v>4389</v>
      </c>
      <c r="E60" s="367">
        <v>3390</v>
      </c>
      <c r="F60" s="367">
        <v>999</v>
      </c>
      <c r="G60" s="367">
        <v>0</v>
      </c>
      <c r="H60" s="367">
        <v>0</v>
      </c>
      <c r="I60" s="367">
        <v>0</v>
      </c>
      <c r="J60" s="367">
        <v>27</v>
      </c>
      <c r="K60" s="367">
        <v>15</v>
      </c>
      <c r="L60" s="367">
        <v>12</v>
      </c>
      <c r="M60" s="367">
        <v>4362</v>
      </c>
      <c r="N60" s="367">
        <v>3375</v>
      </c>
      <c r="O60" s="367">
        <v>987</v>
      </c>
      <c r="P60" s="350">
        <v>6.4</v>
      </c>
      <c r="Q60" s="350">
        <v>2</v>
      </c>
      <c r="R60" s="350">
        <v>21.6</v>
      </c>
    </row>
    <row r="61" spans="2:18" ht="16.5" customHeight="1">
      <c r="B61" s="288" t="s">
        <v>344</v>
      </c>
      <c r="C61" s="300" t="s">
        <v>409</v>
      </c>
      <c r="D61" s="364">
        <v>11293</v>
      </c>
      <c r="E61" s="367">
        <v>7538</v>
      </c>
      <c r="F61" s="367">
        <v>3755</v>
      </c>
      <c r="G61" s="367">
        <v>226</v>
      </c>
      <c r="H61" s="367">
        <v>58</v>
      </c>
      <c r="I61" s="367">
        <v>168</v>
      </c>
      <c r="J61" s="367">
        <v>154</v>
      </c>
      <c r="K61" s="367">
        <v>45</v>
      </c>
      <c r="L61" s="367">
        <v>109</v>
      </c>
      <c r="M61" s="367">
        <v>11365</v>
      </c>
      <c r="N61" s="367">
        <v>7551</v>
      </c>
      <c r="O61" s="367">
        <v>3814</v>
      </c>
      <c r="P61" s="350">
        <v>13.9</v>
      </c>
      <c r="Q61" s="350">
        <v>1.7</v>
      </c>
      <c r="R61" s="350">
        <v>37.9</v>
      </c>
    </row>
    <row r="62" spans="2:18" ht="16.5" customHeight="1">
      <c r="B62" s="288" t="s">
        <v>11</v>
      </c>
      <c r="C62" s="300" t="s">
        <v>492</v>
      </c>
      <c r="D62" s="364">
        <v>59321</v>
      </c>
      <c r="E62" s="367">
        <v>38943</v>
      </c>
      <c r="F62" s="367">
        <v>20378</v>
      </c>
      <c r="G62" s="367">
        <v>2295</v>
      </c>
      <c r="H62" s="367">
        <v>1178</v>
      </c>
      <c r="I62" s="367">
        <v>1117</v>
      </c>
      <c r="J62" s="367">
        <v>1558</v>
      </c>
      <c r="K62" s="367">
        <v>653</v>
      </c>
      <c r="L62" s="367">
        <v>905</v>
      </c>
      <c r="M62" s="367">
        <v>60058</v>
      </c>
      <c r="N62" s="367">
        <v>39468</v>
      </c>
      <c r="O62" s="367">
        <v>20590</v>
      </c>
      <c r="P62" s="350">
        <v>26.8</v>
      </c>
      <c r="Q62" s="350">
        <v>12</v>
      </c>
      <c r="R62" s="350">
        <v>55</v>
      </c>
    </row>
    <row r="63" spans="2:18" ht="16.5" customHeight="1">
      <c r="B63" s="288" t="s">
        <v>58</v>
      </c>
      <c r="C63" s="300" t="s">
        <v>267</v>
      </c>
      <c r="D63" s="364">
        <v>91988</v>
      </c>
      <c r="E63" s="367">
        <v>38458</v>
      </c>
      <c r="F63" s="367">
        <v>53530</v>
      </c>
      <c r="G63" s="367">
        <v>1401</v>
      </c>
      <c r="H63" s="367">
        <v>493</v>
      </c>
      <c r="I63" s="367">
        <v>908</v>
      </c>
      <c r="J63" s="367">
        <v>1858</v>
      </c>
      <c r="K63" s="367">
        <v>891</v>
      </c>
      <c r="L63" s="367">
        <v>967</v>
      </c>
      <c r="M63" s="367">
        <v>91531</v>
      </c>
      <c r="N63" s="367">
        <v>38060</v>
      </c>
      <c r="O63" s="367">
        <v>53471</v>
      </c>
      <c r="P63" s="350">
        <v>53.7</v>
      </c>
      <c r="Q63" s="350">
        <v>29.5</v>
      </c>
      <c r="R63" s="350">
        <v>71</v>
      </c>
    </row>
    <row r="64" spans="2:18" ht="16.5" customHeight="1">
      <c r="B64" s="288" t="s">
        <v>202</v>
      </c>
      <c r="C64" s="300" t="s">
        <v>494</v>
      </c>
      <c r="D64" s="364">
        <v>16271</v>
      </c>
      <c r="E64" s="367">
        <v>4560</v>
      </c>
      <c r="F64" s="367">
        <v>11711</v>
      </c>
      <c r="G64" s="367">
        <v>4</v>
      </c>
      <c r="H64" s="367">
        <v>1</v>
      </c>
      <c r="I64" s="367">
        <v>3</v>
      </c>
      <c r="J64" s="367">
        <v>351</v>
      </c>
      <c r="K64" s="367">
        <v>97</v>
      </c>
      <c r="L64" s="367">
        <v>254</v>
      </c>
      <c r="M64" s="367">
        <v>15924</v>
      </c>
      <c r="N64" s="367">
        <v>4464</v>
      </c>
      <c r="O64" s="367">
        <v>11460</v>
      </c>
      <c r="P64" s="350">
        <v>15.9</v>
      </c>
      <c r="Q64" s="350">
        <v>0.8</v>
      </c>
      <c r="R64" s="350">
        <v>21.8</v>
      </c>
    </row>
    <row r="65" spans="2:18" ht="16.5" customHeight="1">
      <c r="B65" s="288" t="s">
        <v>432</v>
      </c>
      <c r="C65" s="300" t="s">
        <v>395</v>
      </c>
      <c r="D65" s="364">
        <v>5587</v>
      </c>
      <c r="E65" s="367">
        <v>2238</v>
      </c>
      <c r="F65" s="367">
        <v>3349</v>
      </c>
      <c r="G65" s="367">
        <v>124</v>
      </c>
      <c r="H65" s="367">
        <v>67</v>
      </c>
      <c r="I65" s="367">
        <v>57</v>
      </c>
      <c r="J65" s="367">
        <v>192</v>
      </c>
      <c r="K65" s="367">
        <v>57</v>
      </c>
      <c r="L65" s="367">
        <v>135</v>
      </c>
      <c r="M65" s="367">
        <v>5519</v>
      </c>
      <c r="N65" s="367">
        <v>2248</v>
      </c>
      <c r="O65" s="367">
        <v>3271</v>
      </c>
      <c r="P65" s="350">
        <v>48.8</v>
      </c>
      <c r="Q65" s="350">
        <v>26.2</v>
      </c>
      <c r="R65" s="350">
        <v>64.3</v>
      </c>
    </row>
    <row r="66" spans="2:18" ht="16.5" customHeight="1">
      <c r="B66" s="288" t="s">
        <v>173</v>
      </c>
      <c r="C66" s="300" t="s">
        <v>495</v>
      </c>
      <c r="D66" s="364">
        <v>21772</v>
      </c>
      <c r="E66" s="367">
        <v>17821</v>
      </c>
      <c r="F66" s="367">
        <v>3951</v>
      </c>
      <c r="G66" s="367">
        <v>157</v>
      </c>
      <c r="H66" s="367">
        <v>130</v>
      </c>
      <c r="I66" s="367">
        <v>27</v>
      </c>
      <c r="J66" s="367">
        <v>333</v>
      </c>
      <c r="K66" s="367">
        <v>291</v>
      </c>
      <c r="L66" s="367">
        <v>42</v>
      </c>
      <c r="M66" s="367">
        <v>21596</v>
      </c>
      <c r="N66" s="367">
        <v>17660</v>
      </c>
      <c r="O66" s="367">
        <v>3936</v>
      </c>
      <c r="P66" s="350">
        <v>4</v>
      </c>
      <c r="Q66" s="350">
        <v>2.6</v>
      </c>
      <c r="R66" s="350">
        <v>10.1</v>
      </c>
    </row>
    <row r="67" spans="2:18" ht="16.5" customHeight="1">
      <c r="B67" s="288" t="s">
        <v>45</v>
      </c>
      <c r="C67" s="300" t="s">
        <v>323</v>
      </c>
      <c r="D67" s="364">
        <v>41637</v>
      </c>
      <c r="E67" s="367">
        <v>16202</v>
      </c>
      <c r="F67" s="367">
        <v>25435</v>
      </c>
      <c r="G67" s="367">
        <v>1414</v>
      </c>
      <c r="H67" s="367">
        <v>576</v>
      </c>
      <c r="I67" s="367">
        <v>838</v>
      </c>
      <c r="J67" s="367">
        <v>2527</v>
      </c>
      <c r="K67" s="367">
        <v>1246</v>
      </c>
      <c r="L67" s="367">
        <v>1281</v>
      </c>
      <c r="M67" s="367">
        <v>40524</v>
      </c>
      <c r="N67" s="367">
        <v>15532</v>
      </c>
      <c r="O67" s="367">
        <v>24992</v>
      </c>
      <c r="P67" s="350">
        <v>70.6</v>
      </c>
      <c r="Q67" s="350">
        <v>54.7</v>
      </c>
      <c r="R67" s="350">
        <v>80.5</v>
      </c>
    </row>
    <row r="68" spans="2:18" ht="16.5" customHeight="1">
      <c r="B68" s="288" t="s">
        <v>244</v>
      </c>
      <c r="C68" s="300" t="s">
        <v>496</v>
      </c>
      <c r="D68" s="364">
        <v>18791</v>
      </c>
      <c r="E68" s="367">
        <v>8864</v>
      </c>
      <c r="F68" s="367">
        <v>9927</v>
      </c>
      <c r="G68" s="367">
        <v>582</v>
      </c>
      <c r="H68" s="367">
        <v>135</v>
      </c>
      <c r="I68" s="367">
        <v>447</v>
      </c>
      <c r="J68" s="367">
        <v>465</v>
      </c>
      <c r="K68" s="367">
        <v>155</v>
      </c>
      <c r="L68" s="367">
        <v>310</v>
      </c>
      <c r="M68" s="367">
        <v>18908</v>
      </c>
      <c r="N68" s="367">
        <v>8844</v>
      </c>
      <c r="O68" s="367">
        <v>10064</v>
      </c>
      <c r="P68" s="350">
        <v>55.9</v>
      </c>
      <c r="Q68" s="350">
        <v>40</v>
      </c>
      <c r="R68" s="350">
        <v>69.9</v>
      </c>
    </row>
    <row r="69" spans="2:18" ht="16.5" customHeight="1">
      <c r="B69" s="288" t="s">
        <v>365</v>
      </c>
      <c r="C69" s="300" t="s">
        <v>284</v>
      </c>
      <c r="D69" s="364">
        <v>62201</v>
      </c>
      <c r="E69" s="367">
        <v>32030</v>
      </c>
      <c r="F69" s="367">
        <v>30171</v>
      </c>
      <c r="G69" s="367">
        <v>304</v>
      </c>
      <c r="H69" s="367">
        <v>290</v>
      </c>
      <c r="I69" s="367">
        <v>14</v>
      </c>
      <c r="J69" s="367">
        <v>999</v>
      </c>
      <c r="K69" s="367">
        <v>626</v>
      </c>
      <c r="L69" s="367">
        <v>373</v>
      </c>
      <c r="M69" s="367">
        <v>61506</v>
      </c>
      <c r="N69" s="367">
        <v>31694</v>
      </c>
      <c r="O69" s="367">
        <v>29812</v>
      </c>
      <c r="P69" s="350">
        <v>19.3</v>
      </c>
      <c r="Q69" s="350">
        <v>9</v>
      </c>
      <c r="R69" s="350">
        <v>30.2</v>
      </c>
    </row>
    <row r="70" spans="2:18" ht="16.5" customHeight="1">
      <c r="B70" s="288" t="s">
        <v>103</v>
      </c>
      <c r="C70" s="300" t="s">
        <v>157</v>
      </c>
      <c r="D70" s="364">
        <v>130912</v>
      </c>
      <c r="E70" s="367">
        <v>45703</v>
      </c>
      <c r="F70" s="367">
        <v>85209</v>
      </c>
      <c r="G70" s="367">
        <v>826</v>
      </c>
      <c r="H70" s="367">
        <v>307</v>
      </c>
      <c r="I70" s="367">
        <v>519</v>
      </c>
      <c r="J70" s="367">
        <v>1740</v>
      </c>
      <c r="K70" s="367">
        <v>530</v>
      </c>
      <c r="L70" s="367">
        <v>1210</v>
      </c>
      <c r="M70" s="367">
        <v>129998</v>
      </c>
      <c r="N70" s="367">
        <v>45480</v>
      </c>
      <c r="O70" s="367">
        <v>84518</v>
      </c>
      <c r="P70" s="350">
        <v>20.4</v>
      </c>
      <c r="Q70" s="350">
        <v>18.8</v>
      </c>
      <c r="R70" s="350">
        <v>21.2</v>
      </c>
    </row>
    <row r="71" spans="2:18" ht="16.5" customHeight="1">
      <c r="B71" s="288" t="s">
        <v>111</v>
      </c>
      <c r="C71" s="300" t="s">
        <v>448</v>
      </c>
      <c r="D71" s="364">
        <v>5627</v>
      </c>
      <c r="E71" s="367">
        <v>4672</v>
      </c>
      <c r="F71" s="367">
        <v>955</v>
      </c>
      <c r="G71" s="367">
        <v>65</v>
      </c>
      <c r="H71" s="367">
        <v>56</v>
      </c>
      <c r="I71" s="367">
        <v>9</v>
      </c>
      <c r="J71" s="367">
        <v>200</v>
      </c>
      <c r="K71" s="367">
        <v>177</v>
      </c>
      <c r="L71" s="367">
        <v>23</v>
      </c>
      <c r="M71" s="367">
        <v>5492</v>
      </c>
      <c r="N71" s="367">
        <v>4551</v>
      </c>
      <c r="O71" s="367">
        <v>941</v>
      </c>
      <c r="P71" s="350">
        <v>6.7</v>
      </c>
      <c r="Q71" s="350">
        <v>1.7</v>
      </c>
      <c r="R71" s="350">
        <v>30.8</v>
      </c>
    </row>
    <row r="72" spans="2:18" ht="16.5" customHeight="1">
      <c r="B72" s="290" t="s">
        <v>12</v>
      </c>
      <c r="C72" s="301" t="s">
        <v>374</v>
      </c>
      <c r="D72" s="371">
        <v>94989</v>
      </c>
      <c r="E72" s="370">
        <v>55822</v>
      </c>
      <c r="F72" s="370">
        <v>39167</v>
      </c>
      <c r="G72" s="370">
        <v>3480</v>
      </c>
      <c r="H72" s="370">
        <v>1931</v>
      </c>
      <c r="I72" s="370">
        <v>1549</v>
      </c>
      <c r="J72" s="370">
        <v>2974</v>
      </c>
      <c r="K72" s="370">
        <v>1460</v>
      </c>
      <c r="L72" s="370">
        <v>1514</v>
      </c>
      <c r="M72" s="370">
        <v>95495</v>
      </c>
      <c r="N72" s="370">
        <v>56293</v>
      </c>
      <c r="O72" s="370">
        <v>39202</v>
      </c>
      <c r="P72" s="353">
        <v>25.4</v>
      </c>
      <c r="Q72" s="353">
        <v>19.9</v>
      </c>
      <c r="R72" s="353">
        <v>33.3</v>
      </c>
    </row>
    <row r="73" spans="2:18" ht="16.5" customHeight="1">
      <c r="B73" s="291" t="s">
        <v>115</v>
      </c>
      <c r="C73" s="302" t="s">
        <v>259</v>
      </c>
      <c r="D73" s="365">
        <v>38127</v>
      </c>
      <c r="E73" s="365">
        <v>18283</v>
      </c>
      <c r="F73" s="365">
        <v>19844</v>
      </c>
      <c r="G73" s="365">
        <v>574</v>
      </c>
      <c r="H73" s="365">
        <v>190</v>
      </c>
      <c r="I73" s="365">
        <v>384</v>
      </c>
      <c r="J73" s="365">
        <v>797</v>
      </c>
      <c r="K73" s="365">
        <v>457</v>
      </c>
      <c r="L73" s="365">
        <v>340</v>
      </c>
      <c r="M73" s="365">
        <v>37904</v>
      </c>
      <c r="N73" s="365">
        <v>18016</v>
      </c>
      <c r="O73" s="365">
        <v>19888</v>
      </c>
      <c r="P73" s="352">
        <v>31</v>
      </c>
      <c r="Q73" s="352">
        <v>14.6</v>
      </c>
      <c r="R73" s="352">
        <v>45.8</v>
      </c>
    </row>
    <row r="74" spans="2:18" ht="16.5" customHeight="1">
      <c r="B74" s="292" t="s">
        <v>350</v>
      </c>
      <c r="C74" s="300" t="s">
        <v>224</v>
      </c>
      <c r="D74" s="368">
        <v>4078</v>
      </c>
      <c r="E74" s="368">
        <v>2973</v>
      </c>
      <c r="F74" s="368">
        <v>1105</v>
      </c>
      <c r="G74" s="368">
        <v>30</v>
      </c>
      <c r="H74" s="368">
        <v>30</v>
      </c>
      <c r="I74" s="368">
        <v>0</v>
      </c>
      <c r="J74" s="368">
        <v>46</v>
      </c>
      <c r="K74" s="368">
        <v>5</v>
      </c>
      <c r="L74" s="368">
        <v>41</v>
      </c>
      <c r="M74" s="368">
        <v>4062</v>
      </c>
      <c r="N74" s="368">
        <v>2998</v>
      </c>
      <c r="O74" s="368">
        <v>1064</v>
      </c>
      <c r="P74" s="349">
        <v>7.6</v>
      </c>
      <c r="Q74" s="349">
        <v>2.3</v>
      </c>
      <c r="R74" s="349">
        <v>22.5</v>
      </c>
    </row>
    <row r="75" spans="2:18" ht="16.5" customHeight="1">
      <c r="B75" s="293" t="s">
        <v>4</v>
      </c>
      <c r="C75" s="303" t="s">
        <v>141</v>
      </c>
      <c r="D75" s="372">
        <v>2031</v>
      </c>
      <c r="E75" s="372">
        <v>1601</v>
      </c>
      <c r="F75" s="372">
        <v>430</v>
      </c>
      <c r="G75" s="372">
        <v>22</v>
      </c>
      <c r="H75" s="372">
        <v>22</v>
      </c>
      <c r="I75" s="372">
        <v>0</v>
      </c>
      <c r="J75" s="372">
        <v>14</v>
      </c>
      <c r="K75" s="372">
        <v>14</v>
      </c>
      <c r="L75" s="372">
        <v>0</v>
      </c>
      <c r="M75" s="372">
        <v>2039</v>
      </c>
      <c r="N75" s="372">
        <v>1609</v>
      </c>
      <c r="O75" s="372">
        <v>430</v>
      </c>
      <c r="P75" s="355">
        <v>0.9</v>
      </c>
      <c r="Q75" s="355">
        <v>0.8</v>
      </c>
      <c r="R75" s="355">
        <v>1.2</v>
      </c>
    </row>
    <row r="76" spans="2:18" ht="16.5" customHeight="1">
      <c r="B76" s="294" t="s">
        <v>192</v>
      </c>
      <c r="C76" s="304" t="s">
        <v>397</v>
      </c>
      <c r="D76" s="369">
        <v>2119</v>
      </c>
      <c r="E76" s="369">
        <v>1490</v>
      </c>
      <c r="F76" s="369">
        <v>629</v>
      </c>
      <c r="G76" s="369">
        <v>5</v>
      </c>
      <c r="H76" s="369">
        <v>3</v>
      </c>
      <c r="I76" s="369">
        <v>2</v>
      </c>
      <c r="J76" s="369">
        <v>20</v>
      </c>
      <c r="K76" s="369">
        <v>8</v>
      </c>
      <c r="L76" s="369">
        <v>12</v>
      </c>
      <c r="M76" s="369">
        <v>2104</v>
      </c>
      <c r="N76" s="369">
        <v>1485</v>
      </c>
      <c r="O76" s="369">
        <v>619</v>
      </c>
      <c r="P76" s="351">
        <v>14.9</v>
      </c>
      <c r="Q76" s="351">
        <v>7.3</v>
      </c>
      <c r="R76" s="351">
        <v>33.1</v>
      </c>
    </row>
    <row r="77" spans="2:18" ht="16.5" customHeight="1">
      <c r="B77" s="294" t="s">
        <v>497</v>
      </c>
      <c r="C77" s="304" t="s">
        <v>402</v>
      </c>
      <c r="D77" s="367">
        <v>12622</v>
      </c>
      <c r="E77" s="367">
        <v>9657</v>
      </c>
      <c r="F77" s="367">
        <v>2965</v>
      </c>
      <c r="G77" s="367">
        <v>42</v>
      </c>
      <c r="H77" s="367">
        <v>20</v>
      </c>
      <c r="I77" s="367">
        <v>22</v>
      </c>
      <c r="J77" s="367">
        <v>84</v>
      </c>
      <c r="K77" s="367">
        <v>70</v>
      </c>
      <c r="L77" s="367">
        <v>14</v>
      </c>
      <c r="M77" s="367">
        <v>12580</v>
      </c>
      <c r="N77" s="367">
        <v>9607</v>
      </c>
      <c r="O77" s="367">
        <v>2973</v>
      </c>
      <c r="P77" s="350">
        <v>4.2</v>
      </c>
      <c r="Q77" s="350">
        <v>1.1</v>
      </c>
      <c r="R77" s="350">
        <v>14.3</v>
      </c>
    </row>
    <row r="78" spans="2:18" ht="16.5" customHeight="1">
      <c r="B78" s="292" t="s">
        <v>498</v>
      </c>
      <c r="C78" s="300" t="s">
        <v>499</v>
      </c>
      <c r="D78" s="368">
        <v>4141</v>
      </c>
      <c r="E78" s="368">
        <v>2913</v>
      </c>
      <c r="F78" s="368">
        <v>1228</v>
      </c>
      <c r="G78" s="368">
        <v>17</v>
      </c>
      <c r="H78" s="368">
        <v>11</v>
      </c>
      <c r="I78" s="368">
        <v>6</v>
      </c>
      <c r="J78" s="368">
        <v>25</v>
      </c>
      <c r="K78" s="368">
        <v>12</v>
      </c>
      <c r="L78" s="368">
        <v>13</v>
      </c>
      <c r="M78" s="368">
        <v>4133</v>
      </c>
      <c r="N78" s="368">
        <v>2912</v>
      </c>
      <c r="O78" s="368">
        <v>1221</v>
      </c>
      <c r="P78" s="349">
        <v>8.7</v>
      </c>
      <c r="Q78" s="349">
        <v>0.6</v>
      </c>
      <c r="R78" s="349">
        <v>27.9</v>
      </c>
    </row>
    <row r="79" spans="2:18" ht="16.5" customHeight="1">
      <c r="B79" s="294" t="s">
        <v>396</v>
      </c>
      <c r="C79" s="304" t="s">
        <v>228</v>
      </c>
      <c r="D79" s="367">
        <v>19199</v>
      </c>
      <c r="E79" s="367">
        <v>13686</v>
      </c>
      <c r="F79" s="367">
        <v>5513</v>
      </c>
      <c r="G79" s="367">
        <v>224</v>
      </c>
      <c r="H79" s="367">
        <v>131</v>
      </c>
      <c r="I79" s="367">
        <v>93</v>
      </c>
      <c r="J79" s="367">
        <v>140</v>
      </c>
      <c r="K79" s="367">
        <v>80</v>
      </c>
      <c r="L79" s="367">
        <v>60</v>
      </c>
      <c r="M79" s="367">
        <v>19283</v>
      </c>
      <c r="N79" s="367">
        <v>13737</v>
      </c>
      <c r="O79" s="367">
        <v>5546</v>
      </c>
      <c r="P79" s="350">
        <v>3</v>
      </c>
      <c r="Q79" s="350">
        <v>0.7</v>
      </c>
      <c r="R79" s="350">
        <v>8.7</v>
      </c>
    </row>
    <row r="80" spans="2:18" ht="16.5" customHeight="1">
      <c r="B80" s="294" t="s">
        <v>500</v>
      </c>
      <c r="C80" s="304" t="s">
        <v>179</v>
      </c>
      <c r="D80" s="367">
        <v>21069</v>
      </c>
      <c r="E80" s="367">
        <v>16048</v>
      </c>
      <c r="F80" s="367">
        <v>5021</v>
      </c>
      <c r="G80" s="367">
        <v>5</v>
      </c>
      <c r="H80" s="367">
        <v>5</v>
      </c>
      <c r="I80" s="367">
        <v>0</v>
      </c>
      <c r="J80" s="367">
        <v>30</v>
      </c>
      <c r="K80" s="367">
        <v>30</v>
      </c>
      <c r="L80" s="367">
        <v>0</v>
      </c>
      <c r="M80" s="367">
        <v>21044</v>
      </c>
      <c r="N80" s="367">
        <v>16023</v>
      </c>
      <c r="O80" s="367">
        <v>5021</v>
      </c>
      <c r="P80" s="350">
        <v>5.3</v>
      </c>
      <c r="Q80" s="350">
        <v>1.1</v>
      </c>
      <c r="R80" s="350">
        <v>18.8</v>
      </c>
    </row>
    <row r="81" spans="2:18" ht="16.5" customHeight="1">
      <c r="B81" s="294" t="s">
        <v>154</v>
      </c>
      <c r="C81" s="304" t="s">
        <v>376</v>
      </c>
      <c r="D81" s="367">
        <v>5184</v>
      </c>
      <c r="E81" s="367">
        <v>4162</v>
      </c>
      <c r="F81" s="367">
        <v>1022</v>
      </c>
      <c r="G81" s="367">
        <v>25</v>
      </c>
      <c r="H81" s="367">
        <v>23</v>
      </c>
      <c r="I81" s="367">
        <v>2</v>
      </c>
      <c r="J81" s="367">
        <v>21</v>
      </c>
      <c r="K81" s="367">
        <v>17</v>
      </c>
      <c r="L81" s="367">
        <v>4</v>
      </c>
      <c r="M81" s="367">
        <v>5188</v>
      </c>
      <c r="N81" s="367">
        <v>4168</v>
      </c>
      <c r="O81" s="367">
        <v>1020</v>
      </c>
      <c r="P81" s="350">
        <v>2.3</v>
      </c>
      <c r="Q81" s="350">
        <v>1.7</v>
      </c>
      <c r="R81" s="350">
        <v>4.5</v>
      </c>
    </row>
    <row r="82" spans="2:18" ht="16.5" customHeight="1">
      <c r="B82" s="294" t="s">
        <v>219</v>
      </c>
      <c r="C82" s="304" t="s">
        <v>488</v>
      </c>
      <c r="D82" s="367">
        <v>3105</v>
      </c>
      <c r="E82" s="367">
        <v>2694</v>
      </c>
      <c r="F82" s="367">
        <v>411</v>
      </c>
      <c r="G82" s="367">
        <v>18</v>
      </c>
      <c r="H82" s="367">
        <v>18</v>
      </c>
      <c r="I82" s="367">
        <v>0</v>
      </c>
      <c r="J82" s="367">
        <v>68</v>
      </c>
      <c r="K82" s="367">
        <v>62</v>
      </c>
      <c r="L82" s="367">
        <v>6</v>
      </c>
      <c r="M82" s="367">
        <v>3055</v>
      </c>
      <c r="N82" s="367">
        <v>2650</v>
      </c>
      <c r="O82" s="367">
        <v>405</v>
      </c>
      <c r="P82" s="350">
        <v>6.2</v>
      </c>
      <c r="Q82" s="350">
        <v>4.2</v>
      </c>
      <c r="R82" s="350">
        <v>19.3</v>
      </c>
    </row>
    <row r="83" spans="2:18" ht="16.5" customHeight="1">
      <c r="B83" s="294" t="s">
        <v>501</v>
      </c>
      <c r="C83" s="304" t="s">
        <v>326</v>
      </c>
      <c r="D83" s="369">
        <v>2029</v>
      </c>
      <c r="E83" s="369">
        <v>1731</v>
      </c>
      <c r="F83" s="369">
        <v>298</v>
      </c>
      <c r="G83" s="369">
        <v>57</v>
      </c>
      <c r="H83" s="369">
        <v>57</v>
      </c>
      <c r="I83" s="369">
        <v>0</v>
      </c>
      <c r="J83" s="369">
        <v>10</v>
      </c>
      <c r="K83" s="369">
        <v>10</v>
      </c>
      <c r="L83" s="369">
        <v>0</v>
      </c>
      <c r="M83" s="369">
        <v>2076</v>
      </c>
      <c r="N83" s="369">
        <v>1778</v>
      </c>
      <c r="O83" s="369">
        <v>298</v>
      </c>
      <c r="P83" s="351">
        <v>5.7</v>
      </c>
      <c r="Q83" s="351">
        <v>5.1</v>
      </c>
      <c r="R83" s="351">
        <v>9.7</v>
      </c>
    </row>
    <row r="84" spans="2:18" ht="16.5" customHeight="1">
      <c r="B84" s="294" t="s">
        <v>204</v>
      </c>
      <c r="C84" s="304" t="s">
        <v>502</v>
      </c>
      <c r="D84" s="367">
        <v>6690</v>
      </c>
      <c r="E84" s="367">
        <v>5444</v>
      </c>
      <c r="F84" s="367">
        <v>1246</v>
      </c>
      <c r="G84" s="367">
        <v>15</v>
      </c>
      <c r="H84" s="367">
        <v>14</v>
      </c>
      <c r="I84" s="367">
        <v>1</v>
      </c>
      <c r="J84" s="367">
        <v>13</v>
      </c>
      <c r="K84" s="367">
        <v>12</v>
      </c>
      <c r="L84" s="367">
        <v>1</v>
      </c>
      <c r="M84" s="367">
        <v>6692</v>
      </c>
      <c r="N84" s="367">
        <v>5446</v>
      </c>
      <c r="O84" s="367">
        <v>1246</v>
      </c>
      <c r="P84" s="350">
        <v>7.6</v>
      </c>
      <c r="Q84" s="350">
        <v>3.8</v>
      </c>
      <c r="R84" s="350">
        <v>24.2</v>
      </c>
    </row>
    <row r="85" spans="2:18" ht="16.5" customHeight="1">
      <c r="B85" s="294" t="s">
        <v>251</v>
      </c>
      <c r="C85" s="304" t="s">
        <v>253</v>
      </c>
      <c r="D85" s="367">
        <v>12113</v>
      </c>
      <c r="E85" s="367">
        <v>9662</v>
      </c>
      <c r="F85" s="367">
        <v>2451</v>
      </c>
      <c r="G85" s="367">
        <v>44</v>
      </c>
      <c r="H85" s="367">
        <v>27</v>
      </c>
      <c r="I85" s="367">
        <v>17</v>
      </c>
      <c r="J85" s="367">
        <v>99</v>
      </c>
      <c r="K85" s="367">
        <v>82</v>
      </c>
      <c r="L85" s="367">
        <v>17</v>
      </c>
      <c r="M85" s="367">
        <v>12058</v>
      </c>
      <c r="N85" s="367">
        <v>9607</v>
      </c>
      <c r="O85" s="367">
        <v>2451</v>
      </c>
      <c r="P85" s="350">
        <v>5.5</v>
      </c>
      <c r="Q85" s="350">
        <v>2.8</v>
      </c>
      <c r="R85" s="350">
        <v>16</v>
      </c>
    </row>
    <row r="86" spans="2:18" ht="16.5" customHeight="1">
      <c r="B86" s="294" t="s">
        <v>18</v>
      </c>
      <c r="C86" s="304" t="s">
        <v>388</v>
      </c>
      <c r="D86" s="367">
        <v>7417</v>
      </c>
      <c r="E86" s="367">
        <v>6036</v>
      </c>
      <c r="F86" s="367">
        <v>1381</v>
      </c>
      <c r="G86" s="367">
        <v>57</v>
      </c>
      <c r="H86" s="367">
        <v>9</v>
      </c>
      <c r="I86" s="367">
        <v>48</v>
      </c>
      <c r="J86" s="367">
        <v>17</v>
      </c>
      <c r="K86" s="367">
        <v>17</v>
      </c>
      <c r="L86" s="367">
        <v>0</v>
      </c>
      <c r="M86" s="367">
        <v>7457</v>
      </c>
      <c r="N86" s="367">
        <v>6028</v>
      </c>
      <c r="O86" s="367">
        <v>1429</v>
      </c>
      <c r="P86" s="350">
        <v>2.6</v>
      </c>
      <c r="Q86" s="350">
        <v>2.9</v>
      </c>
      <c r="R86" s="350">
        <v>1.5</v>
      </c>
    </row>
    <row r="87" spans="2:18" ht="16.5" customHeight="1">
      <c r="B87" s="294" t="s">
        <v>465</v>
      </c>
      <c r="C87" s="304" t="s">
        <v>391</v>
      </c>
      <c r="D87" s="367">
        <v>18266</v>
      </c>
      <c r="E87" s="367">
        <v>16540</v>
      </c>
      <c r="F87" s="367">
        <v>1726</v>
      </c>
      <c r="G87" s="367">
        <v>57</v>
      </c>
      <c r="H87" s="367">
        <v>55</v>
      </c>
      <c r="I87" s="367">
        <v>2</v>
      </c>
      <c r="J87" s="367">
        <v>122</v>
      </c>
      <c r="K87" s="367">
        <v>120</v>
      </c>
      <c r="L87" s="367">
        <v>2</v>
      </c>
      <c r="M87" s="367">
        <v>18201</v>
      </c>
      <c r="N87" s="367">
        <v>16475</v>
      </c>
      <c r="O87" s="367">
        <v>1726</v>
      </c>
      <c r="P87" s="350">
        <v>2.4</v>
      </c>
      <c r="Q87" s="350">
        <v>1.1</v>
      </c>
      <c r="R87" s="350">
        <v>14.7</v>
      </c>
    </row>
    <row r="88" spans="2:18" ht="16.5" customHeight="1">
      <c r="B88" s="294" t="s">
        <v>98</v>
      </c>
      <c r="C88" s="304" t="s">
        <v>392</v>
      </c>
      <c r="D88" s="367">
        <v>9221</v>
      </c>
      <c r="E88" s="367">
        <v>5929</v>
      </c>
      <c r="F88" s="367">
        <v>3292</v>
      </c>
      <c r="G88" s="367">
        <v>115</v>
      </c>
      <c r="H88" s="367">
        <v>82</v>
      </c>
      <c r="I88" s="367">
        <v>33</v>
      </c>
      <c r="J88" s="367">
        <v>293</v>
      </c>
      <c r="K88" s="367">
        <v>204</v>
      </c>
      <c r="L88" s="367">
        <v>89</v>
      </c>
      <c r="M88" s="367">
        <v>9043</v>
      </c>
      <c r="N88" s="367">
        <v>5807</v>
      </c>
      <c r="O88" s="367">
        <v>3236</v>
      </c>
      <c r="P88" s="350">
        <v>9.6</v>
      </c>
      <c r="Q88" s="350">
        <v>2.8</v>
      </c>
      <c r="R88" s="350">
        <v>21.8</v>
      </c>
    </row>
    <row r="89" spans="2:18" ht="16.5" customHeight="1">
      <c r="B89" s="294" t="s">
        <v>485</v>
      </c>
      <c r="C89" s="304" t="s">
        <v>73</v>
      </c>
      <c r="D89" s="367">
        <v>8303</v>
      </c>
      <c r="E89" s="367">
        <v>5494</v>
      </c>
      <c r="F89" s="367">
        <v>2809</v>
      </c>
      <c r="G89" s="367">
        <v>150</v>
      </c>
      <c r="H89" s="367">
        <v>120</v>
      </c>
      <c r="I89" s="367">
        <v>30</v>
      </c>
      <c r="J89" s="367">
        <v>136</v>
      </c>
      <c r="K89" s="367">
        <v>90</v>
      </c>
      <c r="L89" s="367">
        <v>46</v>
      </c>
      <c r="M89" s="367">
        <v>8317</v>
      </c>
      <c r="N89" s="367">
        <v>5524</v>
      </c>
      <c r="O89" s="367">
        <v>2793</v>
      </c>
      <c r="P89" s="350">
        <v>11</v>
      </c>
      <c r="Q89" s="350">
        <v>1</v>
      </c>
      <c r="R89" s="350">
        <v>30.8</v>
      </c>
    </row>
    <row r="90" spans="2:18" ht="16.5" customHeight="1">
      <c r="B90" s="294" t="s">
        <v>199</v>
      </c>
      <c r="C90" s="304" t="s">
        <v>404</v>
      </c>
      <c r="D90" s="367">
        <v>36523</v>
      </c>
      <c r="E90" s="367">
        <v>24239</v>
      </c>
      <c r="F90" s="367">
        <v>12284</v>
      </c>
      <c r="G90" s="367">
        <v>109</v>
      </c>
      <c r="H90" s="367">
        <v>72</v>
      </c>
      <c r="I90" s="367">
        <v>37</v>
      </c>
      <c r="J90" s="367">
        <v>148</v>
      </c>
      <c r="K90" s="367">
        <v>90</v>
      </c>
      <c r="L90" s="367">
        <v>58</v>
      </c>
      <c r="M90" s="367">
        <v>36484</v>
      </c>
      <c r="N90" s="367">
        <v>24221</v>
      </c>
      <c r="O90" s="367">
        <v>12263</v>
      </c>
      <c r="P90" s="350">
        <v>12.1</v>
      </c>
      <c r="Q90" s="350">
        <v>2.9</v>
      </c>
      <c r="R90" s="350">
        <v>30.3</v>
      </c>
    </row>
    <row r="91" spans="2:18" ht="16.5" customHeight="1">
      <c r="B91" s="294" t="s">
        <v>282</v>
      </c>
      <c r="C91" s="304" t="s">
        <v>405</v>
      </c>
      <c r="D91" s="367">
        <v>3778</v>
      </c>
      <c r="E91" s="367">
        <v>2604</v>
      </c>
      <c r="F91" s="367">
        <v>1174</v>
      </c>
      <c r="G91" s="367">
        <v>7</v>
      </c>
      <c r="H91" s="367">
        <v>5</v>
      </c>
      <c r="I91" s="367">
        <v>2</v>
      </c>
      <c r="J91" s="367">
        <v>797</v>
      </c>
      <c r="K91" s="367">
        <v>529</v>
      </c>
      <c r="L91" s="367">
        <v>268</v>
      </c>
      <c r="M91" s="367">
        <v>2988</v>
      </c>
      <c r="N91" s="367">
        <v>2080</v>
      </c>
      <c r="O91" s="367">
        <v>908</v>
      </c>
      <c r="P91" s="350">
        <v>1.8</v>
      </c>
      <c r="Q91" s="350">
        <v>1</v>
      </c>
      <c r="R91" s="350">
        <v>3.5</v>
      </c>
    </row>
    <row r="92" spans="2:18" ht="16.5" customHeight="1">
      <c r="B92" s="294" t="s">
        <v>124</v>
      </c>
      <c r="C92" s="304" t="s">
        <v>132</v>
      </c>
      <c r="D92" s="367">
        <v>89173</v>
      </c>
      <c r="E92" s="367">
        <v>72666</v>
      </c>
      <c r="F92" s="367">
        <v>16507</v>
      </c>
      <c r="G92" s="367">
        <v>507</v>
      </c>
      <c r="H92" s="367">
        <v>366</v>
      </c>
      <c r="I92" s="367">
        <v>141</v>
      </c>
      <c r="J92" s="367">
        <v>976</v>
      </c>
      <c r="K92" s="367">
        <v>779</v>
      </c>
      <c r="L92" s="367">
        <v>197</v>
      </c>
      <c r="M92" s="367">
        <v>88704</v>
      </c>
      <c r="N92" s="367">
        <v>72253</v>
      </c>
      <c r="O92" s="367">
        <v>16451</v>
      </c>
      <c r="P92" s="350">
        <v>1.3</v>
      </c>
      <c r="Q92" s="350">
        <v>0.9</v>
      </c>
      <c r="R92" s="350">
        <v>3.2</v>
      </c>
    </row>
    <row r="93" spans="2:18" ht="16.5" customHeight="1">
      <c r="B93" s="294" t="s">
        <v>275</v>
      </c>
      <c r="C93" s="305" t="s">
        <v>172</v>
      </c>
      <c r="D93" s="367">
        <v>6774</v>
      </c>
      <c r="E93" s="367">
        <v>5079</v>
      </c>
      <c r="F93" s="367">
        <v>1695</v>
      </c>
      <c r="G93" s="367">
        <v>26</v>
      </c>
      <c r="H93" s="367">
        <v>12</v>
      </c>
      <c r="I93" s="367">
        <v>14</v>
      </c>
      <c r="J93" s="367">
        <v>65</v>
      </c>
      <c r="K93" s="367">
        <v>46</v>
      </c>
      <c r="L93" s="367">
        <v>19</v>
      </c>
      <c r="M93" s="367">
        <v>6735</v>
      </c>
      <c r="N93" s="367">
        <v>5045</v>
      </c>
      <c r="O93" s="367">
        <v>1690</v>
      </c>
      <c r="P93" s="350">
        <v>7.5</v>
      </c>
      <c r="Q93" s="350">
        <v>4.6</v>
      </c>
      <c r="R93" s="350">
        <v>16.2</v>
      </c>
    </row>
    <row r="94" spans="2:18" ht="16.5" customHeight="1">
      <c r="B94" s="291" t="s">
        <v>123</v>
      </c>
      <c r="C94" s="306" t="s">
        <v>229</v>
      </c>
      <c r="D94" s="365">
        <v>24524</v>
      </c>
      <c r="E94" s="365">
        <v>18335</v>
      </c>
      <c r="F94" s="365">
        <v>6189</v>
      </c>
      <c r="G94" s="365">
        <v>288</v>
      </c>
      <c r="H94" s="365">
        <v>206</v>
      </c>
      <c r="I94" s="365">
        <v>82</v>
      </c>
      <c r="J94" s="365">
        <v>303</v>
      </c>
      <c r="K94" s="365">
        <v>297</v>
      </c>
      <c r="L94" s="365">
        <v>6</v>
      </c>
      <c r="M94" s="365">
        <v>24509</v>
      </c>
      <c r="N94" s="365">
        <v>18244</v>
      </c>
      <c r="O94" s="365">
        <v>6265</v>
      </c>
      <c r="P94" s="352">
        <v>16.5</v>
      </c>
      <c r="Q94" s="352">
        <v>16.8</v>
      </c>
      <c r="R94" s="352">
        <v>15.9</v>
      </c>
    </row>
    <row r="95" spans="2:18" ht="16.5" customHeight="1">
      <c r="B95" s="295" t="s">
        <v>256</v>
      </c>
      <c r="C95" s="307" t="s">
        <v>439</v>
      </c>
      <c r="D95" s="370">
        <v>67464</v>
      </c>
      <c r="E95" s="370">
        <v>20123</v>
      </c>
      <c r="F95" s="370">
        <v>47341</v>
      </c>
      <c r="G95" s="370">
        <v>1113</v>
      </c>
      <c r="H95" s="370">
        <v>287</v>
      </c>
      <c r="I95" s="370">
        <v>826</v>
      </c>
      <c r="J95" s="370">
        <v>1555</v>
      </c>
      <c r="K95" s="370">
        <v>594</v>
      </c>
      <c r="L95" s="370">
        <v>961</v>
      </c>
      <c r="M95" s="370">
        <v>67022</v>
      </c>
      <c r="N95" s="370">
        <v>19816</v>
      </c>
      <c r="O95" s="370">
        <v>47206</v>
      </c>
      <c r="P95" s="353">
        <v>67.3</v>
      </c>
      <c r="Q95" s="353">
        <v>41.2</v>
      </c>
      <c r="R95" s="353">
        <v>78.3</v>
      </c>
    </row>
    <row r="96" spans="2:18" ht="16.5" customHeight="1">
      <c r="B96" s="293" t="s">
        <v>415</v>
      </c>
      <c r="C96" s="303" t="s">
        <v>311</v>
      </c>
      <c r="D96" s="362">
        <v>15922</v>
      </c>
      <c r="E96" s="362">
        <v>7123</v>
      </c>
      <c r="F96" s="362">
        <v>8799</v>
      </c>
      <c r="G96" s="362">
        <v>303</v>
      </c>
      <c r="H96" s="362">
        <v>121</v>
      </c>
      <c r="I96" s="362">
        <v>182</v>
      </c>
      <c r="J96" s="362">
        <v>482</v>
      </c>
      <c r="K96" s="362">
        <v>218</v>
      </c>
      <c r="L96" s="362">
        <v>264</v>
      </c>
      <c r="M96" s="362">
        <v>15743</v>
      </c>
      <c r="N96" s="362">
        <v>7026</v>
      </c>
      <c r="O96" s="362">
        <v>8717</v>
      </c>
      <c r="P96" s="344">
        <v>52.1</v>
      </c>
      <c r="Q96" s="344">
        <v>25.6</v>
      </c>
      <c r="R96" s="344">
        <v>73.4</v>
      </c>
    </row>
    <row r="97" spans="2:18" ht="16.5" customHeight="1">
      <c r="B97" s="294" t="s">
        <v>507</v>
      </c>
      <c r="C97" s="304" t="s">
        <v>508</v>
      </c>
      <c r="D97" s="367">
        <v>25715</v>
      </c>
      <c r="E97" s="367">
        <v>9079</v>
      </c>
      <c r="F97" s="367">
        <v>16636</v>
      </c>
      <c r="G97" s="367">
        <v>1111</v>
      </c>
      <c r="H97" s="367">
        <v>455</v>
      </c>
      <c r="I97" s="367">
        <v>656</v>
      </c>
      <c r="J97" s="367">
        <v>2045</v>
      </c>
      <c r="K97" s="367">
        <v>1028</v>
      </c>
      <c r="L97" s="367">
        <v>1017</v>
      </c>
      <c r="M97" s="367">
        <v>24781</v>
      </c>
      <c r="N97" s="367">
        <v>8506</v>
      </c>
      <c r="O97" s="367">
        <v>16275</v>
      </c>
      <c r="P97" s="350">
        <v>82.4</v>
      </c>
      <c r="Q97" s="350">
        <v>78.7</v>
      </c>
      <c r="R97" s="350">
        <v>84.3</v>
      </c>
    </row>
    <row r="98" spans="2:18" ht="16.5" customHeight="1">
      <c r="B98" s="291" t="s">
        <v>165</v>
      </c>
      <c r="C98" s="302" t="s">
        <v>509</v>
      </c>
      <c r="D98" s="365">
        <v>64265</v>
      </c>
      <c r="E98" s="365">
        <v>20634</v>
      </c>
      <c r="F98" s="365">
        <v>43631</v>
      </c>
      <c r="G98" s="365">
        <v>618</v>
      </c>
      <c r="H98" s="365">
        <v>219</v>
      </c>
      <c r="I98" s="365">
        <v>399</v>
      </c>
      <c r="J98" s="365">
        <v>898</v>
      </c>
      <c r="K98" s="365">
        <v>392</v>
      </c>
      <c r="L98" s="365">
        <v>506</v>
      </c>
      <c r="M98" s="365">
        <v>63985</v>
      </c>
      <c r="N98" s="365">
        <v>20461</v>
      </c>
      <c r="O98" s="365">
        <v>43524</v>
      </c>
      <c r="P98" s="352">
        <v>14.6</v>
      </c>
      <c r="Q98" s="352">
        <v>12.2</v>
      </c>
      <c r="R98" s="352">
        <v>15.7</v>
      </c>
    </row>
    <row r="99" spans="2:18" ht="16.5" customHeight="1">
      <c r="B99" s="295" t="s">
        <v>127</v>
      </c>
      <c r="C99" s="301" t="s">
        <v>26</v>
      </c>
      <c r="D99" s="370">
        <v>66647</v>
      </c>
      <c r="E99" s="370">
        <v>25069</v>
      </c>
      <c r="F99" s="370">
        <v>41578</v>
      </c>
      <c r="G99" s="370">
        <v>208</v>
      </c>
      <c r="H99" s="370">
        <v>88</v>
      </c>
      <c r="I99" s="370">
        <v>120</v>
      </c>
      <c r="J99" s="370">
        <v>842</v>
      </c>
      <c r="K99" s="370">
        <v>138</v>
      </c>
      <c r="L99" s="370">
        <v>704</v>
      </c>
      <c r="M99" s="370">
        <v>66013</v>
      </c>
      <c r="N99" s="370">
        <v>25019</v>
      </c>
      <c r="O99" s="370">
        <v>40994</v>
      </c>
      <c r="P99" s="353">
        <v>26</v>
      </c>
      <c r="Q99" s="353">
        <v>24.2</v>
      </c>
      <c r="R99" s="353">
        <v>27.1</v>
      </c>
    </row>
    <row r="100" spans="2:18" ht="16.5" customHeight="1">
      <c r="B100" s="293" t="s">
        <v>30</v>
      </c>
      <c r="C100" s="303" t="s">
        <v>174</v>
      </c>
      <c r="D100" s="365">
        <v>40188</v>
      </c>
      <c r="E100" s="365">
        <v>16349</v>
      </c>
      <c r="F100" s="365">
        <v>23839</v>
      </c>
      <c r="G100" s="365">
        <v>2216</v>
      </c>
      <c r="H100" s="365">
        <v>1089</v>
      </c>
      <c r="I100" s="365">
        <v>1127</v>
      </c>
      <c r="J100" s="365">
        <v>2081</v>
      </c>
      <c r="K100" s="365">
        <v>813</v>
      </c>
      <c r="L100" s="365">
        <v>1268</v>
      </c>
      <c r="M100" s="365">
        <v>40323</v>
      </c>
      <c r="N100" s="365">
        <v>16625</v>
      </c>
      <c r="O100" s="365">
        <v>23698</v>
      </c>
      <c r="P100" s="352">
        <v>10.5</v>
      </c>
      <c r="Q100" s="352">
        <v>7.5</v>
      </c>
      <c r="R100" s="352">
        <v>12.6</v>
      </c>
    </row>
    <row r="101" spans="2:18" ht="16.5" customHeight="1">
      <c r="B101" s="294" t="s">
        <v>379</v>
      </c>
      <c r="C101" s="304" t="s">
        <v>510</v>
      </c>
      <c r="D101" s="367">
        <v>45320</v>
      </c>
      <c r="E101" s="367">
        <v>31636</v>
      </c>
      <c r="F101" s="367">
        <v>13684</v>
      </c>
      <c r="G101" s="367">
        <v>1123</v>
      </c>
      <c r="H101" s="367">
        <v>701</v>
      </c>
      <c r="I101" s="367">
        <v>422</v>
      </c>
      <c r="J101" s="367">
        <v>701</v>
      </c>
      <c r="K101" s="367">
        <v>475</v>
      </c>
      <c r="L101" s="367">
        <v>226</v>
      </c>
      <c r="M101" s="367">
        <v>45742</v>
      </c>
      <c r="N101" s="367">
        <v>31862</v>
      </c>
      <c r="O101" s="367">
        <v>13880</v>
      </c>
      <c r="P101" s="350">
        <v>41.1</v>
      </c>
      <c r="Q101" s="350">
        <v>28.6</v>
      </c>
      <c r="R101" s="350">
        <v>69.9</v>
      </c>
    </row>
    <row r="102" spans="2:18" ht="16.5" customHeight="1">
      <c r="B102" s="295" t="s">
        <v>467</v>
      </c>
      <c r="C102" s="301" t="s">
        <v>511</v>
      </c>
      <c r="D102" s="373">
        <v>9481</v>
      </c>
      <c r="E102" s="373">
        <v>7837</v>
      </c>
      <c r="F102" s="373">
        <v>1644</v>
      </c>
      <c r="G102" s="373">
        <v>141</v>
      </c>
      <c r="H102" s="373">
        <v>141</v>
      </c>
      <c r="I102" s="373">
        <v>0</v>
      </c>
      <c r="J102" s="373">
        <v>192</v>
      </c>
      <c r="K102" s="373">
        <v>172</v>
      </c>
      <c r="L102" s="373">
        <v>20</v>
      </c>
      <c r="M102" s="373">
        <v>9430</v>
      </c>
      <c r="N102" s="373">
        <v>7806</v>
      </c>
      <c r="O102" s="373">
        <v>1624</v>
      </c>
      <c r="P102" s="356">
        <v>13.3</v>
      </c>
      <c r="Q102" s="356">
        <v>11.1</v>
      </c>
      <c r="R102" s="356">
        <v>24.1</v>
      </c>
    </row>
  </sheetData>
  <sheetProtection/>
  <mergeCells count="12">
    <mergeCell ref="M54:O54"/>
    <mergeCell ref="P54:R54"/>
    <mergeCell ref="D3:F3"/>
    <mergeCell ref="G3:I3"/>
    <mergeCell ref="J3:L3"/>
    <mergeCell ref="M3:O3"/>
    <mergeCell ref="P3:R3"/>
    <mergeCell ref="B3:C4"/>
    <mergeCell ref="B54:C55"/>
    <mergeCell ref="D54:F54"/>
    <mergeCell ref="G54:I54"/>
    <mergeCell ref="J54:L54"/>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52"/>
  <sheetViews>
    <sheetView zoomScale="130" zoomScaleNormal="130" zoomScalePageLayoutView="0" workbookViewId="0" topLeftCell="A1">
      <selection activeCell="A1" sqref="A1"/>
    </sheetView>
  </sheetViews>
  <sheetFormatPr defaultColWidth="9.00390625" defaultRowHeight="13.5"/>
  <cols>
    <col min="1" max="1" width="1.4921875" style="19" customWidth="1"/>
    <col min="2" max="2" width="2.875" style="19" customWidth="1"/>
    <col min="3" max="3" width="2.625" style="19" customWidth="1"/>
    <col min="4" max="4" width="6.625" style="19" customWidth="1"/>
    <col min="5" max="5" width="4.375" style="19" customWidth="1"/>
    <col min="6" max="6" width="31.875" style="19" customWidth="1"/>
    <col min="7" max="11" width="7.625" style="19" customWidth="1"/>
    <col min="12" max="12" width="8.625" style="19" customWidth="1"/>
    <col min="13" max="13" width="2.625" style="19" customWidth="1"/>
    <col min="14" max="14" width="1.25" style="19" customWidth="1"/>
    <col min="15" max="15" width="2.625" style="20" customWidth="1"/>
    <col min="16" max="17" width="2.625" style="19" customWidth="1"/>
    <col min="18" max="18" width="9.00390625" style="19" hidden="1" customWidth="1"/>
    <col min="19" max="20" width="9.00390625" style="19" hidden="1" customWidth="1"/>
    <col min="21" max="16384" width="9.00390625" style="19" customWidth="1"/>
  </cols>
  <sheetData>
    <row r="2" spans="2:15" s="21" customFormat="1" ht="24.75" customHeight="1">
      <c r="B2" s="461" t="s">
        <v>236</v>
      </c>
      <c r="C2" s="461"/>
      <c r="D2" s="461"/>
      <c r="E2" s="461"/>
      <c r="F2" s="461"/>
      <c r="G2" s="461"/>
      <c r="H2" s="461"/>
      <c r="I2" s="461"/>
      <c r="J2" s="461"/>
      <c r="K2" s="461"/>
      <c r="L2" s="461"/>
      <c r="M2" s="461"/>
      <c r="N2" s="461"/>
      <c r="O2" s="461"/>
    </row>
    <row r="3" spans="2:15" s="21" customFormat="1" ht="15" customHeight="1">
      <c r="B3" s="22"/>
      <c r="C3" s="22"/>
      <c r="D3" s="22"/>
      <c r="E3" s="22"/>
      <c r="F3" s="28"/>
      <c r="G3" s="28"/>
      <c r="H3" s="28"/>
      <c r="I3" s="28"/>
      <c r="J3" s="28"/>
      <c r="K3" s="28"/>
      <c r="L3" s="28"/>
      <c r="M3" s="22"/>
      <c r="N3" s="22"/>
      <c r="O3" s="20"/>
    </row>
    <row r="4" spans="2:15" ht="15.75" customHeight="1">
      <c r="B4" s="19" t="s">
        <v>176</v>
      </c>
      <c r="C4" s="24"/>
      <c r="D4" s="23"/>
      <c r="E4" s="23"/>
      <c r="F4" s="23"/>
      <c r="G4" s="31"/>
      <c r="H4" s="23"/>
      <c r="I4" s="23"/>
      <c r="J4" s="23"/>
      <c r="K4" s="23"/>
      <c r="L4" s="23"/>
      <c r="M4" s="25">
        <f>REPT("-",R4-LEN(D4))</f>
      </c>
      <c r="N4" s="25"/>
      <c r="O4" s="35"/>
    </row>
    <row r="5" spans="3:14" ht="15.75" customHeight="1">
      <c r="C5" s="23"/>
      <c r="D5" s="23"/>
      <c r="E5" s="23"/>
      <c r="F5" s="23"/>
      <c r="G5" s="23"/>
      <c r="H5" s="23"/>
      <c r="I5" s="23"/>
      <c r="J5" s="23"/>
      <c r="K5" s="23"/>
      <c r="L5" s="23"/>
      <c r="M5" s="23"/>
      <c r="N5" s="23"/>
    </row>
    <row r="6" spans="2:15" ht="18.75" customHeight="1">
      <c r="B6" s="19" t="s">
        <v>5</v>
      </c>
      <c r="C6" s="23"/>
      <c r="D6" s="23"/>
      <c r="E6" s="23"/>
      <c r="F6" s="23"/>
      <c r="G6" s="32"/>
      <c r="H6" s="23"/>
      <c r="I6" s="23"/>
      <c r="J6" s="23"/>
      <c r="K6" s="23"/>
      <c r="L6" s="23"/>
      <c r="M6" s="23"/>
      <c r="N6" s="23"/>
      <c r="O6" s="36"/>
    </row>
    <row r="7" spans="2:15" ht="18.75" customHeight="1">
      <c r="B7" s="23"/>
      <c r="C7" s="24" t="s">
        <v>101</v>
      </c>
      <c r="D7" s="23" t="s">
        <v>285</v>
      </c>
      <c r="E7" s="23"/>
      <c r="F7" s="23"/>
      <c r="G7" s="32"/>
      <c r="H7" s="23"/>
      <c r="I7" s="23"/>
      <c r="J7" s="23"/>
      <c r="K7" s="23"/>
      <c r="L7" s="23"/>
      <c r="M7" s="23"/>
      <c r="N7" s="23"/>
      <c r="O7" s="36"/>
    </row>
    <row r="8" spans="2:20" ht="18.75" customHeight="1">
      <c r="B8" s="23"/>
      <c r="C8" s="24"/>
      <c r="D8" s="23" t="s">
        <v>71</v>
      </c>
      <c r="E8" s="23"/>
      <c r="F8" s="23"/>
      <c r="G8" s="31"/>
      <c r="H8" s="23"/>
      <c r="I8" s="23"/>
      <c r="J8" s="23"/>
      <c r="K8" s="23"/>
      <c r="L8" s="23"/>
      <c r="M8" s="25" t="str">
        <f>REPT("-",R8-LEN(D8))</f>
        <v>------------------------------------------------------------------</v>
      </c>
      <c r="N8" s="25"/>
      <c r="O8" s="35" t="str">
        <f>HYPERLINK("#"&amp;T8&amp;"!A1","1")</f>
        <v>1</v>
      </c>
      <c r="R8" s="19">
        <v>78</v>
      </c>
      <c r="T8" s="19" t="s">
        <v>287</v>
      </c>
    </row>
    <row r="9" spans="2:20" ht="18.75" customHeight="1">
      <c r="B9" s="23"/>
      <c r="C9" s="24"/>
      <c r="D9" s="23" t="s">
        <v>227</v>
      </c>
      <c r="E9" s="23"/>
      <c r="F9" s="23"/>
      <c r="G9" s="31"/>
      <c r="H9" s="23"/>
      <c r="I9" s="23"/>
      <c r="J9" s="23"/>
      <c r="K9" s="23"/>
      <c r="L9" s="23"/>
      <c r="M9" s="25" t="str">
        <f>REPT("-",R9-LEN(D9))</f>
        <v>-----------------------------------------------------------------</v>
      </c>
      <c r="N9" s="25"/>
      <c r="O9" s="35" t="str">
        <f>HYPERLINK("#"&amp;T9&amp;"!A1","1")</f>
        <v>1</v>
      </c>
      <c r="R9" s="19">
        <v>78</v>
      </c>
      <c r="T9" s="19" t="s">
        <v>185</v>
      </c>
    </row>
    <row r="10" spans="2:20" ht="18.75" customHeight="1">
      <c r="B10" s="23"/>
      <c r="C10" s="24" t="s">
        <v>242</v>
      </c>
      <c r="D10" s="23" t="s">
        <v>112</v>
      </c>
      <c r="E10" s="23"/>
      <c r="F10" s="23"/>
      <c r="G10" s="31"/>
      <c r="H10" s="23"/>
      <c r="I10" s="23"/>
      <c r="J10" s="23"/>
      <c r="K10" s="23"/>
      <c r="L10" s="23"/>
      <c r="M10" s="25"/>
      <c r="N10" s="25"/>
      <c r="O10" s="35"/>
      <c r="R10" s="19" t="s">
        <v>83</v>
      </c>
      <c r="T10" s="19" t="s">
        <v>83</v>
      </c>
    </row>
    <row r="11" spans="2:20" ht="18.75" customHeight="1">
      <c r="B11" s="23"/>
      <c r="C11" s="24" t="s">
        <v>83</v>
      </c>
      <c r="D11" s="23" t="s">
        <v>71</v>
      </c>
      <c r="E11" s="23"/>
      <c r="F11" s="23"/>
      <c r="G11" s="32"/>
      <c r="H11" s="23"/>
      <c r="I11" s="23"/>
      <c r="J11" s="23"/>
      <c r="K11" s="23"/>
      <c r="L11" s="23"/>
      <c r="M11" s="25" t="str">
        <f>REPT("-",R11-LEN(D11))</f>
        <v>------------------------------------------------------------------</v>
      </c>
      <c r="N11" s="23"/>
      <c r="O11" s="35" t="str">
        <f>HYPERLINK("#"&amp;T11&amp;"!A1","2")</f>
        <v>2</v>
      </c>
      <c r="R11" s="19">
        <v>78</v>
      </c>
      <c r="T11" s="19" t="s">
        <v>183</v>
      </c>
    </row>
    <row r="12" spans="2:20" ht="18.75" customHeight="1">
      <c r="B12" s="23"/>
      <c r="C12" s="24"/>
      <c r="D12" s="23" t="s">
        <v>227</v>
      </c>
      <c r="E12" s="23"/>
      <c r="F12" s="23"/>
      <c r="G12" s="31"/>
      <c r="H12" s="23"/>
      <c r="I12" s="23"/>
      <c r="J12" s="23"/>
      <c r="K12" s="23"/>
      <c r="L12" s="23"/>
      <c r="M12" s="25" t="str">
        <f>REPT("-",R12-LEN(D12))</f>
        <v>-----------------------------------------------------------------</v>
      </c>
      <c r="N12" s="25"/>
      <c r="O12" s="35" t="str">
        <f>HYPERLINK("#"&amp;T12&amp;"!A1","2")</f>
        <v>2</v>
      </c>
      <c r="R12" s="19">
        <v>78</v>
      </c>
      <c r="T12" s="19" t="s">
        <v>183</v>
      </c>
    </row>
    <row r="13" spans="2:18" ht="18.75" customHeight="1">
      <c r="B13" s="23"/>
      <c r="C13" s="24" t="s">
        <v>152</v>
      </c>
      <c r="D13" s="23" t="s">
        <v>294</v>
      </c>
      <c r="E13" s="23"/>
      <c r="F13" s="23"/>
      <c r="G13" s="31"/>
      <c r="H13" s="23"/>
      <c r="I13" s="23"/>
      <c r="J13" s="23"/>
      <c r="K13" s="23"/>
      <c r="L13" s="23"/>
      <c r="M13" s="25"/>
      <c r="N13" s="25"/>
      <c r="O13" s="35"/>
      <c r="R13" s="19" t="s">
        <v>83</v>
      </c>
    </row>
    <row r="14" spans="2:20" ht="18.75" customHeight="1">
      <c r="B14" s="23"/>
      <c r="C14" s="23"/>
      <c r="D14" s="23" t="s">
        <v>71</v>
      </c>
      <c r="E14" s="23"/>
      <c r="F14" s="23"/>
      <c r="G14" s="31"/>
      <c r="H14" s="23"/>
      <c r="I14" s="23"/>
      <c r="J14" s="23"/>
      <c r="K14" s="23"/>
      <c r="L14" s="23"/>
      <c r="M14" s="25" t="str">
        <f>REPT("-",R14-LEN(D14))</f>
        <v>------------------------------------------------------------------</v>
      </c>
      <c r="N14" s="25"/>
      <c r="O14" s="35" t="str">
        <f>HYPERLINK("#"&amp;T14&amp;"!A1","3")</f>
        <v>3</v>
      </c>
      <c r="R14" s="19">
        <v>78</v>
      </c>
      <c r="T14" s="19" t="s">
        <v>70</v>
      </c>
    </row>
    <row r="15" spans="2:20" ht="18.75" customHeight="1">
      <c r="B15" s="23"/>
      <c r="C15" s="23"/>
      <c r="D15" s="23" t="s">
        <v>227</v>
      </c>
      <c r="E15" s="23"/>
      <c r="F15" s="23"/>
      <c r="G15" s="31"/>
      <c r="H15" s="23"/>
      <c r="I15" s="23"/>
      <c r="J15" s="23"/>
      <c r="K15" s="23"/>
      <c r="L15" s="23"/>
      <c r="M15" s="25" t="str">
        <f>REPT("-",R15-LEN(D15))</f>
        <v>-----------------------------------------------------------------</v>
      </c>
      <c r="N15" s="25"/>
      <c r="O15" s="35" t="str">
        <f>HYPERLINK("#"&amp;T15&amp;"!A1","3")</f>
        <v>3</v>
      </c>
      <c r="R15" s="19">
        <v>78</v>
      </c>
      <c r="T15" s="19" t="s">
        <v>70</v>
      </c>
    </row>
    <row r="16" spans="2:15" ht="10.5" customHeight="1">
      <c r="B16" s="23"/>
      <c r="C16" s="23"/>
      <c r="D16" s="23"/>
      <c r="E16" s="23"/>
      <c r="F16" s="23"/>
      <c r="G16" s="23"/>
      <c r="H16" s="23"/>
      <c r="I16" s="23"/>
      <c r="J16" s="23"/>
      <c r="K16" s="23"/>
      <c r="L16" s="23"/>
      <c r="M16" s="23"/>
      <c r="N16" s="23"/>
      <c r="O16" s="36"/>
    </row>
    <row r="17" spans="2:15" ht="18.75" customHeight="1">
      <c r="B17" s="19" t="s">
        <v>218</v>
      </c>
      <c r="C17" s="23"/>
      <c r="D17" s="23"/>
      <c r="E17" s="23"/>
      <c r="F17" s="23"/>
      <c r="G17" s="23"/>
      <c r="H17" s="23"/>
      <c r="I17" s="23"/>
      <c r="J17" s="23"/>
      <c r="K17" s="23"/>
      <c r="L17" s="23"/>
      <c r="M17" s="23"/>
      <c r="N17" s="23"/>
      <c r="O17" s="36"/>
    </row>
    <row r="18" spans="2:15" ht="18.75" customHeight="1">
      <c r="B18" s="23"/>
      <c r="C18" s="19" t="s">
        <v>296</v>
      </c>
      <c r="D18" s="23"/>
      <c r="E18" s="23"/>
      <c r="F18" s="29"/>
      <c r="G18" s="23"/>
      <c r="H18" s="23"/>
      <c r="I18" s="23"/>
      <c r="J18" s="23"/>
      <c r="K18" s="23"/>
      <c r="L18" s="23"/>
      <c r="M18" s="23"/>
      <c r="N18" s="23"/>
      <c r="O18" s="36"/>
    </row>
    <row r="19" spans="2:20" ht="18.75" customHeight="1">
      <c r="B19" s="23"/>
      <c r="C19" s="23"/>
      <c r="D19" s="24" t="s">
        <v>43</v>
      </c>
      <c r="E19" s="27" t="s">
        <v>297</v>
      </c>
      <c r="F19" s="23"/>
      <c r="G19" s="27"/>
      <c r="H19" s="23"/>
      <c r="I19" s="23"/>
      <c r="J19" s="23"/>
      <c r="K19" s="23"/>
      <c r="L19" s="23"/>
      <c r="M19" s="25" t="str">
        <f aca="true" t="shared" si="0" ref="M19:M28">REPT("-",R19-LEN(E19))</f>
        <v>---------------------------</v>
      </c>
      <c r="N19" s="25"/>
      <c r="O19" s="35" t="str">
        <f>HYPERLINK("#"&amp;T19&amp;"!A1","4")</f>
        <v>4</v>
      </c>
      <c r="R19" s="19">
        <v>58</v>
      </c>
      <c r="T19" s="19" t="s">
        <v>38</v>
      </c>
    </row>
    <row r="20" spans="2:20" ht="18.75" customHeight="1">
      <c r="B20" s="23"/>
      <c r="C20" s="23"/>
      <c r="D20" s="24" t="s">
        <v>300</v>
      </c>
      <c r="E20" s="23" t="s">
        <v>139</v>
      </c>
      <c r="F20" s="23"/>
      <c r="G20" s="23"/>
      <c r="H20" s="23"/>
      <c r="I20" s="23"/>
      <c r="J20" s="23"/>
      <c r="K20" s="23"/>
      <c r="L20" s="23"/>
      <c r="M20" s="25" t="str">
        <f t="shared" si="0"/>
        <v>---------------------------</v>
      </c>
      <c r="N20" s="25"/>
      <c r="O20" s="35" t="str">
        <f>HYPERLINK("#"&amp;T20&amp;"!A1","5")</f>
        <v>5</v>
      </c>
      <c r="R20" s="19">
        <v>58</v>
      </c>
      <c r="T20" s="19" t="s">
        <v>301</v>
      </c>
    </row>
    <row r="21" spans="2:20" ht="18.75" customHeight="1">
      <c r="B21" s="23"/>
      <c r="C21" s="23"/>
      <c r="D21" s="24" t="s">
        <v>303</v>
      </c>
      <c r="E21" s="23" t="s">
        <v>254</v>
      </c>
      <c r="F21" s="23"/>
      <c r="G21" s="23"/>
      <c r="H21" s="23"/>
      <c r="I21" s="23"/>
      <c r="J21" s="23"/>
      <c r="K21" s="23"/>
      <c r="L21" s="23"/>
      <c r="M21" s="25" t="str">
        <f t="shared" si="0"/>
        <v>-------------------------------</v>
      </c>
      <c r="N21" s="25"/>
      <c r="O21" s="35" t="str">
        <f>HYPERLINK("#"&amp;T21&amp;"!A1","6")</f>
        <v>6</v>
      </c>
      <c r="R21" s="19">
        <v>60</v>
      </c>
      <c r="T21" s="19" t="s">
        <v>68</v>
      </c>
    </row>
    <row r="22" spans="2:20" ht="18.75" customHeight="1">
      <c r="B22" s="23"/>
      <c r="C22" s="23"/>
      <c r="D22" s="24" t="s">
        <v>117</v>
      </c>
      <c r="E22" s="23" t="s">
        <v>32</v>
      </c>
      <c r="F22" s="23"/>
      <c r="G22" s="23"/>
      <c r="H22" s="23"/>
      <c r="I22" s="23"/>
      <c r="J22" s="23"/>
      <c r="K22" s="23"/>
      <c r="L22" s="23"/>
      <c r="M22" s="25" t="str">
        <f t="shared" si="0"/>
        <v>-------------------------------</v>
      </c>
      <c r="N22" s="25"/>
      <c r="O22" s="35" t="str">
        <f>HYPERLINK("#"&amp;T22&amp;"!A1","7")</f>
        <v>7</v>
      </c>
      <c r="R22" s="19">
        <v>60</v>
      </c>
      <c r="T22" s="19" t="s">
        <v>306</v>
      </c>
    </row>
    <row r="23" spans="2:20" ht="18.75" customHeight="1">
      <c r="B23" s="23"/>
      <c r="C23" s="23"/>
      <c r="D23" s="24" t="s">
        <v>307</v>
      </c>
      <c r="E23" s="23" t="s">
        <v>286</v>
      </c>
      <c r="F23" s="23"/>
      <c r="G23" s="23"/>
      <c r="H23" s="23"/>
      <c r="I23" s="23"/>
      <c r="J23" s="23"/>
      <c r="K23" s="23"/>
      <c r="L23" s="23"/>
      <c r="M23" s="25" t="str">
        <f t="shared" si="0"/>
        <v>----------------------------</v>
      </c>
      <c r="N23" s="25"/>
      <c r="O23" s="35" t="str">
        <f>HYPERLINK("#"&amp;T23&amp;"!A1","8")</f>
        <v>8</v>
      </c>
      <c r="R23" s="19">
        <v>58</v>
      </c>
      <c r="T23" s="19" t="s">
        <v>310</v>
      </c>
    </row>
    <row r="24" spans="2:20" ht="18.75" customHeight="1">
      <c r="B24" s="23"/>
      <c r="C24" s="23"/>
      <c r="D24" s="24" t="s">
        <v>313</v>
      </c>
      <c r="E24" s="23" t="s">
        <v>291</v>
      </c>
      <c r="F24" s="23"/>
      <c r="G24" s="23"/>
      <c r="H24" s="23"/>
      <c r="I24" s="23"/>
      <c r="J24" s="23"/>
      <c r="K24" s="23"/>
      <c r="L24" s="23"/>
      <c r="M24" s="25" t="str">
        <f t="shared" si="0"/>
        <v>--------------------------</v>
      </c>
      <c r="N24" s="25"/>
      <c r="O24" s="35" t="str">
        <f>HYPERLINK("#"&amp;T24&amp;"!A1","9")</f>
        <v>9</v>
      </c>
      <c r="R24" s="19">
        <v>57</v>
      </c>
      <c r="T24" s="19" t="s">
        <v>260</v>
      </c>
    </row>
    <row r="25" spans="2:20" ht="18.75" customHeight="1">
      <c r="B25" s="23"/>
      <c r="C25" s="23"/>
      <c r="D25" s="24" t="s">
        <v>317</v>
      </c>
      <c r="E25" s="23" t="s">
        <v>320</v>
      </c>
      <c r="F25" s="23"/>
      <c r="G25" s="23"/>
      <c r="H25" s="23"/>
      <c r="I25" s="23"/>
      <c r="J25" s="23"/>
      <c r="K25" s="23"/>
      <c r="L25" s="23"/>
      <c r="M25" s="25" t="str">
        <f t="shared" si="0"/>
        <v>-------------------------</v>
      </c>
      <c r="N25" s="25"/>
      <c r="O25" s="35" t="str">
        <f>HYPERLINK("#"&amp;T25&amp;"!A1","10")</f>
        <v>10</v>
      </c>
      <c r="R25" s="19">
        <v>57</v>
      </c>
      <c r="T25" s="19" t="s">
        <v>79</v>
      </c>
    </row>
    <row r="26" spans="2:20" ht="18.75" customHeight="1">
      <c r="B26" s="23"/>
      <c r="C26" s="23"/>
      <c r="D26" s="24" t="s">
        <v>263</v>
      </c>
      <c r="E26" s="23" t="s">
        <v>210</v>
      </c>
      <c r="F26" s="23"/>
      <c r="G26" s="23"/>
      <c r="H26" s="23"/>
      <c r="I26" s="23"/>
      <c r="J26" s="23"/>
      <c r="K26" s="23"/>
      <c r="L26" s="23"/>
      <c r="M26" s="25" t="str">
        <f t="shared" si="0"/>
        <v>-------------------------</v>
      </c>
      <c r="N26" s="25"/>
      <c r="O26" s="35" t="str">
        <f>HYPERLINK("#"&amp;T26&amp;"!A1","11")</f>
        <v>11</v>
      </c>
      <c r="R26" s="19">
        <v>57</v>
      </c>
      <c r="T26" s="19" t="s">
        <v>110</v>
      </c>
    </row>
    <row r="27" spans="2:20" ht="18.75" customHeight="1">
      <c r="B27" s="23"/>
      <c r="C27" s="23"/>
      <c r="D27" s="24" t="s">
        <v>1</v>
      </c>
      <c r="E27" s="23" t="s">
        <v>78</v>
      </c>
      <c r="F27" s="23"/>
      <c r="G27" s="23"/>
      <c r="H27" s="23"/>
      <c r="I27" s="23"/>
      <c r="J27" s="23"/>
      <c r="K27" s="23"/>
      <c r="L27" s="23"/>
      <c r="M27" s="25" t="str">
        <f t="shared" si="0"/>
        <v>---------------------------------------</v>
      </c>
      <c r="N27" s="25"/>
      <c r="O27" s="35" t="str">
        <f>HYPERLINK("#"&amp;T27&amp;"!A1","12")</f>
        <v>12</v>
      </c>
      <c r="R27" s="19">
        <v>62</v>
      </c>
      <c r="T27" s="19" t="s">
        <v>116</v>
      </c>
    </row>
    <row r="28" spans="2:20" ht="18.75" customHeight="1">
      <c r="B28" s="23"/>
      <c r="C28" s="23"/>
      <c r="D28" s="24" t="s">
        <v>249</v>
      </c>
      <c r="E28" s="23" t="s">
        <v>93</v>
      </c>
      <c r="F28" s="23"/>
      <c r="G28" s="23"/>
      <c r="H28" s="23"/>
      <c r="I28" s="23"/>
      <c r="J28" s="23"/>
      <c r="K28" s="23"/>
      <c r="L28" s="23"/>
      <c r="M28" s="25" t="str">
        <f t="shared" si="0"/>
        <v>-----------------------------------------------</v>
      </c>
      <c r="N28" s="25"/>
      <c r="O28" s="35" t="str">
        <f>HYPERLINK("#"&amp;T28&amp;"!A1","13")</f>
        <v>13</v>
      </c>
      <c r="R28" s="19">
        <v>66</v>
      </c>
      <c r="T28" s="19" t="s">
        <v>321</v>
      </c>
    </row>
    <row r="29" spans="2:15" ht="18.75" customHeight="1">
      <c r="B29" s="23"/>
      <c r="C29" s="23"/>
      <c r="D29" s="25"/>
      <c r="E29" s="25"/>
      <c r="F29" s="23"/>
      <c r="G29" s="23"/>
      <c r="H29" s="23"/>
      <c r="I29" s="23"/>
      <c r="J29" s="23"/>
      <c r="K29" s="23"/>
      <c r="L29" s="23"/>
      <c r="M29" s="23"/>
      <c r="N29" s="23"/>
      <c r="O29" s="36"/>
    </row>
    <row r="30" spans="3:15" ht="18.75" customHeight="1">
      <c r="C30" s="19" t="s">
        <v>221</v>
      </c>
      <c r="D30" s="23"/>
      <c r="E30" s="23"/>
      <c r="F30" s="23"/>
      <c r="G30" s="23"/>
      <c r="H30" s="23"/>
      <c r="I30" s="23"/>
      <c r="J30" s="23"/>
      <c r="K30" s="23"/>
      <c r="L30" s="23"/>
      <c r="M30" s="23"/>
      <c r="N30" s="23"/>
      <c r="O30" s="36"/>
    </row>
    <row r="31" spans="2:20" ht="18.75" customHeight="1">
      <c r="B31" s="23"/>
      <c r="C31" s="23"/>
      <c r="D31" s="24" t="s">
        <v>43</v>
      </c>
      <c r="E31" s="23" t="s">
        <v>186</v>
      </c>
      <c r="G31" s="23"/>
      <c r="H31" s="23"/>
      <c r="I31" s="23"/>
      <c r="J31" s="23"/>
      <c r="K31" s="23"/>
      <c r="L31" s="23"/>
      <c r="M31" s="25" t="str">
        <f aca="true" t="shared" si="1" ref="M31:M44">REPT("-",R31-LEN(E31))</f>
        <v>-----------------------</v>
      </c>
      <c r="N31" s="33"/>
      <c r="O31" s="35" t="str">
        <f>HYPERLINK("#"&amp;T31&amp;"!A1","14")</f>
        <v>14</v>
      </c>
      <c r="R31" s="19">
        <v>55</v>
      </c>
      <c r="T31" s="19" t="s">
        <v>28</v>
      </c>
    </row>
    <row r="32" spans="2:20" ht="18.75" customHeight="1">
      <c r="B32" s="23"/>
      <c r="C32" s="23"/>
      <c r="D32" s="24" t="s">
        <v>300</v>
      </c>
      <c r="E32" s="23" t="s">
        <v>36</v>
      </c>
      <c r="G32" s="23"/>
      <c r="H32" s="23"/>
      <c r="I32" s="23"/>
      <c r="J32" s="23"/>
      <c r="K32" s="23"/>
      <c r="L32" s="23"/>
      <c r="M32" s="25" t="str">
        <f t="shared" si="1"/>
        <v>----------------------</v>
      </c>
      <c r="N32" s="34"/>
      <c r="O32" s="35" t="str">
        <f>HYPERLINK("#"&amp;T32&amp;"!A1","15")</f>
        <v>15</v>
      </c>
      <c r="R32" s="19">
        <v>55</v>
      </c>
      <c r="T32" s="19" t="s">
        <v>28</v>
      </c>
    </row>
    <row r="33" spans="2:20" ht="18.75" customHeight="1">
      <c r="B33" s="23"/>
      <c r="C33" s="23" t="s">
        <v>298</v>
      </c>
      <c r="D33" s="24" t="s">
        <v>303</v>
      </c>
      <c r="E33" s="23" t="s">
        <v>324</v>
      </c>
      <c r="G33" s="23"/>
      <c r="H33" s="23"/>
      <c r="I33" s="23"/>
      <c r="J33" s="23"/>
      <c r="K33" s="23"/>
      <c r="L33" s="23"/>
      <c r="M33" s="25" t="str">
        <f t="shared" si="1"/>
        <v>------------</v>
      </c>
      <c r="N33" s="34"/>
      <c r="O33" s="35" t="str">
        <f>HYPERLINK("#"&amp;T33&amp;"!A1","16")</f>
        <v>16</v>
      </c>
      <c r="R33" s="19">
        <v>50</v>
      </c>
      <c r="T33" s="19" t="s">
        <v>40</v>
      </c>
    </row>
    <row r="34" spans="2:20" ht="18.75" customHeight="1">
      <c r="B34" s="23"/>
      <c r="C34" s="23" t="s">
        <v>44</v>
      </c>
      <c r="D34" s="24" t="s">
        <v>117</v>
      </c>
      <c r="E34" s="23" t="s">
        <v>238</v>
      </c>
      <c r="G34" s="23"/>
      <c r="H34" s="23"/>
      <c r="I34" s="23"/>
      <c r="J34" s="23"/>
      <c r="K34" s="23"/>
      <c r="L34" s="23"/>
      <c r="M34" s="25" t="str">
        <f t="shared" si="1"/>
        <v>-----------</v>
      </c>
      <c r="N34" s="34"/>
      <c r="O34" s="35" t="str">
        <f>HYPERLINK("#"&amp;T34&amp;"!A1","17")</f>
        <v>17</v>
      </c>
      <c r="R34" s="19">
        <v>50</v>
      </c>
      <c r="T34" s="19" t="s">
        <v>40</v>
      </c>
    </row>
    <row r="35" spans="2:20" ht="18.75" customHeight="1">
      <c r="B35" s="23"/>
      <c r="C35" s="23" t="s">
        <v>325</v>
      </c>
      <c r="D35" s="24" t="s">
        <v>307</v>
      </c>
      <c r="E35" s="23" t="s">
        <v>327</v>
      </c>
      <c r="G35" s="23"/>
      <c r="H35" s="23"/>
      <c r="I35" s="23"/>
      <c r="J35" s="23"/>
      <c r="K35" s="23"/>
      <c r="L35" s="23"/>
      <c r="M35" s="25" t="str">
        <f t="shared" si="1"/>
        <v>--------------------</v>
      </c>
      <c r="N35" s="34"/>
      <c r="O35" s="35" t="str">
        <f>HYPERLINK("#"&amp;T35&amp;"!A1","18")</f>
        <v>18</v>
      </c>
      <c r="R35" s="19">
        <v>55</v>
      </c>
      <c r="T35" s="19" t="s">
        <v>329</v>
      </c>
    </row>
    <row r="36" spans="2:20" ht="18.75" customHeight="1">
      <c r="B36" s="23"/>
      <c r="C36" s="23" t="s">
        <v>330</v>
      </c>
      <c r="D36" s="24" t="s">
        <v>313</v>
      </c>
      <c r="E36" s="23" t="s">
        <v>119</v>
      </c>
      <c r="G36" s="23"/>
      <c r="H36" s="23"/>
      <c r="I36" s="23"/>
      <c r="J36" s="23"/>
      <c r="K36" s="23"/>
      <c r="L36" s="23"/>
      <c r="M36" s="25" t="str">
        <f t="shared" si="1"/>
        <v>-------------------</v>
      </c>
      <c r="N36" s="34"/>
      <c r="O36" s="35" t="str">
        <f>HYPERLINK("#"&amp;T36&amp;"!A1","19")</f>
        <v>19</v>
      </c>
      <c r="R36" s="19">
        <v>55</v>
      </c>
      <c r="T36" s="19" t="s">
        <v>329</v>
      </c>
    </row>
    <row r="37" spans="2:20" ht="18.75" customHeight="1">
      <c r="B37" s="23"/>
      <c r="C37" s="23" t="s">
        <v>334</v>
      </c>
      <c r="D37" s="24" t="s">
        <v>317</v>
      </c>
      <c r="E37" s="23" t="s">
        <v>338</v>
      </c>
      <c r="G37" s="23"/>
      <c r="H37" s="23"/>
      <c r="I37" s="23"/>
      <c r="J37" s="23"/>
      <c r="K37" s="23"/>
      <c r="L37" s="23"/>
      <c r="M37" s="25" t="str">
        <f t="shared" si="1"/>
        <v>---------------------------------</v>
      </c>
      <c r="N37" s="34"/>
      <c r="O37" s="35" t="str">
        <f>HYPERLINK("#"&amp;T37&amp;"!A1","20")</f>
        <v>20</v>
      </c>
      <c r="R37" s="19">
        <v>58</v>
      </c>
      <c r="T37" s="19" t="s">
        <v>222</v>
      </c>
    </row>
    <row r="38" spans="2:20" ht="18.75" customHeight="1">
      <c r="B38" s="23"/>
      <c r="C38" s="23" t="s">
        <v>340</v>
      </c>
      <c r="D38" s="24" t="s">
        <v>263</v>
      </c>
      <c r="E38" s="23" t="s">
        <v>193</v>
      </c>
      <c r="G38" s="23"/>
      <c r="H38" s="23"/>
      <c r="I38" s="23"/>
      <c r="J38" s="23"/>
      <c r="K38" s="23"/>
      <c r="L38" s="23"/>
      <c r="M38" s="25" t="str">
        <f t="shared" si="1"/>
        <v>---------------------</v>
      </c>
      <c r="N38" s="34"/>
      <c r="O38" s="35" t="str">
        <f>HYPERLINK("#"&amp;T38&amp;"!A1","21")</f>
        <v>21</v>
      </c>
      <c r="R38" s="19">
        <v>52</v>
      </c>
      <c r="T38" s="19" t="s">
        <v>190</v>
      </c>
    </row>
    <row r="39" spans="2:20" ht="18.75" customHeight="1">
      <c r="B39" s="23"/>
      <c r="C39" s="23"/>
      <c r="D39" s="24" t="s">
        <v>1</v>
      </c>
      <c r="E39" s="23" t="s">
        <v>341</v>
      </c>
      <c r="G39" s="23"/>
      <c r="H39" s="23"/>
      <c r="I39" s="23"/>
      <c r="J39" s="23"/>
      <c r="K39" s="23"/>
      <c r="L39" s="23"/>
      <c r="M39" s="25" t="str">
        <f t="shared" si="1"/>
        <v>------------------</v>
      </c>
      <c r="N39" s="34"/>
      <c r="O39" s="35" t="str">
        <f>HYPERLINK("#"&amp;T39&amp;"!A1","22")</f>
        <v>22</v>
      </c>
      <c r="R39" s="19">
        <v>53</v>
      </c>
      <c r="T39" s="19" t="s">
        <v>342</v>
      </c>
    </row>
    <row r="40" spans="2:20" ht="18.75" customHeight="1">
      <c r="B40" s="23"/>
      <c r="C40" s="23"/>
      <c r="D40" s="24" t="s">
        <v>249</v>
      </c>
      <c r="E40" s="23" t="s">
        <v>252</v>
      </c>
      <c r="G40" s="23"/>
      <c r="H40" s="23"/>
      <c r="I40" s="23"/>
      <c r="J40" s="23"/>
      <c r="K40" s="23"/>
      <c r="L40" s="23"/>
      <c r="M40" s="25" t="str">
        <f t="shared" si="1"/>
        <v>-----------------</v>
      </c>
      <c r="N40" s="34"/>
      <c r="O40" s="35" t="str">
        <f>HYPERLINK("#"&amp;T40&amp;"!A1","23")</f>
        <v>23</v>
      </c>
      <c r="R40" s="19">
        <v>53</v>
      </c>
      <c r="T40" s="19" t="s">
        <v>342</v>
      </c>
    </row>
    <row r="41" spans="2:20" ht="18.75" customHeight="1">
      <c r="B41" s="23"/>
      <c r="C41" s="23"/>
      <c r="D41" s="24" t="s">
        <v>347</v>
      </c>
      <c r="E41" s="23" t="s">
        <v>54</v>
      </c>
      <c r="G41" s="23"/>
      <c r="H41" s="23"/>
      <c r="I41" s="23"/>
      <c r="J41" s="23"/>
      <c r="K41" s="23"/>
      <c r="L41" s="23"/>
      <c r="M41" s="25" t="str">
        <f t="shared" si="1"/>
        <v>----</v>
      </c>
      <c r="N41" s="34"/>
      <c r="O41" s="35" t="str">
        <f>HYPERLINK("#"&amp;T41&amp;"!A1","24")</f>
        <v>24</v>
      </c>
      <c r="R41" s="19">
        <v>46</v>
      </c>
      <c r="T41" s="19" t="s">
        <v>187</v>
      </c>
    </row>
    <row r="42" spans="2:20" ht="18.75" customHeight="1">
      <c r="B42" s="23"/>
      <c r="C42" s="23"/>
      <c r="D42" s="24" t="s">
        <v>270</v>
      </c>
      <c r="E42" s="23" t="s">
        <v>348</v>
      </c>
      <c r="G42" s="23"/>
      <c r="H42" s="23"/>
      <c r="I42" s="23"/>
      <c r="J42" s="23"/>
      <c r="K42" s="23"/>
      <c r="L42" s="23"/>
      <c r="M42" s="25" t="str">
        <f t="shared" si="1"/>
        <v>----</v>
      </c>
      <c r="N42" s="34"/>
      <c r="O42" s="35" t="str">
        <f>HYPERLINK("#"&amp;T42&amp;"!A1","25")</f>
        <v>25</v>
      </c>
      <c r="R42" s="19">
        <v>46</v>
      </c>
      <c r="T42" s="19" t="s">
        <v>187</v>
      </c>
    </row>
    <row r="43" spans="2:20" ht="18.75" customHeight="1">
      <c r="B43" s="23" t="s">
        <v>352</v>
      </c>
      <c r="C43" s="23"/>
      <c r="D43" s="24" t="s">
        <v>293</v>
      </c>
      <c r="E43" s="23" t="s">
        <v>316</v>
      </c>
      <c r="G43" s="23"/>
      <c r="H43" s="23"/>
      <c r="I43" s="23"/>
      <c r="J43" s="23"/>
      <c r="K43" s="23"/>
      <c r="L43" s="23"/>
      <c r="M43" s="25" t="str">
        <f t="shared" si="1"/>
        <v>---------------------------------</v>
      </c>
      <c r="N43" s="34"/>
      <c r="O43" s="35" t="str">
        <f>HYPERLINK("#"&amp;T43&amp;"!A1","26")</f>
        <v>26</v>
      </c>
      <c r="R43" s="19">
        <v>58</v>
      </c>
      <c r="T43" s="19" t="s">
        <v>241</v>
      </c>
    </row>
    <row r="44" spans="2:20" ht="18.75" customHeight="1">
      <c r="B44" s="23"/>
      <c r="C44" s="23"/>
      <c r="D44" s="24" t="s">
        <v>353</v>
      </c>
      <c r="E44" s="23" t="s">
        <v>356</v>
      </c>
      <c r="G44" s="23"/>
      <c r="H44" s="23"/>
      <c r="I44" s="23"/>
      <c r="J44" s="23"/>
      <c r="K44" s="23"/>
      <c r="L44" s="23"/>
      <c r="M44" s="25" t="str">
        <f t="shared" si="1"/>
        <v>--------------------------------</v>
      </c>
      <c r="N44" s="34"/>
      <c r="O44" s="35" t="str">
        <f>HYPERLINK("#"&amp;T44&amp;"!A1","27")</f>
        <v>27</v>
      </c>
      <c r="R44" s="19">
        <v>58</v>
      </c>
      <c r="T44" s="19" t="s">
        <v>241</v>
      </c>
    </row>
    <row r="45" spans="2:15" ht="18.75" customHeight="1">
      <c r="B45" s="23"/>
      <c r="C45" s="23"/>
      <c r="D45" s="26"/>
      <c r="E45" s="23"/>
      <c r="G45" s="23"/>
      <c r="H45" s="23"/>
      <c r="I45" s="23"/>
      <c r="J45" s="23"/>
      <c r="K45" s="23"/>
      <c r="L45" s="23"/>
      <c r="M45" s="25"/>
      <c r="N45" s="34"/>
      <c r="O45" s="35"/>
    </row>
    <row r="46" spans="2:20" ht="18.75" customHeight="1">
      <c r="B46" s="23" t="s">
        <v>74</v>
      </c>
      <c r="C46" s="23"/>
      <c r="D46" s="23"/>
      <c r="E46" s="23"/>
      <c r="F46" s="23"/>
      <c r="G46" s="31"/>
      <c r="H46" s="23"/>
      <c r="I46" s="23"/>
      <c r="J46" s="23"/>
      <c r="K46" s="23"/>
      <c r="L46" s="23"/>
      <c r="M46" s="25" t="str">
        <f>REPT("-",R46-LEN(E46))</f>
        <v>--------------------------------------------------------------------</v>
      </c>
      <c r="N46" s="25"/>
      <c r="O46" s="35" t="str">
        <f>HYPERLINK("#"&amp;T46&amp;"!A1","28")</f>
        <v>28</v>
      </c>
      <c r="R46" s="19">
        <v>68</v>
      </c>
      <c r="T46" s="19" t="s">
        <v>359</v>
      </c>
    </row>
    <row r="47" spans="2:15" ht="18.75" customHeight="1">
      <c r="B47" s="23"/>
      <c r="C47" s="23"/>
      <c r="D47" s="23"/>
      <c r="E47" s="23"/>
      <c r="F47" s="23"/>
      <c r="G47" s="31"/>
      <c r="H47" s="23"/>
      <c r="I47" s="23"/>
      <c r="J47" s="23"/>
      <c r="K47" s="23"/>
      <c r="L47" s="23"/>
      <c r="M47" s="25"/>
      <c r="N47" s="25"/>
      <c r="O47" s="35"/>
    </row>
    <row r="48" spans="2:14" ht="18.75" customHeight="1">
      <c r="B48" s="23"/>
      <c r="C48" s="23"/>
      <c r="D48" s="23"/>
      <c r="E48" s="23"/>
      <c r="F48" s="30"/>
      <c r="G48" s="23"/>
      <c r="H48" s="23"/>
      <c r="I48" s="23"/>
      <c r="J48" s="23"/>
      <c r="K48" s="23"/>
      <c r="L48" s="23"/>
      <c r="M48" s="23"/>
      <c r="N48" s="23"/>
    </row>
    <row r="49" ht="18.75" customHeight="1"/>
    <row r="52" ht="17.25">
      <c r="C52" s="21"/>
    </row>
  </sheetData>
  <sheetProtection password="CC23" sheet="1" objects="1" scenarios="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view="pageBreakPreview" zoomScaleSheetLayoutView="100" zoomScalePageLayoutView="0" workbookViewId="0" topLeftCell="A1">
      <selection activeCell="A1" sqref="A1"/>
    </sheetView>
  </sheetViews>
  <sheetFormatPr defaultColWidth="9.00390625" defaultRowHeight="13.5"/>
  <cols>
    <col min="1" max="1" width="7.00390625" style="378" customWidth="1"/>
    <col min="2" max="2" width="3.875" style="378" customWidth="1"/>
    <col min="3" max="3" width="16.625" style="122" customWidth="1"/>
    <col min="4" max="4" width="10.00390625" style="122" customWidth="1"/>
    <col min="5" max="6" width="9.875" style="122" customWidth="1"/>
    <col min="7" max="7" width="10.00390625" style="122" customWidth="1"/>
    <col min="8" max="9" width="9.875" style="122" customWidth="1"/>
    <col min="10" max="10" width="10.00390625" style="122" customWidth="1"/>
    <col min="11" max="12" width="9.875" style="122" customWidth="1"/>
    <col min="13" max="13" width="10.00390625" style="122" customWidth="1"/>
    <col min="14" max="15" width="9.875" style="122" customWidth="1"/>
    <col min="16" max="16" width="9.00390625" style="122" bestFit="1" customWidth="1"/>
    <col min="17" max="16384" width="9.00390625" style="122" customWidth="1"/>
  </cols>
  <sheetData>
    <row r="4" ht="11.25">
      <c r="F4" s="396"/>
    </row>
    <row r="6" spans="3:5" ht="16.5" customHeight="1">
      <c r="C6" s="1"/>
      <c r="E6" s="390" t="s">
        <v>413</v>
      </c>
    </row>
    <row r="7" ht="15.75" customHeight="1"/>
    <row r="8" spans="3:15" ht="16.5" customHeight="1">
      <c r="C8" s="296">
        <v>45352</v>
      </c>
      <c r="O8" s="403" t="s">
        <v>445</v>
      </c>
    </row>
    <row r="9" spans="2:15" ht="16.5" customHeight="1">
      <c r="B9" s="612" t="s">
        <v>145</v>
      </c>
      <c r="C9" s="613"/>
      <c r="D9" s="387"/>
      <c r="E9" s="391" t="s">
        <v>520</v>
      </c>
      <c r="F9" s="397"/>
      <c r="G9" s="391"/>
      <c r="H9" s="391" t="s">
        <v>521</v>
      </c>
      <c r="I9" s="397"/>
      <c r="J9" s="391"/>
      <c r="K9" s="391" t="s">
        <v>160</v>
      </c>
      <c r="L9" s="397"/>
      <c r="M9" s="391"/>
      <c r="N9" s="391" t="s">
        <v>482</v>
      </c>
      <c r="O9" s="397"/>
    </row>
    <row r="10" spans="2:15" ht="9" customHeight="1">
      <c r="B10" s="614"/>
      <c r="C10" s="615"/>
      <c r="D10" s="618" t="s">
        <v>197</v>
      </c>
      <c r="E10" s="392"/>
      <c r="F10" s="398"/>
      <c r="G10" s="618" t="s">
        <v>197</v>
      </c>
      <c r="H10" s="392"/>
      <c r="I10" s="398"/>
      <c r="J10" s="618" t="s">
        <v>197</v>
      </c>
      <c r="K10" s="392"/>
      <c r="L10" s="398"/>
      <c r="M10" s="618" t="s">
        <v>197</v>
      </c>
      <c r="N10" s="392"/>
      <c r="O10" s="398"/>
    </row>
    <row r="11" spans="2:23" ht="16.5" customHeight="1">
      <c r="B11" s="616"/>
      <c r="C11" s="617"/>
      <c r="D11" s="619"/>
      <c r="E11" s="393" t="s">
        <v>8</v>
      </c>
      <c r="F11" s="399" t="s">
        <v>147</v>
      </c>
      <c r="G11" s="619"/>
      <c r="H11" s="393" t="s">
        <v>8</v>
      </c>
      <c r="I11" s="399" t="s">
        <v>147</v>
      </c>
      <c r="J11" s="619"/>
      <c r="K11" s="393" t="s">
        <v>8</v>
      </c>
      <c r="L11" s="399" t="s">
        <v>147</v>
      </c>
      <c r="M11" s="619"/>
      <c r="N11" s="393" t="s">
        <v>8</v>
      </c>
      <c r="O11" s="399" t="s">
        <v>147</v>
      </c>
      <c r="Q11" s="404"/>
      <c r="R11" s="404"/>
      <c r="S11" s="404"/>
      <c r="T11" s="404"/>
      <c r="U11" s="404"/>
      <c r="V11" s="404"/>
      <c r="W11" s="404"/>
    </row>
    <row r="12" spans="2:23" ht="16.5" customHeight="1">
      <c r="B12" s="224" t="s">
        <v>319</v>
      </c>
      <c r="C12" s="383" t="s">
        <v>146</v>
      </c>
      <c r="D12" s="388">
        <v>381912</v>
      </c>
      <c r="E12" s="394">
        <v>379563</v>
      </c>
      <c r="F12" s="400">
        <v>2349</v>
      </c>
      <c r="G12" s="388">
        <v>302053</v>
      </c>
      <c r="H12" s="394">
        <v>289084</v>
      </c>
      <c r="I12" s="400">
        <v>12969</v>
      </c>
      <c r="J12" s="394">
        <v>261777</v>
      </c>
      <c r="K12" s="394">
        <v>247068</v>
      </c>
      <c r="L12" s="400">
        <v>14709</v>
      </c>
      <c r="M12" s="394">
        <v>255115</v>
      </c>
      <c r="N12" s="394">
        <v>240527</v>
      </c>
      <c r="O12" s="400">
        <v>14588</v>
      </c>
      <c r="Q12" s="404"/>
      <c r="R12" s="404"/>
      <c r="S12" s="404"/>
      <c r="T12" s="404"/>
      <c r="U12" s="404"/>
      <c r="V12" s="404"/>
      <c r="W12" s="404"/>
    </row>
    <row r="13" spans="1:23" ht="16.5" customHeight="1">
      <c r="A13" s="7"/>
      <c r="B13" s="224" t="s">
        <v>237</v>
      </c>
      <c r="C13" s="384" t="s">
        <v>17</v>
      </c>
      <c r="D13" s="388" t="s">
        <v>575</v>
      </c>
      <c r="E13" s="394" t="s">
        <v>575</v>
      </c>
      <c r="F13" s="400" t="s">
        <v>575</v>
      </c>
      <c r="G13" s="388" t="s">
        <v>576</v>
      </c>
      <c r="H13" s="394" t="s">
        <v>576</v>
      </c>
      <c r="I13" s="400" t="s">
        <v>576</v>
      </c>
      <c r="J13" s="394">
        <v>435081</v>
      </c>
      <c r="K13" s="394">
        <v>312858</v>
      </c>
      <c r="L13" s="400">
        <v>122223</v>
      </c>
      <c r="M13" s="394">
        <v>357378</v>
      </c>
      <c r="N13" s="394">
        <v>334172</v>
      </c>
      <c r="O13" s="400">
        <v>23206</v>
      </c>
      <c r="Q13" s="404"/>
      <c r="R13" s="404"/>
      <c r="S13" s="404"/>
      <c r="T13" s="404"/>
      <c r="U13" s="404"/>
      <c r="V13" s="404"/>
      <c r="W13" s="404"/>
    </row>
    <row r="14" spans="2:23" ht="16.5" customHeight="1">
      <c r="B14" s="224" t="s">
        <v>269</v>
      </c>
      <c r="C14" s="384" t="s">
        <v>126</v>
      </c>
      <c r="D14" s="388">
        <v>401162</v>
      </c>
      <c r="E14" s="394">
        <v>400189</v>
      </c>
      <c r="F14" s="400">
        <v>973</v>
      </c>
      <c r="G14" s="388">
        <v>336642</v>
      </c>
      <c r="H14" s="394">
        <v>317364</v>
      </c>
      <c r="I14" s="400">
        <v>19278</v>
      </c>
      <c r="J14" s="394">
        <v>312486</v>
      </c>
      <c r="K14" s="394">
        <v>289289</v>
      </c>
      <c r="L14" s="400">
        <v>23197</v>
      </c>
      <c r="M14" s="394">
        <v>271670</v>
      </c>
      <c r="N14" s="394">
        <v>264749</v>
      </c>
      <c r="O14" s="400">
        <v>6921</v>
      </c>
      <c r="Q14" s="404"/>
      <c r="R14" s="404"/>
      <c r="S14" s="404"/>
      <c r="T14" s="404"/>
      <c r="U14" s="404"/>
      <c r="V14" s="404"/>
      <c r="W14" s="404"/>
    </row>
    <row r="15" spans="2:23" ht="16.5" customHeight="1">
      <c r="B15" s="224" t="s">
        <v>170</v>
      </c>
      <c r="C15" s="385" t="s">
        <v>430</v>
      </c>
      <c r="D15" s="388" t="s">
        <v>576</v>
      </c>
      <c r="E15" s="394" t="s">
        <v>576</v>
      </c>
      <c r="F15" s="400" t="s">
        <v>576</v>
      </c>
      <c r="G15" s="388" t="s">
        <v>576</v>
      </c>
      <c r="H15" s="394" t="s">
        <v>576</v>
      </c>
      <c r="I15" s="400" t="s">
        <v>576</v>
      </c>
      <c r="J15" s="394">
        <v>469334</v>
      </c>
      <c r="K15" s="394">
        <v>469334</v>
      </c>
      <c r="L15" s="400">
        <v>0</v>
      </c>
      <c r="M15" s="394" t="s">
        <v>576</v>
      </c>
      <c r="N15" s="394" t="s">
        <v>576</v>
      </c>
      <c r="O15" s="400" t="s">
        <v>576</v>
      </c>
      <c r="Q15" s="404"/>
      <c r="R15" s="404"/>
      <c r="S15" s="404"/>
      <c r="T15" s="404"/>
      <c r="U15" s="404"/>
      <c r="V15" s="404"/>
      <c r="W15" s="404"/>
    </row>
    <row r="16" spans="2:23" ht="16.5" customHeight="1">
      <c r="B16" s="224" t="s">
        <v>344</v>
      </c>
      <c r="C16" s="384" t="s">
        <v>431</v>
      </c>
      <c r="D16" s="388" t="s">
        <v>575</v>
      </c>
      <c r="E16" s="394" t="s">
        <v>575</v>
      </c>
      <c r="F16" s="400" t="s">
        <v>575</v>
      </c>
      <c r="G16" s="388">
        <v>320640</v>
      </c>
      <c r="H16" s="394">
        <v>320638</v>
      </c>
      <c r="I16" s="400">
        <v>2</v>
      </c>
      <c r="J16" s="394">
        <v>312849</v>
      </c>
      <c r="K16" s="394">
        <v>312849</v>
      </c>
      <c r="L16" s="400">
        <v>0</v>
      </c>
      <c r="M16" s="394">
        <v>370247</v>
      </c>
      <c r="N16" s="394">
        <v>351859</v>
      </c>
      <c r="O16" s="400">
        <v>18388</v>
      </c>
      <c r="Q16" s="404"/>
      <c r="R16" s="404"/>
      <c r="S16" s="404"/>
      <c r="T16" s="404"/>
      <c r="U16" s="404"/>
      <c r="V16" s="404"/>
      <c r="W16" s="404"/>
    </row>
    <row r="17" spans="1:23" ht="16.5" customHeight="1">
      <c r="A17" s="7" t="s">
        <v>483</v>
      </c>
      <c r="B17" s="224" t="s">
        <v>11</v>
      </c>
      <c r="C17" s="384" t="s">
        <v>113</v>
      </c>
      <c r="D17" s="388" t="s">
        <v>576</v>
      </c>
      <c r="E17" s="394" t="s">
        <v>576</v>
      </c>
      <c r="F17" s="400" t="s">
        <v>576</v>
      </c>
      <c r="G17" s="388">
        <v>243492</v>
      </c>
      <c r="H17" s="394">
        <v>243492</v>
      </c>
      <c r="I17" s="400">
        <v>0</v>
      </c>
      <c r="J17" s="394">
        <v>227319</v>
      </c>
      <c r="K17" s="394">
        <v>220982</v>
      </c>
      <c r="L17" s="400">
        <v>6337</v>
      </c>
      <c r="M17" s="394">
        <v>340769</v>
      </c>
      <c r="N17" s="394">
        <v>326542</v>
      </c>
      <c r="O17" s="400">
        <v>14227</v>
      </c>
      <c r="Q17" s="404"/>
      <c r="R17" s="404"/>
      <c r="S17" s="404"/>
      <c r="T17" s="404"/>
      <c r="U17" s="404"/>
      <c r="V17" s="404"/>
      <c r="W17" s="404"/>
    </row>
    <row r="18" spans="1:23" ht="16.5" customHeight="1">
      <c r="A18" s="379">
        <v>20</v>
      </c>
      <c r="B18" s="224" t="s">
        <v>58</v>
      </c>
      <c r="C18" s="384" t="s">
        <v>149</v>
      </c>
      <c r="D18" s="388">
        <v>295674</v>
      </c>
      <c r="E18" s="394">
        <v>294938</v>
      </c>
      <c r="F18" s="400">
        <v>736</v>
      </c>
      <c r="G18" s="388">
        <v>280075</v>
      </c>
      <c r="H18" s="394">
        <v>249419</v>
      </c>
      <c r="I18" s="400">
        <v>30656</v>
      </c>
      <c r="J18" s="394">
        <v>193306</v>
      </c>
      <c r="K18" s="394">
        <v>192590</v>
      </c>
      <c r="L18" s="400">
        <v>716</v>
      </c>
      <c r="M18" s="394">
        <v>250629</v>
      </c>
      <c r="N18" s="394">
        <v>236769</v>
      </c>
      <c r="O18" s="400">
        <v>13860</v>
      </c>
      <c r="Q18" s="404"/>
      <c r="R18" s="404"/>
      <c r="S18" s="404"/>
      <c r="T18" s="404"/>
      <c r="U18" s="404"/>
      <c r="V18" s="404"/>
      <c r="W18" s="404"/>
    </row>
    <row r="19" spans="1:23" ht="16.5" customHeight="1">
      <c r="A19" s="380" t="s">
        <v>483</v>
      </c>
      <c r="B19" s="224" t="s">
        <v>202</v>
      </c>
      <c r="C19" s="384" t="s">
        <v>65</v>
      </c>
      <c r="D19" s="388" t="s">
        <v>576</v>
      </c>
      <c r="E19" s="394" t="s">
        <v>576</v>
      </c>
      <c r="F19" s="400" t="s">
        <v>576</v>
      </c>
      <c r="G19" s="388">
        <v>355157</v>
      </c>
      <c r="H19" s="394">
        <v>353581</v>
      </c>
      <c r="I19" s="400">
        <v>1576</v>
      </c>
      <c r="J19" s="394">
        <v>334207</v>
      </c>
      <c r="K19" s="394">
        <v>324701</v>
      </c>
      <c r="L19" s="400">
        <v>9506</v>
      </c>
      <c r="M19" s="394">
        <v>372067</v>
      </c>
      <c r="N19" s="394">
        <v>323188</v>
      </c>
      <c r="O19" s="400">
        <v>48879</v>
      </c>
      <c r="Q19" s="404"/>
      <c r="R19" s="404"/>
      <c r="S19" s="404"/>
      <c r="T19" s="404"/>
      <c r="U19" s="404"/>
      <c r="V19" s="404"/>
      <c r="W19" s="404"/>
    </row>
    <row r="20" spans="2:23" ht="16.5" customHeight="1">
      <c r="B20" s="224" t="s">
        <v>432</v>
      </c>
      <c r="C20" s="385" t="s">
        <v>339</v>
      </c>
      <c r="D20" s="388" t="s">
        <v>575</v>
      </c>
      <c r="E20" s="394" t="s">
        <v>575</v>
      </c>
      <c r="F20" s="400" t="s">
        <v>575</v>
      </c>
      <c r="G20" s="388">
        <v>304027</v>
      </c>
      <c r="H20" s="394">
        <v>302597</v>
      </c>
      <c r="I20" s="400">
        <v>1430</v>
      </c>
      <c r="J20" s="394">
        <v>174460</v>
      </c>
      <c r="K20" s="394">
        <v>171462</v>
      </c>
      <c r="L20" s="400">
        <v>2998</v>
      </c>
      <c r="M20" s="394">
        <v>285897</v>
      </c>
      <c r="N20" s="394">
        <v>285198</v>
      </c>
      <c r="O20" s="400">
        <v>699</v>
      </c>
      <c r="Q20" s="404"/>
      <c r="R20" s="404"/>
      <c r="S20" s="404"/>
      <c r="T20" s="404"/>
      <c r="U20" s="404"/>
      <c r="V20" s="404"/>
      <c r="W20" s="404"/>
    </row>
    <row r="21" spans="2:23" ht="16.5" customHeight="1">
      <c r="B21" s="224" t="s">
        <v>173</v>
      </c>
      <c r="C21" s="385" t="s">
        <v>273</v>
      </c>
      <c r="D21" s="388" t="s">
        <v>576</v>
      </c>
      <c r="E21" s="394" t="s">
        <v>576</v>
      </c>
      <c r="F21" s="400" t="s">
        <v>576</v>
      </c>
      <c r="G21" s="388">
        <v>415819</v>
      </c>
      <c r="H21" s="394">
        <v>381743</v>
      </c>
      <c r="I21" s="400">
        <v>34076</v>
      </c>
      <c r="J21" s="394">
        <v>425400</v>
      </c>
      <c r="K21" s="394">
        <v>420465</v>
      </c>
      <c r="L21" s="400">
        <v>4935</v>
      </c>
      <c r="M21" s="394">
        <v>283532</v>
      </c>
      <c r="N21" s="394">
        <v>283532</v>
      </c>
      <c r="O21" s="400">
        <v>0</v>
      </c>
      <c r="Q21" s="404"/>
      <c r="R21" s="404"/>
      <c r="S21" s="404"/>
      <c r="T21" s="404"/>
      <c r="U21" s="404"/>
      <c r="V21" s="404"/>
      <c r="W21" s="404"/>
    </row>
    <row r="22" spans="2:23" ht="16.5" customHeight="1">
      <c r="B22" s="224" t="s">
        <v>45</v>
      </c>
      <c r="C22" s="385" t="s">
        <v>233</v>
      </c>
      <c r="D22" s="388" t="s">
        <v>575</v>
      </c>
      <c r="E22" s="394" t="s">
        <v>575</v>
      </c>
      <c r="F22" s="400" t="s">
        <v>575</v>
      </c>
      <c r="G22" s="388">
        <v>175696</v>
      </c>
      <c r="H22" s="394">
        <v>175689</v>
      </c>
      <c r="I22" s="400">
        <v>7</v>
      </c>
      <c r="J22" s="394">
        <v>128025</v>
      </c>
      <c r="K22" s="394">
        <v>127477</v>
      </c>
      <c r="L22" s="400">
        <v>548</v>
      </c>
      <c r="M22" s="394">
        <v>101099</v>
      </c>
      <c r="N22" s="394">
        <v>100466</v>
      </c>
      <c r="O22" s="400">
        <v>633</v>
      </c>
      <c r="Q22" s="404"/>
      <c r="R22" s="404"/>
      <c r="S22" s="404"/>
      <c r="T22" s="404"/>
      <c r="U22" s="404"/>
      <c r="V22" s="404"/>
      <c r="W22" s="404"/>
    </row>
    <row r="23" spans="2:23" ht="16.5" customHeight="1">
      <c r="B23" s="224" t="s">
        <v>244</v>
      </c>
      <c r="C23" s="385" t="s">
        <v>194</v>
      </c>
      <c r="D23" s="388" t="s">
        <v>575</v>
      </c>
      <c r="E23" s="394" t="s">
        <v>575</v>
      </c>
      <c r="F23" s="400" t="s">
        <v>575</v>
      </c>
      <c r="G23" s="388">
        <v>206464</v>
      </c>
      <c r="H23" s="394">
        <v>206464</v>
      </c>
      <c r="I23" s="400">
        <v>0</v>
      </c>
      <c r="J23" s="394">
        <v>145352</v>
      </c>
      <c r="K23" s="394">
        <v>145352</v>
      </c>
      <c r="L23" s="400">
        <v>0</v>
      </c>
      <c r="M23" s="394">
        <v>164167</v>
      </c>
      <c r="N23" s="394">
        <v>156556</v>
      </c>
      <c r="O23" s="400">
        <v>7611</v>
      </c>
      <c r="Q23" s="404"/>
      <c r="R23" s="404"/>
      <c r="S23" s="404"/>
      <c r="T23" s="404"/>
      <c r="U23" s="404"/>
      <c r="V23" s="404"/>
      <c r="W23" s="404"/>
    </row>
    <row r="24" spans="2:23" ht="16.5" customHeight="1">
      <c r="B24" s="224" t="s">
        <v>365</v>
      </c>
      <c r="C24" s="384" t="s">
        <v>433</v>
      </c>
      <c r="D24" s="388">
        <v>321369</v>
      </c>
      <c r="E24" s="394">
        <v>314611</v>
      </c>
      <c r="F24" s="400">
        <v>6758</v>
      </c>
      <c r="G24" s="388" t="s">
        <v>576</v>
      </c>
      <c r="H24" s="394" t="s">
        <v>576</v>
      </c>
      <c r="I24" s="400" t="s">
        <v>576</v>
      </c>
      <c r="J24" s="394">
        <v>331880</v>
      </c>
      <c r="K24" s="394">
        <v>331880</v>
      </c>
      <c r="L24" s="400">
        <v>0</v>
      </c>
      <c r="M24" s="394">
        <v>268969</v>
      </c>
      <c r="N24" s="394">
        <v>222438</v>
      </c>
      <c r="O24" s="400">
        <v>46531</v>
      </c>
      <c r="Q24" s="404"/>
      <c r="R24" s="404"/>
      <c r="S24" s="404"/>
      <c r="T24" s="404"/>
      <c r="U24" s="404"/>
      <c r="V24" s="404"/>
      <c r="W24" s="404"/>
    </row>
    <row r="25" spans="2:23" ht="16.5" customHeight="1">
      <c r="B25" s="224" t="s">
        <v>103</v>
      </c>
      <c r="C25" s="384" t="s">
        <v>150</v>
      </c>
      <c r="D25" s="388">
        <v>394545</v>
      </c>
      <c r="E25" s="394">
        <v>388540</v>
      </c>
      <c r="F25" s="400">
        <v>6005</v>
      </c>
      <c r="G25" s="388">
        <v>289021</v>
      </c>
      <c r="H25" s="394">
        <v>288578</v>
      </c>
      <c r="I25" s="400">
        <v>443</v>
      </c>
      <c r="J25" s="394">
        <v>271551</v>
      </c>
      <c r="K25" s="394">
        <v>239885</v>
      </c>
      <c r="L25" s="400">
        <v>31666</v>
      </c>
      <c r="M25" s="394">
        <v>242339</v>
      </c>
      <c r="N25" s="394">
        <v>222451</v>
      </c>
      <c r="O25" s="400">
        <v>19888</v>
      </c>
      <c r="Q25" s="404"/>
      <c r="R25" s="404"/>
      <c r="S25" s="404"/>
      <c r="T25" s="404"/>
      <c r="U25" s="404"/>
      <c r="V25" s="404"/>
      <c r="W25" s="404"/>
    </row>
    <row r="26" spans="2:23" ht="16.5" customHeight="1">
      <c r="B26" s="224" t="s">
        <v>111</v>
      </c>
      <c r="C26" s="384" t="s">
        <v>421</v>
      </c>
      <c r="D26" s="388" t="s">
        <v>575</v>
      </c>
      <c r="E26" s="394" t="s">
        <v>575</v>
      </c>
      <c r="F26" s="400" t="s">
        <v>575</v>
      </c>
      <c r="G26" s="388">
        <v>387461</v>
      </c>
      <c r="H26" s="394">
        <v>373794</v>
      </c>
      <c r="I26" s="400">
        <v>13667</v>
      </c>
      <c r="J26" s="394">
        <v>312368</v>
      </c>
      <c r="K26" s="394">
        <v>297175</v>
      </c>
      <c r="L26" s="400">
        <v>15193</v>
      </c>
      <c r="M26" s="394">
        <v>344282</v>
      </c>
      <c r="N26" s="394">
        <v>295050</v>
      </c>
      <c r="O26" s="400">
        <v>49232</v>
      </c>
      <c r="Q26" s="404"/>
      <c r="R26" s="404"/>
      <c r="S26" s="404"/>
      <c r="T26" s="404"/>
      <c r="U26" s="404"/>
      <c r="V26" s="404"/>
      <c r="W26" s="404"/>
    </row>
    <row r="27" spans="1:15" ht="16.5" customHeight="1">
      <c r="A27" s="378" t="s">
        <v>83</v>
      </c>
      <c r="B27" s="381" t="s">
        <v>12</v>
      </c>
      <c r="C27" s="386" t="s">
        <v>435</v>
      </c>
      <c r="D27" s="389">
        <v>185344</v>
      </c>
      <c r="E27" s="395">
        <v>182161</v>
      </c>
      <c r="F27" s="401">
        <v>3183</v>
      </c>
      <c r="G27" s="389">
        <v>225588</v>
      </c>
      <c r="H27" s="395">
        <v>219247</v>
      </c>
      <c r="I27" s="401">
        <v>6341</v>
      </c>
      <c r="J27" s="395">
        <v>216653</v>
      </c>
      <c r="K27" s="395">
        <v>213425</v>
      </c>
      <c r="L27" s="401">
        <v>3228</v>
      </c>
      <c r="M27" s="395">
        <v>323806</v>
      </c>
      <c r="N27" s="395">
        <v>315666</v>
      </c>
      <c r="O27" s="401">
        <v>8140</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2" ht="17.25">
      <c r="C52" s="233"/>
    </row>
    <row r="53" ht="11.25">
      <c r="G53" s="402"/>
    </row>
  </sheetData>
  <sheetProtection/>
  <mergeCells count="5">
    <mergeCell ref="B9:C11"/>
    <mergeCell ref="D10:D11"/>
    <mergeCell ref="G10:G11"/>
    <mergeCell ref="J10:J11"/>
    <mergeCell ref="M10:M11"/>
  </mergeCells>
  <printOptions/>
  <pageMargins left="0.1968503937007874" right="0.1968503937007874" top="0.984251968503937" bottom="0.984251968503937" header="0.5118110236220472" footer="0.5118110236220472"/>
  <pageSetup horizontalDpi="600" verticalDpi="600" orientation="landscape" paperSize="9" scale="9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T53"/>
  <sheetViews>
    <sheetView zoomScalePageLayoutView="0" workbookViewId="0" topLeftCell="A4">
      <selection activeCell="A1" sqref="A1"/>
    </sheetView>
  </sheetViews>
  <sheetFormatPr defaultColWidth="9.00390625" defaultRowHeight="13.5"/>
  <cols>
    <col min="1" max="1" width="7.00390625" style="122" customWidth="1"/>
    <col min="2" max="2" width="3.875" style="122" customWidth="1"/>
    <col min="3" max="3" width="16.625" style="122" customWidth="1"/>
    <col min="4" max="4" width="7.125" style="122" customWidth="1"/>
    <col min="5" max="5" width="7.625" style="122" customWidth="1"/>
    <col min="6" max="8" width="7.25390625" style="122" customWidth="1"/>
    <col min="9" max="9" width="7.625" style="122" customWidth="1"/>
    <col min="10" max="12" width="7.25390625" style="122" customWidth="1"/>
    <col min="13" max="13" width="7.625" style="122" customWidth="1"/>
    <col min="14" max="15" width="7.25390625" style="122" customWidth="1"/>
    <col min="16" max="16" width="7.125" style="122" customWidth="1"/>
    <col min="17" max="17" width="7.625" style="122" customWidth="1"/>
    <col min="18" max="19" width="7.25390625" style="122" customWidth="1"/>
    <col min="20" max="20" width="9.00390625" style="122" bestFit="1" customWidth="1"/>
    <col min="21" max="16384" width="9.00390625" style="122" customWidth="1"/>
  </cols>
  <sheetData>
    <row r="6" spans="3:5" ht="16.5" customHeight="1">
      <c r="C6" s="1"/>
      <c r="E6" s="390" t="s">
        <v>522</v>
      </c>
    </row>
    <row r="7" ht="15.75" customHeight="1"/>
    <row r="8" ht="16.5" customHeight="1">
      <c r="C8" s="296">
        <v>45352</v>
      </c>
    </row>
    <row r="9" spans="2:19" ht="16.5" customHeight="1">
      <c r="B9" s="612" t="s">
        <v>145</v>
      </c>
      <c r="C9" s="613"/>
      <c r="D9" s="407"/>
      <c r="E9" s="620" t="s">
        <v>520</v>
      </c>
      <c r="F9" s="620"/>
      <c r="G9" s="418"/>
      <c r="H9" s="412"/>
      <c r="I9" s="620" t="s">
        <v>521</v>
      </c>
      <c r="J9" s="620"/>
      <c r="K9" s="418"/>
      <c r="L9" s="412"/>
      <c r="M9" s="620" t="s">
        <v>160</v>
      </c>
      <c r="N9" s="620"/>
      <c r="O9" s="418"/>
      <c r="P9" s="412"/>
      <c r="Q9" s="620" t="s">
        <v>482</v>
      </c>
      <c r="R9" s="620"/>
      <c r="S9" s="418"/>
    </row>
    <row r="10" spans="2:19" ht="9" customHeight="1">
      <c r="B10" s="614"/>
      <c r="C10" s="615"/>
      <c r="D10" s="621" t="s">
        <v>24</v>
      </c>
      <c r="E10" s="621" t="s">
        <v>262</v>
      </c>
      <c r="F10" s="416"/>
      <c r="G10" s="382"/>
      <c r="H10" s="621" t="s">
        <v>24</v>
      </c>
      <c r="I10" s="621" t="s">
        <v>262</v>
      </c>
      <c r="J10" s="416"/>
      <c r="K10" s="382"/>
      <c r="L10" s="621" t="s">
        <v>24</v>
      </c>
      <c r="M10" s="621" t="s">
        <v>262</v>
      </c>
      <c r="N10" s="416"/>
      <c r="O10" s="382"/>
      <c r="P10" s="621" t="s">
        <v>24</v>
      </c>
      <c r="Q10" s="621" t="s">
        <v>262</v>
      </c>
      <c r="R10" s="416"/>
      <c r="S10" s="382"/>
    </row>
    <row r="11" spans="2:20" ht="16.5" customHeight="1">
      <c r="B11" s="616"/>
      <c r="C11" s="617"/>
      <c r="D11" s="622"/>
      <c r="E11" s="622"/>
      <c r="F11" s="417" t="s">
        <v>523</v>
      </c>
      <c r="G11" s="419" t="s">
        <v>264</v>
      </c>
      <c r="H11" s="622"/>
      <c r="I11" s="622"/>
      <c r="J11" s="408" t="s">
        <v>523</v>
      </c>
      <c r="K11" s="423" t="s">
        <v>264</v>
      </c>
      <c r="L11" s="622"/>
      <c r="M11" s="622"/>
      <c r="N11" s="408" t="s">
        <v>523</v>
      </c>
      <c r="O11" s="423" t="s">
        <v>264</v>
      </c>
      <c r="P11" s="622"/>
      <c r="Q11" s="622"/>
      <c r="R11" s="408" t="s">
        <v>523</v>
      </c>
      <c r="S11" s="423" t="s">
        <v>264</v>
      </c>
      <c r="T11" s="403"/>
    </row>
    <row r="12" spans="2:19" s="74" customFormat="1" ht="10.5" customHeight="1">
      <c r="B12" s="405"/>
      <c r="C12" s="406"/>
      <c r="D12" s="409" t="s">
        <v>178</v>
      </c>
      <c r="E12" s="413" t="s">
        <v>188</v>
      </c>
      <c r="F12" s="413" t="s">
        <v>188</v>
      </c>
      <c r="G12" s="420" t="s">
        <v>188</v>
      </c>
      <c r="H12" s="243" t="s">
        <v>178</v>
      </c>
      <c r="I12" s="413" t="s">
        <v>188</v>
      </c>
      <c r="J12" s="413" t="s">
        <v>188</v>
      </c>
      <c r="K12" s="420" t="s">
        <v>188</v>
      </c>
      <c r="L12" s="243" t="s">
        <v>178</v>
      </c>
      <c r="M12" s="413" t="s">
        <v>188</v>
      </c>
      <c r="N12" s="413" t="s">
        <v>188</v>
      </c>
      <c r="O12" s="420" t="s">
        <v>188</v>
      </c>
      <c r="P12" s="243" t="s">
        <v>178</v>
      </c>
      <c r="Q12" s="413" t="s">
        <v>188</v>
      </c>
      <c r="R12" s="413" t="s">
        <v>188</v>
      </c>
      <c r="S12" s="420" t="s">
        <v>188</v>
      </c>
    </row>
    <row r="13" spans="1:19" ht="16.5" customHeight="1">
      <c r="A13" s="1"/>
      <c r="B13" s="224" t="s">
        <v>319</v>
      </c>
      <c r="C13" s="383" t="s">
        <v>146</v>
      </c>
      <c r="D13" s="410">
        <v>18.6</v>
      </c>
      <c r="E13" s="414">
        <v>156.4</v>
      </c>
      <c r="F13" s="414">
        <v>142.7</v>
      </c>
      <c r="G13" s="421">
        <v>13.7</v>
      </c>
      <c r="H13" s="414">
        <v>18.1</v>
      </c>
      <c r="I13" s="414">
        <v>149.5</v>
      </c>
      <c r="J13" s="414">
        <v>136.2</v>
      </c>
      <c r="K13" s="421">
        <v>13.3</v>
      </c>
      <c r="L13" s="414">
        <v>18</v>
      </c>
      <c r="M13" s="414">
        <v>141.3</v>
      </c>
      <c r="N13" s="414">
        <v>130.1</v>
      </c>
      <c r="O13" s="421">
        <v>11.2</v>
      </c>
      <c r="P13" s="414">
        <v>17.4</v>
      </c>
      <c r="Q13" s="414">
        <v>133</v>
      </c>
      <c r="R13" s="414">
        <v>122.8</v>
      </c>
      <c r="S13" s="421">
        <v>10.2</v>
      </c>
    </row>
    <row r="14" spans="1:19" ht="16.5" customHeight="1">
      <c r="A14" s="1"/>
      <c r="B14" s="224" t="s">
        <v>237</v>
      </c>
      <c r="C14" s="384" t="s">
        <v>17</v>
      </c>
      <c r="D14" s="410" t="s">
        <v>575</v>
      </c>
      <c r="E14" s="414" t="s">
        <v>575</v>
      </c>
      <c r="F14" s="414" t="s">
        <v>575</v>
      </c>
      <c r="G14" s="421" t="s">
        <v>575</v>
      </c>
      <c r="H14" s="414" t="s">
        <v>576</v>
      </c>
      <c r="I14" s="414" t="s">
        <v>576</v>
      </c>
      <c r="J14" s="414" t="s">
        <v>576</v>
      </c>
      <c r="K14" s="421" t="s">
        <v>576</v>
      </c>
      <c r="L14" s="410">
        <v>18.9</v>
      </c>
      <c r="M14" s="414">
        <v>159.2</v>
      </c>
      <c r="N14" s="414">
        <v>144.8</v>
      </c>
      <c r="O14" s="421">
        <v>14.4</v>
      </c>
      <c r="P14" s="414">
        <v>19.6</v>
      </c>
      <c r="Q14" s="414">
        <v>158.7</v>
      </c>
      <c r="R14" s="414">
        <v>145.4</v>
      </c>
      <c r="S14" s="421">
        <v>13.3</v>
      </c>
    </row>
    <row r="15" spans="2:19" ht="16.5" customHeight="1">
      <c r="B15" s="224" t="s">
        <v>269</v>
      </c>
      <c r="C15" s="384" t="s">
        <v>126</v>
      </c>
      <c r="D15" s="410">
        <v>19</v>
      </c>
      <c r="E15" s="414">
        <v>163.3</v>
      </c>
      <c r="F15" s="414">
        <v>147.5</v>
      </c>
      <c r="G15" s="421">
        <v>15.8</v>
      </c>
      <c r="H15" s="414">
        <v>18.9</v>
      </c>
      <c r="I15" s="414">
        <v>160.6</v>
      </c>
      <c r="J15" s="414">
        <v>145.5</v>
      </c>
      <c r="K15" s="421">
        <v>15.1</v>
      </c>
      <c r="L15" s="414">
        <v>19</v>
      </c>
      <c r="M15" s="414">
        <v>155.3</v>
      </c>
      <c r="N15" s="414">
        <v>144.3</v>
      </c>
      <c r="O15" s="421">
        <v>11</v>
      </c>
      <c r="P15" s="414">
        <v>19.1</v>
      </c>
      <c r="Q15" s="414">
        <v>152</v>
      </c>
      <c r="R15" s="414">
        <v>140.6</v>
      </c>
      <c r="S15" s="421">
        <v>11.4</v>
      </c>
    </row>
    <row r="16" spans="2:19" ht="16.5" customHeight="1">
      <c r="B16" s="224" t="s">
        <v>170</v>
      </c>
      <c r="C16" s="385" t="s">
        <v>430</v>
      </c>
      <c r="D16" s="410" t="s">
        <v>576</v>
      </c>
      <c r="E16" s="414" t="s">
        <v>576</v>
      </c>
      <c r="F16" s="414" t="s">
        <v>576</v>
      </c>
      <c r="G16" s="421" t="s">
        <v>576</v>
      </c>
      <c r="H16" s="414" t="s">
        <v>576</v>
      </c>
      <c r="I16" s="414" t="s">
        <v>576</v>
      </c>
      <c r="J16" s="414" t="s">
        <v>576</v>
      </c>
      <c r="K16" s="421" t="s">
        <v>576</v>
      </c>
      <c r="L16" s="410">
        <v>18.1</v>
      </c>
      <c r="M16" s="414">
        <v>148.6</v>
      </c>
      <c r="N16" s="414">
        <v>137.6</v>
      </c>
      <c r="O16" s="421">
        <v>11</v>
      </c>
      <c r="P16" s="410" t="s">
        <v>576</v>
      </c>
      <c r="Q16" s="414" t="s">
        <v>576</v>
      </c>
      <c r="R16" s="414" t="s">
        <v>576</v>
      </c>
      <c r="S16" s="421" t="s">
        <v>576</v>
      </c>
    </row>
    <row r="17" spans="1:19" ht="16.5" customHeight="1">
      <c r="A17" s="1" t="s">
        <v>483</v>
      </c>
      <c r="B17" s="224" t="s">
        <v>344</v>
      </c>
      <c r="C17" s="384" t="s">
        <v>431</v>
      </c>
      <c r="D17" s="410" t="s">
        <v>575</v>
      </c>
      <c r="E17" s="414" t="s">
        <v>575</v>
      </c>
      <c r="F17" s="414" t="s">
        <v>575</v>
      </c>
      <c r="G17" s="421" t="s">
        <v>575</v>
      </c>
      <c r="H17" s="414">
        <v>17.8</v>
      </c>
      <c r="I17" s="414">
        <v>144.6</v>
      </c>
      <c r="J17" s="414">
        <v>134</v>
      </c>
      <c r="K17" s="421">
        <v>10.6</v>
      </c>
      <c r="L17" s="410">
        <v>19</v>
      </c>
      <c r="M17" s="414">
        <v>154.8</v>
      </c>
      <c r="N17" s="414">
        <v>147.6</v>
      </c>
      <c r="O17" s="421">
        <v>7.2</v>
      </c>
      <c r="P17" s="414">
        <v>18.8</v>
      </c>
      <c r="Q17" s="414">
        <v>148.1</v>
      </c>
      <c r="R17" s="414">
        <v>139.9</v>
      </c>
      <c r="S17" s="421">
        <v>8.2</v>
      </c>
    </row>
    <row r="18" spans="1:19" ht="16.5" customHeight="1">
      <c r="A18" s="379">
        <v>21</v>
      </c>
      <c r="B18" s="224" t="s">
        <v>11</v>
      </c>
      <c r="C18" s="384" t="s">
        <v>113</v>
      </c>
      <c r="D18" s="410" t="s">
        <v>576</v>
      </c>
      <c r="E18" s="414" t="s">
        <v>576</v>
      </c>
      <c r="F18" s="414" t="s">
        <v>576</v>
      </c>
      <c r="G18" s="421" t="s">
        <v>576</v>
      </c>
      <c r="H18" s="414">
        <v>19.3</v>
      </c>
      <c r="I18" s="414">
        <v>157.9</v>
      </c>
      <c r="J18" s="414">
        <v>138.8</v>
      </c>
      <c r="K18" s="421">
        <v>19.1</v>
      </c>
      <c r="L18" s="414">
        <v>18.1</v>
      </c>
      <c r="M18" s="414">
        <v>146.5</v>
      </c>
      <c r="N18" s="414">
        <v>129.7</v>
      </c>
      <c r="O18" s="421">
        <v>16.8</v>
      </c>
      <c r="P18" s="414">
        <v>19.7</v>
      </c>
      <c r="Q18" s="414">
        <v>198.8</v>
      </c>
      <c r="R18" s="414">
        <v>152.1</v>
      </c>
      <c r="S18" s="421">
        <v>46.7</v>
      </c>
    </row>
    <row r="19" spans="1:19" ht="16.5" customHeight="1">
      <c r="A19" s="380" t="s">
        <v>483</v>
      </c>
      <c r="B19" s="224" t="s">
        <v>58</v>
      </c>
      <c r="C19" s="384" t="s">
        <v>149</v>
      </c>
      <c r="D19" s="410">
        <v>18</v>
      </c>
      <c r="E19" s="414">
        <v>142.2</v>
      </c>
      <c r="F19" s="414">
        <v>135.9</v>
      </c>
      <c r="G19" s="421">
        <v>6.3</v>
      </c>
      <c r="H19" s="414">
        <v>18</v>
      </c>
      <c r="I19" s="414">
        <v>141.3</v>
      </c>
      <c r="J19" s="414">
        <v>133.3</v>
      </c>
      <c r="K19" s="421">
        <v>8</v>
      </c>
      <c r="L19" s="414">
        <v>18.3</v>
      </c>
      <c r="M19" s="414">
        <v>123.5</v>
      </c>
      <c r="N19" s="414">
        <v>117.4</v>
      </c>
      <c r="O19" s="421">
        <v>6.1</v>
      </c>
      <c r="P19" s="414">
        <v>17.6</v>
      </c>
      <c r="Q19" s="414">
        <v>130</v>
      </c>
      <c r="R19" s="414">
        <v>121.6</v>
      </c>
      <c r="S19" s="421">
        <v>8.4</v>
      </c>
    </row>
    <row r="20" spans="2:19" ht="16.5" customHeight="1">
      <c r="B20" s="224" t="s">
        <v>202</v>
      </c>
      <c r="C20" s="384" t="s">
        <v>65</v>
      </c>
      <c r="D20" s="410" t="s">
        <v>576</v>
      </c>
      <c r="E20" s="414" t="s">
        <v>576</v>
      </c>
      <c r="F20" s="414" t="s">
        <v>576</v>
      </c>
      <c r="G20" s="421" t="s">
        <v>576</v>
      </c>
      <c r="H20" s="410">
        <v>17.2</v>
      </c>
      <c r="I20" s="414">
        <v>130.6</v>
      </c>
      <c r="J20" s="414">
        <v>124</v>
      </c>
      <c r="K20" s="421">
        <v>6.6</v>
      </c>
      <c r="L20" s="414">
        <v>18.5</v>
      </c>
      <c r="M20" s="414">
        <v>140.2</v>
      </c>
      <c r="N20" s="414">
        <v>131.9</v>
      </c>
      <c r="O20" s="421">
        <v>8.3</v>
      </c>
      <c r="P20" s="414">
        <v>17.6</v>
      </c>
      <c r="Q20" s="414">
        <v>136.2</v>
      </c>
      <c r="R20" s="414">
        <v>127.2</v>
      </c>
      <c r="S20" s="421">
        <v>9</v>
      </c>
    </row>
    <row r="21" spans="2:19" ht="16.5" customHeight="1">
      <c r="B21" s="224" t="s">
        <v>432</v>
      </c>
      <c r="C21" s="385" t="s">
        <v>339</v>
      </c>
      <c r="D21" s="410" t="s">
        <v>575</v>
      </c>
      <c r="E21" s="414" t="s">
        <v>575</v>
      </c>
      <c r="F21" s="414" t="s">
        <v>575</v>
      </c>
      <c r="G21" s="421" t="s">
        <v>575</v>
      </c>
      <c r="H21" s="410">
        <v>17.7</v>
      </c>
      <c r="I21" s="414">
        <v>142.7</v>
      </c>
      <c r="J21" s="414">
        <v>133.1</v>
      </c>
      <c r="K21" s="421">
        <v>9.6</v>
      </c>
      <c r="L21" s="414">
        <v>15.1</v>
      </c>
      <c r="M21" s="414">
        <v>111.1</v>
      </c>
      <c r="N21" s="414">
        <v>105.6</v>
      </c>
      <c r="O21" s="421">
        <v>5.5</v>
      </c>
      <c r="P21" s="414">
        <v>18.1</v>
      </c>
      <c r="Q21" s="414">
        <v>139.8</v>
      </c>
      <c r="R21" s="414">
        <v>131.8</v>
      </c>
      <c r="S21" s="421">
        <v>8</v>
      </c>
    </row>
    <row r="22" spans="2:19" ht="16.5" customHeight="1">
      <c r="B22" s="224" t="s">
        <v>173</v>
      </c>
      <c r="C22" s="385" t="s">
        <v>273</v>
      </c>
      <c r="D22" s="410" t="s">
        <v>576</v>
      </c>
      <c r="E22" s="414" t="s">
        <v>576</v>
      </c>
      <c r="F22" s="414" t="s">
        <v>576</v>
      </c>
      <c r="G22" s="421" t="s">
        <v>576</v>
      </c>
      <c r="H22" s="410">
        <v>18.8</v>
      </c>
      <c r="I22" s="414">
        <v>164.8</v>
      </c>
      <c r="J22" s="414">
        <v>144.6</v>
      </c>
      <c r="K22" s="421">
        <v>20.2</v>
      </c>
      <c r="L22" s="414">
        <v>18.5</v>
      </c>
      <c r="M22" s="414">
        <v>155.1</v>
      </c>
      <c r="N22" s="414">
        <v>138.8</v>
      </c>
      <c r="O22" s="421">
        <v>16.3</v>
      </c>
      <c r="P22" s="414">
        <v>18.1</v>
      </c>
      <c r="Q22" s="414">
        <v>152.3</v>
      </c>
      <c r="R22" s="414">
        <v>138</v>
      </c>
      <c r="S22" s="421">
        <v>14.3</v>
      </c>
    </row>
    <row r="23" spans="2:19" ht="16.5" customHeight="1">
      <c r="B23" s="224" t="s">
        <v>45</v>
      </c>
      <c r="C23" s="385" t="s">
        <v>233</v>
      </c>
      <c r="D23" s="410" t="s">
        <v>575</v>
      </c>
      <c r="E23" s="414" t="s">
        <v>575</v>
      </c>
      <c r="F23" s="414" t="s">
        <v>575</v>
      </c>
      <c r="G23" s="421" t="s">
        <v>575</v>
      </c>
      <c r="H23" s="410">
        <v>16.5</v>
      </c>
      <c r="I23" s="414">
        <v>121</v>
      </c>
      <c r="J23" s="414">
        <v>113.6</v>
      </c>
      <c r="K23" s="421">
        <v>7.4</v>
      </c>
      <c r="L23" s="414">
        <v>13.8</v>
      </c>
      <c r="M23" s="414">
        <v>94.9</v>
      </c>
      <c r="N23" s="414">
        <v>92.5</v>
      </c>
      <c r="O23" s="421">
        <v>2.4</v>
      </c>
      <c r="P23" s="414">
        <v>12.9</v>
      </c>
      <c r="Q23" s="414">
        <v>76.5</v>
      </c>
      <c r="R23" s="414">
        <v>72.5</v>
      </c>
      <c r="S23" s="421">
        <v>4</v>
      </c>
    </row>
    <row r="24" spans="2:19" ht="16.5" customHeight="1">
      <c r="B24" s="224" t="s">
        <v>244</v>
      </c>
      <c r="C24" s="385" t="s">
        <v>194</v>
      </c>
      <c r="D24" s="410" t="s">
        <v>575</v>
      </c>
      <c r="E24" s="414" t="s">
        <v>575</v>
      </c>
      <c r="F24" s="414" t="s">
        <v>575</v>
      </c>
      <c r="G24" s="421" t="s">
        <v>575</v>
      </c>
      <c r="H24" s="414">
        <v>18.1</v>
      </c>
      <c r="I24" s="414">
        <v>141.3</v>
      </c>
      <c r="J24" s="414">
        <v>129.3</v>
      </c>
      <c r="K24" s="421">
        <v>12</v>
      </c>
      <c r="L24" s="414">
        <v>14.5</v>
      </c>
      <c r="M24" s="414">
        <v>102.4</v>
      </c>
      <c r="N24" s="414">
        <v>97.4</v>
      </c>
      <c r="O24" s="421">
        <v>5</v>
      </c>
      <c r="P24" s="414">
        <v>16</v>
      </c>
      <c r="Q24" s="414">
        <v>108.7</v>
      </c>
      <c r="R24" s="414">
        <v>105.4</v>
      </c>
      <c r="S24" s="421">
        <v>3.3</v>
      </c>
    </row>
    <row r="25" spans="2:19" ht="16.5" customHeight="1">
      <c r="B25" s="224" t="s">
        <v>365</v>
      </c>
      <c r="C25" s="384" t="s">
        <v>433</v>
      </c>
      <c r="D25" s="410">
        <v>17.7</v>
      </c>
      <c r="E25" s="414">
        <v>136.8</v>
      </c>
      <c r="F25" s="414">
        <v>131.1</v>
      </c>
      <c r="G25" s="421">
        <v>5.7</v>
      </c>
      <c r="H25" s="414" t="s">
        <v>576</v>
      </c>
      <c r="I25" s="414" t="s">
        <v>576</v>
      </c>
      <c r="J25" s="414" t="s">
        <v>576</v>
      </c>
      <c r="K25" s="421" t="s">
        <v>576</v>
      </c>
      <c r="L25" s="410">
        <v>18.8</v>
      </c>
      <c r="M25" s="414">
        <v>158.8</v>
      </c>
      <c r="N25" s="414">
        <v>131.9</v>
      </c>
      <c r="O25" s="421">
        <v>26.9</v>
      </c>
      <c r="P25" s="414">
        <v>16.3</v>
      </c>
      <c r="Q25" s="414">
        <v>113.5</v>
      </c>
      <c r="R25" s="414">
        <v>109.5</v>
      </c>
      <c r="S25" s="421">
        <v>4</v>
      </c>
    </row>
    <row r="26" spans="2:19" ht="16.5" customHeight="1">
      <c r="B26" s="224" t="s">
        <v>103</v>
      </c>
      <c r="C26" s="384" t="s">
        <v>150</v>
      </c>
      <c r="D26" s="410">
        <v>17.9</v>
      </c>
      <c r="E26" s="414">
        <v>147.8</v>
      </c>
      <c r="F26" s="414">
        <v>136.7</v>
      </c>
      <c r="G26" s="421">
        <v>11.1</v>
      </c>
      <c r="H26" s="414">
        <v>16.8</v>
      </c>
      <c r="I26" s="414">
        <v>130.4</v>
      </c>
      <c r="J26" s="414">
        <v>124.6</v>
      </c>
      <c r="K26" s="414">
        <v>5.8</v>
      </c>
      <c r="L26" s="410">
        <v>18.5</v>
      </c>
      <c r="M26" s="414">
        <v>148.5</v>
      </c>
      <c r="N26" s="414">
        <v>143.2</v>
      </c>
      <c r="O26" s="421">
        <v>5.3</v>
      </c>
      <c r="P26" s="414">
        <v>17.1</v>
      </c>
      <c r="Q26" s="414">
        <v>124.3</v>
      </c>
      <c r="R26" s="414">
        <v>120.6</v>
      </c>
      <c r="S26" s="421">
        <v>3.7</v>
      </c>
    </row>
    <row r="27" spans="2:19" ht="16.5" customHeight="1">
      <c r="B27" s="224" t="s">
        <v>111</v>
      </c>
      <c r="C27" s="384" t="s">
        <v>421</v>
      </c>
      <c r="D27" s="410" t="s">
        <v>575</v>
      </c>
      <c r="E27" s="414" t="s">
        <v>575</v>
      </c>
      <c r="F27" s="414" t="s">
        <v>575</v>
      </c>
      <c r="G27" s="421" t="s">
        <v>575</v>
      </c>
      <c r="H27" s="414">
        <v>19.5</v>
      </c>
      <c r="I27" s="414">
        <v>171.5</v>
      </c>
      <c r="J27" s="414">
        <v>147.9</v>
      </c>
      <c r="K27" s="414">
        <v>23.6</v>
      </c>
      <c r="L27" s="410">
        <v>18</v>
      </c>
      <c r="M27" s="414">
        <v>152.6</v>
      </c>
      <c r="N27" s="414">
        <v>136.1</v>
      </c>
      <c r="O27" s="421">
        <v>16.5</v>
      </c>
      <c r="P27" s="414">
        <v>18.1</v>
      </c>
      <c r="Q27" s="414">
        <v>144</v>
      </c>
      <c r="R27" s="414">
        <v>140.7</v>
      </c>
      <c r="S27" s="421">
        <v>3.3</v>
      </c>
    </row>
    <row r="28" spans="1:19" ht="16.5" customHeight="1">
      <c r="A28" s="122" t="s">
        <v>83</v>
      </c>
      <c r="B28" s="381" t="s">
        <v>12</v>
      </c>
      <c r="C28" s="386" t="s">
        <v>435</v>
      </c>
      <c r="D28" s="411">
        <v>18</v>
      </c>
      <c r="E28" s="415">
        <v>128.2</v>
      </c>
      <c r="F28" s="415">
        <v>120.7</v>
      </c>
      <c r="G28" s="422">
        <v>7.5</v>
      </c>
      <c r="H28" s="415">
        <v>17.6</v>
      </c>
      <c r="I28" s="415">
        <v>145.7</v>
      </c>
      <c r="J28" s="415">
        <v>129.2</v>
      </c>
      <c r="K28" s="422">
        <v>16.5</v>
      </c>
      <c r="L28" s="415">
        <v>18</v>
      </c>
      <c r="M28" s="415">
        <v>146.1</v>
      </c>
      <c r="N28" s="415">
        <v>131.9</v>
      </c>
      <c r="O28" s="422">
        <v>14.2</v>
      </c>
      <c r="P28" s="415">
        <v>19.9</v>
      </c>
      <c r="Q28" s="415">
        <v>167.2</v>
      </c>
      <c r="R28" s="415">
        <v>151.4</v>
      </c>
      <c r="S28" s="422">
        <v>15.8</v>
      </c>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2" ht="17.25">
      <c r="C52" s="233"/>
    </row>
    <row r="53" ht="11.25">
      <c r="G53" s="402"/>
    </row>
  </sheetData>
  <sheetProtection/>
  <mergeCells count="13">
    <mergeCell ref="E9:F9"/>
    <mergeCell ref="I9:J9"/>
    <mergeCell ref="M9:N9"/>
    <mergeCell ref="Q9:R9"/>
    <mergeCell ref="B9:C11"/>
    <mergeCell ref="D10:D11"/>
    <mergeCell ref="E10:E11"/>
    <mergeCell ref="H10:H11"/>
    <mergeCell ref="I10:I11"/>
    <mergeCell ref="L10:L11"/>
    <mergeCell ref="M10:M11"/>
    <mergeCell ref="P10:P11"/>
    <mergeCell ref="Q10:Q11"/>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zoomScale="85" zoomScaleNormal="85" zoomScalePageLayoutView="0" workbookViewId="0" topLeftCell="A10">
      <selection activeCell="A1" sqref="A1"/>
    </sheetView>
  </sheetViews>
  <sheetFormatPr defaultColWidth="9.00390625" defaultRowHeight="13.5"/>
  <cols>
    <col min="1" max="1" width="4.00390625" style="1" customWidth="1"/>
    <col min="2" max="2" width="6.50390625" style="1" customWidth="1"/>
    <col min="3" max="3" width="35.00390625" style="228" customWidth="1"/>
    <col min="4" max="13" width="10.375" style="1" customWidth="1"/>
    <col min="14" max="14" width="9.00390625" style="1" bestFit="1" customWidth="1"/>
    <col min="15" max="16384" width="9.00390625" style="1" customWidth="1"/>
  </cols>
  <sheetData>
    <row r="1" spans="2:13" ht="24.75" customHeight="1">
      <c r="B1" s="8"/>
      <c r="C1" s="424"/>
      <c r="D1" s="308" t="s">
        <v>280</v>
      </c>
      <c r="E1" s="425"/>
      <c r="G1" s="8"/>
      <c r="I1" s="8"/>
      <c r="J1" s="8"/>
      <c r="K1" s="8"/>
      <c r="L1" s="8"/>
      <c r="M1" s="8"/>
    </row>
    <row r="2" spans="2:13" ht="24.75" customHeight="1">
      <c r="B2" s="8"/>
      <c r="C2" s="296">
        <v>45352</v>
      </c>
      <c r="D2" s="308"/>
      <c r="E2" s="425"/>
      <c r="G2" s="8"/>
      <c r="I2" s="8"/>
      <c r="J2" s="8"/>
      <c r="K2" s="8"/>
      <c r="L2" s="8"/>
      <c r="M2" s="8"/>
    </row>
    <row r="3" spans="2:13" ht="18" customHeight="1">
      <c r="B3" s="122"/>
      <c r="C3" s="297" t="s">
        <v>216</v>
      </c>
      <c r="D3" s="297"/>
      <c r="E3" s="122"/>
      <c r="F3" s="122"/>
      <c r="G3" s="122"/>
      <c r="H3" s="122"/>
      <c r="I3" s="122"/>
      <c r="J3" s="122"/>
      <c r="K3" s="122"/>
      <c r="L3" s="122"/>
      <c r="M3" s="1" t="s">
        <v>445</v>
      </c>
    </row>
    <row r="4" spans="2:13" s="285" customFormat="1" ht="18" customHeight="1">
      <c r="B4" s="594" t="s">
        <v>514</v>
      </c>
      <c r="C4" s="595"/>
      <c r="D4" s="609" t="s">
        <v>524</v>
      </c>
      <c r="E4" s="609"/>
      <c r="F4" s="609"/>
      <c r="G4" s="608"/>
      <c r="H4" s="627"/>
      <c r="I4" s="607" t="s">
        <v>246</v>
      </c>
      <c r="J4" s="608"/>
      <c r="K4" s="608"/>
      <c r="L4" s="608"/>
      <c r="M4" s="627"/>
    </row>
    <row r="5" spans="2:13" s="285" customFormat="1" ht="9.75" customHeight="1">
      <c r="B5" s="596"/>
      <c r="C5" s="597"/>
      <c r="D5" s="623" t="s">
        <v>182</v>
      </c>
      <c r="E5" s="320"/>
      <c r="F5" s="320"/>
      <c r="G5" s="375"/>
      <c r="H5" s="375"/>
      <c r="I5" s="623" t="s">
        <v>182</v>
      </c>
      <c r="J5" s="320"/>
      <c r="K5" s="320"/>
      <c r="L5" s="375"/>
      <c r="M5" s="428"/>
    </row>
    <row r="6" spans="2:13" s="285" customFormat="1" ht="9.75" customHeight="1">
      <c r="B6" s="596"/>
      <c r="C6" s="597"/>
      <c r="D6" s="628"/>
      <c r="E6" s="623" t="s">
        <v>452</v>
      </c>
      <c r="F6" s="320"/>
      <c r="G6" s="428"/>
      <c r="H6" s="625" t="s">
        <v>504</v>
      </c>
      <c r="I6" s="628"/>
      <c r="J6" s="623" t="s">
        <v>452</v>
      </c>
      <c r="K6" s="320"/>
      <c r="L6" s="428"/>
      <c r="M6" s="625" t="s">
        <v>504</v>
      </c>
    </row>
    <row r="7" spans="2:13" s="285" customFormat="1" ht="36" customHeight="1">
      <c r="B7" s="598"/>
      <c r="C7" s="599"/>
      <c r="D7" s="629"/>
      <c r="E7" s="629"/>
      <c r="F7" s="426" t="s">
        <v>525</v>
      </c>
      <c r="G7" s="429" t="s">
        <v>526</v>
      </c>
      <c r="H7" s="626"/>
      <c r="I7" s="629"/>
      <c r="J7" s="624"/>
      <c r="K7" s="427" t="s">
        <v>525</v>
      </c>
      <c r="L7" s="430" t="s">
        <v>526</v>
      </c>
      <c r="M7" s="626"/>
    </row>
    <row r="8" spans="2:13" ht="19.5" customHeight="1">
      <c r="B8" s="286" t="s">
        <v>319</v>
      </c>
      <c r="C8" s="298" t="s">
        <v>64</v>
      </c>
      <c r="D8" s="322">
        <v>350169</v>
      </c>
      <c r="E8" s="327">
        <v>333388</v>
      </c>
      <c r="F8" s="327">
        <v>302897</v>
      </c>
      <c r="G8" s="327">
        <v>30491</v>
      </c>
      <c r="H8" s="322">
        <v>16781</v>
      </c>
      <c r="I8" s="322">
        <v>109572</v>
      </c>
      <c r="J8" s="322">
        <v>106280</v>
      </c>
      <c r="K8" s="322">
        <v>103650</v>
      </c>
      <c r="L8" s="322">
        <v>2630</v>
      </c>
      <c r="M8" s="322">
        <v>3292</v>
      </c>
    </row>
    <row r="9" spans="2:13" ht="19.5" customHeight="1">
      <c r="B9" s="287" t="s">
        <v>237</v>
      </c>
      <c r="C9" s="299" t="s">
        <v>491</v>
      </c>
      <c r="D9" s="311">
        <v>404978</v>
      </c>
      <c r="E9" s="323">
        <v>360704</v>
      </c>
      <c r="F9" s="323">
        <v>334294</v>
      </c>
      <c r="G9" s="323">
        <v>26410</v>
      </c>
      <c r="H9" s="323">
        <v>44274</v>
      </c>
      <c r="I9" s="323">
        <v>162142</v>
      </c>
      <c r="J9" s="323">
        <v>131467</v>
      </c>
      <c r="K9" s="323">
        <v>128900</v>
      </c>
      <c r="L9" s="323">
        <v>2567</v>
      </c>
      <c r="M9" s="323">
        <v>30675</v>
      </c>
    </row>
    <row r="10" spans="2:13" ht="19.5" customHeight="1">
      <c r="B10" s="288" t="s">
        <v>269</v>
      </c>
      <c r="C10" s="300" t="s">
        <v>77</v>
      </c>
      <c r="D10" s="312">
        <v>359006</v>
      </c>
      <c r="E10" s="324">
        <v>344460</v>
      </c>
      <c r="F10" s="324">
        <v>308918</v>
      </c>
      <c r="G10" s="324">
        <v>35542</v>
      </c>
      <c r="H10" s="324">
        <v>14546</v>
      </c>
      <c r="I10" s="324">
        <v>134959</v>
      </c>
      <c r="J10" s="324">
        <v>132067</v>
      </c>
      <c r="K10" s="324">
        <v>126297</v>
      </c>
      <c r="L10" s="324">
        <v>5770</v>
      </c>
      <c r="M10" s="324">
        <v>2892</v>
      </c>
    </row>
    <row r="11" spans="2:13" ht="19.5" customHeight="1">
      <c r="B11" s="289" t="s">
        <v>170</v>
      </c>
      <c r="C11" s="300" t="s">
        <v>302</v>
      </c>
      <c r="D11" s="312">
        <v>541746</v>
      </c>
      <c r="E11" s="324">
        <v>488371</v>
      </c>
      <c r="F11" s="324">
        <v>433422</v>
      </c>
      <c r="G11" s="324">
        <v>54949</v>
      </c>
      <c r="H11" s="324">
        <v>53375</v>
      </c>
      <c r="I11" s="324">
        <v>155933</v>
      </c>
      <c r="J11" s="324">
        <v>155933</v>
      </c>
      <c r="K11" s="324">
        <v>153189</v>
      </c>
      <c r="L11" s="324">
        <v>2744</v>
      </c>
      <c r="M11" s="324">
        <v>0</v>
      </c>
    </row>
    <row r="12" spans="2:13" ht="19.5" customHeight="1">
      <c r="B12" s="288" t="s">
        <v>344</v>
      </c>
      <c r="C12" s="300" t="s">
        <v>409</v>
      </c>
      <c r="D12" s="312">
        <v>358597</v>
      </c>
      <c r="E12" s="324">
        <v>353273</v>
      </c>
      <c r="F12" s="324">
        <v>324783</v>
      </c>
      <c r="G12" s="324">
        <v>28490</v>
      </c>
      <c r="H12" s="324">
        <v>5324</v>
      </c>
      <c r="I12" s="324">
        <v>127750</v>
      </c>
      <c r="J12" s="324">
        <v>125791</v>
      </c>
      <c r="K12" s="324">
        <v>125271</v>
      </c>
      <c r="L12" s="324">
        <v>520</v>
      </c>
      <c r="M12" s="324">
        <v>1959</v>
      </c>
    </row>
    <row r="13" spans="2:13" ht="19.5" customHeight="1">
      <c r="B13" s="288" t="s">
        <v>11</v>
      </c>
      <c r="C13" s="300" t="s">
        <v>492</v>
      </c>
      <c r="D13" s="312">
        <v>305414</v>
      </c>
      <c r="E13" s="324">
        <v>296566</v>
      </c>
      <c r="F13" s="324">
        <v>239108</v>
      </c>
      <c r="G13" s="324">
        <v>57458</v>
      </c>
      <c r="H13" s="324">
        <v>8848</v>
      </c>
      <c r="I13" s="324">
        <v>112230</v>
      </c>
      <c r="J13" s="324">
        <v>111733</v>
      </c>
      <c r="K13" s="324">
        <v>108195</v>
      </c>
      <c r="L13" s="324">
        <v>3538</v>
      </c>
      <c r="M13" s="324">
        <v>497</v>
      </c>
    </row>
    <row r="14" spans="2:13" ht="19.5" customHeight="1">
      <c r="B14" s="288" t="s">
        <v>58</v>
      </c>
      <c r="C14" s="300" t="s">
        <v>267</v>
      </c>
      <c r="D14" s="312">
        <v>355969</v>
      </c>
      <c r="E14" s="324">
        <v>334306</v>
      </c>
      <c r="F14" s="324">
        <v>310671</v>
      </c>
      <c r="G14" s="324">
        <v>23635</v>
      </c>
      <c r="H14" s="324">
        <v>21663</v>
      </c>
      <c r="I14" s="324">
        <v>110906</v>
      </c>
      <c r="J14" s="324">
        <v>108933</v>
      </c>
      <c r="K14" s="324">
        <v>107333</v>
      </c>
      <c r="L14" s="324">
        <v>1600</v>
      </c>
      <c r="M14" s="324">
        <v>1973</v>
      </c>
    </row>
    <row r="15" spans="2:13" ht="19.5" customHeight="1">
      <c r="B15" s="288" t="s">
        <v>202</v>
      </c>
      <c r="C15" s="300" t="s">
        <v>494</v>
      </c>
      <c r="D15" s="312">
        <v>388083</v>
      </c>
      <c r="E15" s="324">
        <v>357035</v>
      </c>
      <c r="F15" s="324">
        <v>335459</v>
      </c>
      <c r="G15" s="324">
        <v>21576</v>
      </c>
      <c r="H15" s="324">
        <v>31048</v>
      </c>
      <c r="I15" s="324">
        <v>149579</v>
      </c>
      <c r="J15" s="324">
        <v>146951</v>
      </c>
      <c r="K15" s="324">
        <v>143622</v>
      </c>
      <c r="L15" s="324">
        <v>3329</v>
      </c>
      <c r="M15" s="324">
        <v>2628</v>
      </c>
    </row>
    <row r="16" spans="2:13" ht="19.5" customHeight="1">
      <c r="B16" s="288" t="s">
        <v>432</v>
      </c>
      <c r="C16" s="300" t="s">
        <v>395</v>
      </c>
      <c r="D16" s="312">
        <v>346833</v>
      </c>
      <c r="E16" s="324">
        <v>345015</v>
      </c>
      <c r="F16" s="324">
        <v>328055</v>
      </c>
      <c r="G16" s="324">
        <v>16960</v>
      </c>
      <c r="H16" s="324">
        <v>1818</v>
      </c>
      <c r="I16" s="324">
        <v>90304</v>
      </c>
      <c r="J16" s="324">
        <v>89896</v>
      </c>
      <c r="K16" s="324">
        <v>88454</v>
      </c>
      <c r="L16" s="324">
        <v>1442</v>
      </c>
      <c r="M16" s="324">
        <v>408</v>
      </c>
    </row>
    <row r="17" spans="2:13" ht="19.5" customHeight="1">
      <c r="B17" s="288" t="s">
        <v>173</v>
      </c>
      <c r="C17" s="300" t="s">
        <v>495</v>
      </c>
      <c r="D17" s="312">
        <v>419716</v>
      </c>
      <c r="E17" s="324">
        <v>408321</v>
      </c>
      <c r="F17" s="324">
        <v>368923</v>
      </c>
      <c r="G17" s="324">
        <v>39398</v>
      </c>
      <c r="H17" s="324">
        <v>11395</v>
      </c>
      <c r="I17" s="324">
        <v>125161</v>
      </c>
      <c r="J17" s="324">
        <v>125161</v>
      </c>
      <c r="K17" s="324">
        <v>122200</v>
      </c>
      <c r="L17" s="324">
        <v>2961</v>
      </c>
      <c r="M17" s="324">
        <v>0</v>
      </c>
    </row>
    <row r="18" spans="2:13" ht="19.5" customHeight="1">
      <c r="B18" s="288" t="s">
        <v>45</v>
      </c>
      <c r="C18" s="300" t="s">
        <v>323</v>
      </c>
      <c r="D18" s="312">
        <v>280869</v>
      </c>
      <c r="E18" s="324">
        <v>278287</v>
      </c>
      <c r="F18" s="324">
        <v>258619</v>
      </c>
      <c r="G18" s="324">
        <v>19668</v>
      </c>
      <c r="H18" s="324">
        <v>2582</v>
      </c>
      <c r="I18" s="324">
        <v>77118</v>
      </c>
      <c r="J18" s="324">
        <v>77009</v>
      </c>
      <c r="K18" s="324">
        <v>75116</v>
      </c>
      <c r="L18" s="324">
        <v>1893</v>
      </c>
      <c r="M18" s="324">
        <v>109</v>
      </c>
    </row>
    <row r="19" spans="2:13" ht="19.5" customHeight="1">
      <c r="B19" s="288" t="s">
        <v>244</v>
      </c>
      <c r="C19" s="300" t="s">
        <v>496</v>
      </c>
      <c r="D19" s="312">
        <v>268471</v>
      </c>
      <c r="E19" s="324">
        <v>260093</v>
      </c>
      <c r="F19" s="324">
        <v>225137</v>
      </c>
      <c r="G19" s="324">
        <v>34956</v>
      </c>
      <c r="H19" s="324">
        <v>8378</v>
      </c>
      <c r="I19" s="324">
        <v>85374</v>
      </c>
      <c r="J19" s="324">
        <v>84950</v>
      </c>
      <c r="K19" s="324">
        <v>83257</v>
      </c>
      <c r="L19" s="324">
        <v>1693</v>
      </c>
      <c r="M19" s="324">
        <v>424</v>
      </c>
    </row>
    <row r="20" spans="2:13" ht="19.5" customHeight="1">
      <c r="B20" s="288" t="s">
        <v>365</v>
      </c>
      <c r="C20" s="300" t="s">
        <v>284</v>
      </c>
      <c r="D20" s="312">
        <v>404024</v>
      </c>
      <c r="E20" s="324">
        <v>386090</v>
      </c>
      <c r="F20" s="324">
        <v>377637</v>
      </c>
      <c r="G20" s="324">
        <v>8453</v>
      </c>
      <c r="H20" s="324">
        <v>17934</v>
      </c>
      <c r="I20" s="324">
        <v>91624</v>
      </c>
      <c r="J20" s="324">
        <v>88070</v>
      </c>
      <c r="K20" s="324">
        <v>87729</v>
      </c>
      <c r="L20" s="324">
        <v>341</v>
      </c>
      <c r="M20" s="324">
        <v>3554</v>
      </c>
    </row>
    <row r="21" spans="2:13" ht="19.5" customHeight="1">
      <c r="B21" s="288" t="s">
        <v>103</v>
      </c>
      <c r="C21" s="300" t="s">
        <v>157</v>
      </c>
      <c r="D21" s="312">
        <v>337475</v>
      </c>
      <c r="E21" s="324">
        <v>318892</v>
      </c>
      <c r="F21" s="324">
        <v>294710</v>
      </c>
      <c r="G21" s="324">
        <v>24182</v>
      </c>
      <c r="H21" s="324">
        <v>18583</v>
      </c>
      <c r="I21" s="324">
        <v>147356</v>
      </c>
      <c r="J21" s="324">
        <v>136617</v>
      </c>
      <c r="K21" s="324">
        <v>132937</v>
      </c>
      <c r="L21" s="324">
        <v>3680</v>
      </c>
      <c r="M21" s="324">
        <v>10739</v>
      </c>
    </row>
    <row r="22" spans="2:13" ht="19.5" customHeight="1">
      <c r="B22" s="288" t="s">
        <v>111</v>
      </c>
      <c r="C22" s="300" t="s">
        <v>448</v>
      </c>
      <c r="D22" s="312">
        <v>369129</v>
      </c>
      <c r="E22" s="324">
        <v>337021</v>
      </c>
      <c r="F22" s="324">
        <v>310234</v>
      </c>
      <c r="G22" s="324">
        <v>26787</v>
      </c>
      <c r="H22" s="324">
        <v>32108</v>
      </c>
      <c r="I22" s="324">
        <v>176465</v>
      </c>
      <c r="J22" s="324">
        <v>175934</v>
      </c>
      <c r="K22" s="324">
        <v>153185</v>
      </c>
      <c r="L22" s="324">
        <v>22749</v>
      </c>
      <c r="M22" s="324">
        <v>531</v>
      </c>
    </row>
    <row r="23" spans="2:13" ht="19.5" customHeight="1">
      <c r="B23" s="290" t="s">
        <v>12</v>
      </c>
      <c r="C23" s="301" t="s">
        <v>374</v>
      </c>
      <c r="D23" s="312">
        <v>279890</v>
      </c>
      <c r="E23" s="325">
        <v>273182</v>
      </c>
      <c r="F23" s="325">
        <v>244305</v>
      </c>
      <c r="G23" s="325">
        <v>28877</v>
      </c>
      <c r="H23" s="325">
        <v>6708</v>
      </c>
      <c r="I23" s="325">
        <v>106009</v>
      </c>
      <c r="J23" s="325">
        <v>104503</v>
      </c>
      <c r="K23" s="325">
        <v>100157</v>
      </c>
      <c r="L23" s="325">
        <v>4346</v>
      </c>
      <c r="M23" s="325">
        <v>1506</v>
      </c>
    </row>
    <row r="24" spans="2:13" ht="19.5" customHeight="1">
      <c r="B24" s="291" t="s">
        <v>115</v>
      </c>
      <c r="C24" s="302" t="s">
        <v>259</v>
      </c>
      <c r="D24" s="323">
        <v>295908</v>
      </c>
      <c r="E24" s="323">
        <v>284478</v>
      </c>
      <c r="F24" s="323">
        <v>259380</v>
      </c>
      <c r="G24" s="323">
        <v>25098</v>
      </c>
      <c r="H24" s="323">
        <v>11430</v>
      </c>
      <c r="I24" s="323">
        <v>128852</v>
      </c>
      <c r="J24" s="323">
        <v>128027</v>
      </c>
      <c r="K24" s="323">
        <v>119450</v>
      </c>
      <c r="L24" s="323">
        <v>8577</v>
      </c>
      <c r="M24" s="323">
        <v>825</v>
      </c>
    </row>
    <row r="25" spans="2:13" ht="19.5" customHeight="1">
      <c r="B25" s="292" t="s">
        <v>350</v>
      </c>
      <c r="C25" s="300" t="s">
        <v>224</v>
      </c>
      <c r="D25" s="326">
        <v>333586</v>
      </c>
      <c r="E25" s="326">
        <v>333586</v>
      </c>
      <c r="F25" s="326">
        <v>309617</v>
      </c>
      <c r="G25" s="326">
        <v>23969</v>
      </c>
      <c r="H25" s="326">
        <v>0</v>
      </c>
      <c r="I25" s="326">
        <v>100949</v>
      </c>
      <c r="J25" s="326">
        <v>100949</v>
      </c>
      <c r="K25" s="326">
        <v>99133</v>
      </c>
      <c r="L25" s="326">
        <v>1816</v>
      </c>
      <c r="M25" s="326">
        <v>0</v>
      </c>
    </row>
    <row r="26" spans="2:13" ht="19.5" customHeight="1">
      <c r="B26" s="293" t="s">
        <v>4</v>
      </c>
      <c r="C26" s="303" t="s">
        <v>141</v>
      </c>
      <c r="D26" s="327">
        <v>311855</v>
      </c>
      <c r="E26" s="327">
        <v>311855</v>
      </c>
      <c r="F26" s="327">
        <v>279229</v>
      </c>
      <c r="G26" s="327">
        <v>32626</v>
      </c>
      <c r="H26" s="327">
        <v>0</v>
      </c>
      <c r="I26" s="327">
        <v>75086</v>
      </c>
      <c r="J26" s="327">
        <v>75086</v>
      </c>
      <c r="K26" s="327">
        <v>75086</v>
      </c>
      <c r="L26" s="327">
        <v>0</v>
      </c>
      <c r="M26" s="327">
        <v>0</v>
      </c>
    </row>
    <row r="27" spans="2:13" ht="19.5" customHeight="1">
      <c r="B27" s="294" t="s">
        <v>192</v>
      </c>
      <c r="C27" s="304" t="s">
        <v>397</v>
      </c>
      <c r="D27" s="324">
        <v>283755</v>
      </c>
      <c r="E27" s="324">
        <v>283755</v>
      </c>
      <c r="F27" s="324">
        <v>262278</v>
      </c>
      <c r="G27" s="324">
        <v>21477</v>
      </c>
      <c r="H27" s="324">
        <v>0</v>
      </c>
      <c r="I27" s="324">
        <v>118355</v>
      </c>
      <c r="J27" s="324">
        <v>118355</v>
      </c>
      <c r="K27" s="324">
        <v>109679</v>
      </c>
      <c r="L27" s="324">
        <v>8676</v>
      </c>
      <c r="M27" s="324">
        <v>0</v>
      </c>
    </row>
    <row r="28" spans="2:13" ht="19.5" customHeight="1">
      <c r="B28" s="294" t="s">
        <v>497</v>
      </c>
      <c r="C28" s="304" t="s">
        <v>402</v>
      </c>
      <c r="D28" s="324">
        <v>349274</v>
      </c>
      <c r="E28" s="324">
        <v>334819</v>
      </c>
      <c r="F28" s="324">
        <v>292509</v>
      </c>
      <c r="G28" s="324">
        <v>42310</v>
      </c>
      <c r="H28" s="324">
        <v>14455</v>
      </c>
      <c r="I28" s="324">
        <v>168699</v>
      </c>
      <c r="J28" s="324">
        <v>154505</v>
      </c>
      <c r="K28" s="324">
        <v>139061</v>
      </c>
      <c r="L28" s="324">
        <v>15444</v>
      </c>
      <c r="M28" s="324">
        <v>14194</v>
      </c>
    </row>
    <row r="29" spans="2:13" ht="19.5" customHeight="1">
      <c r="B29" s="294" t="s">
        <v>498</v>
      </c>
      <c r="C29" s="304" t="s">
        <v>499</v>
      </c>
      <c r="D29" s="324">
        <v>330686</v>
      </c>
      <c r="E29" s="324">
        <v>330618</v>
      </c>
      <c r="F29" s="324">
        <v>314063</v>
      </c>
      <c r="G29" s="324">
        <v>16555</v>
      </c>
      <c r="H29" s="324">
        <v>68</v>
      </c>
      <c r="I29" s="324">
        <v>110391</v>
      </c>
      <c r="J29" s="324">
        <v>110299</v>
      </c>
      <c r="K29" s="324">
        <v>108916</v>
      </c>
      <c r="L29" s="324">
        <v>1383</v>
      </c>
      <c r="M29" s="324">
        <v>92</v>
      </c>
    </row>
    <row r="30" spans="2:13" ht="19.5" customHeight="1">
      <c r="B30" s="294" t="s">
        <v>396</v>
      </c>
      <c r="C30" s="304" t="s">
        <v>228</v>
      </c>
      <c r="D30" s="324">
        <v>410726</v>
      </c>
      <c r="E30" s="324">
        <v>383428</v>
      </c>
      <c r="F30" s="324">
        <v>341491</v>
      </c>
      <c r="G30" s="324">
        <v>41937</v>
      </c>
      <c r="H30" s="324">
        <v>27298</v>
      </c>
      <c r="I30" s="324">
        <v>225590</v>
      </c>
      <c r="J30" s="324">
        <v>176663</v>
      </c>
      <c r="K30" s="324">
        <v>166471</v>
      </c>
      <c r="L30" s="324">
        <v>10192</v>
      </c>
      <c r="M30" s="324">
        <v>48927</v>
      </c>
    </row>
    <row r="31" spans="2:13" ht="19.5" customHeight="1">
      <c r="B31" s="294" t="s">
        <v>500</v>
      </c>
      <c r="C31" s="304" t="s">
        <v>179</v>
      </c>
      <c r="D31" s="324">
        <v>366961</v>
      </c>
      <c r="E31" s="324">
        <v>337240</v>
      </c>
      <c r="F31" s="324">
        <v>311037</v>
      </c>
      <c r="G31" s="324">
        <v>26203</v>
      </c>
      <c r="H31" s="324">
        <v>29721</v>
      </c>
      <c r="I31" s="324">
        <v>122798</v>
      </c>
      <c r="J31" s="324">
        <v>122364</v>
      </c>
      <c r="K31" s="324">
        <v>120885</v>
      </c>
      <c r="L31" s="324">
        <v>1479</v>
      </c>
      <c r="M31" s="324">
        <v>434</v>
      </c>
    </row>
    <row r="32" spans="2:13" ht="19.5" customHeight="1">
      <c r="B32" s="294" t="s">
        <v>154</v>
      </c>
      <c r="C32" s="304" t="s">
        <v>376</v>
      </c>
      <c r="D32" s="324">
        <v>342233</v>
      </c>
      <c r="E32" s="324">
        <v>334688</v>
      </c>
      <c r="F32" s="324">
        <v>297480</v>
      </c>
      <c r="G32" s="324">
        <v>37208</v>
      </c>
      <c r="H32" s="324">
        <v>7545</v>
      </c>
      <c r="I32" s="324">
        <v>141949</v>
      </c>
      <c r="J32" s="324">
        <v>141949</v>
      </c>
      <c r="K32" s="324">
        <v>135009</v>
      </c>
      <c r="L32" s="324">
        <v>6940</v>
      </c>
      <c r="M32" s="324">
        <v>0</v>
      </c>
    </row>
    <row r="33" spans="2:13" ht="19.5" customHeight="1">
      <c r="B33" s="294" t="s">
        <v>219</v>
      </c>
      <c r="C33" s="304" t="s">
        <v>488</v>
      </c>
      <c r="D33" s="324">
        <v>277739</v>
      </c>
      <c r="E33" s="324">
        <v>277739</v>
      </c>
      <c r="F33" s="324">
        <v>251456</v>
      </c>
      <c r="G33" s="324">
        <v>26283</v>
      </c>
      <c r="H33" s="324">
        <v>0</v>
      </c>
      <c r="I33" s="324">
        <v>77295</v>
      </c>
      <c r="J33" s="324">
        <v>77295</v>
      </c>
      <c r="K33" s="324">
        <v>75163</v>
      </c>
      <c r="L33" s="324">
        <v>2132</v>
      </c>
      <c r="M33" s="324">
        <v>0</v>
      </c>
    </row>
    <row r="34" spans="2:13" ht="19.5" customHeight="1">
      <c r="B34" s="294" t="s">
        <v>501</v>
      </c>
      <c r="C34" s="304" t="s">
        <v>326</v>
      </c>
      <c r="D34" s="328">
        <v>326499</v>
      </c>
      <c r="E34" s="328">
        <v>326186</v>
      </c>
      <c r="F34" s="328">
        <v>301868</v>
      </c>
      <c r="G34" s="328">
        <v>24318</v>
      </c>
      <c r="H34" s="328">
        <v>313</v>
      </c>
      <c r="I34" s="328">
        <v>117781</v>
      </c>
      <c r="J34" s="328">
        <v>116686</v>
      </c>
      <c r="K34" s="328">
        <v>115879</v>
      </c>
      <c r="L34" s="328">
        <v>807</v>
      </c>
      <c r="M34" s="328">
        <v>1095</v>
      </c>
    </row>
    <row r="35" spans="2:13" ht="19.5" customHeight="1">
      <c r="B35" s="294" t="s">
        <v>204</v>
      </c>
      <c r="C35" s="304" t="s">
        <v>502</v>
      </c>
      <c r="D35" s="324">
        <v>337044</v>
      </c>
      <c r="E35" s="324">
        <v>337044</v>
      </c>
      <c r="F35" s="324">
        <v>306523</v>
      </c>
      <c r="G35" s="324">
        <v>30521</v>
      </c>
      <c r="H35" s="324">
        <v>0</v>
      </c>
      <c r="I35" s="324">
        <v>153831</v>
      </c>
      <c r="J35" s="324">
        <v>153831</v>
      </c>
      <c r="K35" s="324">
        <v>153831</v>
      </c>
      <c r="L35" s="324">
        <v>0</v>
      </c>
      <c r="M35" s="324">
        <v>0</v>
      </c>
    </row>
    <row r="36" spans="2:13" ht="19.5" customHeight="1">
      <c r="B36" s="294" t="s">
        <v>251</v>
      </c>
      <c r="C36" s="304" t="s">
        <v>253</v>
      </c>
      <c r="D36" s="324">
        <v>334029</v>
      </c>
      <c r="E36" s="324">
        <v>333770</v>
      </c>
      <c r="F36" s="324">
        <v>303551</v>
      </c>
      <c r="G36" s="324">
        <v>30219</v>
      </c>
      <c r="H36" s="324">
        <v>259</v>
      </c>
      <c r="I36" s="324">
        <v>163757</v>
      </c>
      <c r="J36" s="324">
        <v>163757</v>
      </c>
      <c r="K36" s="324">
        <v>153908</v>
      </c>
      <c r="L36" s="324">
        <v>9849</v>
      </c>
      <c r="M36" s="324">
        <v>0</v>
      </c>
    </row>
    <row r="37" spans="2:13" ht="19.5" customHeight="1">
      <c r="B37" s="294" t="s">
        <v>18</v>
      </c>
      <c r="C37" s="304" t="s">
        <v>388</v>
      </c>
      <c r="D37" s="324">
        <v>330897</v>
      </c>
      <c r="E37" s="324">
        <v>330051</v>
      </c>
      <c r="F37" s="324">
        <v>309981</v>
      </c>
      <c r="G37" s="324">
        <v>20070</v>
      </c>
      <c r="H37" s="324">
        <v>846</v>
      </c>
      <c r="I37" s="324">
        <v>133440</v>
      </c>
      <c r="J37" s="324">
        <v>133440</v>
      </c>
      <c r="K37" s="324">
        <v>132955</v>
      </c>
      <c r="L37" s="324">
        <v>485</v>
      </c>
      <c r="M37" s="324">
        <v>0</v>
      </c>
    </row>
    <row r="38" spans="2:13" ht="19.5" customHeight="1">
      <c r="B38" s="294" t="s">
        <v>465</v>
      </c>
      <c r="C38" s="304" t="s">
        <v>391</v>
      </c>
      <c r="D38" s="324">
        <v>388963</v>
      </c>
      <c r="E38" s="324">
        <v>370303</v>
      </c>
      <c r="F38" s="324">
        <v>333624</v>
      </c>
      <c r="G38" s="324">
        <v>36679</v>
      </c>
      <c r="H38" s="324">
        <v>18660</v>
      </c>
      <c r="I38" s="324">
        <v>136964</v>
      </c>
      <c r="J38" s="324">
        <v>126400</v>
      </c>
      <c r="K38" s="324">
        <v>125546</v>
      </c>
      <c r="L38" s="324">
        <v>854</v>
      </c>
      <c r="M38" s="324">
        <v>10564</v>
      </c>
    </row>
    <row r="39" spans="2:13" ht="19.5" customHeight="1">
      <c r="B39" s="294" t="s">
        <v>98</v>
      </c>
      <c r="C39" s="304" t="s">
        <v>392</v>
      </c>
      <c r="D39" s="324">
        <v>316317</v>
      </c>
      <c r="E39" s="324">
        <v>313985</v>
      </c>
      <c r="F39" s="324">
        <v>279887</v>
      </c>
      <c r="G39" s="324">
        <v>34098</v>
      </c>
      <c r="H39" s="324">
        <v>2332</v>
      </c>
      <c r="I39" s="324">
        <v>163292</v>
      </c>
      <c r="J39" s="324">
        <v>163292</v>
      </c>
      <c r="K39" s="324">
        <v>152950</v>
      </c>
      <c r="L39" s="324">
        <v>10342</v>
      </c>
      <c r="M39" s="324">
        <v>0</v>
      </c>
    </row>
    <row r="40" spans="2:13" ht="19.5" customHeight="1">
      <c r="B40" s="294" t="s">
        <v>485</v>
      </c>
      <c r="C40" s="304" t="s">
        <v>73</v>
      </c>
      <c r="D40" s="324">
        <v>332502</v>
      </c>
      <c r="E40" s="324">
        <v>331815</v>
      </c>
      <c r="F40" s="324">
        <v>313554</v>
      </c>
      <c r="G40" s="324">
        <v>18261</v>
      </c>
      <c r="H40" s="324">
        <v>687</v>
      </c>
      <c r="I40" s="324">
        <v>134312</v>
      </c>
      <c r="J40" s="324">
        <v>134312</v>
      </c>
      <c r="K40" s="324">
        <v>133773</v>
      </c>
      <c r="L40" s="324">
        <v>539</v>
      </c>
      <c r="M40" s="324">
        <v>0</v>
      </c>
    </row>
    <row r="41" spans="2:13" ht="19.5" customHeight="1">
      <c r="B41" s="294" t="s">
        <v>199</v>
      </c>
      <c r="C41" s="304" t="s">
        <v>404</v>
      </c>
      <c r="D41" s="324">
        <v>350875</v>
      </c>
      <c r="E41" s="324">
        <v>336974</v>
      </c>
      <c r="F41" s="324">
        <v>300373</v>
      </c>
      <c r="G41" s="324">
        <v>36601</v>
      </c>
      <c r="H41" s="324">
        <v>13901</v>
      </c>
      <c r="I41" s="324">
        <v>131398</v>
      </c>
      <c r="J41" s="324">
        <v>129476</v>
      </c>
      <c r="K41" s="324">
        <v>128010</v>
      </c>
      <c r="L41" s="324">
        <v>1466</v>
      </c>
      <c r="M41" s="324">
        <v>1922</v>
      </c>
    </row>
    <row r="42" spans="2:13" ht="19.5" customHeight="1">
      <c r="B42" s="294" t="s">
        <v>282</v>
      </c>
      <c r="C42" s="304" t="s">
        <v>405</v>
      </c>
      <c r="D42" s="324">
        <v>350764</v>
      </c>
      <c r="E42" s="324">
        <v>348577</v>
      </c>
      <c r="F42" s="324">
        <v>316639</v>
      </c>
      <c r="G42" s="324">
        <v>31938</v>
      </c>
      <c r="H42" s="324">
        <v>2187</v>
      </c>
      <c r="I42" s="324">
        <v>147888</v>
      </c>
      <c r="J42" s="324">
        <v>146692</v>
      </c>
      <c r="K42" s="324">
        <v>144486</v>
      </c>
      <c r="L42" s="324">
        <v>2206</v>
      </c>
      <c r="M42" s="324">
        <v>1196</v>
      </c>
    </row>
    <row r="43" spans="2:13" ht="19.5" customHeight="1">
      <c r="B43" s="294" t="s">
        <v>124</v>
      </c>
      <c r="C43" s="304" t="s">
        <v>132</v>
      </c>
      <c r="D43" s="324">
        <v>379611</v>
      </c>
      <c r="E43" s="324">
        <v>371370</v>
      </c>
      <c r="F43" s="324">
        <v>324449</v>
      </c>
      <c r="G43" s="324">
        <v>46921</v>
      </c>
      <c r="H43" s="324">
        <v>8241</v>
      </c>
      <c r="I43" s="324">
        <v>165343</v>
      </c>
      <c r="J43" s="324">
        <v>165343</v>
      </c>
      <c r="K43" s="324">
        <v>160483</v>
      </c>
      <c r="L43" s="324">
        <v>4860</v>
      </c>
      <c r="M43" s="324">
        <v>0</v>
      </c>
    </row>
    <row r="44" spans="2:13" ht="19.5" customHeight="1">
      <c r="B44" s="294" t="s">
        <v>275</v>
      </c>
      <c r="C44" s="305" t="s">
        <v>172</v>
      </c>
      <c r="D44" s="324">
        <v>498918</v>
      </c>
      <c r="E44" s="324">
        <v>342517</v>
      </c>
      <c r="F44" s="324">
        <v>321903</v>
      </c>
      <c r="G44" s="324">
        <v>20614</v>
      </c>
      <c r="H44" s="324">
        <v>156401</v>
      </c>
      <c r="I44" s="324">
        <v>118674</v>
      </c>
      <c r="J44" s="324">
        <v>110967</v>
      </c>
      <c r="K44" s="324">
        <v>109330</v>
      </c>
      <c r="L44" s="324">
        <v>1637</v>
      </c>
      <c r="M44" s="324">
        <v>7707</v>
      </c>
    </row>
    <row r="45" spans="2:13" ht="19.5" customHeight="1">
      <c r="B45" s="291" t="s">
        <v>123</v>
      </c>
      <c r="C45" s="306" t="s">
        <v>229</v>
      </c>
      <c r="D45" s="323">
        <v>400909</v>
      </c>
      <c r="E45" s="323">
        <v>369730</v>
      </c>
      <c r="F45" s="323">
        <v>344203</v>
      </c>
      <c r="G45" s="323">
        <v>25527</v>
      </c>
      <c r="H45" s="323">
        <v>31179</v>
      </c>
      <c r="I45" s="323">
        <v>131744</v>
      </c>
      <c r="J45" s="323">
        <v>131414</v>
      </c>
      <c r="K45" s="323">
        <v>128444</v>
      </c>
      <c r="L45" s="323">
        <v>2970</v>
      </c>
      <c r="M45" s="323">
        <v>330</v>
      </c>
    </row>
    <row r="46" spans="2:13" ht="19.5" customHeight="1">
      <c r="B46" s="295" t="s">
        <v>256</v>
      </c>
      <c r="C46" s="307" t="s">
        <v>439</v>
      </c>
      <c r="D46" s="325">
        <v>319999</v>
      </c>
      <c r="E46" s="325">
        <v>305952</v>
      </c>
      <c r="F46" s="325">
        <v>283831</v>
      </c>
      <c r="G46" s="325">
        <v>22121</v>
      </c>
      <c r="H46" s="325">
        <v>14047</v>
      </c>
      <c r="I46" s="325">
        <v>108763</v>
      </c>
      <c r="J46" s="325">
        <v>106621</v>
      </c>
      <c r="K46" s="325">
        <v>105162</v>
      </c>
      <c r="L46" s="325">
        <v>1459</v>
      </c>
      <c r="M46" s="325">
        <v>2142</v>
      </c>
    </row>
    <row r="47" spans="2:13" ht="19.5" customHeight="1">
      <c r="B47" s="293" t="s">
        <v>415</v>
      </c>
      <c r="C47" s="303" t="s">
        <v>311</v>
      </c>
      <c r="D47" s="327">
        <v>277573</v>
      </c>
      <c r="E47" s="327">
        <v>277573</v>
      </c>
      <c r="F47" s="327">
        <v>262150</v>
      </c>
      <c r="G47" s="327">
        <v>15423</v>
      </c>
      <c r="H47" s="327">
        <v>0</v>
      </c>
      <c r="I47" s="327">
        <v>96723</v>
      </c>
      <c r="J47" s="327">
        <v>96723</v>
      </c>
      <c r="K47" s="327">
        <v>91940</v>
      </c>
      <c r="L47" s="327">
        <v>4783</v>
      </c>
      <c r="M47" s="327">
        <v>0</v>
      </c>
    </row>
    <row r="48" spans="2:13" ht="19.5" customHeight="1">
      <c r="B48" s="294" t="s">
        <v>507</v>
      </c>
      <c r="C48" s="304" t="s">
        <v>508</v>
      </c>
      <c r="D48" s="324">
        <v>283940</v>
      </c>
      <c r="E48" s="324">
        <v>278952</v>
      </c>
      <c r="F48" s="324">
        <v>255328</v>
      </c>
      <c r="G48" s="324">
        <v>23624</v>
      </c>
      <c r="H48" s="324">
        <v>4988</v>
      </c>
      <c r="I48" s="324">
        <v>72690</v>
      </c>
      <c r="J48" s="324">
        <v>72556</v>
      </c>
      <c r="K48" s="324">
        <v>71315</v>
      </c>
      <c r="L48" s="324">
        <v>1241</v>
      </c>
      <c r="M48" s="324">
        <v>134</v>
      </c>
    </row>
    <row r="49" spans="2:13" ht="19.5" customHeight="1">
      <c r="B49" s="291" t="s">
        <v>165</v>
      </c>
      <c r="C49" s="302" t="s">
        <v>509</v>
      </c>
      <c r="D49" s="323">
        <v>366721</v>
      </c>
      <c r="E49" s="323">
        <v>366142</v>
      </c>
      <c r="F49" s="323">
        <v>331267</v>
      </c>
      <c r="G49" s="323">
        <v>34875</v>
      </c>
      <c r="H49" s="323">
        <v>579</v>
      </c>
      <c r="I49" s="323">
        <v>150423</v>
      </c>
      <c r="J49" s="323">
        <v>150423</v>
      </c>
      <c r="K49" s="323">
        <v>144956</v>
      </c>
      <c r="L49" s="323">
        <v>5467</v>
      </c>
      <c r="M49" s="323">
        <v>0</v>
      </c>
    </row>
    <row r="50" spans="2:13" ht="19.5" customHeight="1">
      <c r="B50" s="295" t="s">
        <v>127</v>
      </c>
      <c r="C50" s="301" t="s">
        <v>26</v>
      </c>
      <c r="D50" s="325">
        <v>309914</v>
      </c>
      <c r="E50" s="325">
        <v>274363</v>
      </c>
      <c r="F50" s="325">
        <v>260257</v>
      </c>
      <c r="G50" s="325">
        <v>14106</v>
      </c>
      <c r="H50" s="325">
        <v>35551</v>
      </c>
      <c r="I50" s="325">
        <v>146040</v>
      </c>
      <c r="J50" s="325">
        <v>130691</v>
      </c>
      <c r="K50" s="325">
        <v>127778</v>
      </c>
      <c r="L50" s="325">
        <v>2913</v>
      </c>
      <c r="M50" s="325">
        <v>15349</v>
      </c>
    </row>
    <row r="51" spans="2:13" ht="19.5" customHeight="1">
      <c r="B51" s="293" t="s">
        <v>30</v>
      </c>
      <c r="C51" s="303" t="s">
        <v>174</v>
      </c>
      <c r="D51" s="323">
        <v>223193</v>
      </c>
      <c r="E51" s="323">
        <v>223054</v>
      </c>
      <c r="F51" s="323">
        <v>199777</v>
      </c>
      <c r="G51" s="323">
        <v>23277</v>
      </c>
      <c r="H51" s="323">
        <v>139</v>
      </c>
      <c r="I51" s="323">
        <v>143567</v>
      </c>
      <c r="J51" s="323">
        <v>143567</v>
      </c>
      <c r="K51" s="323">
        <v>137044</v>
      </c>
      <c r="L51" s="323">
        <v>6523</v>
      </c>
      <c r="M51" s="323">
        <v>0</v>
      </c>
    </row>
    <row r="52" spans="2:13" ht="19.5" customHeight="1">
      <c r="B52" s="294" t="s">
        <v>379</v>
      </c>
      <c r="C52" s="304" t="s">
        <v>510</v>
      </c>
      <c r="D52" s="324">
        <v>307798</v>
      </c>
      <c r="E52" s="324">
        <v>298884</v>
      </c>
      <c r="F52" s="324">
        <v>258113</v>
      </c>
      <c r="G52" s="324">
        <v>40771</v>
      </c>
      <c r="H52" s="324">
        <v>8914</v>
      </c>
      <c r="I52" s="324">
        <v>93579</v>
      </c>
      <c r="J52" s="324">
        <v>91454</v>
      </c>
      <c r="K52" s="324">
        <v>87173</v>
      </c>
      <c r="L52" s="324">
        <v>4281</v>
      </c>
      <c r="M52" s="324">
        <v>2125</v>
      </c>
    </row>
    <row r="53" spans="2:13" ht="19.5" customHeight="1">
      <c r="B53" s="295" t="s">
        <v>467</v>
      </c>
      <c r="C53" s="301" t="s">
        <v>511</v>
      </c>
      <c r="D53" s="325">
        <v>337404</v>
      </c>
      <c r="E53" s="325">
        <v>321989</v>
      </c>
      <c r="F53" s="325">
        <v>305610</v>
      </c>
      <c r="G53" s="325">
        <v>16379</v>
      </c>
      <c r="H53" s="325">
        <v>15415</v>
      </c>
      <c r="I53" s="325">
        <v>123735</v>
      </c>
      <c r="J53" s="325">
        <v>123606</v>
      </c>
      <c r="K53" s="325">
        <v>121845</v>
      </c>
      <c r="L53" s="325">
        <v>1761</v>
      </c>
      <c r="M53" s="325">
        <v>129</v>
      </c>
    </row>
    <row r="54" spans="2:13" ht="23.25" customHeight="1">
      <c r="B54" s="8"/>
      <c r="C54" s="424"/>
      <c r="D54" s="308" t="s">
        <v>177</v>
      </c>
      <c r="E54" s="425"/>
      <c r="F54" s="257"/>
      <c r="G54" s="8"/>
      <c r="I54" s="8"/>
      <c r="J54" s="8"/>
      <c r="K54" s="8"/>
      <c r="L54" s="8"/>
      <c r="M54" s="8"/>
    </row>
    <row r="55" spans="2:13" ht="23.25" customHeight="1">
      <c r="B55" s="8"/>
      <c r="C55" s="296">
        <v>45352</v>
      </c>
      <c r="D55" s="308"/>
      <c r="E55" s="425"/>
      <c r="G55" s="8"/>
      <c r="I55" s="8"/>
      <c r="J55" s="8"/>
      <c r="K55" s="8"/>
      <c r="L55" s="8"/>
      <c r="M55" s="8"/>
    </row>
    <row r="56" spans="2:13" ht="18" customHeight="1">
      <c r="B56" s="122"/>
      <c r="C56" s="297" t="s">
        <v>349</v>
      </c>
      <c r="D56" s="297"/>
      <c r="E56" s="122"/>
      <c r="F56" s="122"/>
      <c r="G56" s="122"/>
      <c r="H56" s="122"/>
      <c r="I56" s="122"/>
      <c r="J56" s="122"/>
      <c r="K56" s="122"/>
      <c r="L56" s="122"/>
      <c r="M56" s="1" t="s">
        <v>370</v>
      </c>
    </row>
    <row r="57" spans="2:13" s="285" customFormat="1" ht="18" customHeight="1">
      <c r="B57" s="594" t="s">
        <v>514</v>
      </c>
      <c r="C57" s="595"/>
      <c r="D57" s="609" t="s">
        <v>281</v>
      </c>
      <c r="E57" s="609"/>
      <c r="F57" s="609"/>
      <c r="G57" s="608"/>
      <c r="H57" s="627"/>
      <c r="I57" s="607" t="s">
        <v>527</v>
      </c>
      <c r="J57" s="608"/>
      <c r="K57" s="608"/>
      <c r="L57" s="608"/>
      <c r="M57" s="627"/>
    </row>
    <row r="58" spans="2:13" s="285" customFormat="1" ht="9.75" customHeight="1">
      <c r="B58" s="596"/>
      <c r="C58" s="597"/>
      <c r="D58" s="623" t="s">
        <v>182</v>
      </c>
      <c r="E58" s="320"/>
      <c r="F58" s="320"/>
      <c r="G58" s="375"/>
      <c r="H58" s="375"/>
      <c r="I58" s="623" t="s">
        <v>182</v>
      </c>
      <c r="J58" s="320"/>
      <c r="K58" s="320"/>
      <c r="L58" s="375"/>
      <c r="M58" s="428"/>
    </row>
    <row r="59" spans="2:13" s="285" customFormat="1" ht="9.75" customHeight="1">
      <c r="B59" s="596"/>
      <c r="C59" s="597"/>
      <c r="D59" s="628"/>
      <c r="E59" s="623" t="s">
        <v>452</v>
      </c>
      <c r="F59" s="320"/>
      <c r="G59" s="428"/>
      <c r="H59" s="625" t="s">
        <v>504</v>
      </c>
      <c r="I59" s="628"/>
      <c r="J59" s="623" t="s">
        <v>452</v>
      </c>
      <c r="K59" s="320"/>
      <c r="L59" s="428"/>
      <c r="M59" s="625" t="s">
        <v>504</v>
      </c>
    </row>
    <row r="60" spans="2:13" s="285" customFormat="1" ht="36" customHeight="1">
      <c r="B60" s="598"/>
      <c r="C60" s="599"/>
      <c r="D60" s="629"/>
      <c r="E60" s="624"/>
      <c r="F60" s="427" t="s">
        <v>525</v>
      </c>
      <c r="G60" s="430" t="s">
        <v>526</v>
      </c>
      <c r="H60" s="626"/>
      <c r="I60" s="629"/>
      <c r="J60" s="624"/>
      <c r="K60" s="427" t="s">
        <v>525</v>
      </c>
      <c r="L60" s="430" t="s">
        <v>526</v>
      </c>
      <c r="M60" s="626"/>
    </row>
    <row r="61" spans="2:13" ht="19.5" customHeight="1">
      <c r="B61" s="286" t="s">
        <v>319</v>
      </c>
      <c r="C61" s="298" t="s">
        <v>64</v>
      </c>
      <c r="D61" s="322">
        <v>350013</v>
      </c>
      <c r="E61" s="322">
        <v>335366</v>
      </c>
      <c r="F61" s="322">
        <v>303098</v>
      </c>
      <c r="G61" s="322">
        <v>32268</v>
      </c>
      <c r="H61" s="322">
        <v>14647</v>
      </c>
      <c r="I61" s="322">
        <v>120331</v>
      </c>
      <c r="J61" s="322">
        <v>117584</v>
      </c>
      <c r="K61" s="322">
        <v>114005</v>
      </c>
      <c r="L61" s="322">
        <v>3579</v>
      </c>
      <c r="M61" s="322">
        <v>2747</v>
      </c>
    </row>
    <row r="62" spans="2:13" ht="19.5" customHeight="1">
      <c r="B62" s="287" t="s">
        <v>237</v>
      </c>
      <c r="C62" s="299" t="s">
        <v>491</v>
      </c>
      <c r="D62" s="311">
        <v>455897</v>
      </c>
      <c r="E62" s="323">
        <v>364094</v>
      </c>
      <c r="F62" s="323">
        <v>338338</v>
      </c>
      <c r="G62" s="323">
        <v>25756</v>
      </c>
      <c r="H62" s="323">
        <v>91803</v>
      </c>
      <c r="I62" s="323">
        <v>232555</v>
      </c>
      <c r="J62" s="323">
        <v>153906</v>
      </c>
      <c r="K62" s="323">
        <v>153260</v>
      </c>
      <c r="L62" s="323">
        <v>646</v>
      </c>
      <c r="M62" s="323">
        <v>78649</v>
      </c>
    </row>
    <row r="63" spans="2:13" ht="19.5" customHeight="1">
      <c r="B63" s="288" t="s">
        <v>269</v>
      </c>
      <c r="C63" s="300" t="s">
        <v>77</v>
      </c>
      <c r="D63" s="312">
        <v>367347</v>
      </c>
      <c r="E63" s="324">
        <v>351575</v>
      </c>
      <c r="F63" s="324">
        <v>313682</v>
      </c>
      <c r="G63" s="324">
        <v>37893</v>
      </c>
      <c r="H63" s="324">
        <v>15772</v>
      </c>
      <c r="I63" s="324">
        <v>146931</v>
      </c>
      <c r="J63" s="324">
        <v>143660</v>
      </c>
      <c r="K63" s="324">
        <v>136806</v>
      </c>
      <c r="L63" s="324">
        <v>6854</v>
      </c>
      <c r="M63" s="324">
        <v>3271</v>
      </c>
    </row>
    <row r="64" spans="2:13" ht="19.5" customHeight="1">
      <c r="B64" s="289" t="s">
        <v>170</v>
      </c>
      <c r="C64" s="300" t="s">
        <v>302</v>
      </c>
      <c r="D64" s="312">
        <v>613985</v>
      </c>
      <c r="E64" s="324">
        <v>541746</v>
      </c>
      <c r="F64" s="324">
        <v>467376</v>
      </c>
      <c r="G64" s="324">
        <v>74370</v>
      </c>
      <c r="H64" s="324">
        <v>72239</v>
      </c>
      <c r="I64" s="324">
        <v>169803</v>
      </c>
      <c r="J64" s="324">
        <v>169803</v>
      </c>
      <c r="K64" s="324">
        <v>166719</v>
      </c>
      <c r="L64" s="324">
        <v>3084</v>
      </c>
      <c r="M64" s="324">
        <v>0</v>
      </c>
    </row>
    <row r="65" spans="2:13" ht="19.5" customHeight="1">
      <c r="B65" s="288" t="s">
        <v>344</v>
      </c>
      <c r="C65" s="300" t="s">
        <v>409</v>
      </c>
      <c r="D65" s="312">
        <v>347787</v>
      </c>
      <c r="E65" s="324">
        <v>347786</v>
      </c>
      <c r="F65" s="324">
        <v>324679</v>
      </c>
      <c r="G65" s="324">
        <v>23107</v>
      </c>
      <c r="H65" s="324">
        <v>1</v>
      </c>
      <c r="I65" s="324">
        <v>128829</v>
      </c>
      <c r="J65" s="324">
        <v>128829</v>
      </c>
      <c r="K65" s="324">
        <v>128230</v>
      </c>
      <c r="L65" s="324">
        <v>599</v>
      </c>
      <c r="M65" s="324">
        <v>0</v>
      </c>
    </row>
    <row r="66" spans="2:13" ht="19.5" customHeight="1">
      <c r="B66" s="288" t="s">
        <v>11</v>
      </c>
      <c r="C66" s="300" t="s">
        <v>492</v>
      </c>
      <c r="D66" s="312">
        <v>277352</v>
      </c>
      <c r="E66" s="324">
        <v>272229</v>
      </c>
      <c r="F66" s="324">
        <v>224438</v>
      </c>
      <c r="G66" s="324">
        <v>47791</v>
      </c>
      <c r="H66" s="324">
        <v>5123</v>
      </c>
      <c r="I66" s="324">
        <v>114443</v>
      </c>
      <c r="J66" s="324">
        <v>114078</v>
      </c>
      <c r="K66" s="324">
        <v>110370</v>
      </c>
      <c r="L66" s="324">
        <v>3708</v>
      </c>
      <c r="M66" s="324">
        <v>365</v>
      </c>
    </row>
    <row r="67" spans="2:13" ht="19.5" customHeight="1">
      <c r="B67" s="288" t="s">
        <v>58</v>
      </c>
      <c r="C67" s="300" t="s">
        <v>267</v>
      </c>
      <c r="D67" s="312">
        <v>343628</v>
      </c>
      <c r="E67" s="324">
        <v>324101</v>
      </c>
      <c r="F67" s="324">
        <v>301093</v>
      </c>
      <c r="G67" s="324">
        <v>23008</v>
      </c>
      <c r="H67" s="324">
        <v>19527</v>
      </c>
      <c r="I67" s="324">
        <v>119864</v>
      </c>
      <c r="J67" s="324">
        <v>117977</v>
      </c>
      <c r="K67" s="324">
        <v>115938</v>
      </c>
      <c r="L67" s="324">
        <v>2039</v>
      </c>
      <c r="M67" s="324">
        <v>1887</v>
      </c>
    </row>
    <row r="68" spans="2:13" ht="19.5" customHeight="1">
      <c r="B68" s="288" t="s">
        <v>202</v>
      </c>
      <c r="C68" s="300" t="s">
        <v>494</v>
      </c>
      <c r="D68" s="312">
        <v>379411</v>
      </c>
      <c r="E68" s="324">
        <v>371186</v>
      </c>
      <c r="F68" s="324">
        <v>345672</v>
      </c>
      <c r="G68" s="324">
        <v>25514</v>
      </c>
      <c r="H68" s="324">
        <v>8225</v>
      </c>
      <c r="I68" s="324">
        <v>160044</v>
      </c>
      <c r="J68" s="324">
        <v>159639</v>
      </c>
      <c r="K68" s="324">
        <v>154501</v>
      </c>
      <c r="L68" s="324">
        <v>5138</v>
      </c>
      <c r="M68" s="324">
        <v>405</v>
      </c>
    </row>
    <row r="69" spans="2:13" ht="19.5" customHeight="1">
      <c r="B69" s="288" t="s">
        <v>432</v>
      </c>
      <c r="C69" s="300" t="s">
        <v>395</v>
      </c>
      <c r="D69" s="312">
        <v>329592</v>
      </c>
      <c r="E69" s="324">
        <v>325482</v>
      </c>
      <c r="F69" s="324">
        <v>301496</v>
      </c>
      <c r="G69" s="324">
        <v>23986</v>
      </c>
      <c r="H69" s="324">
        <v>4110</v>
      </c>
      <c r="I69" s="324">
        <v>92908</v>
      </c>
      <c r="J69" s="324">
        <v>92115</v>
      </c>
      <c r="K69" s="324">
        <v>90366</v>
      </c>
      <c r="L69" s="324">
        <v>1749</v>
      </c>
      <c r="M69" s="324">
        <v>793</v>
      </c>
    </row>
    <row r="70" spans="2:13" ht="19.5" customHeight="1">
      <c r="B70" s="288" t="s">
        <v>173</v>
      </c>
      <c r="C70" s="300" t="s">
        <v>495</v>
      </c>
      <c r="D70" s="312">
        <v>451478</v>
      </c>
      <c r="E70" s="324">
        <v>435163</v>
      </c>
      <c r="F70" s="324">
        <v>394188</v>
      </c>
      <c r="G70" s="324">
        <v>40975</v>
      </c>
      <c r="H70" s="324">
        <v>16315</v>
      </c>
      <c r="I70" s="324">
        <v>160147</v>
      </c>
      <c r="J70" s="324">
        <v>160147</v>
      </c>
      <c r="K70" s="324">
        <v>152701</v>
      </c>
      <c r="L70" s="324">
        <v>7446</v>
      </c>
      <c r="M70" s="324">
        <v>0</v>
      </c>
    </row>
    <row r="71" spans="2:13" ht="19.5" customHeight="1">
      <c r="B71" s="288" t="s">
        <v>45</v>
      </c>
      <c r="C71" s="300" t="s">
        <v>323</v>
      </c>
      <c r="D71" s="312">
        <v>267737</v>
      </c>
      <c r="E71" s="324">
        <v>267026</v>
      </c>
      <c r="F71" s="324">
        <v>254837</v>
      </c>
      <c r="G71" s="324">
        <v>12189</v>
      </c>
      <c r="H71" s="324">
        <v>711</v>
      </c>
      <c r="I71" s="324">
        <v>84638</v>
      </c>
      <c r="J71" s="324">
        <v>84302</v>
      </c>
      <c r="K71" s="324">
        <v>81869</v>
      </c>
      <c r="L71" s="324">
        <v>2433</v>
      </c>
      <c r="M71" s="324">
        <v>336</v>
      </c>
    </row>
    <row r="72" spans="2:13" ht="19.5" customHeight="1">
      <c r="B72" s="288" t="s">
        <v>244</v>
      </c>
      <c r="C72" s="300" t="s">
        <v>496</v>
      </c>
      <c r="D72" s="312">
        <v>265191</v>
      </c>
      <c r="E72" s="324">
        <v>265191</v>
      </c>
      <c r="F72" s="324">
        <v>240178</v>
      </c>
      <c r="G72" s="324">
        <v>25013</v>
      </c>
      <c r="H72" s="324">
        <v>0</v>
      </c>
      <c r="I72" s="324">
        <v>84684</v>
      </c>
      <c r="J72" s="324">
        <v>84684</v>
      </c>
      <c r="K72" s="324">
        <v>81850</v>
      </c>
      <c r="L72" s="324">
        <v>2834</v>
      </c>
      <c r="M72" s="324">
        <v>0</v>
      </c>
    </row>
    <row r="73" spans="2:13" ht="19.5" customHeight="1">
      <c r="B73" s="288" t="s">
        <v>365</v>
      </c>
      <c r="C73" s="300" t="s">
        <v>284</v>
      </c>
      <c r="D73" s="312">
        <v>392932</v>
      </c>
      <c r="E73" s="324">
        <v>391952</v>
      </c>
      <c r="F73" s="324">
        <v>388119</v>
      </c>
      <c r="G73" s="324">
        <v>3833</v>
      </c>
      <c r="H73" s="324">
        <v>980</v>
      </c>
      <c r="I73" s="324">
        <v>88531</v>
      </c>
      <c r="J73" s="324">
        <v>88389</v>
      </c>
      <c r="K73" s="324">
        <v>87987</v>
      </c>
      <c r="L73" s="324">
        <v>402</v>
      </c>
      <c r="M73" s="324">
        <v>142</v>
      </c>
    </row>
    <row r="74" spans="2:13" ht="19.5" customHeight="1">
      <c r="B74" s="288" t="s">
        <v>103</v>
      </c>
      <c r="C74" s="300" t="s">
        <v>157</v>
      </c>
      <c r="D74" s="312">
        <v>343100</v>
      </c>
      <c r="E74" s="324">
        <v>325963</v>
      </c>
      <c r="F74" s="324">
        <v>296453</v>
      </c>
      <c r="G74" s="324">
        <v>29510</v>
      </c>
      <c r="H74" s="324">
        <v>17137</v>
      </c>
      <c r="I74" s="324">
        <v>166575</v>
      </c>
      <c r="J74" s="324">
        <v>162766</v>
      </c>
      <c r="K74" s="324">
        <v>157507</v>
      </c>
      <c r="L74" s="324">
        <v>5259</v>
      </c>
      <c r="M74" s="324">
        <v>3809</v>
      </c>
    </row>
    <row r="75" spans="2:13" ht="19.5" customHeight="1">
      <c r="B75" s="288" t="s">
        <v>111</v>
      </c>
      <c r="C75" s="300" t="s">
        <v>448</v>
      </c>
      <c r="D75" s="312">
        <v>390697</v>
      </c>
      <c r="E75" s="324">
        <v>375835</v>
      </c>
      <c r="F75" s="324">
        <v>328767</v>
      </c>
      <c r="G75" s="324">
        <v>47068</v>
      </c>
      <c r="H75" s="324">
        <v>14862</v>
      </c>
      <c r="I75" s="324">
        <v>173859</v>
      </c>
      <c r="J75" s="324">
        <v>173216</v>
      </c>
      <c r="K75" s="324">
        <v>146749</v>
      </c>
      <c r="L75" s="324">
        <v>26467</v>
      </c>
      <c r="M75" s="324">
        <v>643</v>
      </c>
    </row>
    <row r="76" spans="2:13" ht="19.5" customHeight="1">
      <c r="B76" s="290" t="s">
        <v>12</v>
      </c>
      <c r="C76" s="301" t="s">
        <v>374</v>
      </c>
      <c r="D76" s="316">
        <v>256676</v>
      </c>
      <c r="E76" s="325">
        <v>250800</v>
      </c>
      <c r="F76" s="325">
        <v>218782</v>
      </c>
      <c r="G76" s="325">
        <v>32018</v>
      </c>
      <c r="H76" s="325">
        <v>5876</v>
      </c>
      <c r="I76" s="325">
        <v>103173</v>
      </c>
      <c r="J76" s="325">
        <v>101481</v>
      </c>
      <c r="K76" s="325">
        <v>96731</v>
      </c>
      <c r="L76" s="325">
        <v>4750</v>
      </c>
      <c r="M76" s="325">
        <v>1692</v>
      </c>
    </row>
    <row r="77" spans="2:13" ht="19.5" customHeight="1">
      <c r="B77" s="291" t="s">
        <v>115</v>
      </c>
      <c r="C77" s="302" t="s">
        <v>259</v>
      </c>
      <c r="D77" s="323">
        <v>303192</v>
      </c>
      <c r="E77" s="323">
        <v>294869</v>
      </c>
      <c r="F77" s="323">
        <v>265597</v>
      </c>
      <c r="G77" s="323">
        <v>29272</v>
      </c>
      <c r="H77" s="323">
        <v>8323</v>
      </c>
      <c r="I77" s="323">
        <v>139294</v>
      </c>
      <c r="J77" s="323">
        <v>138993</v>
      </c>
      <c r="K77" s="323">
        <v>128098</v>
      </c>
      <c r="L77" s="323">
        <v>10895</v>
      </c>
      <c r="M77" s="323">
        <v>301</v>
      </c>
    </row>
    <row r="78" spans="2:13" ht="19.5" customHeight="1">
      <c r="B78" s="292" t="s">
        <v>350</v>
      </c>
      <c r="C78" s="300" t="s">
        <v>224</v>
      </c>
      <c r="D78" s="326">
        <v>351097</v>
      </c>
      <c r="E78" s="326">
        <v>351097</v>
      </c>
      <c r="F78" s="326">
        <v>320948</v>
      </c>
      <c r="G78" s="326">
        <v>30149</v>
      </c>
      <c r="H78" s="326">
        <v>0</v>
      </c>
      <c r="I78" s="326">
        <v>140233</v>
      </c>
      <c r="J78" s="326">
        <v>140233</v>
      </c>
      <c r="K78" s="326">
        <v>132359</v>
      </c>
      <c r="L78" s="326">
        <v>7874</v>
      </c>
      <c r="M78" s="326">
        <v>0</v>
      </c>
    </row>
    <row r="79" spans="2:13" ht="19.5" customHeight="1">
      <c r="B79" s="293" t="s">
        <v>4</v>
      </c>
      <c r="C79" s="303" t="s">
        <v>141</v>
      </c>
      <c r="D79" s="329">
        <v>311855</v>
      </c>
      <c r="E79" s="329">
        <v>311855</v>
      </c>
      <c r="F79" s="329">
        <v>279229</v>
      </c>
      <c r="G79" s="329">
        <v>32626</v>
      </c>
      <c r="H79" s="329">
        <v>0</v>
      </c>
      <c r="I79" s="329">
        <v>75086</v>
      </c>
      <c r="J79" s="329">
        <v>75086</v>
      </c>
      <c r="K79" s="329">
        <v>75086</v>
      </c>
      <c r="L79" s="329">
        <v>0</v>
      </c>
      <c r="M79" s="329">
        <v>0</v>
      </c>
    </row>
    <row r="80" spans="2:13" ht="19.5" customHeight="1">
      <c r="B80" s="294" t="s">
        <v>192</v>
      </c>
      <c r="C80" s="304" t="s">
        <v>397</v>
      </c>
      <c r="D80" s="328">
        <v>287554</v>
      </c>
      <c r="E80" s="328">
        <v>287554</v>
      </c>
      <c r="F80" s="328">
        <v>267805</v>
      </c>
      <c r="G80" s="328">
        <v>19749</v>
      </c>
      <c r="H80" s="328">
        <v>0</v>
      </c>
      <c r="I80" s="328">
        <v>112998</v>
      </c>
      <c r="J80" s="328">
        <v>112998</v>
      </c>
      <c r="K80" s="328">
        <v>112581</v>
      </c>
      <c r="L80" s="328">
        <v>417</v>
      </c>
      <c r="M80" s="328">
        <v>0</v>
      </c>
    </row>
    <row r="81" spans="2:13" ht="19.5" customHeight="1">
      <c r="B81" s="294" t="s">
        <v>497</v>
      </c>
      <c r="C81" s="304" t="s">
        <v>402</v>
      </c>
      <c r="D81" s="324">
        <v>343573</v>
      </c>
      <c r="E81" s="324">
        <v>340231</v>
      </c>
      <c r="F81" s="324">
        <v>296158</v>
      </c>
      <c r="G81" s="324">
        <v>44073</v>
      </c>
      <c r="H81" s="324">
        <v>3342</v>
      </c>
      <c r="I81" s="324">
        <v>113043</v>
      </c>
      <c r="J81" s="324">
        <v>113043</v>
      </c>
      <c r="K81" s="324">
        <v>111807</v>
      </c>
      <c r="L81" s="324">
        <v>1236</v>
      </c>
      <c r="M81" s="324">
        <v>0</v>
      </c>
    </row>
    <row r="82" spans="2:13" ht="19.5" customHeight="1">
      <c r="B82" s="294" t="s">
        <v>498</v>
      </c>
      <c r="C82" s="304" t="s">
        <v>499</v>
      </c>
      <c r="D82" s="324">
        <v>358478</v>
      </c>
      <c r="E82" s="324">
        <v>358376</v>
      </c>
      <c r="F82" s="324">
        <v>333926</v>
      </c>
      <c r="G82" s="324">
        <v>24450</v>
      </c>
      <c r="H82" s="324">
        <v>102</v>
      </c>
      <c r="I82" s="324">
        <v>113280</v>
      </c>
      <c r="J82" s="324">
        <v>113112</v>
      </c>
      <c r="K82" s="324">
        <v>111261</v>
      </c>
      <c r="L82" s="324">
        <v>1851</v>
      </c>
      <c r="M82" s="324">
        <v>168</v>
      </c>
    </row>
    <row r="83" spans="2:13" ht="19.5" customHeight="1">
      <c r="B83" s="294" t="s">
        <v>396</v>
      </c>
      <c r="C83" s="304" t="s">
        <v>228</v>
      </c>
      <c r="D83" s="324">
        <v>421644</v>
      </c>
      <c r="E83" s="324">
        <v>390489</v>
      </c>
      <c r="F83" s="324">
        <v>344052</v>
      </c>
      <c r="G83" s="324">
        <v>46437</v>
      </c>
      <c r="H83" s="324">
        <v>31155</v>
      </c>
      <c r="I83" s="324">
        <v>265402</v>
      </c>
      <c r="J83" s="324">
        <v>190627</v>
      </c>
      <c r="K83" s="324">
        <v>181927</v>
      </c>
      <c r="L83" s="324">
        <v>8700</v>
      </c>
      <c r="M83" s="324">
        <v>74775</v>
      </c>
    </row>
    <row r="84" spans="2:13" ht="19.5" customHeight="1">
      <c r="B84" s="294" t="s">
        <v>500</v>
      </c>
      <c r="C84" s="304" t="s">
        <v>179</v>
      </c>
      <c r="D84" s="324">
        <v>378839</v>
      </c>
      <c r="E84" s="324">
        <v>343364</v>
      </c>
      <c r="F84" s="324">
        <v>313118</v>
      </c>
      <c r="G84" s="324">
        <v>30246</v>
      </c>
      <c r="H84" s="324">
        <v>35475</v>
      </c>
      <c r="I84" s="324">
        <v>118234</v>
      </c>
      <c r="J84" s="324">
        <v>117074</v>
      </c>
      <c r="K84" s="324">
        <v>117074</v>
      </c>
      <c r="L84" s="324">
        <v>0</v>
      </c>
      <c r="M84" s="324">
        <v>1160</v>
      </c>
    </row>
    <row r="85" spans="2:13" ht="19.5" customHeight="1">
      <c r="B85" s="294" t="s">
        <v>154</v>
      </c>
      <c r="C85" s="304" t="s">
        <v>376</v>
      </c>
      <c r="D85" s="324">
        <v>342233</v>
      </c>
      <c r="E85" s="324">
        <v>334688</v>
      </c>
      <c r="F85" s="324">
        <v>297480</v>
      </c>
      <c r="G85" s="324">
        <v>37208</v>
      </c>
      <c r="H85" s="324">
        <v>7545</v>
      </c>
      <c r="I85" s="324">
        <v>141949</v>
      </c>
      <c r="J85" s="324">
        <v>141949</v>
      </c>
      <c r="K85" s="324">
        <v>135009</v>
      </c>
      <c r="L85" s="324">
        <v>6940</v>
      </c>
      <c r="M85" s="324">
        <v>0</v>
      </c>
    </row>
    <row r="86" spans="2:13" ht="19.5" customHeight="1">
      <c r="B86" s="294" t="s">
        <v>219</v>
      </c>
      <c r="C86" s="304" t="s">
        <v>488</v>
      </c>
      <c r="D86" s="324">
        <v>290196</v>
      </c>
      <c r="E86" s="324">
        <v>290196</v>
      </c>
      <c r="F86" s="324">
        <v>254833</v>
      </c>
      <c r="G86" s="324">
        <v>35363</v>
      </c>
      <c r="H86" s="324">
        <v>0</v>
      </c>
      <c r="I86" s="324">
        <v>103714</v>
      </c>
      <c r="J86" s="324">
        <v>103714</v>
      </c>
      <c r="K86" s="324">
        <v>103143</v>
      </c>
      <c r="L86" s="324">
        <v>571</v>
      </c>
      <c r="M86" s="324">
        <v>0</v>
      </c>
    </row>
    <row r="87" spans="2:13" ht="19.5" customHeight="1">
      <c r="B87" s="294" t="s">
        <v>501</v>
      </c>
      <c r="C87" s="304" t="s">
        <v>326</v>
      </c>
      <c r="D87" s="328">
        <v>345388</v>
      </c>
      <c r="E87" s="328">
        <v>344862</v>
      </c>
      <c r="F87" s="328">
        <v>311461</v>
      </c>
      <c r="G87" s="328">
        <v>33401</v>
      </c>
      <c r="H87" s="328">
        <v>526</v>
      </c>
      <c r="I87" s="328">
        <v>109831</v>
      </c>
      <c r="J87" s="328">
        <v>108228</v>
      </c>
      <c r="K87" s="328">
        <v>107047</v>
      </c>
      <c r="L87" s="328">
        <v>1181</v>
      </c>
      <c r="M87" s="328">
        <v>1603</v>
      </c>
    </row>
    <row r="88" spans="2:13" ht="19.5" customHeight="1">
      <c r="B88" s="294" t="s">
        <v>204</v>
      </c>
      <c r="C88" s="304" t="s">
        <v>502</v>
      </c>
      <c r="D88" s="324">
        <v>345608</v>
      </c>
      <c r="E88" s="324">
        <v>345608</v>
      </c>
      <c r="F88" s="324">
        <v>310231</v>
      </c>
      <c r="G88" s="324">
        <v>35377</v>
      </c>
      <c r="H88" s="324">
        <v>0</v>
      </c>
      <c r="I88" s="324">
        <v>153831</v>
      </c>
      <c r="J88" s="324">
        <v>153831</v>
      </c>
      <c r="K88" s="324">
        <v>153831</v>
      </c>
      <c r="L88" s="324">
        <v>0</v>
      </c>
      <c r="M88" s="324">
        <v>0</v>
      </c>
    </row>
    <row r="89" spans="2:13" ht="19.5" customHeight="1">
      <c r="B89" s="294" t="s">
        <v>251</v>
      </c>
      <c r="C89" s="304" t="s">
        <v>253</v>
      </c>
      <c r="D89" s="324">
        <v>313341</v>
      </c>
      <c r="E89" s="324">
        <v>312897</v>
      </c>
      <c r="F89" s="324">
        <v>283164</v>
      </c>
      <c r="G89" s="324">
        <v>29733</v>
      </c>
      <c r="H89" s="324">
        <v>444</v>
      </c>
      <c r="I89" s="324">
        <v>155609</v>
      </c>
      <c r="J89" s="324">
        <v>155609</v>
      </c>
      <c r="K89" s="324">
        <v>147405</v>
      </c>
      <c r="L89" s="324">
        <v>8204</v>
      </c>
      <c r="M89" s="324">
        <v>0</v>
      </c>
    </row>
    <row r="90" spans="2:13" ht="19.5" customHeight="1">
      <c r="B90" s="294" t="s">
        <v>18</v>
      </c>
      <c r="C90" s="304" t="s">
        <v>388</v>
      </c>
      <c r="D90" s="324">
        <v>330277</v>
      </c>
      <c r="E90" s="324">
        <v>329208</v>
      </c>
      <c r="F90" s="324">
        <v>310072</v>
      </c>
      <c r="G90" s="324">
        <v>19136</v>
      </c>
      <c r="H90" s="324">
        <v>1069</v>
      </c>
      <c r="I90" s="324">
        <v>129342</v>
      </c>
      <c r="J90" s="324">
        <v>129342</v>
      </c>
      <c r="K90" s="324">
        <v>128694</v>
      </c>
      <c r="L90" s="324">
        <v>648</v>
      </c>
      <c r="M90" s="324">
        <v>0</v>
      </c>
    </row>
    <row r="91" spans="2:13" ht="19.5" customHeight="1">
      <c r="B91" s="294" t="s">
        <v>465</v>
      </c>
      <c r="C91" s="304" t="s">
        <v>391</v>
      </c>
      <c r="D91" s="324">
        <v>412135</v>
      </c>
      <c r="E91" s="324">
        <v>385049</v>
      </c>
      <c r="F91" s="324">
        <v>342013</v>
      </c>
      <c r="G91" s="324">
        <v>43036</v>
      </c>
      <c r="H91" s="324">
        <v>27086</v>
      </c>
      <c r="I91" s="324">
        <v>154262</v>
      </c>
      <c r="J91" s="324">
        <v>130601</v>
      </c>
      <c r="K91" s="324">
        <v>129911</v>
      </c>
      <c r="L91" s="324">
        <v>690</v>
      </c>
      <c r="M91" s="324">
        <v>23661</v>
      </c>
    </row>
    <row r="92" spans="2:13" ht="19.5" customHeight="1">
      <c r="B92" s="294" t="s">
        <v>98</v>
      </c>
      <c r="C92" s="304" t="s">
        <v>392</v>
      </c>
      <c r="D92" s="324">
        <v>308840</v>
      </c>
      <c r="E92" s="324">
        <v>306846</v>
      </c>
      <c r="F92" s="324">
        <v>270254</v>
      </c>
      <c r="G92" s="324">
        <v>36592</v>
      </c>
      <c r="H92" s="324">
        <v>1994</v>
      </c>
      <c r="I92" s="324">
        <v>158897</v>
      </c>
      <c r="J92" s="324">
        <v>158897</v>
      </c>
      <c r="K92" s="324">
        <v>147910</v>
      </c>
      <c r="L92" s="324">
        <v>10987</v>
      </c>
      <c r="M92" s="324">
        <v>0</v>
      </c>
    </row>
    <row r="93" spans="2:13" ht="19.5" customHeight="1">
      <c r="B93" s="294" t="s">
        <v>485</v>
      </c>
      <c r="C93" s="304" t="s">
        <v>73</v>
      </c>
      <c r="D93" s="324">
        <v>336570</v>
      </c>
      <c r="E93" s="324">
        <v>335847</v>
      </c>
      <c r="F93" s="324">
        <v>317085</v>
      </c>
      <c r="G93" s="324">
        <v>18762</v>
      </c>
      <c r="H93" s="324">
        <v>723</v>
      </c>
      <c r="I93" s="324">
        <v>168650</v>
      </c>
      <c r="J93" s="324">
        <v>168650</v>
      </c>
      <c r="K93" s="324">
        <v>167699</v>
      </c>
      <c r="L93" s="324">
        <v>951</v>
      </c>
      <c r="M93" s="324">
        <v>0</v>
      </c>
    </row>
    <row r="94" spans="2:13" ht="19.5" customHeight="1">
      <c r="B94" s="294" t="s">
        <v>199</v>
      </c>
      <c r="C94" s="304" t="s">
        <v>404</v>
      </c>
      <c r="D94" s="324">
        <v>354476</v>
      </c>
      <c r="E94" s="324">
        <v>341468</v>
      </c>
      <c r="F94" s="324">
        <v>304728</v>
      </c>
      <c r="G94" s="324">
        <v>36740</v>
      </c>
      <c r="H94" s="324">
        <v>13008</v>
      </c>
      <c r="I94" s="324">
        <v>150252</v>
      </c>
      <c r="J94" s="324">
        <v>147341</v>
      </c>
      <c r="K94" s="324">
        <v>145523</v>
      </c>
      <c r="L94" s="324">
        <v>1818</v>
      </c>
      <c r="M94" s="324">
        <v>2911</v>
      </c>
    </row>
    <row r="95" spans="2:13" ht="19.5" customHeight="1">
      <c r="B95" s="294" t="s">
        <v>282</v>
      </c>
      <c r="C95" s="304" t="s">
        <v>405</v>
      </c>
      <c r="D95" s="324">
        <v>350764</v>
      </c>
      <c r="E95" s="324">
        <v>348577</v>
      </c>
      <c r="F95" s="324">
        <v>316639</v>
      </c>
      <c r="G95" s="324">
        <v>31938</v>
      </c>
      <c r="H95" s="324">
        <v>2187</v>
      </c>
      <c r="I95" s="324">
        <v>147888</v>
      </c>
      <c r="J95" s="324">
        <v>146692</v>
      </c>
      <c r="K95" s="324">
        <v>144486</v>
      </c>
      <c r="L95" s="324">
        <v>2206</v>
      </c>
      <c r="M95" s="324">
        <v>1196</v>
      </c>
    </row>
    <row r="96" spans="2:13" ht="19.5" customHeight="1">
      <c r="B96" s="294" t="s">
        <v>124</v>
      </c>
      <c r="C96" s="304" t="s">
        <v>132</v>
      </c>
      <c r="D96" s="324">
        <v>387016</v>
      </c>
      <c r="E96" s="324">
        <v>378201</v>
      </c>
      <c r="F96" s="324">
        <v>331792</v>
      </c>
      <c r="G96" s="324">
        <v>46409</v>
      </c>
      <c r="H96" s="324">
        <v>8815</v>
      </c>
      <c r="I96" s="324">
        <v>184568</v>
      </c>
      <c r="J96" s="324">
        <v>184568</v>
      </c>
      <c r="K96" s="324">
        <v>178761</v>
      </c>
      <c r="L96" s="324">
        <v>5807</v>
      </c>
      <c r="M96" s="324">
        <v>0</v>
      </c>
    </row>
    <row r="97" spans="2:13" ht="19.5" customHeight="1">
      <c r="B97" s="294" t="s">
        <v>275</v>
      </c>
      <c r="C97" s="305" t="s">
        <v>172</v>
      </c>
      <c r="D97" s="324">
        <v>549984</v>
      </c>
      <c r="E97" s="324">
        <v>357077</v>
      </c>
      <c r="F97" s="324">
        <v>334949</v>
      </c>
      <c r="G97" s="324">
        <v>22128</v>
      </c>
      <c r="H97" s="324">
        <v>192907</v>
      </c>
      <c r="I97" s="324">
        <v>174997</v>
      </c>
      <c r="J97" s="324">
        <v>152600</v>
      </c>
      <c r="K97" s="324">
        <v>147380</v>
      </c>
      <c r="L97" s="324">
        <v>5220</v>
      </c>
      <c r="M97" s="324">
        <v>22397</v>
      </c>
    </row>
    <row r="98" spans="2:13" ht="19.5" customHeight="1">
      <c r="B98" s="291" t="s">
        <v>123</v>
      </c>
      <c r="C98" s="306" t="s">
        <v>229</v>
      </c>
      <c r="D98" s="323">
        <v>364319</v>
      </c>
      <c r="E98" s="323">
        <v>359914</v>
      </c>
      <c r="F98" s="323">
        <v>330973</v>
      </c>
      <c r="G98" s="323">
        <v>28941</v>
      </c>
      <c r="H98" s="323">
        <v>4405</v>
      </c>
      <c r="I98" s="323">
        <v>142076</v>
      </c>
      <c r="J98" s="323">
        <v>141263</v>
      </c>
      <c r="K98" s="323">
        <v>135422</v>
      </c>
      <c r="L98" s="323">
        <v>5841</v>
      </c>
      <c r="M98" s="323">
        <v>813</v>
      </c>
    </row>
    <row r="99" spans="2:13" ht="19.5" customHeight="1">
      <c r="B99" s="295" t="s">
        <v>256</v>
      </c>
      <c r="C99" s="307" t="s">
        <v>439</v>
      </c>
      <c r="D99" s="325">
        <v>324343</v>
      </c>
      <c r="E99" s="325">
        <v>290720</v>
      </c>
      <c r="F99" s="325">
        <v>273242</v>
      </c>
      <c r="G99" s="325">
        <v>17478</v>
      </c>
      <c r="H99" s="325">
        <v>33623</v>
      </c>
      <c r="I99" s="325">
        <v>117874</v>
      </c>
      <c r="J99" s="325">
        <v>115891</v>
      </c>
      <c r="K99" s="325">
        <v>114193</v>
      </c>
      <c r="L99" s="325">
        <v>1698</v>
      </c>
      <c r="M99" s="325">
        <v>1983</v>
      </c>
    </row>
    <row r="100" spans="2:13" ht="19.5" customHeight="1">
      <c r="B100" s="293" t="s">
        <v>415</v>
      </c>
      <c r="C100" s="303" t="s">
        <v>311</v>
      </c>
      <c r="D100" s="327">
        <v>275640</v>
      </c>
      <c r="E100" s="327">
        <v>275640</v>
      </c>
      <c r="F100" s="327">
        <v>262657</v>
      </c>
      <c r="G100" s="327">
        <v>12983</v>
      </c>
      <c r="H100" s="327">
        <v>0</v>
      </c>
      <c r="I100" s="327">
        <v>97731</v>
      </c>
      <c r="J100" s="327">
        <v>97731</v>
      </c>
      <c r="K100" s="327">
        <v>97262</v>
      </c>
      <c r="L100" s="327">
        <v>469</v>
      </c>
      <c r="M100" s="327">
        <v>0</v>
      </c>
    </row>
    <row r="101" spans="2:13" ht="19.5" customHeight="1">
      <c r="B101" s="294" t="s">
        <v>507</v>
      </c>
      <c r="C101" s="304" t="s">
        <v>508</v>
      </c>
      <c r="D101" s="324">
        <v>254406</v>
      </c>
      <c r="E101" s="324">
        <v>252497</v>
      </c>
      <c r="F101" s="324">
        <v>241648</v>
      </c>
      <c r="G101" s="324">
        <v>10849</v>
      </c>
      <c r="H101" s="324">
        <v>1909</v>
      </c>
      <c r="I101" s="324">
        <v>79347</v>
      </c>
      <c r="J101" s="324">
        <v>78875</v>
      </c>
      <c r="K101" s="324">
        <v>75648</v>
      </c>
      <c r="L101" s="324">
        <v>3227</v>
      </c>
      <c r="M101" s="324">
        <v>472</v>
      </c>
    </row>
    <row r="102" spans="2:13" ht="19.5" customHeight="1">
      <c r="B102" s="291" t="s">
        <v>165</v>
      </c>
      <c r="C102" s="302" t="s">
        <v>509</v>
      </c>
      <c r="D102" s="323">
        <v>380752</v>
      </c>
      <c r="E102" s="323">
        <v>380005</v>
      </c>
      <c r="F102" s="323">
        <v>336934</v>
      </c>
      <c r="G102" s="323">
        <v>43071</v>
      </c>
      <c r="H102" s="323">
        <v>747</v>
      </c>
      <c r="I102" s="323">
        <v>192856</v>
      </c>
      <c r="J102" s="323">
        <v>192856</v>
      </c>
      <c r="K102" s="323">
        <v>182802</v>
      </c>
      <c r="L102" s="323">
        <v>10054</v>
      </c>
      <c r="M102" s="323">
        <v>0</v>
      </c>
    </row>
    <row r="103" spans="2:13" ht="19.5" customHeight="1">
      <c r="B103" s="295" t="s">
        <v>127</v>
      </c>
      <c r="C103" s="301" t="s">
        <v>26</v>
      </c>
      <c r="D103" s="325">
        <v>300825</v>
      </c>
      <c r="E103" s="325">
        <v>265286</v>
      </c>
      <c r="F103" s="325">
        <v>251002</v>
      </c>
      <c r="G103" s="325">
        <v>14284</v>
      </c>
      <c r="H103" s="325">
        <v>35539</v>
      </c>
      <c r="I103" s="325">
        <v>152631</v>
      </c>
      <c r="J103" s="325">
        <v>146801</v>
      </c>
      <c r="K103" s="325">
        <v>144086</v>
      </c>
      <c r="L103" s="325">
        <v>2715</v>
      </c>
      <c r="M103" s="325">
        <v>5830</v>
      </c>
    </row>
    <row r="104" spans="2:13" ht="19.5" customHeight="1">
      <c r="B104" s="293" t="s">
        <v>30</v>
      </c>
      <c r="C104" s="303" t="s">
        <v>174</v>
      </c>
      <c r="D104" s="323">
        <v>218443</v>
      </c>
      <c r="E104" s="323">
        <v>218295</v>
      </c>
      <c r="F104" s="323">
        <v>196013</v>
      </c>
      <c r="G104" s="323">
        <v>22282</v>
      </c>
      <c r="H104" s="323">
        <v>148</v>
      </c>
      <c r="I104" s="323">
        <v>148904</v>
      </c>
      <c r="J104" s="323">
        <v>148904</v>
      </c>
      <c r="K104" s="323">
        <v>141915</v>
      </c>
      <c r="L104" s="323">
        <v>6989</v>
      </c>
      <c r="M104" s="323">
        <v>0</v>
      </c>
    </row>
    <row r="105" spans="2:13" ht="19.5" customHeight="1">
      <c r="B105" s="294" t="s">
        <v>379</v>
      </c>
      <c r="C105" s="304" t="s">
        <v>510</v>
      </c>
      <c r="D105" s="324">
        <v>302670</v>
      </c>
      <c r="E105" s="324">
        <v>290068</v>
      </c>
      <c r="F105" s="324">
        <v>240649</v>
      </c>
      <c r="G105" s="324">
        <v>49419</v>
      </c>
      <c r="H105" s="324">
        <v>12602</v>
      </c>
      <c r="I105" s="324">
        <v>91471</v>
      </c>
      <c r="J105" s="324">
        <v>89297</v>
      </c>
      <c r="K105" s="324">
        <v>85044</v>
      </c>
      <c r="L105" s="324">
        <v>4253</v>
      </c>
      <c r="M105" s="324">
        <v>2174</v>
      </c>
    </row>
    <row r="106" spans="2:13" ht="19.5" customHeight="1">
      <c r="B106" s="295" t="s">
        <v>467</v>
      </c>
      <c r="C106" s="301" t="s">
        <v>511</v>
      </c>
      <c r="D106" s="330">
        <v>273186</v>
      </c>
      <c r="E106" s="330">
        <v>264295</v>
      </c>
      <c r="F106" s="330">
        <v>246824</v>
      </c>
      <c r="G106" s="330">
        <v>17471</v>
      </c>
      <c r="H106" s="330">
        <v>8891</v>
      </c>
      <c r="I106" s="330">
        <v>120203</v>
      </c>
      <c r="J106" s="330">
        <v>119852</v>
      </c>
      <c r="K106" s="330">
        <v>115367</v>
      </c>
      <c r="L106" s="330">
        <v>4485</v>
      </c>
      <c r="M106" s="330">
        <v>351</v>
      </c>
    </row>
  </sheetData>
  <sheetProtection/>
  <mergeCells count="18">
    <mergeCell ref="B57:C60"/>
    <mergeCell ref="D58:D60"/>
    <mergeCell ref="I58:I60"/>
    <mergeCell ref="E59:E60"/>
    <mergeCell ref="H59:H60"/>
    <mergeCell ref="B4:C7"/>
    <mergeCell ref="D5:D7"/>
    <mergeCell ref="I5:I7"/>
    <mergeCell ref="E6:E7"/>
    <mergeCell ref="H6:H7"/>
    <mergeCell ref="J59:J60"/>
    <mergeCell ref="M59:M60"/>
    <mergeCell ref="D4:H4"/>
    <mergeCell ref="I4:M4"/>
    <mergeCell ref="D57:H57"/>
    <mergeCell ref="I57:M57"/>
    <mergeCell ref="J6:J7"/>
    <mergeCell ref="M6:M7"/>
  </mergeCells>
  <dataValidations count="1">
    <dataValidation type="whole" allowBlank="1" showInputMessage="1" showErrorMessage="1" errorTitle="入力エラー" error="入力した値に誤りがあります" sqref="D8:IV53 C61:IV97 C100:C106 D98:IV106 C8:C44 C47:C53">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zoomScalePageLayoutView="0" workbookViewId="0" topLeftCell="A1">
      <selection activeCell="A1" sqref="A1"/>
    </sheetView>
  </sheetViews>
  <sheetFormatPr defaultColWidth="9.00390625" defaultRowHeight="13.5"/>
  <cols>
    <col min="1" max="1" width="4.125" style="1" customWidth="1"/>
    <col min="2" max="2" width="6.50390625" style="1" customWidth="1"/>
    <col min="3" max="3" width="38.625" style="228" customWidth="1"/>
    <col min="4" max="11" width="11.625" style="1" customWidth="1"/>
    <col min="12" max="12" width="9.00390625" style="1" bestFit="1" customWidth="1"/>
    <col min="13" max="16384" width="9.00390625" style="1" customWidth="1"/>
  </cols>
  <sheetData>
    <row r="1" spans="2:11" ht="18.75">
      <c r="B1" s="8"/>
      <c r="C1" s="308" t="s">
        <v>148</v>
      </c>
      <c r="E1" s="425"/>
      <c r="I1" s="8"/>
      <c r="J1" s="8"/>
      <c r="K1" s="8"/>
    </row>
    <row r="2" spans="2:11" ht="18.75">
      <c r="B2" s="8"/>
      <c r="C2" s="296">
        <v>45352</v>
      </c>
      <c r="E2" s="425"/>
      <c r="I2" s="8"/>
      <c r="J2" s="8"/>
      <c r="K2" s="8"/>
    </row>
    <row r="3" spans="2:10" ht="18" customHeight="1">
      <c r="B3" s="122"/>
      <c r="C3" s="297" t="s">
        <v>216</v>
      </c>
      <c r="E3" s="122"/>
      <c r="F3" s="122"/>
      <c r="G3" s="122"/>
      <c r="H3" s="122"/>
      <c r="I3" s="122"/>
      <c r="J3" s="122"/>
    </row>
    <row r="4" spans="2:11" s="285" customFormat="1" ht="18" customHeight="1">
      <c r="B4" s="594" t="s">
        <v>514</v>
      </c>
      <c r="C4" s="595"/>
      <c r="D4" s="609" t="s">
        <v>524</v>
      </c>
      <c r="E4" s="608"/>
      <c r="F4" s="608"/>
      <c r="G4" s="627"/>
      <c r="H4" s="607" t="s">
        <v>246</v>
      </c>
      <c r="I4" s="608"/>
      <c r="J4" s="608"/>
      <c r="K4" s="627"/>
    </row>
    <row r="5" spans="2:11" s="285" customFormat="1" ht="9.75" customHeight="1">
      <c r="B5" s="596"/>
      <c r="C5" s="597"/>
      <c r="D5" s="630" t="s">
        <v>24</v>
      </c>
      <c r="E5" s="630" t="s">
        <v>85</v>
      </c>
      <c r="F5" s="375"/>
      <c r="G5" s="428"/>
      <c r="H5" s="630" t="s">
        <v>24</v>
      </c>
      <c r="I5" s="630" t="s">
        <v>85</v>
      </c>
      <c r="J5" s="375"/>
      <c r="K5" s="428"/>
    </row>
    <row r="6" spans="2:11" s="285" customFormat="1" ht="36" customHeight="1">
      <c r="B6" s="598"/>
      <c r="C6" s="599"/>
      <c r="D6" s="631"/>
      <c r="E6" s="631"/>
      <c r="F6" s="433" t="s">
        <v>528</v>
      </c>
      <c r="G6" s="435" t="s">
        <v>529</v>
      </c>
      <c r="H6" s="631"/>
      <c r="I6" s="631"/>
      <c r="J6" s="433" t="s">
        <v>528</v>
      </c>
      <c r="K6" s="435" t="s">
        <v>529</v>
      </c>
    </row>
    <row r="7" spans="2:11" s="338" customFormat="1" ht="12.75" customHeight="1">
      <c r="B7" s="339"/>
      <c r="C7" s="341"/>
      <c r="D7" s="431" t="s">
        <v>357</v>
      </c>
      <c r="E7" s="432" t="s">
        <v>188</v>
      </c>
      <c r="F7" s="434" t="s">
        <v>188</v>
      </c>
      <c r="G7" s="434" t="s">
        <v>188</v>
      </c>
      <c r="H7" s="434" t="s">
        <v>357</v>
      </c>
      <c r="I7" s="434" t="s">
        <v>188</v>
      </c>
      <c r="J7" s="434" t="s">
        <v>188</v>
      </c>
      <c r="K7" s="431" t="s">
        <v>188</v>
      </c>
    </row>
    <row r="8" spans="2:11" ht="19.5" customHeight="1">
      <c r="B8" s="340" t="s">
        <v>319</v>
      </c>
      <c r="C8" s="342" t="s">
        <v>64</v>
      </c>
      <c r="D8" s="344">
        <v>19.3</v>
      </c>
      <c r="E8" s="344">
        <v>164.7</v>
      </c>
      <c r="F8" s="344">
        <v>149.2</v>
      </c>
      <c r="G8" s="344">
        <v>15.5</v>
      </c>
      <c r="H8" s="344">
        <v>14.4</v>
      </c>
      <c r="I8" s="344">
        <v>84.2</v>
      </c>
      <c r="J8" s="344">
        <v>82.4</v>
      </c>
      <c r="K8" s="344">
        <v>1.8</v>
      </c>
    </row>
    <row r="9" spans="2:11" ht="19.5" customHeight="1">
      <c r="B9" s="287" t="s">
        <v>237</v>
      </c>
      <c r="C9" s="299" t="s">
        <v>491</v>
      </c>
      <c r="D9" s="345">
        <v>20.2</v>
      </c>
      <c r="E9" s="352">
        <v>169.2</v>
      </c>
      <c r="F9" s="352">
        <v>153.9</v>
      </c>
      <c r="G9" s="352">
        <v>15.3</v>
      </c>
      <c r="H9" s="352">
        <v>13.5</v>
      </c>
      <c r="I9" s="352">
        <v>89.5</v>
      </c>
      <c r="J9" s="352">
        <v>88.1</v>
      </c>
      <c r="K9" s="352">
        <v>1.4</v>
      </c>
    </row>
    <row r="10" spans="2:11" ht="19.5" customHeight="1">
      <c r="B10" s="288" t="s">
        <v>269</v>
      </c>
      <c r="C10" s="300" t="s">
        <v>77</v>
      </c>
      <c r="D10" s="347">
        <v>19.2</v>
      </c>
      <c r="E10" s="350">
        <v>164.2</v>
      </c>
      <c r="F10" s="350">
        <v>149.5</v>
      </c>
      <c r="G10" s="350">
        <v>14.7</v>
      </c>
      <c r="H10" s="350">
        <v>16.8</v>
      </c>
      <c r="I10" s="350">
        <v>110.1</v>
      </c>
      <c r="J10" s="350">
        <v>105.5</v>
      </c>
      <c r="K10" s="350">
        <v>4.6</v>
      </c>
    </row>
    <row r="11" spans="2:11" ht="19.5" customHeight="1">
      <c r="B11" s="289" t="s">
        <v>170</v>
      </c>
      <c r="C11" s="300" t="s">
        <v>302</v>
      </c>
      <c r="D11" s="347">
        <v>18.8</v>
      </c>
      <c r="E11" s="350">
        <v>163</v>
      </c>
      <c r="F11" s="350">
        <v>143.5</v>
      </c>
      <c r="G11" s="350">
        <v>19.5</v>
      </c>
      <c r="H11" s="350">
        <v>15.1</v>
      </c>
      <c r="I11" s="350">
        <v>110.5</v>
      </c>
      <c r="J11" s="350">
        <v>109.8</v>
      </c>
      <c r="K11" s="350">
        <v>0.7</v>
      </c>
    </row>
    <row r="12" spans="2:11" ht="19.5" customHeight="1">
      <c r="B12" s="288" t="s">
        <v>344</v>
      </c>
      <c r="C12" s="300" t="s">
        <v>409</v>
      </c>
      <c r="D12" s="347">
        <v>18.9</v>
      </c>
      <c r="E12" s="350">
        <v>154.6</v>
      </c>
      <c r="F12" s="350">
        <v>144.6</v>
      </c>
      <c r="G12" s="350">
        <v>10</v>
      </c>
      <c r="H12" s="350">
        <v>15.2</v>
      </c>
      <c r="I12" s="350">
        <v>103.9</v>
      </c>
      <c r="J12" s="350">
        <v>103.7</v>
      </c>
      <c r="K12" s="350">
        <v>0.2</v>
      </c>
    </row>
    <row r="13" spans="2:11" ht="19.5" customHeight="1">
      <c r="B13" s="288" t="s">
        <v>11</v>
      </c>
      <c r="C13" s="300" t="s">
        <v>492</v>
      </c>
      <c r="D13" s="347">
        <v>19.8</v>
      </c>
      <c r="E13" s="350">
        <v>182.9</v>
      </c>
      <c r="F13" s="350">
        <v>150.1</v>
      </c>
      <c r="G13" s="350">
        <v>32.8</v>
      </c>
      <c r="H13" s="350">
        <v>15</v>
      </c>
      <c r="I13" s="350">
        <v>94.8</v>
      </c>
      <c r="J13" s="350">
        <v>92.3</v>
      </c>
      <c r="K13" s="350">
        <v>2.5</v>
      </c>
    </row>
    <row r="14" spans="2:11" ht="19.5" customHeight="1">
      <c r="B14" s="288" t="s">
        <v>58</v>
      </c>
      <c r="C14" s="300" t="s">
        <v>267</v>
      </c>
      <c r="D14" s="347">
        <v>19.5</v>
      </c>
      <c r="E14" s="350">
        <v>165.6</v>
      </c>
      <c r="F14" s="350">
        <v>151.8</v>
      </c>
      <c r="G14" s="350">
        <v>13.8</v>
      </c>
      <c r="H14" s="350">
        <v>16</v>
      </c>
      <c r="I14" s="350">
        <v>90.4</v>
      </c>
      <c r="J14" s="350">
        <v>89.4</v>
      </c>
      <c r="K14" s="350">
        <v>1</v>
      </c>
    </row>
    <row r="15" spans="2:11" ht="19.5" customHeight="1">
      <c r="B15" s="288" t="s">
        <v>202</v>
      </c>
      <c r="C15" s="300" t="s">
        <v>494</v>
      </c>
      <c r="D15" s="347">
        <v>18.1</v>
      </c>
      <c r="E15" s="350">
        <v>141.7</v>
      </c>
      <c r="F15" s="350">
        <v>132.3</v>
      </c>
      <c r="G15" s="350">
        <v>9.4</v>
      </c>
      <c r="H15" s="350">
        <v>16.3</v>
      </c>
      <c r="I15" s="350">
        <v>105.8</v>
      </c>
      <c r="J15" s="350">
        <v>103.7</v>
      </c>
      <c r="K15" s="350">
        <v>2.1</v>
      </c>
    </row>
    <row r="16" spans="2:11" ht="19.5" customHeight="1">
      <c r="B16" s="288" t="s">
        <v>432</v>
      </c>
      <c r="C16" s="300" t="s">
        <v>395</v>
      </c>
      <c r="D16" s="347">
        <v>19</v>
      </c>
      <c r="E16" s="350">
        <v>158.7</v>
      </c>
      <c r="F16" s="350">
        <v>148.4</v>
      </c>
      <c r="G16" s="350">
        <v>10.3</v>
      </c>
      <c r="H16" s="350">
        <v>13.9</v>
      </c>
      <c r="I16" s="350">
        <v>82.6</v>
      </c>
      <c r="J16" s="350">
        <v>80.4</v>
      </c>
      <c r="K16" s="350">
        <v>2.2</v>
      </c>
    </row>
    <row r="17" spans="2:11" ht="19.5" customHeight="1">
      <c r="B17" s="288" t="s">
        <v>173</v>
      </c>
      <c r="C17" s="300" t="s">
        <v>495</v>
      </c>
      <c r="D17" s="347">
        <v>19</v>
      </c>
      <c r="E17" s="350">
        <v>169.2</v>
      </c>
      <c r="F17" s="350">
        <v>150.3</v>
      </c>
      <c r="G17" s="350">
        <v>18.9</v>
      </c>
      <c r="H17" s="350">
        <v>14.9</v>
      </c>
      <c r="I17" s="350">
        <v>98.6</v>
      </c>
      <c r="J17" s="350">
        <v>97.4</v>
      </c>
      <c r="K17" s="350">
        <v>1.2</v>
      </c>
    </row>
    <row r="18" spans="2:11" ht="19.5" customHeight="1">
      <c r="B18" s="288" t="s">
        <v>45</v>
      </c>
      <c r="C18" s="300" t="s">
        <v>323</v>
      </c>
      <c r="D18" s="347">
        <v>19.5</v>
      </c>
      <c r="E18" s="350">
        <v>174.3</v>
      </c>
      <c r="F18" s="350">
        <v>164</v>
      </c>
      <c r="G18" s="350">
        <v>10.3</v>
      </c>
      <c r="H18" s="350">
        <v>12.1</v>
      </c>
      <c r="I18" s="350">
        <v>65.2</v>
      </c>
      <c r="J18" s="350">
        <v>62.9</v>
      </c>
      <c r="K18" s="350">
        <v>2.3</v>
      </c>
    </row>
    <row r="19" spans="2:11" ht="19.5" customHeight="1">
      <c r="B19" s="288" t="s">
        <v>244</v>
      </c>
      <c r="C19" s="300" t="s">
        <v>496</v>
      </c>
      <c r="D19" s="347">
        <v>19.8</v>
      </c>
      <c r="E19" s="350">
        <v>162.8</v>
      </c>
      <c r="F19" s="350">
        <v>152.2</v>
      </c>
      <c r="G19" s="350">
        <v>10.6</v>
      </c>
      <c r="H19" s="350">
        <v>12.8</v>
      </c>
      <c r="I19" s="350">
        <v>72.9</v>
      </c>
      <c r="J19" s="350">
        <v>71.7</v>
      </c>
      <c r="K19" s="350">
        <v>1.2</v>
      </c>
    </row>
    <row r="20" spans="2:11" ht="19.5" customHeight="1">
      <c r="B20" s="288" t="s">
        <v>365</v>
      </c>
      <c r="C20" s="300" t="s">
        <v>284</v>
      </c>
      <c r="D20" s="347">
        <v>19.7</v>
      </c>
      <c r="E20" s="350">
        <v>171.9</v>
      </c>
      <c r="F20" s="350">
        <v>148.7</v>
      </c>
      <c r="G20" s="350">
        <v>23.2</v>
      </c>
      <c r="H20" s="350">
        <v>12.5</v>
      </c>
      <c r="I20" s="350">
        <v>62</v>
      </c>
      <c r="J20" s="350">
        <v>61.7</v>
      </c>
      <c r="K20" s="350">
        <v>0.3</v>
      </c>
    </row>
    <row r="21" spans="2:11" ht="19.5" customHeight="1">
      <c r="B21" s="288" t="s">
        <v>103</v>
      </c>
      <c r="C21" s="300" t="s">
        <v>157</v>
      </c>
      <c r="D21" s="347">
        <v>18.7</v>
      </c>
      <c r="E21" s="350">
        <v>153</v>
      </c>
      <c r="F21" s="350">
        <v>145.4</v>
      </c>
      <c r="G21" s="350">
        <v>7.6</v>
      </c>
      <c r="H21" s="350">
        <v>14.6</v>
      </c>
      <c r="I21" s="350">
        <v>91.3</v>
      </c>
      <c r="J21" s="350">
        <v>90.4</v>
      </c>
      <c r="K21" s="350">
        <v>0.9</v>
      </c>
    </row>
    <row r="22" spans="2:11" ht="19.5" customHeight="1">
      <c r="B22" s="288" t="s">
        <v>111</v>
      </c>
      <c r="C22" s="300" t="s">
        <v>448</v>
      </c>
      <c r="D22" s="347">
        <v>18.8</v>
      </c>
      <c r="E22" s="350">
        <v>158.5</v>
      </c>
      <c r="F22" s="350">
        <v>145.2</v>
      </c>
      <c r="G22" s="350">
        <v>13.3</v>
      </c>
      <c r="H22" s="350">
        <v>17.9</v>
      </c>
      <c r="I22" s="350">
        <v>119.5</v>
      </c>
      <c r="J22" s="350">
        <v>104.5</v>
      </c>
      <c r="K22" s="350">
        <v>15</v>
      </c>
    </row>
    <row r="23" spans="2:11" ht="19.5" customHeight="1">
      <c r="B23" s="290" t="s">
        <v>12</v>
      </c>
      <c r="C23" s="301" t="s">
        <v>374</v>
      </c>
      <c r="D23" s="347">
        <v>19.3</v>
      </c>
      <c r="E23" s="353">
        <v>168.2</v>
      </c>
      <c r="F23" s="353">
        <v>149.7</v>
      </c>
      <c r="G23" s="353">
        <v>18.5</v>
      </c>
      <c r="H23" s="353">
        <v>14.5</v>
      </c>
      <c r="I23" s="353">
        <v>82</v>
      </c>
      <c r="J23" s="353">
        <v>79.6</v>
      </c>
      <c r="K23" s="353">
        <v>2.4</v>
      </c>
    </row>
    <row r="24" spans="2:11" ht="19.5" customHeight="1">
      <c r="B24" s="291" t="s">
        <v>115</v>
      </c>
      <c r="C24" s="302" t="s">
        <v>259</v>
      </c>
      <c r="D24" s="352">
        <v>19.2</v>
      </c>
      <c r="E24" s="352">
        <v>167.3</v>
      </c>
      <c r="F24" s="352">
        <v>154</v>
      </c>
      <c r="G24" s="352">
        <v>13.3</v>
      </c>
      <c r="H24" s="352">
        <v>15.9</v>
      </c>
      <c r="I24" s="352">
        <v>111.5</v>
      </c>
      <c r="J24" s="352">
        <v>103.9</v>
      </c>
      <c r="K24" s="352">
        <v>7.6</v>
      </c>
    </row>
    <row r="25" spans="2:11" ht="19.5" customHeight="1">
      <c r="B25" s="292" t="s">
        <v>350</v>
      </c>
      <c r="C25" s="300" t="s">
        <v>224</v>
      </c>
      <c r="D25" s="349">
        <v>19.2</v>
      </c>
      <c r="E25" s="349">
        <v>158.3</v>
      </c>
      <c r="F25" s="349">
        <v>148.4</v>
      </c>
      <c r="G25" s="349">
        <v>9.9</v>
      </c>
      <c r="H25" s="349">
        <v>16.2</v>
      </c>
      <c r="I25" s="349">
        <v>92.7</v>
      </c>
      <c r="J25" s="349">
        <v>91.3</v>
      </c>
      <c r="K25" s="349">
        <v>1.4</v>
      </c>
    </row>
    <row r="26" spans="2:11" ht="19.5" customHeight="1">
      <c r="B26" s="293" t="s">
        <v>4</v>
      </c>
      <c r="C26" s="303" t="s">
        <v>141</v>
      </c>
      <c r="D26" s="344">
        <v>18.8</v>
      </c>
      <c r="E26" s="344">
        <v>166.1</v>
      </c>
      <c r="F26" s="344">
        <v>148</v>
      </c>
      <c r="G26" s="344">
        <v>18.1</v>
      </c>
      <c r="H26" s="344">
        <v>12.1</v>
      </c>
      <c r="I26" s="344">
        <v>67.3</v>
      </c>
      <c r="J26" s="344">
        <v>67.3</v>
      </c>
      <c r="K26" s="344">
        <v>0</v>
      </c>
    </row>
    <row r="27" spans="2:11" ht="19.5" customHeight="1">
      <c r="B27" s="294" t="s">
        <v>192</v>
      </c>
      <c r="C27" s="304" t="s">
        <v>397</v>
      </c>
      <c r="D27" s="350">
        <v>20</v>
      </c>
      <c r="E27" s="350">
        <v>167.3</v>
      </c>
      <c r="F27" s="350">
        <v>154.8</v>
      </c>
      <c r="G27" s="350">
        <v>12.5</v>
      </c>
      <c r="H27" s="350">
        <v>17.9</v>
      </c>
      <c r="I27" s="350">
        <v>101.7</v>
      </c>
      <c r="J27" s="350">
        <v>92.3</v>
      </c>
      <c r="K27" s="350">
        <v>9.4</v>
      </c>
    </row>
    <row r="28" spans="2:11" ht="19.5" customHeight="1">
      <c r="B28" s="294" t="s">
        <v>497</v>
      </c>
      <c r="C28" s="304" t="s">
        <v>402</v>
      </c>
      <c r="D28" s="350">
        <v>19.8</v>
      </c>
      <c r="E28" s="350">
        <v>167.6</v>
      </c>
      <c r="F28" s="350">
        <v>150.2</v>
      </c>
      <c r="G28" s="350">
        <v>17.4</v>
      </c>
      <c r="H28" s="350">
        <v>17.4</v>
      </c>
      <c r="I28" s="350">
        <v>103.7</v>
      </c>
      <c r="J28" s="350">
        <v>93.3</v>
      </c>
      <c r="K28" s="350">
        <v>10.4</v>
      </c>
    </row>
    <row r="29" spans="2:11" ht="19.5" customHeight="1">
      <c r="B29" s="294" t="s">
        <v>498</v>
      </c>
      <c r="C29" s="304" t="s">
        <v>499</v>
      </c>
      <c r="D29" s="350">
        <v>18.3</v>
      </c>
      <c r="E29" s="350">
        <v>147.8</v>
      </c>
      <c r="F29" s="350">
        <v>139.5</v>
      </c>
      <c r="G29" s="350">
        <v>8.3</v>
      </c>
      <c r="H29" s="350">
        <v>16</v>
      </c>
      <c r="I29" s="350">
        <v>96.6</v>
      </c>
      <c r="J29" s="350">
        <v>94.1</v>
      </c>
      <c r="K29" s="350">
        <v>2.5</v>
      </c>
    </row>
    <row r="30" spans="2:11" ht="19.5" customHeight="1">
      <c r="B30" s="294" t="s">
        <v>396</v>
      </c>
      <c r="C30" s="304" t="s">
        <v>228</v>
      </c>
      <c r="D30" s="350">
        <v>18.8</v>
      </c>
      <c r="E30" s="350">
        <v>161.4</v>
      </c>
      <c r="F30" s="350">
        <v>147.9</v>
      </c>
      <c r="G30" s="350">
        <v>13.5</v>
      </c>
      <c r="H30" s="350">
        <v>17.8</v>
      </c>
      <c r="I30" s="350">
        <v>123.2</v>
      </c>
      <c r="J30" s="350">
        <v>118.7</v>
      </c>
      <c r="K30" s="350">
        <v>4.5</v>
      </c>
    </row>
    <row r="31" spans="2:11" ht="19.5" customHeight="1">
      <c r="B31" s="294" t="s">
        <v>500</v>
      </c>
      <c r="C31" s="304" t="s">
        <v>179</v>
      </c>
      <c r="D31" s="350">
        <v>18.8</v>
      </c>
      <c r="E31" s="350">
        <v>152.6</v>
      </c>
      <c r="F31" s="350">
        <v>142</v>
      </c>
      <c r="G31" s="350">
        <v>10.6</v>
      </c>
      <c r="H31" s="350">
        <v>17.3</v>
      </c>
      <c r="I31" s="350">
        <v>107.1</v>
      </c>
      <c r="J31" s="350">
        <v>106.9</v>
      </c>
      <c r="K31" s="350">
        <v>0.2</v>
      </c>
    </row>
    <row r="32" spans="2:11" ht="19.5" customHeight="1">
      <c r="B32" s="294" t="s">
        <v>154</v>
      </c>
      <c r="C32" s="304" t="s">
        <v>376</v>
      </c>
      <c r="D32" s="350">
        <v>19.2</v>
      </c>
      <c r="E32" s="350">
        <v>160.9</v>
      </c>
      <c r="F32" s="350">
        <v>149.2</v>
      </c>
      <c r="G32" s="350">
        <v>11.7</v>
      </c>
      <c r="H32" s="350">
        <v>18.9</v>
      </c>
      <c r="I32" s="350">
        <v>117.1</v>
      </c>
      <c r="J32" s="350">
        <v>112.1</v>
      </c>
      <c r="K32" s="350">
        <v>5</v>
      </c>
    </row>
    <row r="33" spans="2:11" ht="19.5" customHeight="1">
      <c r="B33" s="294" t="s">
        <v>219</v>
      </c>
      <c r="C33" s="304" t="s">
        <v>488</v>
      </c>
      <c r="D33" s="350">
        <v>18.9</v>
      </c>
      <c r="E33" s="350">
        <v>161.5</v>
      </c>
      <c r="F33" s="350">
        <v>144.8</v>
      </c>
      <c r="G33" s="350">
        <v>16.7</v>
      </c>
      <c r="H33" s="350">
        <v>10.7</v>
      </c>
      <c r="I33" s="350">
        <v>58.7</v>
      </c>
      <c r="J33" s="350">
        <v>57.4</v>
      </c>
      <c r="K33" s="350">
        <v>1.3</v>
      </c>
    </row>
    <row r="34" spans="2:11" ht="19.5" customHeight="1">
      <c r="B34" s="294" t="s">
        <v>501</v>
      </c>
      <c r="C34" s="304" t="s">
        <v>326</v>
      </c>
      <c r="D34" s="351">
        <v>18.8</v>
      </c>
      <c r="E34" s="351">
        <v>162</v>
      </c>
      <c r="F34" s="351">
        <v>149.2</v>
      </c>
      <c r="G34" s="351">
        <v>12.8</v>
      </c>
      <c r="H34" s="351">
        <v>17.4</v>
      </c>
      <c r="I34" s="351">
        <v>91</v>
      </c>
      <c r="J34" s="351">
        <v>90.6</v>
      </c>
      <c r="K34" s="351">
        <v>0.4</v>
      </c>
    </row>
    <row r="35" spans="2:11" ht="19.5" customHeight="1">
      <c r="B35" s="294" t="s">
        <v>204</v>
      </c>
      <c r="C35" s="304" t="s">
        <v>502</v>
      </c>
      <c r="D35" s="350">
        <v>19.4</v>
      </c>
      <c r="E35" s="350">
        <v>159.8</v>
      </c>
      <c r="F35" s="350">
        <v>152.2</v>
      </c>
      <c r="G35" s="350">
        <v>7.6</v>
      </c>
      <c r="H35" s="350">
        <v>17.9</v>
      </c>
      <c r="I35" s="350">
        <v>134.8</v>
      </c>
      <c r="J35" s="350">
        <v>133.7</v>
      </c>
      <c r="K35" s="350">
        <v>1.1</v>
      </c>
    </row>
    <row r="36" spans="2:11" ht="19.5" customHeight="1">
      <c r="B36" s="294" t="s">
        <v>251</v>
      </c>
      <c r="C36" s="304" t="s">
        <v>253</v>
      </c>
      <c r="D36" s="350">
        <v>20</v>
      </c>
      <c r="E36" s="350">
        <v>166</v>
      </c>
      <c r="F36" s="350">
        <v>151.9</v>
      </c>
      <c r="G36" s="350">
        <v>14.1</v>
      </c>
      <c r="H36" s="350">
        <v>16.9</v>
      </c>
      <c r="I36" s="350">
        <v>113.4</v>
      </c>
      <c r="J36" s="350">
        <v>108.6</v>
      </c>
      <c r="K36" s="350">
        <v>4.8</v>
      </c>
    </row>
    <row r="37" spans="2:11" ht="19.5" customHeight="1">
      <c r="B37" s="294" t="s">
        <v>18</v>
      </c>
      <c r="C37" s="304" t="s">
        <v>388</v>
      </c>
      <c r="D37" s="350">
        <v>20.1</v>
      </c>
      <c r="E37" s="350">
        <v>161.9</v>
      </c>
      <c r="F37" s="350">
        <v>153.3</v>
      </c>
      <c r="G37" s="350">
        <v>8.6</v>
      </c>
      <c r="H37" s="350">
        <v>14.1</v>
      </c>
      <c r="I37" s="350">
        <v>93.7</v>
      </c>
      <c r="J37" s="350">
        <v>93.5</v>
      </c>
      <c r="K37" s="350">
        <v>0.2</v>
      </c>
    </row>
    <row r="38" spans="2:11" ht="19.5" customHeight="1">
      <c r="B38" s="294" t="s">
        <v>465</v>
      </c>
      <c r="C38" s="304" t="s">
        <v>391</v>
      </c>
      <c r="D38" s="350">
        <v>19.5</v>
      </c>
      <c r="E38" s="350">
        <v>167</v>
      </c>
      <c r="F38" s="350">
        <v>152.3</v>
      </c>
      <c r="G38" s="350">
        <v>14.7</v>
      </c>
      <c r="H38" s="350">
        <v>17</v>
      </c>
      <c r="I38" s="350">
        <v>98.9</v>
      </c>
      <c r="J38" s="350">
        <v>98.4</v>
      </c>
      <c r="K38" s="350">
        <v>0.5</v>
      </c>
    </row>
    <row r="39" spans="2:11" ht="19.5" customHeight="1">
      <c r="B39" s="294" t="s">
        <v>98</v>
      </c>
      <c r="C39" s="304" t="s">
        <v>392</v>
      </c>
      <c r="D39" s="350">
        <v>18.9</v>
      </c>
      <c r="E39" s="350">
        <v>159.9</v>
      </c>
      <c r="F39" s="350">
        <v>146.4</v>
      </c>
      <c r="G39" s="350">
        <v>13.5</v>
      </c>
      <c r="H39" s="350">
        <v>17.9</v>
      </c>
      <c r="I39" s="350">
        <v>126.7</v>
      </c>
      <c r="J39" s="350">
        <v>118.6</v>
      </c>
      <c r="K39" s="350">
        <v>8.1</v>
      </c>
    </row>
    <row r="40" spans="2:11" ht="19.5" customHeight="1">
      <c r="B40" s="294" t="s">
        <v>485</v>
      </c>
      <c r="C40" s="304" t="s">
        <v>73</v>
      </c>
      <c r="D40" s="350">
        <v>18.1</v>
      </c>
      <c r="E40" s="350">
        <v>151.7</v>
      </c>
      <c r="F40" s="350">
        <v>144.2</v>
      </c>
      <c r="G40" s="350">
        <v>7.5</v>
      </c>
      <c r="H40" s="350">
        <v>17.6</v>
      </c>
      <c r="I40" s="350">
        <v>111.7</v>
      </c>
      <c r="J40" s="350">
        <v>111.3</v>
      </c>
      <c r="K40" s="350">
        <v>0.4</v>
      </c>
    </row>
    <row r="41" spans="2:11" ht="19.5" customHeight="1">
      <c r="B41" s="294" t="s">
        <v>199</v>
      </c>
      <c r="C41" s="304" t="s">
        <v>404</v>
      </c>
      <c r="D41" s="350">
        <v>18.9</v>
      </c>
      <c r="E41" s="350">
        <v>162.5</v>
      </c>
      <c r="F41" s="350">
        <v>149.2</v>
      </c>
      <c r="G41" s="350">
        <v>13.3</v>
      </c>
      <c r="H41" s="350">
        <v>18.5</v>
      </c>
      <c r="I41" s="350">
        <v>115.3</v>
      </c>
      <c r="J41" s="350">
        <v>114.2</v>
      </c>
      <c r="K41" s="350">
        <v>1.1</v>
      </c>
    </row>
    <row r="42" spans="2:11" ht="19.5" customHeight="1">
      <c r="B42" s="294" t="s">
        <v>282</v>
      </c>
      <c r="C42" s="304" t="s">
        <v>405</v>
      </c>
      <c r="D42" s="350">
        <v>16.2</v>
      </c>
      <c r="E42" s="350">
        <v>139.5</v>
      </c>
      <c r="F42" s="350">
        <v>128</v>
      </c>
      <c r="G42" s="350">
        <v>11.5</v>
      </c>
      <c r="H42" s="350">
        <v>18.2</v>
      </c>
      <c r="I42" s="350">
        <v>125.7</v>
      </c>
      <c r="J42" s="350">
        <v>124.1</v>
      </c>
      <c r="K42" s="350">
        <v>1.6</v>
      </c>
    </row>
    <row r="43" spans="2:11" ht="19.5" customHeight="1">
      <c r="B43" s="294" t="s">
        <v>124</v>
      </c>
      <c r="C43" s="304" t="s">
        <v>132</v>
      </c>
      <c r="D43" s="350">
        <v>19.5</v>
      </c>
      <c r="E43" s="350">
        <v>171</v>
      </c>
      <c r="F43" s="350">
        <v>151.1</v>
      </c>
      <c r="G43" s="350">
        <v>19.9</v>
      </c>
      <c r="H43" s="350">
        <v>18.1</v>
      </c>
      <c r="I43" s="350">
        <v>124.6</v>
      </c>
      <c r="J43" s="350">
        <v>120.2</v>
      </c>
      <c r="K43" s="350">
        <v>4.4</v>
      </c>
    </row>
    <row r="44" spans="2:11" ht="19.5" customHeight="1">
      <c r="B44" s="294" t="s">
        <v>275</v>
      </c>
      <c r="C44" s="305" t="s">
        <v>172</v>
      </c>
      <c r="D44" s="350">
        <v>18.4</v>
      </c>
      <c r="E44" s="350">
        <v>153.4</v>
      </c>
      <c r="F44" s="350">
        <v>144.9</v>
      </c>
      <c r="G44" s="350">
        <v>8.5</v>
      </c>
      <c r="H44" s="350">
        <v>15.6</v>
      </c>
      <c r="I44" s="350">
        <v>91.4</v>
      </c>
      <c r="J44" s="350">
        <v>91.3</v>
      </c>
      <c r="K44" s="350">
        <v>0.1</v>
      </c>
    </row>
    <row r="45" spans="2:11" ht="19.5" customHeight="1">
      <c r="B45" s="291" t="s">
        <v>123</v>
      </c>
      <c r="C45" s="306" t="s">
        <v>229</v>
      </c>
      <c r="D45" s="352">
        <v>18.9</v>
      </c>
      <c r="E45" s="352">
        <v>159.5</v>
      </c>
      <c r="F45" s="352">
        <v>146.7</v>
      </c>
      <c r="G45" s="352">
        <v>12.8</v>
      </c>
      <c r="H45" s="352">
        <v>17.2</v>
      </c>
      <c r="I45" s="352">
        <v>105.8</v>
      </c>
      <c r="J45" s="352">
        <v>103.7</v>
      </c>
      <c r="K45" s="352">
        <v>2.1</v>
      </c>
    </row>
    <row r="46" spans="2:11" ht="19.5" customHeight="1">
      <c r="B46" s="295" t="s">
        <v>256</v>
      </c>
      <c r="C46" s="307" t="s">
        <v>439</v>
      </c>
      <c r="D46" s="353">
        <v>20</v>
      </c>
      <c r="E46" s="353">
        <v>170.4</v>
      </c>
      <c r="F46" s="353">
        <v>155.8</v>
      </c>
      <c r="G46" s="353">
        <v>14.6</v>
      </c>
      <c r="H46" s="353">
        <v>15.9</v>
      </c>
      <c r="I46" s="353">
        <v>88.9</v>
      </c>
      <c r="J46" s="353">
        <v>88</v>
      </c>
      <c r="K46" s="353">
        <v>0.9</v>
      </c>
    </row>
    <row r="47" spans="2:11" ht="19.5" customHeight="1">
      <c r="B47" s="293" t="s">
        <v>415</v>
      </c>
      <c r="C47" s="303" t="s">
        <v>311</v>
      </c>
      <c r="D47" s="352">
        <v>20</v>
      </c>
      <c r="E47" s="352">
        <v>189.2</v>
      </c>
      <c r="F47" s="352">
        <v>180.9</v>
      </c>
      <c r="G47" s="352">
        <v>8.3</v>
      </c>
      <c r="H47" s="352">
        <v>13.1</v>
      </c>
      <c r="I47" s="352">
        <v>82.5</v>
      </c>
      <c r="J47" s="352">
        <v>79.1</v>
      </c>
      <c r="K47" s="352">
        <v>3.4</v>
      </c>
    </row>
    <row r="48" spans="2:11" ht="19.5" customHeight="1">
      <c r="B48" s="294" t="s">
        <v>507</v>
      </c>
      <c r="C48" s="304" t="s">
        <v>508</v>
      </c>
      <c r="D48" s="353">
        <v>19.1</v>
      </c>
      <c r="E48" s="353">
        <v>160.6</v>
      </c>
      <c r="F48" s="353">
        <v>148.3</v>
      </c>
      <c r="G48" s="353">
        <v>12.3</v>
      </c>
      <c r="H48" s="353">
        <v>11.9</v>
      </c>
      <c r="I48" s="353">
        <v>61.2</v>
      </c>
      <c r="J48" s="353">
        <v>59.2</v>
      </c>
      <c r="K48" s="353">
        <v>2</v>
      </c>
    </row>
    <row r="49" spans="2:11" ht="19.5" customHeight="1">
      <c r="B49" s="291" t="s">
        <v>165</v>
      </c>
      <c r="C49" s="302" t="s">
        <v>509</v>
      </c>
      <c r="D49" s="344">
        <v>18.2</v>
      </c>
      <c r="E49" s="344">
        <v>148</v>
      </c>
      <c r="F49" s="344">
        <v>139.1</v>
      </c>
      <c r="G49" s="344">
        <v>8.9</v>
      </c>
      <c r="H49" s="344">
        <v>12.9</v>
      </c>
      <c r="I49" s="344">
        <v>72.5</v>
      </c>
      <c r="J49" s="344">
        <v>71.4</v>
      </c>
      <c r="K49" s="344">
        <v>1.1</v>
      </c>
    </row>
    <row r="50" spans="2:11" ht="19.5" customHeight="1">
      <c r="B50" s="295" t="s">
        <v>127</v>
      </c>
      <c r="C50" s="301" t="s">
        <v>26</v>
      </c>
      <c r="D50" s="350">
        <v>19.1</v>
      </c>
      <c r="E50" s="350">
        <v>157.5</v>
      </c>
      <c r="F50" s="350">
        <v>151.2</v>
      </c>
      <c r="G50" s="350">
        <v>6.3</v>
      </c>
      <c r="H50" s="350">
        <v>15.3</v>
      </c>
      <c r="I50" s="350">
        <v>99.3</v>
      </c>
      <c r="J50" s="350">
        <v>98.5</v>
      </c>
      <c r="K50" s="350">
        <v>0.8</v>
      </c>
    </row>
    <row r="51" spans="2:11" ht="19.5" customHeight="1">
      <c r="B51" s="293" t="s">
        <v>30</v>
      </c>
      <c r="C51" s="303" t="s">
        <v>174</v>
      </c>
      <c r="D51" s="352">
        <v>18.5</v>
      </c>
      <c r="E51" s="352">
        <v>158.9</v>
      </c>
      <c r="F51" s="352">
        <v>143.7</v>
      </c>
      <c r="G51" s="352">
        <v>15.2</v>
      </c>
      <c r="H51" s="352">
        <v>16.9</v>
      </c>
      <c r="I51" s="352">
        <v>102.8</v>
      </c>
      <c r="J51" s="352">
        <v>100.1</v>
      </c>
      <c r="K51" s="352">
        <v>2.7</v>
      </c>
    </row>
    <row r="52" spans="2:11" ht="19.5" customHeight="1">
      <c r="B52" s="294" t="s">
        <v>379</v>
      </c>
      <c r="C52" s="304" t="s">
        <v>510</v>
      </c>
      <c r="D52" s="350">
        <v>19.5</v>
      </c>
      <c r="E52" s="350">
        <v>172.7</v>
      </c>
      <c r="F52" s="350">
        <v>150.3</v>
      </c>
      <c r="G52" s="350">
        <v>22.4</v>
      </c>
      <c r="H52" s="350">
        <v>13.9</v>
      </c>
      <c r="I52" s="350">
        <v>76.4</v>
      </c>
      <c r="J52" s="350">
        <v>74</v>
      </c>
      <c r="K52" s="350">
        <v>2.4</v>
      </c>
    </row>
    <row r="53" spans="2:13" ht="19.5" customHeight="1">
      <c r="B53" s="295" t="s">
        <v>467</v>
      </c>
      <c r="C53" s="301" t="s">
        <v>511</v>
      </c>
      <c r="D53" s="353">
        <v>20.6</v>
      </c>
      <c r="E53" s="353">
        <v>177.6</v>
      </c>
      <c r="F53" s="353">
        <v>160.5</v>
      </c>
      <c r="G53" s="353">
        <v>17.1</v>
      </c>
      <c r="H53" s="353">
        <v>14.3</v>
      </c>
      <c r="I53" s="353">
        <v>84.6</v>
      </c>
      <c r="J53" s="353">
        <v>82.6</v>
      </c>
      <c r="K53" s="353">
        <v>2</v>
      </c>
      <c r="M53" s="16"/>
    </row>
    <row r="54" spans="2:11" ht="18.75">
      <c r="B54" s="8"/>
      <c r="C54" s="308" t="s">
        <v>531</v>
      </c>
      <c r="E54" s="425"/>
      <c r="I54" s="8"/>
      <c r="J54" s="8"/>
      <c r="K54" s="8"/>
    </row>
    <row r="55" spans="2:11" ht="18.75">
      <c r="B55" s="8"/>
      <c r="C55" s="296">
        <v>45352</v>
      </c>
      <c r="E55" s="425"/>
      <c r="I55" s="8"/>
      <c r="J55" s="8"/>
      <c r="K55" s="8"/>
    </row>
    <row r="56" spans="2:10" ht="18" customHeight="1">
      <c r="B56" s="122"/>
      <c r="C56" s="297" t="s">
        <v>349</v>
      </c>
      <c r="E56" s="122"/>
      <c r="F56" s="122"/>
      <c r="G56" s="122"/>
      <c r="H56" s="122"/>
      <c r="I56" s="122"/>
      <c r="J56" s="122"/>
    </row>
    <row r="57" spans="2:11" s="285" customFormat="1" ht="18" customHeight="1">
      <c r="B57" s="594" t="s">
        <v>514</v>
      </c>
      <c r="C57" s="595"/>
      <c r="D57" s="609" t="s">
        <v>524</v>
      </c>
      <c r="E57" s="608"/>
      <c r="F57" s="608"/>
      <c r="G57" s="627"/>
      <c r="H57" s="607" t="s">
        <v>246</v>
      </c>
      <c r="I57" s="608"/>
      <c r="J57" s="608"/>
      <c r="K57" s="627"/>
    </row>
    <row r="58" spans="2:11" s="285" customFormat="1" ht="9.75" customHeight="1">
      <c r="B58" s="596"/>
      <c r="C58" s="597"/>
      <c r="D58" s="630" t="s">
        <v>24</v>
      </c>
      <c r="E58" s="630" t="s">
        <v>85</v>
      </c>
      <c r="F58" s="375"/>
      <c r="G58" s="428"/>
      <c r="H58" s="630" t="s">
        <v>24</v>
      </c>
      <c r="I58" s="630" t="s">
        <v>85</v>
      </c>
      <c r="J58" s="375"/>
      <c r="K58" s="428"/>
    </row>
    <row r="59" spans="2:11" s="285" customFormat="1" ht="36" customHeight="1">
      <c r="B59" s="598"/>
      <c r="C59" s="599"/>
      <c r="D59" s="631"/>
      <c r="E59" s="631"/>
      <c r="F59" s="433" t="s">
        <v>528</v>
      </c>
      <c r="G59" s="435" t="s">
        <v>529</v>
      </c>
      <c r="H59" s="631"/>
      <c r="I59" s="631"/>
      <c r="J59" s="433" t="s">
        <v>528</v>
      </c>
      <c r="K59" s="435" t="s">
        <v>529</v>
      </c>
    </row>
    <row r="60" spans="2:11" s="285" customFormat="1" ht="12" customHeight="1">
      <c r="B60" s="339"/>
      <c r="C60" s="341"/>
      <c r="D60" s="431" t="s">
        <v>357</v>
      </c>
      <c r="E60" s="432" t="s">
        <v>188</v>
      </c>
      <c r="F60" s="434" t="s">
        <v>188</v>
      </c>
      <c r="G60" s="434" t="s">
        <v>188</v>
      </c>
      <c r="H60" s="434" t="s">
        <v>357</v>
      </c>
      <c r="I60" s="434" t="s">
        <v>188</v>
      </c>
      <c r="J60" s="434" t="s">
        <v>188</v>
      </c>
      <c r="K60" s="431" t="s">
        <v>188</v>
      </c>
    </row>
    <row r="61" spans="2:11" ht="19.5" customHeight="1">
      <c r="B61" s="340" t="s">
        <v>319</v>
      </c>
      <c r="C61" s="342" t="s">
        <v>64</v>
      </c>
      <c r="D61" s="344">
        <v>19.1</v>
      </c>
      <c r="E61" s="344">
        <v>163.2</v>
      </c>
      <c r="F61" s="344">
        <v>147.7</v>
      </c>
      <c r="G61" s="344">
        <v>15.5</v>
      </c>
      <c r="H61" s="344">
        <v>15.1</v>
      </c>
      <c r="I61" s="344">
        <v>92.1</v>
      </c>
      <c r="J61" s="344">
        <v>90</v>
      </c>
      <c r="K61" s="344">
        <v>2.1</v>
      </c>
    </row>
    <row r="62" spans="2:11" ht="19.5" customHeight="1">
      <c r="B62" s="287" t="s">
        <v>237</v>
      </c>
      <c r="C62" s="299" t="s">
        <v>491</v>
      </c>
      <c r="D62" s="345">
        <v>19.8</v>
      </c>
      <c r="E62" s="352">
        <v>171.5</v>
      </c>
      <c r="F62" s="352">
        <v>154.6</v>
      </c>
      <c r="G62" s="352">
        <v>16.9</v>
      </c>
      <c r="H62" s="352">
        <v>15.4</v>
      </c>
      <c r="I62" s="352">
        <v>109.9</v>
      </c>
      <c r="J62" s="352">
        <v>109.5</v>
      </c>
      <c r="K62" s="352">
        <v>0.4</v>
      </c>
    </row>
    <row r="63" spans="2:11" ht="19.5" customHeight="1">
      <c r="B63" s="288" t="s">
        <v>269</v>
      </c>
      <c r="C63" s="300" t="s">
        <v>77</v>
      </c>
      <c r="D63" s="347">
        <v>19.1</v>
      </c>
      <c r="E63" s="350">
        <v>163.5</v>
      </c>
      <c r="F63" s="350">
        <v>148.6</v>
      </c>
      <c r="G63" s="350">
        <v>14.9</v>
      </c>
      <c r="H63" s="350">
        <v>16.9</v>
      </c>
      <c r="I63" s="350">
        <v>119.2</v>
      </c>
      <c r="J63" s="350">
        <v>113.6</v>
      </c>
      <c r="K63" s="350">
        <v>5.6</v>
      </c>
    </row>
    <row r="64" spans="2:11" ht="19.5" customHeight="1">
      <c r="B64" s="289" t="s">
        <v>170</v>
      </c>
      <c r="C64" s="300" t="s">
        <v>302</v>
      </c>
      <c r="D64" s="347">
        <v>18</v>
      </c>
      <c r="E64" s="350">
        <v>152.4</v>
      </c>
      <c r="F64" s="350">
        <v>136.2</v>
      </c>
      <c r="G64" s="350">
        <v>16.2</v>
      </c>
      <c r="H64" s="350">
        <v>16</v>
      </c>
      <c r="I64" s="350">
        <v>118.2</v>
      </c>
      <c r="J64" s="350">
        <v>117.4</v>
      </c>
      <c r="K64" s="350">
        <v>0.8</v>
      </c>
    </row>
    <row r="65" spans="2:11" ht="19.5" customHeight="1">
      <c r="B65" s="288" t="s">
        <v>344</v>
      </c>
      <c r="C65" s="300" t="s">
        <v>409</v>
      </c>
      <c r="D65" s="347">
        <v>18.9</v>
      </c>
      <c r="E65" s="350">
        <v>156.1</v>
      </c>
      <c r="F65" s="350">
        <v>145.5</v>
      </c>
      <c r="G65" s="350">
        <v>10.6</v>
      </c>
      <c r="H65" s="350">
        <v>15.1</v>
      </c>
      <c r="I65" s="350">
        <v>104.6</v>
      </c>
      <c r="J65" s="350">
        <v>104.4</v>
      </c>
      <c r="K65" s="350">
        <v>0.2</v>
      </c>
    </row>
    <row r="66" spans="2:11" ht="19.5" customHeight="1">
      <c r="B66" s="288" t="s">
        <v>11</v>
      </c>
      <c r="C66" s="300" t="s">
        <v>492</v>
      </c>
      <c r="D66" s="347">
        <v>19.8</v>
      </c>
      <c r="E66" s="350">
        <v>170</v>
      </c>
      <c r="F66" s="350">
        <v>147.1</v>
      </c>
      <c r="G66" s="350">
        <v>22.9</v>
      </c>
      <c r="H66" s="350">
        <v>15</v>
      </c>
      <c r="I66" s="350">
        <v>96.6</v>
      </c>
      <c r="J66" s="350">
        <v>94</v>
      </c>
      <c r="K66" s="350">
        <v>2.6</v>
      </c>
    </row>
    <row r="67" spans="2:11" ht="19.5" customHeight="1">
      <c r="B67" s="288" t="s">
        <v>58</v>
      </c>
      <c r="C67" s="300" t="s">
        <v>267</v>
      </c>
      <c r="D67" s="347">
        <v>19.2</v>
      </c>
      <c r="E67" s="350">
        <v>164.5</v>
      </c>
      <c r="F67" s="350">
        <v>151.2</v>
      </c>
      <c r="G67" s="350">
        <v>13.3</v>
      </c>
      <c r="H67" s="350">
        <v>17.3</v>
      </c>
      <c r="I67" s="350">
        <v>99.7</v>
      </c>
      <c r="J67" s="350">
        <v>98.6</v>
      </c>
      <c r="K67" s="350">
        <v>1.1</v>
      </c>
    </row>
    <row r="68" spans="2:11" ht="19.5" customHeight="1">
      <c r="B68" s="288" t="s">
        <v>202</v>
      </c>
      <c r="C68" s="300" t="s">
        <v>494</v>
      </c>
      <c r="D68" s="347">
        <v>18.4</v>
      </c>
      <c r="E68" s="350">
        <v>142.6</v>
      </c>
      <c r="F68" s="350">
        <v>133.6</v>
      </c>
      <c r="G68" s="350">
        <v>9</v>
      </c>
      <c r="H68" s="350">
        <v>16.7</v>
      </c>
      <c r="I68" s="350">
        <v>113.6</v>
      </c>
      <c r="J68" s="350">
        <v>110.8</v>
      </c>
      <c r="K68" s="350">
        <v>2.8</v>
      </c>
    </row>
    <row r="69" spans="2:11" ht="19.5" customHeight="1">
      <c r="B69" s="288" t="s">
        <v>432</v>
      </c>
      <c r="C69" s="300" t="s">
        <v>395</v>
      </c>
      <c r="D69" s="347">
        <v>18.4</v>
      </c>
      <c r="E69" s="350">
        <v>159.2</v>
      </c>
      <c r="F69" s="350">
        <v>146.9</v>
      </c>
      <c r="G69" s="350">
        <v>12.3</v>
      </c>
      <c r="H69" s="350">
        <v>13.2</v>
      </c>
      <c r="I69" s="350">
        <v>80.3</v>
      </c>
      <c r="J69" s="350">
        <v>79.4</v>
      </c>
      <c r="K69" s="350">
        <v>0.9</v>
      </c>
    </row>
    <row r="70" spans="2:11" ht="19.5" customHeight="1">
      <c r="B70" s="288" t="s">
        <v>173</v>
      </c>
      <c r="C70" s="300" t="s">
        <v>495</v>
      </c>
      <c r="D70" s="347">
        <v>18.8</v>
      </c>
      <c r="E70" s="350">
        <v>167.2</v>
      </c>
      <c r="F70" s="350">
        <v>148.5</v>
      </c>
      <c r="G70" s="350">
        <v>18.7</v>
      </c>
      <c r="H70" s="350">
        <v>16.2</v>
      </c>
      <c r="I70" s="350">
        <v>112.9</v>
      </c>
      <c r="J70" s="350">
        <v>111.4</v>
      </c>
      <c r="K70" s="350">
        <v>1.5</v>
      </c>
    </row>
    <row r="71" spans="2:11" ht="19.5" customHeight="1">
      <c r="B71" s="288" t="s">
        <v>45</v>
      </c>
      <c r="C71" s="300" t="s">
        <v>323</v>
      </c>
      <c r="D71" s="347">
        <v>18.3</v>
      </c>
      <c r="E71" s="350">
        <v>173.2</v>
      </c>
      <c r="F71" s="350">
        <v>165.9</v>
      </c>
      <c r="G71" s="350">
        <v>7.3</v>
      </c>
      <c r="H71" s="350">
        <v>12.7</v>
      </c>
      <c r="I71" s="350">
        <v>70.5</v>
      </c>
      <c r="J71" s="350">
        <v>68.7</v>
      </c>
      <c r="K71" s="350">
        <v>1.8</v>
      </c>
    </row>
    <row r="72" spans="2:11" ht="19.5" customHeight="1">
      <c r="B72" s="288" t="s">
        <v>244</v>
      </c>
      <c r="C72" s="300" t="s">
        <v>496</v>
      </c>
      <c r="D72" s="347">
        <v>20</v>
      </c>
      <c r="E72" s="350">
        <v>167.4</v>
      </c>
      <c r="F72" s="350">
        <v>153.4</v>
      </c>
      <c r="G72" s="350">
        <v>14</v>
      </c>
      <c r="H72" s="350">
        <v>12.2</v>
      </c>
      <c r="I72" s="350">
        <v>72.8</v>
      </c>
      <c r="J72" s="350">
        <v>71</v>
      </c>
      <c r="K72" s="350">
        <v>1.8</v>
      </c>
    </row>
    <row r="73" spans="2:11" ht="19.5" customHeight="1">
      <c r="B73" s="288" t="s">
        <v>365</v>
      </c>
      <c r="C73" s="300" t="s">
        <v>284</v>
      </c>
      <c r="D73" s="347">
        <v>19.7</v>
      </c>
      <c r="E73" s="350">
        <v>174</v>
      </c>
      <c r="F73" s="350">
        <v>147</v>
      </c>
      <c r="G73" s="350">
        <v>27</v>
      </c>
      <c r="H73" s="350">
        <v>12.3</v>
      </c>
      <c r="I73" s="350">
        <v>58.2</v>
      </c>
      <c r="J73" s="350">
        <v>57.9</v>
      </c>
      <c r="K73" s="350">
        <v>0.3</v>
      </c>
    </row>
    <row r="74" spans="2:11" ht="19.5" customHeight="1">
      <c r="B74" s="288" t="s">
        <v>103</v>
      </c>
      <c r="C74" s="300" t="s">
        <v>157</v>
      </c>
      <c r="D74" s="347">
        <v>18.5</v>
      </c>
      <c r="E74" s="350">
        <v>152.1</v>
      </c>
      <c r="F74" s="350">
        <v>143.9</v>
      </c>
      <c r="G74" s="350">
        <v>8.2</v>
      </c>
      <c r="H74" s="350">
        <v>14.8</v>
      </c>
      <c r="I74" s="350">
        <v>102.1</v>
      </c>
      <c r="J74" s="350">
        <v>100.6</v>
      </c>
      <c r="K74" s="350">
        <v>1.5</v>
      </c>
    </row>
    <row r="75" spans="2:11" ht="19.5" customHeight="1">
      <c r="B75" s="288" t="s">
        <v>111</v>
      </c>
      <c r="C75" s="300" t="s">
        <v>448</v>
      </c>
      <c r="D75" s="347">
        <v>19.3</v>
      </c>
      <c r="E75" s="350">
        <v>172</v>
      </c>
      <c r="F75" s="350">
        <v>149.1</v>
      </c>
      <c r="G75" s="350">
        <v>22.9</v>
      </c>
      <c r="H75" s="350">
        <v>18.9</v>
      </c>
      <c r="I75" s="350">
        <v>122.3</v>
      </c>
      <c r="J75" s="350">
        <v>104.5</v>
      </c>
      <c r="K75" s="350">
        <v>17.8</v>
      </c>
    </row>
    <row r="76" spans="2:11" ht="19.5" customHeight="1">
      <c r="B76" s="290" t="s">
        <v>12</v>
      </c>
      <c r="C76" s="301" t="s">
        <v>374</v>
      </c>
      <c r="D76" s="348">
        <v>19</v>
      </c>
      <c r="E76" s="353">
        <v>165.4</v>
      </c>
      <c r="F76" s="353">
        <v>146.6</v>
      </c>
      <c r="G76" s="353">
        <v>18.8</v>
      </c>
      <c r="H76" s="353">
        <v>14.4</v>
      </c>
      <c r="I76" s="353">
        <v>80.5</v>
      </c>
      <c r="J76" s="353">
        <v>78.1</v>
      </c>
      <c r="K76" s="353">
        <v>2.4</v>
      </c>
    </row>
    <row r="77" spans="2:11" ht="19.5" customHeight="1">
      <c r="B77" s="291" t="s">
        <v>115</v>
      </c>
      <c r="C77" s="302" t="s">
        <v>259</v>
      </c>
      <c r="D77" s="352">
        <v>19.3</v>
      </c>
      <c r="E77" s="352">
        <v>165.8</v>
      </c>
      <c r="F77" s="352">
        <v>153.9</v>
      </c>
      <c r="G77" s="352">
        <v>11.9</v>
      </c>
      <c r="H77" s="352">
        <v>15.7</v>
      </c>
      <c r="I77" s="352">
        <v>120.2</v>
      </c>
      <c r="J77" s="352">
        <v>110.6</v>
      </c>
      <c r="K77" s="352">
        <v>9.6</v>
      </c>
    </row>
    <row r="78" spans="2:11" ht="19.5" customHeight="1">
      <c r="B78" s="292" t="s">
        <v>350</v>
      </c>
      <c r="C78" s="300" t="s">
        <v>224</v>
      </c>
      <c r="D78" s="349">
        <v>19.4</v>
      </c>
      <c r="E78" s="349">
        <v>160.1</v>
      </c>
      <c r="F78" s="349">
        <v>147.7</v>
      </c>
      <c r="G78" s="349">
        <v>12.4</v>
      </c>
      <c r="H78" s="349">
        <v>15.4</v>
      </c>
      <c r="I78" s="349">
        <v>93.6</v>
      </c>
      <c r="J78" s="349">
        <v>87.8</v>
      </c>
      <c r="K78" s="349">
        <v>5.8</v>
      </c>
    </row>
    <row r="79" spans="2:11" ht="19.5" customHeight="1">
      <c r="B79" s="293" t="s">
        <v>4</v>
      </c>
      <c r="C79" s="303" t="s">
        <v>141</v>
      </c>
      <c r="D79" s="355">
        <v>18.8</v>
      </c>
      <c r="E79" s="355">
        <v>166.1</v>
      </c>
      <c r="F79" s="355">
        <v>148</v>
      </c>
      <c r="G79" s="355">
        <v>18.1</v>
      </c>
      <c r="H79" s="355">
        <v>12.1</v>
      </c>
      <c r="I79" s="355">
        <v>67.3</v>
      </c>
      <c r="J79" s="355">
        <v>67.3</v>
      </c>
      <c r="K79" s="355">
        <v>0</v>
      </c>
    </row>
    <row r="80" spans="2:11" ht="19.5" customHeight="1">
      <c r="B80" s="294" t="s">
        <v>192</v>
      </c>
      <c r="C80" s="304" t="s">
        <v>397</v>
      </c>
      <c r="D80" s="351">
        <v>19.8</v>
      </c>
      <c r="E80" s="351">
        <v>167.4</v>
      </c>
      <c r="F80" s="351">
        <v>155.4</v>
      </c>
      <c r="G80" s="351">
        <v>12</v>
      </c>
      <c r="H80" s="351">
        <v>17.5</v>
      </c>
      <c r="I80" s="351">
        <v>93.8</v>
      </c>
      <c r="J80" s="351">
        <v>93.5</v>
      </c>
      <c r="K80" s="351">
        <v>0.3</v>
      </c>
    </row>
    <row r="81" spans="2:11" ht="19.5" customHeight="1">
      <c r="B81" s="294" t="s">
        <v>497</v>
      </c>
      <c r="C81" s="304" t="s">
        <v>402</v>
      </c>
      <c r="D81" s="350">
        <v>19.3</v>
      </c>
      <c r="E81" s="350">
        <v>161.4</v>
      </c>
      <c r="F81" s="350">
        <v>144.5</v>
      </c>
      <c r="G81" s="350">
        <v>16.9</v>
      </c>
      <c r="H81" s="350">
        <v>17.1</v>
      </c>
      <c r="I81" s="350">
        <v>99.5</v>
      </c>
      <c r="J81" s="350">
        <v>98.8</v>
      </c>
      <c r="K81" s="350">
        <v>0.7</v>
      </c>
    </row>
    <row r="82" spans="2:11" ht="19.5" customHeight="1">
      <c r="B82" s="294" t="s">
        <v>498</v>
      </c>
      <c r="C82" s="304" t="s">
        <v>499</v>
      </c>
      <c r="D82" s="350">
        <v>18.2</v>
      </c>
      <c r="E82" s="350">
        <v>148.9</v>
      </c>
      <c r="F82" s="350">
        <v>138.1</v>
      </c>
      <c r="G82" s="350">
        <v>10.8</v>
      </c>
      <c r="H82" s="350">
        <v>17.5</v>
      </c>
      <c r="I82" s="350">
        <v>105.6</v>
      </c>
      <c r="J82" s="350">
        <v>102.9</v>
      </c>
      <c r="K82" s="350">
        <v>2.7</v>
      </c>
    </row>
    <row r="83" spans="2:11" ht="19.5" customHeight="1">
      <c r="B83" s="294" t="s">
        <v>396</v>
      </c>
      <c r="C83" s="304" t="s">
        <v>228</v>
      </c>
      <c r="D83" s="350">
        <v>18.7</v>
      </c>
      <c r="E83" s="350">
        <v>162.3</v>
      </c>
      <c r="F83" s="350">
        <v>147.8</v>
      </c>
      <c r="G83" s="350">
        <v>14.5</v>
      </c>
      <c r="H83" s="350">
        <v>18.2</v>
      </c>
      <c r="I83" s="350">
        <v>127.2</v>
      </c>
      <c r="J83" s="350">
        <v>124.9</v>
      </c>
      <c r="K83" s="350">
        <v>2.3</v>
      </c>
    </row>
    <row r="84" spans="2:11" ht="19.5" customHeight="1">
      <c r="B84" s="294" t="s">
        <v>500</v>
      </c>
      <c r="C84" s="304" t="s">
        <v>179</v>
      </c>
      <c r="D84" s="350">
        <v>18.7</v>
      </c>
      <c r="E84" s="350">
        <v>152.7</v>
      </c>
      <c r="F84" s="350">
        <v>140.7</v>
      </c>
      <c r="G84" s="350">
        <v>12</v>
      </c>
      <c r="H84" s="350">
        <v>16.3</v>
      </c>
      <c r="I84" s="350">
        <v>93.7</v>
      </c>
      <c r="J84" s="350">
        <v>93</v>
      </c>
      <c r="K84" s="350">
        <v>0.7</v>
      </c>
    </row>
    <row r="85" spans="2:11" ht="19.5" customHeight="1">
      <c r="B85" s="294" t="s">
        <v>154</v>
      </c>
      <c r="C85" s="304" t="s">
        <v>376</v>
      </c>
      <c r="D85" s="350">
        <v>19.2</v>
      </c>
      <c r="E85" s="350">
        <v>160.9</v>
      </c>
      <c r="F85" s="350">
        <v>149.2</v>
      </c>
      <c r="G85" s="350">
        <v>11.7</v>
      </c>
      <c r="H85" s="350">
        <v>18.9</v>
      </c>
      <c r="I85" s="350">
        <v>117.1</v>
      </c>
      <c r="J85" s="350">
        <v>112.1</v>
      </c>
      <c r="K85" s="350">
        <v>5</v>
      </c>
    </row>
    <row r="86" spans="2:11" ht="19.5" customHeight="1">
      <c r="B86" s="294" t="s">
        <v>219</v>
      </c>
      <c r="C86" s="304" t="s">
        <v>488</v>
      </c>
      <c r="D86" s="350">
        <v>19.3</v>
      </c>
      <c r="E86" s="350">
        <v>176.9</v>
      </c>
      <c r="F86" s="350">
        <v>154.8</v>
      </c>
      <c r="G86" s="350">
        <v>22.1</v>
      </c>
      <c r="H86" s="350">
        <v>15.9</v>
      </c>
      <c r="I86" s="350">
        <v>79.6</v>
      </c>
      <c r="J86" s="350">
        <v>79.2</v>
      </c>
      <c r="K86" s="350">
        <v>0.4</v>
      </c>
    </row>
    <row r="87" spans="2:11" ht="19.5" customHeight="1">
      <c r="B87" s="294" t="s">
        <v>501</v>
      </c>
      <c r="C87" s="304" t="s">
        <v>326</v>
      </c>
      <c r="D87" s="351">
        <v>19.9</v>
      </c>
      <c r="E87" s="351">
        <v>178.2</v>
      </c>
      <c r="F87" s="351">
        <v>160.1</v>
      </c>
      <c r="G87" s="351">
        <v>18.1</v>
      </c>
      <c r="H87" s="351">
        <v>18.1</v>
      </c>
      <c r="I87" s="351">
        <v>93.3</v>
      </c>
      <c r="J87" s="351">
        <v>92.7</v>
      </c>
      <c r="K87" s="351">
        <v>0.6</v>
      </c>
    </row>
    <row r="88" spans="2:11" ht="19.5" customHeight="1">
      <c r="B88" s="294" t="s">
        <v>204</v>
      </c>
      <c r="C88" s="304" t="s">
        <v>502</v>
      </c>
      <c r="D88" s="350">
        <v>19.3</v>
      </c>
      <c r="E88" s="350">
        <v>161.5</v>
      </c>
      <c r="F88" s="350">
        <v>152.7</v>
      </c>
      <c r="G88" s="350">
        <v>8.8</v>
      </c>
      <c r="H88" s="350">
        <v>17.9</v>
      </c>
      <c r="I88" s="350">
        <v>134.8</v>
      </c>
      <c r="J88" s="350">
        <v>133.7</v>
      </c>
      <c r="K88" s="350">
        <v>1.1</v>
      </c>
    </row>
    <row r="89" spans="2:11" ht="19.5" customHeight="1">
      <c r="B89" s="294" t="s">
        <v>251</v>
      </c>
      <c r="C89" s="304" t="s">
        <v>253</v>
      </c>
      <c r="D89" s="350">
        <v>19.9</v>
      </c>
      <c r="E89" s="350">
        <v>165.3</v>
      </c>
      <c r="F89" s="350">
        <v>152</v>
      </c>
      <c r="G89" s="350">
        <v>13.3</v>
      </c>
      <c r="H89" s="350">
        <v>15.8</v>
      </c>
      <c r="I89" s="350">
        <v>110.3</v>
      </c>
      <c r="J89" s="350">
        <v>104.6</v>
      </c>
      <c r="K89" s="350">
        <v>5.7</v>
      </c>
    </row>
    <row r="90" spans="2:11" ht="19.5" customHeight="1">
      <c r="B90" s="294" t="s">
        <v>18</v>
      </c>
      <c r="C90" s="304" t="s">
        <v>388</v>
      </c>
      <c r="D90" s="350">
        <v>19.7</v>
      </c>
      <c r="E90" s="350">
        <v>159.4</v>
      </c>
      <c r="F90" s="350">
        <v>151.4</v>
      </c>
      <c r="G90" s="350">
        <v>8</v>
      </c>
      <c r="H90" s="350">
        <v>12.8</v>
      </c>
      <c r="I90" s="350">
        <v>82.9</v>
      </c>
      <c r="J90" s="350">
        <v>82.7</v>
      </c>
      <c r="K90" s="350">
        <v>0.2</v>
      </c>
    </row>
    <row r="91" spans="2:11" ht="19.5" customHeight="1">
      <c r="B91" s="294" t="s">
        <v>465</v>
      </c>
      <c r="C91" s="304" t="s">
        <v>391</v>
      </c>
      <c r="D91" s="350">
        <v>19.2</v>
      </c>
      <c r="E91" s="350">
        <v>164.9</v>
      </c>
      <c r="F91" s="350">
        <v>148.7</v>
      </c>
      <c r="G91" s="350">
        <v>16.2</v>
      </c>
      <c r="H91" s="350">
        <v>17.7</v>
      </c>
      <c r="I91" s="350">
        <v>108.1</v>
      </c>
      <c r="J91" s="350">
        <v>107.8</v>
      </c>
      <c r="K91" s="350">
        <v>0.3</v>
      </c>
    </row>
    <row r="92" spans="2:11" ht="19.5" customHeight="1">
      <c r="B92" s="294" t="s">
        <v>98</v>
      </c>
      <c r="C92" s="304" t="s">
        <v>392</v>
      </c>
      <c r="D92" s="350">
        <v>18.9</v>
      </c>
      <c r="E92" s="350">
        <v>159.3</v>
      </c>
      <c r="F92" s="350">
        <v>145.6</v>
      </c>
      <c r="G92" s="350">
        <v>13.7</v>
      </c>
      <c r="H92" s="350">
        <v>17.9</v>
      </c>
      <c r="I92" s="350">
        <v>124</v>
      </c>
      <c r="J92" s="350">
        <v>117.3</v>
      </c>
      <c r="K92" s="350">
        <v>6.7</v>
      </c>
    </row>
    <row r="93" spans="2:11" ht="19.5" customHeight="1">
      <c r="B93" s="294" t="s">
        <v>485</v>
      </c>
      <c r="C93" s="304" t="s">
        <v>73</v>
      </c>
      <c r="D93" s="350">
        <v>18.1</v>
      </c>
      <c r="E93" s="350">
        <v>151.6</v>
      </c>
      <c r="F93" s="350">
        <v>143.8</v>
      </c>
      <c r="G93" s="350">
        <v>7.8</v>
      </c>
      <c r="H93" s="350">
        <v>19.3</v>
      </c>
      <c r="I93" s="350">
        <v>132.2</v>
      </c>
      <c r="J93" s="350">
        <v>131.6</v>
      </c>
      <c r="K93" s="350">
        <v>0.6</v>
      </c>
    </row>
    <row r="94" spans="2:11" ht="19.5" customHeight="1">
      <c r="B94" s="294" t="s">
        <v>199</v>
      </c>
      <c r="C94" s="304" t="s">
        <v>404</v>
      </c>
      <c r="D94" s="350">
        <v>18.9</v>
      </c>
      <c r="E94" s="350">
        <v>162.2</v>
      </c>
      <c r="F94" s="350">
        <v>149.1</v>
      </c>
      <c r="G94" s="350">
        <v>13.1</v>
      </c>
      <c r="H94" s="350">
        <v>19.1</v>
      </c>
      <c r="I94" s="350">
        <v>127</v>
      </c>
      <c r="J94" s="350">
        <v>125.6</v>
      </c>
      <c r="K94" s="350">
        <v>1.4</v>
      </c>
    </row>
    <row r="95" spans="2:11" ht="19.5" customHeight="1">
      <c r="B95" s="294" t="s">
        <v>282</v>
      </c>
      <c r="C95" s="304" t="s">
        <v>405</v>
      </c>
      <c r="D95" s="350">
        <v>16.2</v>
      </c>
      <c r="E95" s="350">
        <v>139.5</v>
      </c>
      <c r="F95" s="350">
        <v>128</v>
      </c>
      <c r="G95" s="350">
        <v>11.5</v>
      </c>
      <c r="H95" s="350">
        <v>18.2</v>
      </c>
      <c r="I95" s="350">
        <v>125.7</v>
      </c>
      <c r="J95" s="350">
        <v>124.1</v>
      </c>
      <c r="K95" s="350">
        <v>1.6</v>
      </c>
    </row>
    <row r="96" spans="2:11" ht="19.5" customHeight="1">
      <c r="B96" s="294" t="s">
        <v>124</v>
      </c>
      <c r="C96" s="304" t="s">
        <v>132</v>
      </c>
      <c r="D96" s="350">
        <v>19.4</v>
      </c>
      <c r="E96" s="350">
        <v>169.3</v>
      </c>
      <c r="F96" s="350">
        <v>150.1</v>
      </c>
      <c r="G96" s="350">
        <v>19.2</v>
      </c>
      <c r="H96" s="350">
        <v>18.6</v>
      </c>
      <c r="I96" s="350">
        <v>135.9</v>
      </c>
      <c r="J96" s="350">
        <v>132.4</v>
      </c>
      <c r="K96" s="350">
        <v>3.5</v>
      </c>
    </row>
    <row r="97" spans="2:11" ht="19.5" customHeight="1">
      <c r="B97" s="294" t="s">
        <v>275</v>
      </c>
      <c r="C97" s="305" t="s">
        <v>172</v>
      </c>
      <c r="D97" s="350">
        <v>18.3</v>
      </c>
      <c r="E97" s="350">
        <v>152</v>
      </c>
      <c r="F97" s="350">
        <v>143.1</v>
      </c>
      <c r="G97" s="350">
        <v>8.9</v>
      </c>
      <c r="H97" s="350">
        <v>16.5</v>
      </c>
      <c r="I97" s="350">
        <v>111</v>
      </c>
      <c r="J97" s="350">
        <v>110.8</v>
      </c>
      <c r="K97" s="350">
        <v>0.2</v>
      </c>
    </row>
    <row r="98" spans="2:11" ht="19.5" customHeight="1">
      <c r="B98" s="291" t="s">
        <v>123</v>
      </c>
      <c r="C98" s="306" t="s">
        <v>229</v>
      </c>
      <c r="D98" s="352">
        <v>19.3</v>
      </c>
      <c r="E98" s="352">
        <v>166.8</v>
      </c>
      <c r="F98" s="352">
        <v>150.5</v>
      </c>
      <c r="G98" s="352">
        <v>16.3</v>
      </c>
      <c r="H98" s="352">
        <v>18.7</v>
      </c>
      <c r="I98" s="352">
        <v>116.3</v>
      </c>
      <c r="J98" s="352">
        <v>112</v>
      </c>
      <c r="K98" s="352">
        <v>4.3</v>
      </c>
    </row>
    <row r="99" spans="2:11" ht="19.5" customHeight="1">
      <c r="B99" s="295" t="s">
        <v>256</v>
      </c>
      <c r="C99" s="307" t="s">
        <v>439</v>
      </c>
      <c r="D99" s="353">
        <v>19.1</v>
      </c>
      <c r="E99" s="353">
        <v>162.4</v>
      </c>
      <c r="F99" s="353">
        <v>151.9</v>
      </c>
      <c r="G99" s="353">
        <v>10.5</v>
      </c>
      <c r="H99" s="353">
        <v>17.2</v>
      </c>
      <c r="I99" s="353">
        <v>98.2</v>
      </c>
      <c r="J99" s="353">
        <v>97.4</v>
      </c>
      <c r="K99" s="353">
        <v>0.8</v>
      </c>
    </row>
    <row r="100" spans="2:11" ht="19.5" customHeight="1">
      <c r="B100" s="293" t="s">
        <v>415</v>
      </c>
      <c r="C100" s="303" t="s">
        <v>311</v>
      </c>
      <c r="D100" s="352">
        <v>20.2</v>
      </c>
      <c r="E100" s="352">
        <v>194.8</v>
      </c>
      <c r="F100" s="352">
        <v>188.2</v>
      </c>
      <c r="G100" s="352">
        <v>6.6</v>
      </c>
      <c r="H100" s="352">
        <v>14.7</v>
      </c>
      <c r="I100" s="352">
        <v>82.6</v>
      </c>
      <c r="J100" s="352">
        <v>82.1</v>
      </c>
      <c r="K100" s="352">
        <v>0.5</v>
      </c>
    </row>
    <row r="101" spans="2:11" ht="19.5" customHeight="1">
      <c r="B101" s="294" t="s">
        <v>507</v>
      </c>
      <c r="C101" s="304" t="s">
        <v>508</v>
      </c>
      <c r="D101" s="353">
        <v>15.3</v>
      </c>
      <c r="E101" s="353">
        <v>136.7</v>
      </c>
      <c r="F101" s="353">
        <v>128.2</v>
      </c>
      <c r="G101" s="353">
        <v>8.5</v>
      </c>
      <c r="H101" s="353">
        <v>11.9</v>
      </c>
      <c r="I101" s="353">
        <v>65.4</v>
      </c>
      <c r="J101" s="353">
        <v>63.2</v>
      </c>
      <c r="K101" s="353">
        <v>2.2</v>
      </c>
    </row>
    <row r="102" spans="2:11" ht="19.5" customHeight="1">
      <c r="B102" s="291" t="s">
        <v>165</v>
      </c>
      <c r="C102" s="302" t="s">
        <v>509</v>
      </c>
      <c r="D102" s="344">
        <v>18</v>
      </c>
      <c r="E102" s="344">
        <v>147.9</v>
      </c>
      <c r="F102" s="344">
        <v>137.7</v>
      </c>
      <c r="G102" s="344">
        <v>10.2</v>
      </c>
      <c r="H102" s="344">
        <v>12.6</v>
      </c>
      <c r="I102" s="344">
        <v>82.8</v>
      </c>
      <c r="J102" s="344">
        <v>80.8</v>
      </c>
      <c r="K102" s="344">
        <v>2</v>
      </c>
    </row>
    <row r="103" spans="2:11" ht="19.5" customHeight="1">
      <c r="B103" s="295" t="s">
        <v>127</v>
      </c>
      <c r="C103" s="301" t="s">
        <v>26</v>
      </c>
      <c r="D103" s="350">
        <v>19</v>
      </c>
      <c r="E103" s="350">
        <v>156.8</v>
      </c>
      <c r="F103" s="350">
        <v>150.8</v>
      </c>
      <c r="G103" s="350">
        <v>6</v>
      </c>
      <c r="H103" s="350">
        <v>16</v>
      </c>
      <c r="I103" s="350">
        <v>112.4</v>
      </c>
      <c r="J103" s="350">
        <v>111.1</v>
      </c>
      <c r="K103" s="350">
        <v>1.3</v>
      </c>
    </row>
    <row r="104" spans="2:11" ht="19.5" customHeight="1">
      <c r="B104" s="293" t="s">
        <v>30</v>
      </c>
      <c r="C104" s="303" t="s">
        <v>174</v>
      </c>
      <c r="D104" s="352">
        <v>18.6</v>
      </c>
      <c r="E104" s="352">
        <v>159.4</v>
      </c>
      <c r="F104" s="352">
        <v>144.4</v>
      </c>
      <c r="G104" s="352">
        <v>15</v>
      </c>
      <c r="H104" s="352">
        <v>17.2</v>
      </c>
      <c r="I104" s="352">
        <v>106.3</v>
      </c>
      <c r="J104" s="352">
        <v>103.4</v>
      </c>
      <c r="K104" s="352">
        <v>2.9</v>
      </c>
    </row>
    <row r="105" spans="2:11" ht="19.5" customHeight="1">
      <c r="B105" s="294" t="s">
        <v>379</v>
      </c>
      <c r="C105" s="304" t="s">
        <v>510</v>
      </c>
      <c r="D105" s="350">
        <v>19</v>
      </c>
      <c r="E105" s="350">
        <v>173.3</v>
      </c>
      <c r="F105" s="350">
        <v>146.2</v>
      </c>
      <c r="G105" s="350">
        <v>27.1</v>
      </c>
      <c r="H105" s="350">
        <v>13.8</v>
      </c>
      <c r="I105" s="350">
        <v>74.4</v>
      </c>
      <c r="J105" s="350">
        <v>72</v>
      </c>
      <c r="K105" s="350">
        <v>2.4</v>
      </c>
    </row>
    <row r="106" spans="2:11" ht="19.5" customHeight="1">
      <c r="B106" s="295" t="s">
        <v>467</v>
      </c>
      <c r="C106" s="301" t="s">
        <v>511</v>
      </c>
      <c r="D106" s="356">
        <v>20.3</v>
      </c>
      <c r="E106" s="356">
        <v>165.5</v>
      </c>
      <c r="F106" s="356">
        <v>157.6</v>
      </c>
      <c r="G106" s="356">
        <v>7.9</v>
      </c>
      <c r="H106" s="356">
        <v>13.9</v>
      </c>
      <c r="I106" s="356">
        <v>84.2</v>
      </c>
      <c r="J106" s="356">
        <v>81.9</v>
      </c>
      <c r="K106" s="356">
        <v>2.3</v>
      </c>
    </row>
  </sheetData>
  <sheetProtection/>
  <mergeCells count="14">
    <mergeCell ref="D4:G4"/>
    <mergeCell ref="H4:K4"/>
    <mergeCell ref="D57:G57"/>
    <mergeCell ref="H57:K57"/>
    <mergeCell ref="B4:C6"/>
    <mergeCell ref="D5:D6"/>
    <mergeCell ref="E5:E6"/>
    <mergeCell ref="H5:H6"/>
    <mergeCell ref="I5:I6"/>
    <mergeCell ref="B57:C59"/>
    <mergeCell ref="D58:D59"/>
    <mergeCell ref="E58:E59"/>
    <mergeCell ref="H58:H59"/>
    <mergeCell ref="I58:I59"/>
  </mergeCells>
  <dataValidations count="2">
    <dataValidation type="whole" allowBlank="1" showInputMessage="1" showErrorMessage="1" errorTitle="入力エラー" error="入力した値に誤りがあります" sqref="A89:A106 C61:C97 G8:IV53 A8:A27 D61:IV106 F8:F52 A32:A53 C100:C106 A61:A84 D8:E53 C8:C44 C47:C53">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zoomScalePageLayoutView="0" workbookViewId="0" topLeftCell="A85">
      <selection activeCell="A1" sqref="A1"/>
    </sheetView>
  </sheetViews>
  <sheetFormatPr defaultColWidth="9.00390625" defaultRowHeight="13.5"/>
  <cols>
    <col min="1" max="1" width="4.125" style="1" customWidth="1"/>
    <col min="2" max="2" width="6.50390625" style="1" customWidth="1"/>
    <col min="3" max="3" width="38.625" style="228" customWidth="1"/>
    <col min="4" max="11" width="11.50390625" style="1" customWidth="1"/>
    <col min="12" max="12" width="9.00390625" style="1" bestFit="1" customWidth="1"/>
    <col min="13" max="16384" width="9.00390625" style="1" customWidth="1"/>
  </cols>
  <sheetData>
    <row r="1" spans="2:11" ht="18.75">
      <c r="B1" s="8"/>
      <c r="C1" s="424"/>
      <c r="D1" s="308" t="s">
        <v>532</v>
      </c>
      <c r="E1" s="425"/>
      <c r="I1" s="8"/>
      <c r="J1" s="8"/>
      <c r="K1" s="8"/>
    </row>
    <row r="2" spans="2:11" ht="17.25" customHeight="1">
      <c r="B2" s="78"/>
      <c r="C2" s="296">
        <v>45352</v>
      </c>
      <c r="D2" s="78"/>
      <c r="E2" s="122"/>
      <c r="F2" s="122"/>
      <c r="G2" s="122"/>
      <c r="H2" s="122"/>
      <c r="I2" s="122"/>
      <c r="J2" s="122"/>
      <c r="K2" s="122"/>
    </row>
    <row r="3" spans="2:11" ht="18" customHeight="1">
      <c r="B3" s="122"/>
      <c r="C3" s="297" t="s">
        <v>216</v>
      </c>
      <c r="E3" s="122"/>
      <c r="F3" s="122"/>
      <c r="G3" s="122"/>
      <c r="H3" s="122"/>
      <c r="I3" s="122"/>
      <c r="J3" s="122"/>
      <c r="K3" s="1" t="s">
        <v>214</v>
      </c>
    </row>
    <row r="4" spans="2:11" s="285" customFormat="1" ht="18" customHeight="1">
      <c r="B4" s="594" t="s">
        <v>514</v>
      </c>
      <c r="C4" s="595"/>
      <c r="D4" s="609" t="s">
        <v>524</v>
      </c>
      <c r="E4" s="608"/>
      <c r="F4" s="608"/>
      <c r="G4" s="627"/>
      <c r="H4" s="607" t="s">
        <v>246</v>
      </c>
      <c r="I4" s="608"/>
      <c r="J4" s="608"/>
      <c r="K4" s="627"/>
    </row>
    <row r="5" spans="2:11" s="285" customFormat="1" ht="36" customHeight="1">
      <c r="B5" s="598"/>
      <c r="C5" s="599"/>
      <c r="D5" s="436" t="s">
        <v>533</v>
      </c>
      <c r="E5" s="439" t="s">
        <v>336</v>
      </c>
      <c r="F5" s="439" t="s">
        <v>534</v>
      </c>
      <c r="G5" s="440" t="s">
        <v>47</v>
      </c>
      <c r="H5" s="436" t="s">
        <v>533</v>
      </c>
      <c r="I5" s="439" t="s">
        <v>336</v>
      </c>
      <c r="J5" s="439" t="s">
        <v>534</v>
      </c>
      <c r="K5" s="440" t="s">
        <v>47</v>
      </c>
    </row>
    <row r="6" spans="2:11" ht="19.5" customHeight="1">
      <c r="B6" s="286" t="s">
        <v>319</v>
      </c>
      <c r="C6" s="298" t="s">
        <v>64</v>
      </c>
      <c r="D6" s="437">
        <v>1026354</v>
      </c>
      <c r="E6" s="437">
        <v>10852</v>
      </c>
      <c r="F6" s="437">
        <v>14516</v>
      </c>
      <c r="G6" s="437">
        <v>1023092</v>
      </c>
      <c r="H6" s="437">
        <v>411019</v>
      </c>
      <c r="I6" s="437">
        <v>10633</v>
      </c>
      <c r="J6" s="437">
        <v>12894</v>
      </c>
      <c r="K6" s="437">
        <v>408356</v>
      </c>
    </row>
    <row r="7" spans="2:11" ht="19.5" customHeight="1">
      <c r="B7" s="287" t="s">
        <v>237</v>
      </c>
      <c r="C7" s="299" t="s">
        <v>491</v>
      </c>
      <c r="D7" s="363">
        <v>55767</v>
      </c>
      <c r="E7" s="365">
        <v>33</v>
      </c>
      <c r="F7" s="365">
        <v>177</v>
      </c>
      <c r="G7" s="365">
        <v>55754</v>
      </c>
      <c r="H7" s="365">
        <v>7746</v>
      </c>
      <c r="I7" s="365">
        <v>37</v>
      </c>
      <c r="J7" s="365">
        <v>384</v>
      </c>
      <c r="K7" s="365">
        <v>7268</v>
      </c>
    </row>
    <row r="8" spans="2:11" ht="19.5" customHeight="1">
      <c r="B8" s="288" t="s">
        <v>269</v>
      </c>
      <c r="C8" s="300" t="s">
        <v>77</v>
      </c>
      <c r="D8" s="364">
        <v>342374</v>
      </c>
      <c r="E8" s="367">
        <v>2249</v>
      </c>
      <c r="F8" s="367">
        <v>3998</v>
      </c>
      <c r="G8" s="367">
        <v>340492</v>
      </c>
      <c r="H8" s="367">
        <v>40844</v>
      </c>
      <c r="I8" s="367">
        <v>1049</v>
      </c>
      <c r="J8" s="367">
        <v>845</v>
      </c>
      <c r="K8" s="367">
        <v>41181</v>
      </c>
    </row>
    <row r="9" spans="2:11" ht="19.5" customHeight="1">
      <c r="B9" s="289" t="s">
        <v>170</v>
      </c>
      <c r="C9" s="300" t="s">
        <v>302</v>
      </c>
      <c r="D9" s="364">
        <v>5559</v>
      </c>
      <c r="E9" s="367">
        <v>0</v>
      </c>
      <c r="F9" s="367">
        <v>27</v>
      </c>
      <c r="G9" s="367">
        <v>5531</v>
      </c>
      <c r="H9" s="367">
        <v>278</v>
      </c>
      <c r="I9" s="367">
        <v>69</v>
      </c>
      <c r="J9" s="367">
        <v>0</v>
      </c>
      <c r="K9" s="367">
        <v>348</v>
      </c>
    </row>
    <row r="10" spans="2:11" ht="19.5" customHeight="1">
      <c r="B10" s="288" t="s">
        <v>344</v>
      </c>
      <c r="C10" s="300" t="s">
        <v>409</v>
      </c>
      <c r="D10" s="364">
        <v>13645</v>
      </c>
      <c r="E10" s="367">
        <v>106</v>
      </c>
      <c r="F10" s="367">
        <v>70</v>
      </c>
      <c r="G10" s="367">
        <v>13681</v>
      </c>
      <c r="H10" s="367">
        <v>1815</v>
      </c>
      <c r="I10" s="367">
        <v>120</v>
      </c>
      <c r="J10" s="367">
        <v>120</v>
      </c>
      <c r="K10" s="367">
        <v>1815</v>
      </c>
    </row>
    <row r="11" spans="2:11" ht="19.5" customHeight="1">
      <c r="B11" s="288" t="s">
        <v>11</v>
      </c>
      <c r="C11" s="300" t="s">
        <v>492</v>
      </c>
      <c r="D11" s="364">
        <v>71976</v>
      </c>
      <c r="E11" s="367">
        <v>2117</v>
      </c>
      <c r="F11" s="367">
        <v>1616</v>
      </c>
      <c r="G11" s="367">
        <v>72527</v>
      </c>
      <c r="H11" s="367">
        <v>16822</v>
      </c>
      <c r="I11" s="367">
        <v>178</v>
      </c>
      <c r="J11" s="367">
        <v>102</v>
      </c>
      <c r="K11" s="367">
        <v>16848</v>
      </c>
    </row>
    <row r="12" spans="2:11" ht="19.5" customHeight="1">
      <c r="B12" s="288" t="s">
        <v>58</v>
      </c>
      <c r="C12" s="300" t="s">
        <v>267</v>
      </c>
      <c r="D12" s="364">
        <v>118503</v>
      </c>
      <c r="E12" s="367">
        <v>1596</v>
      </c>
      <c r="F12" s="367">
        <v>2029</v>
      </c>
      <c r="G12" s="367">
        <v>118130</v>
      </c>
      <c r="H12" s="367">
        <v>107022</v>
      </c>
      <c r="I12" s="367">
        <v>2509</v>
      </c>
      <c r="J12" s="367">
        <v>2169</v>
      </c>
      <c r="K12" s="367">
        <v>107302</v>
      </c>
    </row>
    <row r="13" spans="2:11" ht="19.5" customHeight="1">
      <c r="B13" s="288" t="s">
        <v>202</v>
      </c>
      <c r="C13" s="300" t="s">
        <v>494</v>
      </c>
      <c r="D13" s="364">
        <v>27580</v>
      </c>
      <c r="E13" s="367">
        <v>116</v>
      </c>
      <c r="F13" s="367">
        <v>358</v>
      </c>
      <c r="G13" s="367">
        <v>27337</v>
      </c>
      <c r="H13" s="367">
        <v>4058</v>
      </c>
      <c r="I13" s="367">
        <v>3</v>
      </c>
      <c r="J13" s="367">
        <v>116</v>
      </c>
      <c r="K13" s="367">
        <v>3946</v>
      </c>
    </row>
    <row r="14" spans="2:11" ht="19.5" customHeight="1">
      <c r="B14" s="288" t="s">
        <v>432</v>
      </c>
      <c r="C14" s="300" t="s">
        <v>395</v>
      </c>
      <c r="D14" s="364">
        <v>10386</v>
      </c>
      <c r="E14" s="367">
        <v>172</v>
      </c>
      <c r="F14" s="367">
        <v>302</v>
      </c>
      <c r="G14" s="367">
        <v>10255</v>
      </c>
      <c r="H14" s="367">
        <v>5193</v>
      </c>
      <c r="I14" s="367">
        <v>151</v>
      </c>
      <c r="J14" s="367">
        <v>89</v>
      </c>
      <c r="K14" s="367">
        <v>5256</v>
      </c>
    </row>
    <row r="15" spans="2:11" ht="19.5" customHeight="1">
      <c r="B15" s="288" t="s">
        <v>173</v>
      </c>
      <c r="C15" s="300" t="s">
        <v>495</v>
      </c>
      <c r="D15" s="364">
        <v>29895</v>
      </c>
      <c r="E15" s="367">
        <v>157</v>
      </c>
      <c r="F15" s="367">
        <v>333</v>
      </c>
      <c r="G15" s="367">
        <v>29718</v>
      </c>
      <c r="H15" s="367">
        <v>4306</v>
      </c>
      <c r="I15" s="367">
        <v>0</v>
      </c>
      <c r="J15" s="367">
        <v>159</v>
      </c>
      <c r="K15" s="367">
        <v>4148</v>
      </c>
    </row>
    <row r="16" spans="2:11" ht="19.5" customHeight="1">
      <c r="B16" s="288" t="s">
        <v>45</v>
      </c>
      <c r="C16" s="300" t="s">
        <v>323</v>
      </c>
      <c r="D16" s="364">
        <v>20044</v>
      </c>
      <c r="E16" s="367">
        <v>678</v>
      </c>
      <c r="F16" s="367">
        <v>547</v>
      </c>
      <c r="G16" s="367">
        <v>20557</v>
      </c>
      <c r="H16" s="367">
        <v>91543</v>
      </c>
      <c r="I16" s="367">
        <v>2683</v>
      </c>
      <c r="J16" s="367">
        <v>4689</v>
      </c>
      <c r="K16" s="367">
        <v>89155</v>
      </c>
    </row>
    <row r="17" spans="2:11" ht="19.5" customHeight="1">
      <c r="B17" s="288" t="s">
        <v>244</v>
      </c>
      <c r="C17" s="300" t="s">
        <v>496</v>
      </c>
      <c r="D17" s="364">
        <v>16453</v>
      </c>
      <c r="E17" s="367">
        <v>137</v>
      </c>
      <c r="F17" s="367">
        <v>86</v>
      </c>
      <c r="G17" s="367">
        <v>16370</v>
      </c>
      <c r="H17" s="367">
        <v>21889</v>
      </c>
      <c r="I17" s="367">
        <v>1040</v>
      </c>
      <c r="J17" s="367">
        <v>1529</v>
      </c>
      <c r="K17" s="367">
        <v>21534</v>
      </c>
    </row>
    <row r="18" spans="2:11" ht="19.5" customHeight="1">
      <c r="B18" s="288" t="s">
        <v>365</v>
      </c>
      <c r="C18" s="300" t="s">
        <v>284</v>
      </c>
      <c r="D18" s="364">
        <v>62040</v>
      </c>
      <c r="E18" s="367">
        <v>299</v>
      </c>
      <c r="F18" s="367">
        <v>595</v>
      </c>
      <c r="G18" s="367">
        <v>61802</v>
      </c>
      <c r="H18" s="367">
        <v>24898</v>
      </c>
      <c r="I18" s="367">
        <v>270</v>
      </c>
      <c r="J18" s="367">
        <v>827</v>
      </c>
      <c r="K18" s="367">
        <v>24283</v>
      </c>
    </row>
    <row r="19" spans="2:11" ht="19.5" customHeight="1">
      <c r="B19" s="288" t="s">
        <v>103</v>
      </c>
      <c r="C19" s="300" t="s">
        <v>157</v>
      </c>
      <c r="D19" s="364">
        <v>146488</v>
      </c>
      <c r="E19" s="367">
        <v>566</v>
      </c>
      <c r="F19" s="367">
        <v>1851</v>
      </c>
      <c r="G19" s="367">
        <v>145199</v>
      </c>
      <c r="H19" s="367">
        <v>57214</v>
      </c>
      <c r="I19" s="367">
        <v>1513</v>
      </c>
      <c r="J19" s="367">
        <v>1153</v>
      </c>
      <c r="K19" s="367">
        <v>57578</v>
      </c>
    </row>
    <row r="20" spans="2:11" ht="19.5" customHeight="1">
      <c r="B20" s="288" t="s">
        <v>111</v>
      </c>
      <c r="C20" s="300" t="s">
        <v>448</v>
      </c>
      <c r="D20" s="364">
        <v>10235</v>
      </c>
      <c r="E20" s="367">
        <v>55</v>
      </c>
      <c r="F20" s="367">
        <v>173</v>
      </c>
      <c r="G20" s="367">
        <v>10117</v>
      </c>
      <c r="H20" s="367">
        <v>464</v>
      </c>
      <c r="I20" s="367">
        <v>10</v>
      </c>
      <c r="J20" s="367">
        <v>27</v>
      </c>
      <c r="K20" s="367">
        <v>447</v>
      </c>
    </row>
    <row r="21" spans="2:11" ht="19.5" customHeight="1">
      <c r="B21" s="290" t="s">
        <v>12</v>
      </c>
      <c r="C21" s="301" t="s">
        <v>374</v>
      </c>
      <c r="D21" s="364">
        <v>95409</v>
      </c>
      <c r="E21" s="370">
        <v>2571</v>
      </c>
      <c r="F21" s="370">
        <v>2354</v>
      </c>
      <c r="G21" s="370">
        <v>95622</v>
      </c>
      <c r="H21" s="370">
        <v>26927</v>
      </c>
      <c r="I21" s="370">
        <v>1001</v>
      </c>
      <c r="J21" s="370">
        <v>685</v>
      </c>
      <c r="K21" s="370">
        <v>27247</v>
      </c>
    </row>
    <row r="22" spans="2:11" ht="19.5" customHeight="1">
      <c r="B22" s="291" t="s">
        <v>115</v>
      </c>
      <c r="C22" s="302" t="s">
        <v>259</v>
      </c>
      <c r="D22" s="365">
        <v>32874</v>
      </c>
      <c r="E22" s="365">
        <v>371</v>
      </c>
      <c r="F22" s="365">
        <v>537</v>
      </c>
      <c r="G22" s="365">
        <v>32588</v>
      </c>
      <c r="H22" s="365">
        <v>15161</v>
      </c>
      <c r="I22" s="365">
        <v>317</v>
      </c>
      <c r="J22" s="365">
        <v>495</v>
      </c>
      <c r="K22" s="365">
        <v>15103</v>
      </c>
    </row>
    <row r="23" spans="2:11" ht="19.5" customHeight="1">
      <c r="B23" s="292" t="s">
        <v>350</v>
      </c>
      <c r="C23" s="300" t="s">
        <v>224</v>
      </c>
      <c r="D23" s="366">
        <v>4729</v>
      </c>
      <c r="E23" s="368">
        <v>16</v>
      </c>
      <c r="F23" s="368">
        <v>21</v>
      </c>
      <c r="G23" s="368">
        <v>4733</v>
      </c>
      <c r="H23" s="368">
        <v>1447</v>
      </c>
      <c r="I23" s="368">
        <v>14</v>
      </c>
      <c r="J23" s="368">
        <v>25</v>
      </c>
      <c r="K23" s="368">
        <v>1427</v>
      </c>
    </row>
    <row r="24" spans="2:11" ht="19.5" customHeight="1">
      <c r="B24" s="293" t="s">
        <v>4</v>
      </c>
      <c r="C24" s="303" t="s">
        <v>141</v>
      </c>
      <c r="D24" s="362">
        <v>2014</v>
      </c>
      <c r="E24" s="362">
        <v>22</v>
      </c>
      <c r="F24" s="362">
        <v>14</v>
      </c>
      <c r="G24" s="362">
        <v>2021</v>
      </c>
      <c r="H24" s="362">
        <v>17</v>
      </c>
      <c r="I24" s="362">
        <v>0</v>
      </c>
      <c r="J24" s="362">
        <v>0</v>
      </c>
      <c r="K24" s="362">
        <v>18</v>
      </c>
    </row>
    <row r="25" spans="2:11" ht="19.5" customHeight="1">
      <c r="B25" s="294" t="s">
        <v>192</v>
      </c>
      <c r="C25" s="304" t="s">
        <v>397</v>
      </c>
      <c r="D25" s="367">
        <v>2450</v>
      </c>
      <c r="E25" s="367">
        <v>5</v>
      </c>
      <c r="F25" s="367">
        <v>16</v>
      </c>
      <c r="G25" s="367">
        <v>2443</v>
      </c>
      <c r="H25" s="367">
        <v>852</v>
      </c>
      <c r="I25" s="367">
        <v>0</v>
      </c>
      <c r="J25" s="367">
        <v>4</v>
      </c>
      <c r="K25" s="367">
        <v>844</v>
      </c>
    </row>
    <row r="26" spans="2:11" ht="19.5" customHeight="1">
      <c r="B26" s="294" t="s">
        <v>497</v>
      </c>
      <c r="C26" s="304" t="s">
        <v>402</v>
      </c>
      <c r="D26" s="367">
        <v>15532</v>
      </c>
      <c r="E26" s="367">
        <v>42</v>
      </c>
      <c r="F26" s="367">
        <v>84</v>
      </c>
      <c r="G26" s="367">
        <v>15490</v>
      </c>
      <c r="H26" s="367">
        <v>1531</v>
      </c>
      <c r="I26" s="367">
        <v>639</v>
      </c>
      <c r="J26" s="367">
        <v>0</v>
      </c>
      <c r="K26" s="367">
        <v>2170</v>
      </c>
    </row>
    <row r="27" spans="2:11" ht="19.5" customHeight="1">
      <c r="B27" s="294" t="s">
        <v>498</v>
      </c>
      <c r="C27" s="304" t="s">
        <v>499</v>
      </c>
      <c r="D27" s="367">
        <v>5662</v>
      </c>
      <c r="E27" s="367">
        <v>11</v>
      </c>
      <c r="F27" s="367">
        <v>18</v>
      </c>
      <c r="G27" s="367">
        <v>5661</v>
      </c>
      <c r="H27" s="367">
        <v>694</v>
      </c>
      <c r="I27" s="367">
        <v>6</v>
      </c>
      <c r="J27" s="367">
        <v>69</v>
      </c>
      <c r="K27" s="367">
        <v>625</v>
      </c>
    </row>
    <row r="28" spans="2:11" ht="19.5" customHeight="1">
      <c r="B28" s="294" t="s">
        <v>396</v>
      </c>
      <c r="C28" s="304" t="s">
        <v>228</v>
      </c>
      <c r="D28" s="367">
        <v>21278</v>
      </c>
      <c r="E28" s="367">
        <v>245</v>
      </c>
      <c r="F28" s="367">
        <v>207</v>
      </c>
      <c r="G28" s="367">
        <v>21330</v>
      </c>
      <c r="H28" s="367">
        <v>878</v>
      </c>
      <c r="I28" s="367">
        <v>18</v>
      </c>
      <c r="J28" s="367">
        <v>4</v>
      </c>
      <c r="K28" s="367">
        <v>878</v>
      </c>
    </row>
    <row r="29" spans="2:11" ht="19.5" customHeight="1">
      <c r="B29" s="294" t="s">
        <v>500</v>
      </c>
      <c r="C29" s="304" t="s">
        <v>179</v>
      </c>
      <c r="D29" s="367">
        <v>23812</v>
      </c>
      <c r="E29" s="367">
        <v>5</v>
      </c>
      <c r="F29" s="367">
        <v>30</v>
      </c>
      <c r="G29" s="367">
        <v>23787</v>
      </c>
      <c r="H29" s="367">
        <v>2983</v>
      </c>
      <c r="I29" s="367">
        <v>0</v>
      </c>
      <c r="J29" s="367">
        <v>0</v>
      </c>
      <c r="K29" s="367">
        <v>2983</v>
      </c>
    </row>
    <row r="30" spans="2:11" ht="19.5" customHeight="1">
      <c r="B30" s="294" t="s">
        <v>154</v>
      </c>
      <c r="C30" s="304" t="s">
        <v>376</v>
      </c>
      <c r="D30" s="367">
        <v>5068</v>
      </c>
      <c r="E30" s="367">
        <v>22</v>
      </c>
      <c r="F30" s="367">
        <v>20</v>
      </c>
      <c r="G30" s="367">
        <v>5070</v>
      </c>
      <c r="H30" s="367">
        <v>116</v>
      </c>
      <c r="I30" s="367">
        <v>3</v>
      </c>
      <c r="J30" s="367">
        <v>1</v>
      </c>
      <c r="K30" s="367">
        <v>118</v>
      </c>
    </row>
    <row r="31" spans="2:11" ht="19.5" customHeight="1">
      <c r="B31" s="294" t="s">
        <v>219</v>
      </c>
      <c r="C31" s="304" t="s">
        <v>488</v>
      </c>
      <c r="D31" s="367">
        <v>4640</v>
      </c>
      <c r="E31" s="367">
        <v>118</v>
      </c>
      <c r="F31" s="367">
        <v>168</v>
      </c>
      <c r="G31" s="367">
        <v>4591</v>
      </c>
      <c r="H31" s="367">
        <v>542</v>
      </c>
      <c r="I31" s="367">
        <v>0</v>
      </c>
      <c r="J31" s="367">
        <v>34</v>
      </c>
      <c r="K31" s="367">
        <v>507</v>
      </c>
    </row>
    <row r="32" spans="2:11" ht="19.5" customHeight="1">
      <c r="B32" s="294" t="s">
        <v>501</v>
      </c>
      <c r="C32" s="304" t="s">
        <v>326</v>
      </c>
      <c r="D32" s="369">
        <v>3230</v>
      </c>
      <c r="E32" s="369">
        <v>57</v>
      </c>
      <c r="F32" s="369">
        <v>10</v>
      </c>
      <c r="G32" s="369">
        <v>3276</v>
      </c>
      <c r="H32" s="369">
        <v>173</v>
      </c>
      <c r="I32" s="369">
        <v>0</v>
      </c>
      <c r="J32" s="369">
        <v>0</v>
      </c>
      <c r="K32" s="369">
        <v>174</v>
      </c>
    </row>
    <row r="33" spans="2:11" ht="19.5" customHeight="1">
      <c r="B33" s="294" t="s">
        <v>204</v>
      </c>
      <c r="C33" s="304" t="s">
        <v>502</v>
      </c>
      <c r="D33" s="367">
        <v>7191</v>
      </c>
      <c r="E33" s="367">
        <v>15</v>
      </c>
      <c r="F33" s="367">
        <v>13</v>
      </c>
      <c r="G33" s="367">
        <v>7182</v>
      </c>
      <c r="H33" s="367">
        <v>498</v>
      </c>
      <c r="I33" s="367">
        <v>0</v>
      </c>
      <c r="J33" s="367">
        <v>0</v>
      </c>
      <c r="K33" s="367">
        <v>509</v>
      </c>
    </row>
    <row r="34" spans="2:11" ht="19.5" customHeight="1">
      <c r="B34" s="294" t="s">
        <v>251</v>
      </c>
      <c r="C34" s="304" t="s">
        <v>253</v>
      </c>
      <c r="D34" s="367">
        <v>19680</v>
      </c>
      <c r="E34" s="367">
        <v>134</v>
      </c>
      <c r="F34" s="367">
        <v>75</v>
      </c>
      <c r="G34" s="367">
        <v>19739</v>
      </c>
      <c r="H34" s="367">
        <v>1665</v>
      </c>
      <c r="I34" s="367">
        <v>0</v>
      </c>
      <c r="J34" s="367">
        <v>24</v>
      </c>
      <c r="K34" s="367">
        <v>1641</v>
      </c>
    </row>
    <row r="35" spans="2:11" ht="19.5" customHeight="1">
      <c r="B35" s="294" t="s">
        <v>18</v>
      </c>
      <c r="C35" s="304" t="s">
        <v>388</v>
      </c>
      <c r="D35" s="367">
        <v>9145</v>
      </c>
      <c r="E35" s="367">
        <v>50</v>
      </c>
      <c r="F35" s="367">
        <v>17</v>
      </c>
      <c r="G35" s="367">
        <v>9178</v>
      </c>
      <c r="H35" s="367">
        <v>252</v>
      </c>
      <c r="I35" s="367">
        <v>7</v>
      </c>
      <c r="J35" s="367">
        <v>0</v>
      </c>
      <c r="K35" s="367">
        <v>259</v>
      </c>
    </row>
    <row r="36" spans="2:11" ht="19.5" customHeight="1">
      <c r="B36" s="294" t="s">
        <v>465</v>
      </c>
      <c r="C36" s="304" t="s">
        <v>391</v>
      </c>
      <c r="D36" s="367">
        <v>25885</v>
      </c>
      <c r="E36" s="367">
        <v>129</v>
      </c>
      <c r="F36" s="367">
        <v>195</v>
      </c>
      <c r="G36" s="367">
        <v>25807</v>
      </c>
      <c r="H36" s="367">
        <v>951</v>
      </c>
      <c r="I36" s="367">
        <v>1</v>
      </c>
      <c r="J36" s="367">
        <v>0</v>
      </c>
      <c r="K36" s="367">
        <v>964</v>
      </c>
    </row>
    <row r="37" spans="2:11" ht="19.5" customHeight="1">
      <c r="B37" s="294" t="s">
        <v>98</v>
      </c>
      <c r="C37" s="304" t="s">
        <v>392</v>
      </c>
      <c r="D37" s="367">
        <v>9497</v>
      </c>
      <c r="E37" s="367">
        <v>115</v>
      </c>
      <c r="F37" s="367">
        <v>291</v>
      </c>
      <c r="G37" s="367">
        <v>9322</v>
      </c>
      <c r="H37" s="367">
        <v>1180</v>
      </c>
      <c r="I37" s="367">
        <v>18</v>
      </c>
      <c r="J37" s="367">
        <v>39</v>
      </c>
      <c r="K37" s="367">
        <v>1158</v>
      </c>
    </row>
    <row r="38" spans="2:11" ht="19.5" customHeight="1">
      <c r="B38" s="294" t="s">
        <v>485</v>
      </c>
      <c r="C38" s="304" t="s">
        <v>73</v>
      </c>
      <c r="D38" s="367">
        <v>7769</v>
      </c>
      <c r="E38" s="367">
        <v>135</v>
      </c>
      <c r="F38" s="367">
        <v>121</v>
      </c>
      <c r="G38" s="367">
        <v>7783</v>
      </c>
      <c r="H38" s="367">
        <v>1616</v>
      </c>
      <c r="I38" s="367">
        <v>15</v>
      </c>
      <c r="J38" s="367">
        <v>15</v>
      </c>
      <c r="K38" s="367">
        <v>1616</v>
      </c>
    </row>
    <row r="39" spans="2:11" ht="19.5" customHeight="1">
      <c r="B39" s="294" t="s">
        <v>199</v>
      </c>
      <c r="C39" s="304" t="s">
        <v>404</v>
      </c>
      <c r="D39" s="367">
        <v>33914</v>
      </c>
      <c r="E39" s="367">
        <v>109</v>
      </c>
      <c r="F39" s="367">
        <v>196</v>
      </c>
      <c r="G39" s="367">
        <v>33827</v>
      </c>
      <c r="H39" s="367">
        <v>6708</v>
      </c>
      <c r="I39" s="367">
        <v>0</v>
      </c>
      <c r="J39" s="367">
        <v>48</v>
      </c>
      <c r="K39" s="367">
        <v>6660</v>
      </c>
    </row>
    <row r="40" spans="2:11" ht="19.5" customHeight="1">
      <c r="B40" s="294" t="s">
        <v>282</v>
      </c>
      <c r="C40" s="304" t="s">
        <v>405</v>
      </c>
      <c r="D40" s="367">
        <v>3724</v>
      </c>
      <c r="E40" s="367">
        <v>7</v>
      </c>
      <c r="F40" s="367">
        <v>796</v>
      </c>
      <c r="G40" s="367">
        <v>2935</v>
      </c>
      <c r="H40" s="367">
        <v>54</v>
      </c>
      <c r="I40" s="367">
        <v>0</v>
      </c>
      <c r="J40" s="367">
        <v>1</v>
      </c>
      <c r="K40" s="367">
        <v>53</v>
      </c>
    </row>
    <row r="41" spans="2:11" ht="19.5" customHeight="1">
      <c r="B41" s="294" t="s">
        <v>124</v>
      </c>
      <c r="C41" s="304" t="s">
        <v>132</v>
      </c>
      <c r="D41" s="367">
        <v>96277</v>
      </c>
      <c r="E41" s="367">
        <v>626</v>
      </c>
      <c r="F41" s="367">
        <v>1105</v>
      </c>
      <c r="G41" s="367">
        <v>95775</v>
      </c>
      <c r="H41" s="367">
        <v>1924</v>
      </c>
      <c r="I41" s="367">
        <v>0</v>
      </c>
      <c r="J41" s="367">
        <v>70</v>
      </c>
      <c r="K41" s="367">
        <v>1877</v>
      </c>
    </row>
    <row r="42" spans="2:11" ht="19.5" customHeight="1">
      <c r="B42" s="294" t="s">
        <v>275</v>
      </c>
      <c r="C42" s="305" t="s">
        <v>172</v>
      </c>
      <c r="D42" s="367">
        <v>8003</v>
      </c>
      <c r="E42" s="367">
        <v>15</v>
      </c>
      <c r="F42" s="367">
        <v>64</v>
      </c>
      <c r="G42" s="367">
        <v>7954</v>
      </c>
      <c r="H42" s="367">
        <v>1602</v>
      </c>
      <c r="I42" s="367">
        <v>11</v>
      </c>
      <c r="J42" s="367">
        <v>16</v>
      </c>
      <c r="K42" s="367">
        <v>1597</v>
      </c>
    </row>
    <row r="43" spans="2:11" ht="19.5" customHeight="1">
      <c r="B43" s="291" t="s">
        <v>123</v>
      </c>
      <c r="C43" s="306" t="s">
        <v>229</v>
      </c>
      <c r="D43" s="365">
        <v>52460</v>
      </c>
      <c r="E43" s="365">
        <v>735</v>
      </c>
      <c r="F43" s="365">
        <v>455</v>
      </c>
      <c r="G43" s="365">
        <v>52741</v>
      </c>
      <c r="H43" s="365">
        <v>9999</v>
      </c>
      <c r="I43" s="365">
        <v>147</v>
      </c>
      <c r="J43" s="365">
        <v>160</v>
      </c>
      <c r="K43" s="365">
        <v>9985</v>
      </c>
    </row>
    <row r="44" spans="2:11" ht="19.5" customHeight="1">
      <c r="B44" s="295" t="s">
        <v>256</v>
      </c>
      <c r="C44" s="307" t="s">
        <v>439</v>
      </c>
      <c r="D44" s="370">
        <v>66043</v>
      </c>
      <c r="E44" s="370">
        <v>861</v>
      </c>
      <c r="F44" s="370">
        <v>1574</v>
      </c>
      <c r="G44" s="370">
        <v>65389</v>
      </c>
      <c r="H44" s="370">
        <v>97023</v>
      </c>
      <c r="I44" s="370">
        <v>2362</v>
      </c>
      <c r="J44" s="370">
        <v>2009</v>
      </c>
      <c r="K44" s="370">
        <v>97317</v>
      </c>
    </row>
    <row r="45" spans="2:11" ht="19.5" customHeight="1">
      <c r="B45" s="293" t="s">
        <v>415</v>
      </c>
      <c r="C45" s="303" t="s">
        <v>311</v>
      </c>
      <c r="D45" s="365">
        <v>9646</v>
      </c>
      <c r="E45" s="365">
        <v>224</v>
      </c>
      <c r="F45" s="365">
        <v>167</v>
      </c>
      <c r="G45" s="365">
        <v>9936</v>
      </c>
      <c r="H45" s="365">
        <v>17145</v>
      </c>
      <c r="I45" s="365">
        <v>79</v>
      </c>
      <c r="J45" s="365">
        <v>846</v>
      </c>
      <c r="K45" s="365">
        <v>16145</v>
      </c>
    </row>
    <row r="46" spans="2:11" ht="19.5" customHeight="1">
      <c r="B46" s="294" t="s">
        <v>507</v>
      </c>
      <c r="C46" s="304" t="s">
        <v>508</v>
      </c>
      <c r="D46" s="370">
        <v>10398</v>
      </c>
      <c r="E46" s="370">
        <v>454</v>
      </c>
      <c r="F46" s="370">
        <v>380</v>
      </c>
      <c r="G46" s="370">
        <v>10621</v>
      </c>
      <c r="H46" s="370">
        <v>74398</v>
      </c>
      <c r="I46" s="370">
        <v>2604</v>
      </c>
      <c r="J46" s="370">
        <v>3843</v>
      </c>
      <c r="K46" s="370">
        <v>73010</v>
      </c>
    </row>
    <row r="47" spans="2:11" ht="19.5" customHeight="1">
      <c r="B47" s="291" t="s">
        <v>165</v>
      </c>
      <c r="C47" s="302" t="s">
        <v>509</v>
      </c>
      <c r="D47" s="362">
        <v>71053</v>
      </c>
      <c r="E47" s="362">
        <v>366</v>
      </c>
      <c r="F47" s="362">
        <v>947</v>
      </c>
      <c r="G47" s="362">
        <v>70466</v>
      </c>
      <c r="H47" s="362">
        <v>16941</v>
      </c>
      <c r="I47" s="362">
        <v>853</v>
      </c>
      <c r="J47" s="362">
        <v>269</v>
      </c>
      <c r="K47" s="362">
        <v>17531</v>
      </c>
    </row>
    <row r="48" spans="2:11" ht="19.5" customHeight="1">
      <c r="B48" s="295" t="s">
        <v>127</v>
      </c>
      <c r="C48" s="301" t="s">
        <v>26</v>
      </c>
      <c r="D48" s="367">
        <v>75435</v>
      </c>
      <c r="E48" s="367">
        <v>200</v>
      </c>
      <c r="F48" s="367">
        <v>904</v>
      </c>
      <c r="G48" s="367">
        <v>74733</v>
      </c>
      <c r="H48" s="367">
        <v>40273</v>
      </c>
      <c r="I48" s="367">
        <v>660</v>
      </c>
      <c r="J48" s="367">
        <v>884</v>
      </c>
      <c r="K48" s="367">
        <v>40047</v>
      </c>
    </row>
    <row r="49" spans="2:11" ht="19.5" customHeight="1">
      <c r="B49" s="293" t="s">
        <v>30</v>
      </c>
      <c r="C49" s="303" t="s">
        <v>174</v>
      </c>
      <c r="D49" s="438">
        <v>38077</v>
      </c>
      <c r="E49" s="438">
        <v>2203</v>
      </c>
      <c r="F49" s="438">
        <v>1931</v>
      </c>
      <c r="G49" s="438">
        <v>38353</v>
      </c>
      <c r="H49" s="438">
        <v>4726</v>
      </c>
      <c r="I49" s="438">
        <v>80</v>
      </c>
      <c r="J49" s="438">
        <v>215</v>
      </c>
      <c r="K49" s="438">
        <v>4587</v>
      </c>
    </row>
    <row r="50" spans="2:11" ht="19.5" customHeight="1">
      <c r="B50" s="294" t="s">
        <v>379</v>
      </c>
      <c r="C50" s="304" t="s">
        <v>510</v>
      </c>
      <c r="D50" s="368">
        <v>38165</v>
      </c>
      <c r="E50" s="368">
        <v>209</v>
      </c>
      <c r="F50" s="368">
        <v>324</v>
      </c>
      <c r="G50" s="368">
        <v>38101</v>
      </c>
      <c r="H50" s="368">
        <v>18742</v>
      </c>
      <c r="I50" s="368">
        <v>914</v>
      </c>
      <c r="J50" s="368">
        <v>377</v>
      </c>
      <c r="K50" s="368">
        <v>19228</v>
      </c>
    </row>
    <row r="51" spans="2:11" ht="19.5" customHeight="1">
      <c r="B51" s="295" t="s">
        <v>467</v>
      </c>
      <c r="C51" s="301" t="s">
        <v>511</v>
      </c>
      <c r="D51" s="370">
        <v>19167</v>
      </c>
      <c r="E51" s="371">
        <v>159</v>
      </c>
      <c r="F51" s="370">
        <v>99</v>
      </c>
      <c r="G51" s="370">
        <v>19168</v>
      </c>
      <c r="H51" s="370">
        <v>3459</v>
      </c>
      <c r="I51" s="370">
        <v>7</v>
      </c>
      <c r="J51" s="370">
        <v>93</v>
      </c>
      <c r="K51" s="370">
        <v>3432</v>
      </c>
    </row>
    <row r="52" spans="2:11" ht="18.75">
      <c r="B52" s="8"/>
      <c r="C52" s="233"/>
      <c r="D52" s="308" t="s">
        <v>535</v>
      </c>
      <c r="F52" s="257"/>
      <c r="I52" s="8"/>
      <c r="J52" s="8"/>
      <c r="K52" s="8"/>
    </row>
    <row r="53" spans="2:11" ht="17.25" customHeight="1">
      <c r="B53" s="78"/>
      <c r="C53" s="296">
        <v>45352</v>
      </c>
      <c r="D53" s="78"/>
      <c r="E53" s="122"/>
      <c r="F53" s="122"/>
      <c r="G53" s="122"/>
      <c r="H53" s="122"/>
      <c r="I53" s="122"/>
      <c r="J53" s="122"/>
      <c r="K53" s="122"/>
    </row>
    <row r="54" spans="2:11" ht="14.25">
      <c r="B54" s="122"/>
      <c r="C54" s="297" t="s">
        <v>349</v>
      </c>
      <c r="E54" s="122"/>
      <c r="F54" s="122"/>
      <c r="G54" s="122"/>
      <c r="H54" s="122"/>
      <c r="I54" s="122"/>
      <c r="J54" s="122"/>
      <c r="K54" s="1" t="s">
        <v>536</v>
      </c>
    </row>
    <row r="55" spans="1:11" ht="18" customHeight="1">
      <c r="A55" s="285"/>
      <c r="B55" s="594" t="s">
        <v>514</v>
      </c>
      <c r="C55" s="595"/>
      <c r="D55" s="609" t="s">
        <v>281</v>
      </c>
      <c r="E55" s="608"/>
      <c r="F55" s="608"/>
      <c r="G55" s="627"/>
      <c r="H55" s="607" t="s">
        <v>527</v>
      </c>
      <c r="I55" s="608"/>
      <c r="J55" s="608"/>
      <c r="K55" s="627"/>
    </row>
    <row r="56" spans="2:11" s="285" customFormat="1" ht="36" customHeight="1">
      <c r="B56" s="598"/>
      <c r="C56" s="599"/>
      <c r="D56" s="436" t="s">
        <v>75</v>
      </c>
      <c r="E56" s="439" t="s">
        <v>288</v>
      </c>
      <c r="F56" s="439" t="s">
        <v>455</v>
      </c>
      <c r="G56" s="440" t="s">
        <v>537</v>
      </c>
      <c r="H56" s="436" t="s">
        <v>75</v>
      </c>
      <c r="I56" s="439" t="s">
        <v>288</v>
      </c>
      <c r="J56" s="439" t="s">
        <v>455</v>
      </c>
      <c r="K56" s="440" t="s">
        <v>537</v>
      </c>
    </row>
    <row r="57" spans="1:11" s="285" customFormat="1" ht="19.5" customHeight="1">
      <c r="A57" s="1"/>
      <c r="B57" s="286" t="s">
        <v>319</v>
      </c>
      <c r="C57" s="298" t="s">
        <v>64</v>
      </c>
      <c r="D57" s="437">
        <v>689420</v>
      </c>
      <c r="E57" s="437">
        <v>8356</v>
      </c>
      <c r="F57" s="437">
        <v>10570</v>
      </c>
      <c r="G57" s="437">
        <v>687680</v>
      </c>
      <c r="H57" s="437">
        <v>205790</v>
      </c>
      <c r="I57" s="437">
        <v>4698</v>
      </c>
      <c r="J57" s="437">
        <v>6766</v>
      </c>
      <c r="K57" s="437">
        <v>203248</v>
      </c>
    </row>
    <row r="58" spans="2:11" ht="19.5" customHeight="1">
      <c r="B58" s="287" t="s">
        <v>237</v>
      </c>
      <c r="C58" s="299" t="s">
        <v>491</v>
      </c>
      <c r="D58" s="363">
        <v>15590</v>
      </c>
      <c r="E58" s="365">
        <v>33</v>
      </c>
      <c r="F58" s="365">
        <v>37</v>
      </c>
      <c r="G58" s="365">
        <v>15717</v>
      </c>
      <c r="H58" s="365">
        <v>2880</v>
      </c>
      <c r="I58" s="365">
        <v>37</v>
      </c>
      <c r="J58" s="365">
        <v>0</v>
      </c>
      <c r="K58" s="365">
        <v>2786</v>
      </c>
    </row>
    <row r="59" spans="2:11" ht="19.5" customHeight="1">
      <c r="B59" s="288" t="s">
        <v>269</v>
      </c>
      <c r="C59" s="300" t="s">
        <v>77</v>
      </c>
      <c r="D59" s="364">
        <v>286719</v>
      </c>
      <c r="E59" s="367">
        <v>1828</v>
      </c>
      <c r="F59" s="367">
        <v>3360</v>
      </c>
      <c r="G59" s="367">
        <v>285050</v>
      </c>
      <c r="H59" s="367">
        <v>25243</v>
      </c>
      <c r="I59" s="367">
        <v>278</v>
      </c>
      <c r="J59" s="367">
        <v>561</v>
      </c>
      <c r="K59" s="367">
        <v>25097</v>
      </c>
    </row>
    <row r="60" spans="2:11" ht="19.5" customHeight="1">
      <c r="B60" s="289" t="s">
        <v>170</v>
      </c>
      <c r="C60" s="300" t="s">
        <v>302</v>
      </c>
      <c r="D60" s="364">
        <v>4111</v>
      </c>
      <c r="E60" s="367">
        <v>0</v>
      </c>
      <c r="F60" s="367">
        <v>27</v>
      </c>
      <c r="G60" s="367">
        <v>4083</v>
      </c>
      <c r="H60" s="367">
        <v>278</v>
      </c>
      <c r="I60" s="367">
        <v>0</v>
      </c>
      <c r="J60" s="367">
        <v>0</v>
      </c>
      <c r="K60" s="367">
        <v>279</v>
      </c>
    </row>
    <row r="61" spans="2:11" ht="19.5" customHeight="1">
      <c r="B61" s="288" t="s">
        <v>344</v>
      </c>
      <c r="C61" s="300" t="s">
        <v>409</v>
      </c>
      <c r="D61" s="364">
        <v>9718</v>
      </c>
      <c r="E61" s="367">
        <v>106</v>
      </c>
      <c r="F61" s="367">
        <v>34</v>
      </c>
      <c r="G61" s="367">
        <v>9790</v>
      </c>
      <c r="H61" s="367">
        <v>1575</v>
      </c>
      <c r="I61" s="367">
        <v>120</v>
      </c>
      <c r="J61" s="367">
        <v>120</v>
      </c>
      <c r="K61" s="367">
        <v>1575</v>
      </c>
    </row>
    <row r="62" spans="2:11" ht="19.5" customHeight="1">
      <c r="B62" s="288" t="s">
        <v>11</v>
      </c>
      <c r="C62" s="300" t="s">
        <v>492</v>
      </c>
      <c r="D62" s="364">
        <v>43272</v>
      </c>
      <c r="E62" s="367">
        <v>2117</v>
      </c>
      <c r="F62" s="367">
        <v>1456</v>
      </c>
      <c r="G62" s="367">
        <v>43983</v>
      </c>
      <c r="H62" s="367">
        <v>16049</v>
      </c>
      <c r="I62" s="367">
        <v>178</v>
      </c>
      <c r="J62" s="367">
        <v>102</v>
      </c>
      <c r="K62" s="367">
        <v>16075</v>
      </c>
    </row>
    <row r="63" spans="2:11" ht="19.5" customHeight="1">
      <c r="B63" s="288" t="s">
        <v>58</v>
      </c>
      <c r="C63" s="300" t="s">
        <v>267</v>
      </c>
      <c r="D63" s="364">
        <v>42452</v>
      </c>
      <c r="E63" s="367">
        <v>456</v>
      </c>
      <c r="F63" s="367">
        <v>603</v>
      </c>
      <c r="G63" s="367">
        <v>42364</v>
      </c>
      <c r="H63" s="367">
        <v>49536</v>
      </c>
      <c r="I63" s="367">
        <v>945</v>
      </c>
      <c r="J63" s="367">
        <v>1255</v>
      </c>
      <c r="K63" s="367">
        <v>49167</v>
      </c>
    </row>
    <row r="64" spans="2:11" ht="19.5" customHeight="1">
      <c r="B64" s="288" t="s">
        <v>202</v>
      </c>
      <c r="C64" s="300" t="s">
        <v>494</v>
      </c>
      <c r="D64" s="364">
        <v>13622</v>
      </c>
      <c r="E64" s="367">
        <v>1</v>
      </c>
      <c r="F64" s="367">
        <v>235</v>
      </c>
      <c r="G64" s="367">
        <v>13387</v>
      </c>
      <c r="H64" s="367">
        <v>2649</v>
      </c>
      <c r="I64" s="367">
        <v>3</v>
      </c>
      <c r="J64" s="367">
        <v>116</v>
      </c>
      <c r="K64" s="367">
        <v>2537</v>
      </c>
    </row>
    <row r="65" spans="2:11" ht="19.5" customHeight="1">
      <c r="B65" s="288" t="s">
        <v>432</v>
      </c>
      <c r="C65" s="300" t="s">
        <v>395</v>
      </c>
      <c r="D65" s="364">
        <v>2907</v>
      </c>
      <c r="E65" s="367">
        <v>25</v>
      </c>
      <c r="F65" s="367">
        <v>103</v>
      </c>
      <c r="G65" s="367">
        <v>2828</v>
      </c>
      <c r="H65" s="367">
        <v>2680</v>
      </c>
      <c r="I65" s="367">
        <v>99</v>
      </c>
      <c r="J65" s="367">
        <v>89</v>
      </c>
      <c r="K65" s="367">
        <v>2691</v>
      </c>
    </row>
    <row r="66" spans="2:11" ht="19.5" customHeight="1">
      <c r="B66" s="288" t="s">
        <v>173</v>
      </c>
      <c r="C66" s="300" t="s">
        <v>495</v>
      </c>
      <c r="D66" s="364">
        <v>20907</v>
      </c>
      <c r="E66" s="367">
        <v>157</v>
      </c>
      <c r="F66" s="367">
        <v>333</v>
      </c>
      <c r="G66" s="367">
        <v>20731</v>
      </c>
      <c r="H66" s="367">
        <v>865</v>
      </c>
      <c r="I66" s="367">
        <v>0</v>
      </c>
      <c r="J66" s="367">
        <v>0</v>
      </c>
      <c r="K66" s="367">
        <v>865</v>
      </c>
    </row>
    <row r="67" spans="2:11" ht="19.5" customHeight="1">
      <c r="B67" s="288" t="s">
        <v>45</v>
      </c>
      <c r="C67" s="300" t="s">
        <v>323</v>
      </c>
      <c r="D67" s="364">
        <v>11662</v>
      </c>
      <c r="E67" s="367">
        <v>281</v>
      </c>
      <c r="F67" s="367">
        <v>404</v>
      </c>
      <c r="G67" s="367">
        <v>11920</v>
      </c>
      <c r="H67" s="367">
        <v>29975</v>
      </c>
      <c r="I67" s="367">
        <v>1133</v>
      </c>
      <c r="J67" s="367">
        <v>2123</v>
      </c>
      <c r="K67" s="367">
        <v>28604</v>
      </c>
    </row>
    <row r="68" spans="2:11" ht="19.5" customHeight="1">
      <c r="B68" s="288" t="s">
        <v>244</v>
      </c>
      <c r="C68" s="300" t="s">
        <v>496</v>
      </c>
      <c r="D68" s="364">
        <v>8280</v>
      </c>
      <c r="E68" s="367">
        <v>138</v>
      </c>
      <c r="F68" s="367">
        <v>87</v>
      </c>
      <c r="G68" s="367">
        <v>8332</v>
      </c>
      <c r="H68" s="367">
        <v>10511</v>
      </c>
      <c r="I68" s="367">
        <v>444</v>
      </c>
      <c r="J68" s="367">
        <v>378</v>
      </c>
      <c r="K68" s="367">
        <v>10576</v>
      </c>
    </row>
    <row r="69" spans="2:11" ht="19.5" customHeight="1">
      <c r="B69" s="288" t="s">
        <v>365</v>
      </c>
      <c r="C69" s="300" t="s">
        <v>284</v>
      </c>
      <c r="D69" s="364">
        <v>49960</v>
      </c>
      <c r="E69" s="367">
        <v>299</v>
      </c>
      <c r="F69" s="367">
        <v>596</v>
      </c>
      <c r="G69" s="367">
        <v>49662</v>
      </c>
      <c r="H69" s="367">
        <v>12241</v>
      </c>
      <c r="I69" s="367">
        <v>5</v>
      </c>
      <c r="J69" s="367">
        <v>403</v>
      </c>
      <c r="K69" s="367">
        <v>11844</v>
      </c>
    </row>
    <row r="70" spans="2:11" ht="19.5" customHeight="1">
      <c r="B70" s="288" t="s">
        <v>103</v>
      </c>
      <c r="C70" s="300" t="s">
        <v>157</v>
      </c>
      <c r="D70" s="364">
        <v>103920</v>
      </c>
      <c r="E70" s="367">
        <v>381</v>
      </c>
      <c r="F70" s="367">
        <v>799</v>
      </c>
      <c r="G70" s="367">
        <v>103498</v>
      </c>
      <c r="H70" s="367">
        <v>26992</v>
      </c>
      <c r="I70" s="367">
        <v>445</v>
      </c>
      <c r="J70" s="367">
        <v>941</v>
      </c>
      <c r="K70" s="367">
        <v>26500</v>
      </c>
    </row>
    <row r="71" spans="2:11" ht="19.5" customHeight="1">
      <c r="B71" s="288" t="s">
        <v>111</v>
      </c>
      <c r="C71" s="300" t="s">
        <v>448</v>
      </c>
      <c r="D71" s="364">
        <v>5242</v>
      </c>
      <c r="E71" s="367">
        <v>55</v>
      </c>
      <c r="F71" s="367">
        <v>173</v>
      </c>
      <c r="G71" s="367">
        <v>5124</v>
      </c>
      <c r="H71" s="367">
        <v>385</v>
      </c>
      <c r="I71" s="367">
        <v>10</v>
      </c>
      <c r="J71" s="367">
        <v>27</v>
      </c>
      <c r="K71" s="367">
        <v>368</v>
      </c>
    </row>
    <row r="72" spans="2:11" ht="19.5" customHeight="1">
      <c r="B72" s="290" t="s">
        <v>12</v>
      </c>
      <c r="C72" s="301" t="s">
        <v>374</v>
      </c>
      <c r="D72" s="371">
        <v>71058</v>
      </c>
      <c r="E72" s="370">
        <v>2479</v>
      </c>
      <c r="F72" s="370">
        <v>2323</v>
      </c>
      <c r="G72" s="370">
        <v>71211</v>
      </c>
      <c r="H72" s="370">
        <v>23931</v>
      </c>
      <c r="I72" s="370">
        <v>1001</v>
      </c>
      <c r="J72" s="370">
        <v>651</v>
      </c>
      <c r="K72" s="370">
        <v>24284</v>
      </c>
    </row>
    <row r="73" spans="2:11" ht="19.5" customHeight="1">
      <c r="B73" s="291" t="s">
        <v>115</v>
      </c>
      <c r="C73" s="302" t="s">
        <v>259</v>
      </c>
      <c r="D73" s="365">
        <v>26260</v>
      </c>
      <c r="E73" s="365">
        <v>371</v>
      </c>
      <c r="F73" s="365">
        <v>340</v>
      </c>
      <c r="G73" s="365">
        <v>26170</v>
      </c>
      <c r="H73" s="365">
        <v>11867</v>
      </c>
      <c r="I73" s="365">
        <v>203</v>
      </c>
      <c r="J73" s="365">
        <v>457</v>
      </c>
      <c r="K73" s="365">
        <v>11734</v>
      </c>
    </row>
    <row r="74" spans="2:11" ht="19.5" customHeight="1">
      <c r="B74" s="292" t="s">
        <v>350</v>
      </c>
      <c r="C74" s="300" t="s">
        <v>224</v>
      </c>
      <c r="D74" s="368">
        <v>3751</v>
      </c>
      <c r="E74" s="368">
        <v>16</v>
      </c>
      <c r="F74" s="368">
        <v>21</v>
      </c>
      <c r="G74" s="368">
        <v>3755</v>
      </c>
      <c r="H74" s="368">
        <v>327</v>
      </c>
      <c r="I74" s="368">
        <v>14</v>
      </c>
      <c r="J74" s="368">
        <v>25</v>
      </c>
      <c r="K74" s="368">
        <v>307</v>
      </c>
    </row>
    <row r="75" spans="2:11" ht="19.5" customHeight="1">
      <c r="B75" s="293" t="s">
        <v>4</v>
      </c>
      <c r="C75" s="303" t="s">
        <v>141</v>
      </c>
      <c r="D75" s="372">
        <v>2014</v>
      </c>
      <c r="E75" s="372">
        <v>22</v>
      </c>
      <c r="F75" s="372">
        <v>14</v>
      </c>
      <c r="G75" s="372">
        <v>2021</v>
      </c>
      <c r="H75" s="372">
        <v>17</v>
      </c>
      <c r="I75" s="372">
        <v>0</v>
      </c>
      <c r="J75" s="372">
        <v>0</v>
      </c>
      <c r="K75" s="372">
        <v>18</v>
      </c>
    </row>
    <row r="76" spans="2:11" ht="19.5" customHeight="1">
      <c r="B76" s="294" t="s">
        <v>192</v>
      </c>
      <c r="C76" s="304" t="s">
        <v>397</v>
      </c>
      <c r="D76" s="369">
        <v>1799</v>
      </c>
      <c r="E76" s="369">
        <v>5</v>
      </c>
      <c r="F76" s="369">
        <v>16</v>
      </c>
      <c r="G76" s="369">
        <v>1791</v>
      </c>
      <c r="H76" s="369">
        <v>320</v>
      </c>
      <c r="I76" s="369">
        <v>0</v>
      </c>
      <c r="J76" s="369">
        <v>4</v>
      </c>
      <c r="K76" s="369">
        <v>313</v>
      </c>
    </row>
    <row r="77" spans="2:11" ht="19.5" customHeight="1">
      <c r="B77" s="294" t="s">
        <v>497</v>
      </c>
      <c r="C77" s="304" t="s">
        <v>402</v>
      </c>
      <c r="D77" s="367">
        <v>12093</v>
      </c>
      <c r="E77" s="367">
        <v>42</v>
      </c>
      <c r="F77" s="367">
        <v>84</v>
      </c>
      <c r="G77" s="367">
        <v>12051</v>
      </c>
      <c r="H77" s="367">
        <v>529</v>
      </c>
      <c r="I77" s="367">
        <v>0</v>
      </c>
      <c r="J77" s="367">
        <v>0</v>
      </c>
      <c r="K77" s="367">
        <v>529</v>
      </c>
    </row>
    <row r="78" spans="2:11" ht="19.5" customHeight="1">
      <c r="B78" s="294" t="s">
        <v>498</v>
      </c>
      <c r="C78" s="304" t="s">
        <v>499</v>
      </c>
      <c r="D78" s="367">
        <v>3775</v>
      </c>
      <c r="E78" s="367">
        <v>11</v>
      </c>
      <c r="F78" s="367">
        <v>18</v>
      </c>
      <c r="G78" s="367">
        <v>3774</v>
      </c>
      <c r="H78" s="367">
        <v>366</v>
      </c>
      <c r="I78" s="367">
        <v>6</v>
      </c>
      <c r="J78" s="367">
        <v>7</v>
      </c>
      <c r="K78" s="367">
        <v>359</v>
      </c>
    </row>
    <row r="79" spans="2:11" ht="19.5" customHeight="1">
      <c r="B79" s="294" t="s">
        <v>396</v>
      </c>
      <c r="C79" s="304" t="s">
        <v>228</v>
      </c>
      <c r="D79" s="367">
        <v>18624</v>
      </c>
      <c r="E79" s="367">
        <v>206</v>
      </c>
      <c r="F79" s="367">
        <v>136</v>
      </c>
      <c r="G79" s="367">
        <v>18709</v>
      </c>
      <c r="H79" s="367">
        <v>575</v>
      </c>
      <c r="I79" s="367">
        <v>18</v>
      </c>
      <c r="J79" s="367">
        <v>4</v>
      </c>
      <c r="K79" s="367">
        <v>574</v>
      </c>
    </row>
    <row r="80" spans="2:11" ht="19.5" customHeight="1">
      <c r="B80" s="294" t="s">
        <v>500</v>
      </c>
      <c r="C80" s="304" t="s">
        <v>179</v>
      </c>
      <c r="D80" s="367">
        <v>19952</v>
      </c>
      <c r="E80" s="367">
        <v>5</v>
      </c>
      <c r="F80" s="367">
        <v>30</v>
      </c>
      <c r="G80" s="367">
        <v>19927</v>
      </c>
      <c r="H80" s="367">
        <v>1117</v>
      </c>
      <c r="I80" s="367">
        <v>0</v>
      </c>
      <c r="J80" s="367">
        <v>0</v>
      </c>
      <c r="K80" s="367">
        <v>1117</v>
      </c>
    </row>
    <row r="81" spans="2:11" ht="19.5" customHeight="1">
      <c r="B81" s="294" t="s">
        <v>154</v>
      </c>
      <c r="C81" s="304" t="s">
        <v>376</v>
      </c>
      <c r="D81" s="367">
        <v>5068</v>
      </c>
      <c r="E81" s="367">
        <v>22</v>
      </c>
      <c r="F81" s="367">
        <v>20</v>
      </c>
      <c r="G81" s="367">
        <v>5070</v>
      </c>
      <c r="H81" s="367">
        <v>116</v>
      </c>
      <c r="I81" s="367">
        <v>3</v>
      </c>
      <c r="J81" s="367">
        <v>1</v>
      </c>
      <c r="K81" s="367">
        <v>118</v>
      </c>
    </row>
    <row r="82" spans="2:11" ht="19.5" customHeight="1">
      <c r="B82" s="294" t="s">
        <v>219</v>
      </c>
      <c r="C82" s="304" t="s">
        <v>488</v>
      </c>
      <c r="D82" s="367">
        <v>2916</v>
      </c>
      <c r="E82" s="367">
        <v>18</v>
      </c>
      <c r="F82" s="367">
        <v>68</v>
      </c>
      <c r="G82" s="367">
        <v>2866</v>
      </c>
      <c r="H82" s="367">
        <v>189</v>
      </c>
      <c r="I82" s="367">
        <v>0</v>
      </c>
      <c r="J82" s="367">
        <v>0</v>
      </c>
      <c r="K82" s="367">
        <v>189</v>
      </c>
    </row>
    <row r="83" spans="2:11" ht="19.5" customHeight="1">
      <c r="B83" s="294" t="s">
        <v>501</v>
      </c>
      <c r="C83" s="304" t="s">
        <v>326</v>
      </c>
      <c r="D83" s="369">
        <v>1911</v>
      </c>
      <c r="E83" s="369">
        <v>57</v>
      </c>
      <c r="F83" s="369">
        <v>10</v>
      </c>
      <c r="G83" s="369">
        <v>1957</v>
      </c>
      <c r="H83" s="369">
        <v>118</v>
      </c>
      <c r="I83" s="369">
        <v>0</v>
      </c>
      <c r="J83" s="369">
        <v>0</v>
      </c>
      <c r="K83" s="369">
        <v>119</v>
      </c>
    </row>
    <row r="84" spans="2:11" ht="19.5" customHeight="1">
      <c r="B84" s="294" t="s">
        <v>204</v>
      </c>
      <c r="C84" s="304" t="s">
        <v>502</v>
      </c>
      <c r="D84" s="367">
        <v>6192</v>
      </c>
      <c r="E84" s="367">
        <v>15</v>
      </c>
      <c r="F84" s="367">
        <v>13</v>
      </c>
      <c r="G84" s="367">
        <v>6183</v>
      </c>
      <c r="H84" s="367">
        <v>498</v>
      </c>
      <c r="I84" s="367">
        <v>0</v>
      </c>
      <c r="J84" s="367">
        <v>0</v>
      </c>
      <c r="K84" s="367">
        <v>509</v>
      </c>
    </row>
    <row r="85" spans="2:11" ht="19.5" customHeight="1">
      <c r="B85" s="294" t="s">
        <v>251</v>
      </c>
      <c r="C85" s="304" t="s">
        <v>253</v>
      </c>
      <c r="D85" s="367">
        <v>11423</v>
      </c>
      <c r="E85" s="367">
        <v>44</v>
      </c>
      <c r="F85" s="367">
        <v>75</v>
      </c>
      <c r="G85" s="367">
        <v>11392</v>
      </c>
      <c r="H85" s="367">
        <v>690</v>
      </c>
      <c r="I85" s="367">
        <v>0</v>
      </c>
      <c r="J85" s="367">
        <v>24</v>
      </c>
      <c r="K85" s="367">
        <v>666</v>
      </c>
    </row>
    <row r="86" spans="2:11" ht="19.5" customHeight="1">
      <c r="B86" s="294" t="s">
        <v>18</v>
      </c>
      <c r="C86" s="304" t="s">
        <v>388</v>
      </c>
      <c r="D86" s="367">
        <v>7229</v>
      </c>
      <c r="E86" s="367">
        <v>50</v>
      </c>
      <c r="F86" s="367">
        <v>17</v>
      </c>
      <c r="G86" s="367">
        <v>7262</v>
      </c>
      <c r="H86" s="367">
        <v>188</v>
      </c>
      <c r="I86" s="367">
        <v>7</v>
      </c>
      <c r="J86" s="367">
        <v>0</v>
      </c>
      <c r="K86" s="367">
        <v>195</v>
      </c>
    </row>
    <row r="87" spans="2:11" ht="19.5" customHeight="1">
      <c r="B87" s="294" t="s">
        <v>465</v>
      </c>
      <c r="C87" s="304" t="s">
        <v>391</v>
      </c>
      <c r="D87" s="367">
        <v>17845</v>
      </c>
      <c r="E87" s="367">
        <v>56</v>
      </c>
      <c r="F87" s="367">
        <v>122</v>
      </c>
      <c r="G87" s="367">
        <v>17767</v>
      </c>
      <c r="H87" s="367">
        <v>421</v>
      </c>
      <c r="I87" s="367">
        <v>1</v>
      </c>
      <c r="J87" s="367">
        <v>0</v>
      </c>
      <c r="K87" s="367">
        <v>434</v>
      </c>
    </row>
    <row r="88" spans="2:11" ht="19.5" customHeight="1">
      <c r="B88" s="294" t="s">
        <v>98</v>
      </c>
      <c r="C88" s="304" t="s">
        <v>392</v>
      </c>
      <c r="D88" s="367">
        <v>8331</v>
      </c>
      <c r="E88" s="367">
        <v>115</v>
      </c>
      <c r="F88" s="367">
        <v>272</v>
      </c>
      <c r="G88" s="367">
        <v>8174</v>
      </c>
      <c r="H88" s="367">
        <v>890</v>
      </c>
      <c r="I88" s="367">
        <v>0</v>
      </c>
      <c r="J88" s="367">
        <v>21</v>
      </c>
      <c r="K88" s="367">
        <v>869</v>
      </c>
    </row>
    <row r="89" spans="2:11" ht="19.5" customHeight="1">
      <c r="B89" s="294" t="s">
        <v>485</v>
      </c>
      <c r="C89" s="304" t="s">
        <v>73</v>
      </c>
      <c r="D89" s="367">
        <v>7387</v>
      </c>
      <c r="E89" s="367">
        <v>135</v>
      </c>
      <c r="F89" s="367">
        <v>121</v>
      </c>
      <c r="G89" s="367">
        <v>7401</v>
      </c>
      <c r="H89" s="367">
        <v>916</v>
      </c>
      <c r="I89" s="367">
        <v>15</v>
      </c>
      <c r="J89" s="367">
        <v>15</v>
      </c>
      <c r="K89" s="367">
        <v>916</v>
      </c>
    </row>
    <row r="90" spans="2:11" ht="19.5" customHeight="1">
      <c r="B90" s="294" t="s">
        <v>199</v>
      </c>
      <c r="C90" s="304" t="s">
        <v>404</v>
      </c>
      <c r="D90" s="367">
        <v>32110</v>
      </c>
      <c r="E90" s="367">
        <v>109</v>
      </c>
      <c r="F90" s="367">
        <v>148</v>
      </c>
      <c r="G90" s="367">
        <v>32071</v>
      </c>
      <c r="H90" s="367">
        <v>4413</v>
      </c>
      <c r="I90" s="367">
        <v>0</v>
      </c>
      <c r="J90" s="367">
        <v>0</v>
      </c>
      <c r="K90" s="367">
        <v>4413</v>
      </c>
    </row>
    <row r="91" spans="2:11" ht="19.5" customHeight="1">
      <c r="B91" s="294" t="s">
        <v>282</v>
      </c>
      <c r="C91" s="304" t="s">
        <v>405</v>
      </c>
      <c r="D91" s="367">
        <v>3724</v>
      </c>
      <c r="E91" s="367">
        <v>7</v>
      </c>
      <c r="F91" s="367">
        <v>796</v>
      </c>
      <c r="G91" s="367">
        <v>2935</v>
      </c>
      <c r="H91" s="367">
        <v>54</v>
      </c>
      <c r="I91" s="367">
        <v>0</v>
      </c>
      <c r="J91" s="367">
        <v>1</v>
      </c>
      <c r="K91" s="367">
        <v>53</v>
      </c>
    </row>
    <row r="92" spans="2:11" ht="19.5" customHeight="1">
      <c r="B92" s="294" t="s">
        <v>124</v>
      </c>
      <c r="C92" s="304" t="s">
        <v>132</v>
      </c>
      <c r="D92" s="367">
        <v>88037</v>
      </c>
      <c r="E92" s="367">
        <v>507</v>
      </c>
      <c r="F92" s="367">
        <v>975</v>
      </c>
      <c r="G92" s="367">
        <v>87546</v>
      </c>
      <c r="H92" s="367">
        <v>1136</v>
      </c>
      <c r="I92" s="367">
        <v>0</v>
      </c>
      <c r="J92" s="367">
        <v>1</v>
      </c>
      <c r="K92" s="367">
        <v>1158</v>
      </c>
    </row>
    <row r="93" spans="2:11" ht="19.5" customHeight="1">
      <c r="B93" s="294" t="s">
        <v>275</v>
      </c>
      <c r="C93" s="305" t="s">
        <v>172</v>
      </c>
      <c r="D93" s="367">
        <v>6278</v>
      </c>
      <c r="E93" s="367">
        <v>15</v>
      </c>
      <c r="F93" s="367">
        <v>64</v>
      </c>
      <c r="G93" s="367">
        <v>6228</v>
      </c>
      <c r="H93" s="367">
        <v>496</v>
      </c>
      <c r="I93" s="367">
        <v>11</v>
      </c>
      <c r="J93" s="367">
        <v>1</v>
      </c>
      <c r="K93" s="367">
        <v>507</v>
      </c>
    </row>
    <row r="94" spans="2:18" ht="19.5" customHeight="1">
      <c r="B94" s="291" t="s">
        <v>123</v>
      </c>
      <c r="C94" s="306" t="s">
        <v>229</v>
      </c>
      <c r="D94" s="365">
        <v>20459</v>
      </c>
      <c r="E94" s="365">
        <v>141</v>
      </c>
      <c r="F94" s="365">
        <v>143</v>
      </c>
      <c r="G94" s="365">
        <v>20458</v>
      </c>
      <c r="H94" s="365">
        <v>4065</v>
      </c>
      <c r="I94" s="365">
        <v>147</v>
      </c>
      <c r="J94" s="365">
        <v>160</v>
      </c>
      <c r="K94" s="365">
        <v>4051</v>
      </c>
      <c r="L94" s="14"/>
      <c r="M94" s="14"/>
      <c r="N94" s="14"/>
      <c r="O94" s="14"/>
      <c r="P94" s="14"/>
      <c r="Q94" s="14"/>
      <c r="R94" s="14"/>
    </row>
    <row r="95" spans="2:11" ht="19.5" customHeight="1">
      <c r="B95" s="295" t="s">
        <v>256</v>
      </c>
      <c r="C95" s="307" t="s">
        <v>439</v>
      </c>
      <c r="D95" s="370">
        <v>21993</v>
      </c>
      <c r="E95" s="370">
        <v>315</v>
      </c>
      <c r="F95" s="370">
        <v>460</v>
      </c>
      <c r="G95" s="370">
        <v>21906</v>
      </c>
      <c r="H95" s="370">
        <v>45471</v>
      </c>
      <c r="I95" s="370">
        <v>798</v>
      </c>
      <c r="J95" s="370">
        <v>1095</v>
      </c>
      <c r="K95" s="370">
        <v>45116</v>
      </c>
    </row>
    <row r="96" spans="2:11" ht="19.5" customHeight="1">
      <c r="B96" s="293" t="s">
        <v>415</v>
      </c>
      <c r="C96" s="303" t="s">
        <v>311</v>
      </c>
      <c r="D96" s="365">
        <v>7258</v>
      </c>
      <c r="E96" s="365">
        <v>224</v>
      </c>
      <c r="F96" s="365">
        <v>167</v>
      </c>
      <c r="G96" s="365">
        <v>7547</v>
      </c>
      <c r="H96" s="365">
        <v>8664</v>
      </c>
      <c r="I96" s="365">
        <v>79</v>
      </c>
      <c r="J96" s="365">
        <v>315</v>
      </c>
      <c r="K96" s="365">
        <v>8196</v>
      </c>
    </row>
    <row r="97" spans="2:11" ht="19.5" customHeight="1">
      <c r="B97" s="294" t="s">
        <v>507</v>
      </c>
      <c r="C97" s="304" t="s">
        <v>508</v>
      </c>
      <c r="D97" s="370">
        <v>4404</v>
      </c>
      <c r="E97" s="370">
        <v>57</v>
      </c>
      <c r="F97" s="370">
        <v>237</v>
      </c>
      <c r="G97" s="370">
        <v>4373</v>
      </c>
      <c r="H97" s="370">
        <v>21311</v>
      </c>
      <c r="I97" s="370">
        <v>1054</v>
      </c>
      <c r="J97" s="370">
        <v>1808</v>
      </c>
      <c r="K97" s="370">
        <v>20408</v>
      </c>
    </row>
    <row r="98" spans="2:11" ht="19.5" customHeight="1">
      <c r="B98" s="291" t="s">
        <v>165</v>
      </c>
      <c r="C98" s="302" t="s">
        <v>509</v>
      </c>
      <c r="D98" s="362">
        <v>55041</v>
      </c>
      <c r="E98" s="362">
        <v>260</v>
      </c>
      <c r="F98" s="362">
        <v>629</v>
      </c>
      <c r="G98" s="362">
        <v>54666</v>
      </c>
      <c r="H98" s="362">
        <v>9224</v>
      </c>
      <c r="I98" s="362">
        <v>358</v>
      </c>
      <c r="J98" s="362">
        <v>269</v>
      </c>
      <c r="K98" s="362">
        <v>9319</v>
      </c>
    </row>
    <row r="99" spans="2:11" ht="19.5" customHeight="1">
      <c r="B99" s="295" t="s">
        <v>127</v>
      </c>
      <c r="C99" s="301" t="s">
        <v>26</v>
      </c>
      <c r="D99" s="367">
        <v>48879</v>
      </c>
      <c r="E99" s="367">
        <v>121</v>
      </c>
      <c r="F99" s="367">
        <v>170</v>
      </c>
      <c r="G99" s="367">
        <v>48832</v>
      </c>
      <c r="H99" s="367">
        <v>17768</v>
      </c>
      <c r="I99" s="367">
        <v>87</v>
      </c>
      <c r="J99" s="367">
        <v>672</v>
      </c>
      <c r="K99" s="367">
        <v>17181</v>
      </c>
    </row>
    <row r="100" spans="2:11" ht="19.5" customHeight="1">
      <c r="B100" s="293" t="s">
        <v>30</v>
      </c>
      <c r="C100" s="303" t="s">
        <v>174</v>
      </c>
      <c r="D100" s="438">
        <v>35859</v>
      </c>
      <c r="E100" s="438">
        <v>2136</v>
      </c>
      <c r="F100" s="438">
        <v>1900</v>
      </c>
      <c r="G100" s="438">
        <v>36100</v>
      </c>
      <c r="H100" s="438">
        <v>4329</v>
      </c>
      <c r="I100" s="438">
        <v>80</v>
      </c>
      <c r="J100" s="438">
        <v>181</v>
      </c>
      <c r="K100" s="438">
        <v>4223</v>
      </c>
    </row>
    <row r="101" spans="2:11" ht="19.5" customHeight="1">
      <c r="B101" s="294" t="s">
        <v>379</v>
      </c>
      <c r="C101" s="304" t="s">
        <v>510</v>
      </c>
      <c r="D101" s="368">
        <v>27003</v>
      </c>
      <c r="E101" s="368">
        <v>209</v>
      </c>
      <c r="F101" s="368">
        <v>324</v>
      </c>
      <c r="G101" s="368">
        <v>26939</v>
      </c>
      <c r="H101" s="368">
        <v>18317</v>
      </c>
      <c r="I101" s="368">
        <v>914</v>
      </c>
      <c r="J101" s="368">
        <v>377</v>
      </c>
      <c r="K101" s="368">
        <v>18803</v>
      </c>
    </row>
    <row r="102" spans="2:11" ht="19.5" customHeight="1">
      <c r="B102" s="295" t="s">
        <v>467</v>
      </c>
      <c r="C102" s="301" t="s">
        <v>511</v>
      </c>
      <c r="D102" s="373">
        <v>8196</v>
      </c>
      <c r="E102" s="373">
        <v>134</v>
      </c>
      <c r="F102" s="373">
        <v>99</v>
      </c>
      <c r="G102" s="373">
        <v>8172</v>
      </c>
      <c r="H102" s="373">
        <v>1285</v>
      </c>
      <c r="I102" s="373">
        <v>7</v>
      </c>
      <c r="J102" s="373">
        <v>93</v>
      </c>
      <c r="K102" s="373">
        <v>1258</v>
      </c>
    </row>
    <row r="103" spans="12:13" ht="14.25" customHeight="1">
      <c r="L103" s="14"/>
      <c r="M103" s="14"/>
    </row>
  </sheetData>
  <sheetProtection/>
  <mergeCells count="6">
    <mergeCell ref="D4:G4"/>
    <mergeCell ref="H4:K4"/>
    <mergeCell ref="D55:G55"/>
    <mergeCell ref="H55:K55"/>
    <mergeCell ref="B4:C5"/>
    <mergeCell ref="B55:C56"/>
  </mergeCells>
  <dataValidations count="1">
    <dataValidation type="whole" allowBlank="1" showInputMessage="1" showErrorMessage="1" errorTitle="入力エラー" error="入力した値に誤りがあります" sqref="A85:A102 A6:A25 C96:C102 A30:A51 D57:K57 C57:C93 A57:A80 D58:IV102 C6:C42 C45:C51 D6:IV51">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&amp;C&amp;14－　&amp;P　－</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6"/>
  <sheetViews>
    <sheetView zoomScale="130" zoomScaleNormal="130" zoomScalePageLayoutView="0" workbookViewId="0" topLeftCell="A4">
      <selection activeCell="A1" sqref="A1"/>
    </sheetView>
  </sheetViews>
  <sheetFormatPr defaultColWidth="9.00390625" defaultRowHeight="13.5"/>
  <cols>
    <col min="1" max="1" width="2.625" style="37" customWidth="1"/>
    <col min="2" max="2" width="2.875" style="37" customWidth="1"/>
    <col min="3" max="3" width="3.375" style="37" customWidth="1"/>
    <col min="4" max="4" width="2.75390625" style="37" customWidth="1"/>
    <col min="5" max="15" width="8.00390625" style="37" customWidth="1"/>
    <col min="16" max="33" width="2.625" style="37" customWidth="1"/>
    <col min="34" max="34" width="9.00390625" style="37" bestFit="1" customWidth="1"/>
    <col min="35" max="16384" width="9.00390625" style="37" customWidth="1"/>
  </cols>
  <sheetData>
    <row r="1" spans="1:33" ht="13.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14.25">
      <c r="A2" s="633" t="s">
        <v>109</v>
      </c>
      <c r="B2" s="633"/>
      <c r="C2" s="633"/>
      <c r="D2" s="633"/>
      <c r="E2" s="633"/>
      <c r="F2" s="633"/>
      <c r="G2" s="633"/>
      <c r="H2" s="633"/>
      <c r="I2" s="633"/>
      <c r="J2" s="633"/>
      <c r="K2" s="633"/>
      <c r="L2" s="633"/>
      <c r="M2" s="633"/>
      <c r="N2" s="633"/>
      <c r="O2" s="10"/>
      <c r="P2" s="10"/>
      <c r="Q2" s="10"/>
      <c r="R2" s="10"/>
      <c r="S2" s="10"/>
      <c r="T2" s="10"/>
      <c r="U2" s="10"/>
      <c r="V2" s="10"/>
      <c r="W2" s="10"/>
      <c r="X2" s="10"/>
      <c r="Y2" s="10"/>
      <c r="Z2" s="10"/>
      <c r="AA2" s="10"/>
      <c r="AB2" s="10"/>
      <c r="AC2" s="10"/>
      <c r="AD2" s="10"/>
      <c r="AE2" s="10"/>
      <c r="AF2" s="10"/>
      <c r="AG2" s="10"/>
    </row>
    <row r="3" spans="1:33" ht="14.25" customHeight="1">
      <c r="A3" s="10"/>
      <c r="B3" s="47"/>
      <c r="C3" s="47"/>
      <c r="D3" s="47"/>
      <c r="E3" s="47"/>
      <c r="F3" s="47"/>
      <c r="G3" s="47"/>
      <c r="H3" s="47"/>
      <c r="I3" s="47"/>
      <c r="J3" s="47"/>
      <c r="K3" s="47"/>
      <c r="L3" s="47"/>
      <c r="M3" s="10"/>
      <c r="N3" s="10"/>
      <c r="O3" s="10"/>
      <c r="P3" s="10"/>
      <c r="Q3" s="10"/>
      <c r="R3" s="10"/>
      <c r="S3" s="10"/>
      <c r="T3" s="10"/>
      <c r="U3" s="10"/>
      <c r="V3" s="10"/>
      <c r="W3" s="10"/>
      <c r="X3" s="10"/>
      <c r="Y3" s="10"/>
      <c r="Z3" s="10"/>
      <c r="AA3" s="10"/>
      <c r="AB3" s="10"/>
      <c r="AC3" s="10"/>
      <c r="AD3" s="10"/>
      <c r="AE3" s="10"/>
      <c r="AF3" s="10"/>
      <c r="AG3" s="10"/>
    </row>
    <row r="4" spans="1:33" s="1" customFormat="1" ht="15" customHeight="1">
      <c r="A4" s="441"/>
      <c r="B4" s="442" t="s">
        <v>538</v>
      </c>
      <c r="C4" s="47"/>
      <c r="D4" s="47"/>
      <c r="E4" s="47"/>
      <c r="F4" s="47"/>
      <c r="G4" s="47"/>
      <c r="H4" s="47"/>
      <c r="I4" s="47"/>
      <c r="J4" s="47"/>
      <c r="K4" s="47"/>
      <c r="L4" s="47"/>
      <c r="M4" s="10"/>
      <c r="N4" s="10"/>
      <c r="O4" s="10"/>
      <c r="P4" s="10"/>
      <c r="Q4" s="10"/>
      <c r="R4" s="10"/>
      <c r="S4" s="10"/>
      <c r="T4" s="10"/>
      <c r="U4" s="10"/>
      <c r="V4" s="10"/>
      <c r="W4" s="10"/>
      <c r="X4" s="10"/>
      <c r="Y4" s="10"/>
      <c r="Z4" s="10"/>
      <c r="AA4" s="10"/>
      <c r="AB4" s="10"/>
      <c r="AC4" s="10"/>
      <c r="AD4" s="10"/>
      <c r="AE4" s="10"/>
      <c r="AF4" s="10"/>
      <c r="AG4" s="10"/>
    </row>
    <row r="5" spans="1:33" ht="15" customHeight="1">
      <c r="A5" s="10"/>
      <c r="B5" s="47"/>
      <c r="C5" s="464" t="s">
        <v>6</v>
      </c>
      <c r="D5" s="464"/>
      <c r="E5" s="464"/>
      <c r="F5" s="464"/>
      <c r="G5" s="464"/>
      <c r="H5" s="464"/>
      <c r="I5" s="464"/>
      <c r="J5" s="464"/>
      <c r="K5" s="464"/>
      <c r="L5" s="464"/>
      <c r="M5" s="464"/>
      <c r="N5" s="464"/>
      <c r="O5" s="55"/>
      <c r="P5" s="55"/>
      <c r="Q5" s="55"/>
      <c r="R5" s="55"/>
      <c r="S5" s="55"/>
      <c r="T5" s="55"/>
      <c r="U5" s="55"/>
      <c r="V5" s="55"/>
      <c r="W5" s="55"/>
      <c r="X5" s="55"/>
      <c r="Y5" s="55"/>
      <c r="Z5" s="55"/>
      <c r="AA5" s="55"/>
      <c r="AB5" s="55"/>
      <c r="AC5" s="55"/>
      <c r="AD5" s="55"/>
      <c r="AE5" s="55"/>
      <c r="AF5" s="55"/>
      <c r="AG5" s="55"/>
    </row>
    <row r="6" spans="1:33" ht="15" customHeight="1">
      <c r="A6" s="10"/>
      <c r="B6" s="47"/>
      <c r="C6" s="464"/>
      <c r="D6" s="464"/>
      <c r="E6" s="464"/>
      <c r="F6" s="464"/>
      <c r="G6" s="464"/>
      <c r="H6" s="464"/>
      <c r="I6" s="464"/>
      <c r="J6" s="464"/>
      <c r="K6" s="464"/>
      <c r="L6" s="464"/>
      <c r="M6" s="464"/>
      <c r="N6" s="464"/>
      <c r="O6" s="55"/>
      <c r="P6" s="55"/>
      <c r="Q6" s="55"/>
      <c r="R6" s="55"/>
      <c r="S6" s="55"/>
      <c r="T6" s="55"/>
      <c r="U6" s="55"/>
      <c r="V6" s="55"/>
      <c r="W6" s="55"/>
      <c r="X6" s="55"/>
      <c r="Y6" s="55"/>
      <c r="Z6" s="55"/>
      <c r="AA6" s="55"/>
      <c r="AB6" s="55"/>
      <c r="AC6" s="55"/>
      <c r="AD6" s="55"/>
      <c r="AE6" s="55"/>
      <c r="AF6" s="55"/>
      <c r="AG6" s="55"/>
    </row>
    <row r="7" spans="1:33" ht="15" customHeight="1">
      <c r="A7" s="10"/>
      <c r="B7" s="47"/>
      <c r="C7" s="464"/>
      <c r="D7" s="464"/>
      <c r="E7" s="464"/>
      <c r="F7" s="464"/>
      <c r="G7" s="464"/>
      <c r="H7" s="464"/>
      <c r="I7" s="464"/>
      <c r="J7" s="464"/>
      <c r="K7" s="464"/>
      <c r="L7" s="464"/>
      <c r="M7" s="464"/>
      <c r="N7" s="464"/>
      <c r="O7" s="55"/>
      <c r="P7" s="55"/>
      <c r="Q7" s="55"/>
      <c r="R7" s="55"/>
      <c r="S7" s="55"/>
      <c r="T7" s="55"/>
      <c r="U7" s="55"/>
      <c r="V7" s="55"/>
      <c r="W7" s="55"/>
      <c r="X7" s="55"/>
      <c r="Y7" s="55"/>
      <c r="Z7" s="55"/>
      <c r="AA7" s="55"/>
      <c r="AB7" s="55"/>
      <c r="AC7" s="55"/>
      <c r="AD7" s="55"/>
      <c r="AE7" s="55"/>
      <c r="AF7" s="55"/>
      <c r="AG7" s="55"/>
    </row>
    <row r="8" spans="1:33" ht="9" customHeight="1">
      <c r="A8" s="10"/>
      <c r="B8" s="47"/>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s="1" customFormat="1" ht="15" customHeight="1">
      <c r="A9" s="441"/>
      <c r="B9" s="442" t="s">
        <v>248</v>
      </c>
      <c r="C9" s="47"/>
      <c r="D9" s="47"/>
      <c r="E9" s="47"/>
      <c r="F9" s="47"/>
      <c r="G9" s="47"/>
      <c r="H9" s="47"/>
      <c r="I9" s="47"/>
      <c r="J9" s="47"/>
      <c r="K9" s="47"/>
      <c r="L9" s="47"/>
      <c r="M9" s="10"/>
      <c r="N9" s="10"/>
      <c r="O9" s="10"/>
      <c r="P9" s="10"/>
      <c r="Q9" s="10"/>
      <c r="R9" s="10"/>
      <c r="S9" s="10"/>
      <c r="T9" s="10"/>
      <c r="U9" s="10"/>
      <c r="V9" s="10"/>
      <c r="W9" s="10"/>
      <c r="X9" s="10"/>
      <c r="Y9" s="10"/>
      <c r="Z9" s="10"/>
      <c r="AA9" s="10"/>
      <c r="AB9" s="10"/>
      <c r="AC9" s="10"/>
      <c r="AD9" s="10"/>
      <c r="AE9" s="10"/>
      <c r="AF9" s="10"/>
      <c r="AG9" s="10"/>
    </row>
    <row r="10" spans="1:33" s="1" customFormat="1" ht="15" customHeight="1">
      <c r="A10" s="441"/>
      <c r="B10" s="442"/>
      <c r="C10" s="635" t="s">
        <v>539</v>
      </c>
      <c r="D10" s="635"/>
      <c r="E10" s="635"/>
      <c r="F10" s="635"/>
      <c r="G10" s="635"/>
      <c r="H10" s="635"/>
      <c r="I10" s="635"/>
      <c r="J10" s="635"/>
      <c r="K10" s="635"/>
      <c r="L10" s="635"/>
      <c r="M10" s="635"/>
      <c r="N10" s="635"/>
      <c r="O10" s="132"/>
      <c r="P10" s="132"/>
      <c r="Q10" s="132"/>
      <c r="R10" s="132"/>
      <c r="S10" s="132"/>
      <c r="T10" s="132"/>
      <c r="U10" s="132"/>
      <c r="V10" s="132"/>
      <c r="W10" s="132"/>
      <c r="X10" s="132"/>
      <c r="Y10" s="132"/>
      <c r="Z10" s="132"/>
      <c r="AA10" s="132"/>
      <c r="AB10" s="132"/>
      <c r="AC10" s="132"/>
      <c r="AD10" s="132"/>
      <c r="AE10" s="132"/>
      <c r="AF10" s="132"/>
      <c r="AG10" s="132"/>
    </row>
    <row r="11" spans="1:33" s="1" customFormat="1" ht="15" customHeight="1">
      <c r="A11" s="441"/>
      <c r="B11" s="442"/>
      <c r="C11" s="635"/>
      <c r="D11" s="635"/>
      <c r="E11" s="635"/>
      <c r="F11" s="635"/>
      <c r="G11" s="635"/>
      <c r="H11" s="635"/>
      <c r="I11" s="635"/>
      <c r="J11" s="635"/>
      <c r="K11" s="635"/>
      <c r="L11" s="635"/>
      <c r="M11" s="635"/>
      <c r="N11" s="635"/>
      <c r="O11" s="132"/>
      <c r="P11" s="132"/>
      <c r="Q11" s="132"/>
      <c r="R11" s="132"/>
      <c r="S11" s="132"/>
      <c r="T11" s="132"/>
      <c r="U11" s="132"/>
      <c r="V11" s="132"/>
      <c r="W11" s="132"/>
      <c r="X11" s="132"/>
      <c r="Y11" s="132"/>
      <c r="Z11" s="132"/>
      <c r="AA11" s="132"/>
      <c r="AB11" s="132"/>
      <c r="AC11" s="132"/>
      <c r="AD11" s="132"/>
      <c r="AE11" s="132"/>
      <c r="AF11" s="132"/>
      <c r="AG11" s="132"/>
    </row>
    <row r="12" spans="1:33" s="1" customFormat="1" ht="15" customHeight="1">
      <c r="A12" s="441"/>
      <c r="B12" s="442"/>
      <c r="C12" s="635"/>
      <c r="D12" s="635"/>
      <c r="E12" s="635"/>
      <c r="F12" s="635"/>
      <c r="G12" s="635"/>
      <c r="H12" s="635"/>
      <c r="I12" s="635"/>
      <c r="J12" s="635"/>
      <c r="K12" s="635"/>
      <c r="L12" s="635"/>
      <c r="M12" s="635"/>
      <c r="N12" s="635"/>
      <c r="O12" s="132"/>
      <c r="P12" s="132"/>
      <c r="Q12" s="132"/>
      <c r="R12" s="132"/>
      <c r="S12" s="132"/>
      <c r="T12" s="132"/>
      <c r="U12" s="132"/>
      <c r="V12" s="132"/>
      <c r="W12" s="132"/>
      <c r="X12" s="132"/>
      <c r="Y12" s="132"/>
      <c r="Z12" s="132"/>
      <c r="AA12" s="132"/>
      <c r="AB12" s="132"/>
      <c r="AC12" s="132"/>
      <c r="AD12" s="132"/>
      <c r="AE12" s="132"/>
      <c r="AF12" s="132"/>
      <c r="AG12" s="132"/>
    </row>
    <row r="13" spans="1:33" s="1" customFormat="1" ht="15" customHeight="1">
      <c r="A13" s="441"/>
      <c r="B13" s="442"/>
      <c r="C13" s="635"/>
      <c r="D13" s="635"/>
      <c r="E13" s="635"/>
      <c r="F13" s="635"/>
      <c r="G13" s="635"/>
      <c r="H13" s="635"/>
      <c r="I13" s="635"/>
      <c r="J13" s="635"/>
      <c r="K13" s="635"/>
      <c r="L13" s="635"/>
      <c r="M13" s="635"/>
      <c r="N13" s="635"/>
      <c r="O13" s="132"/>
      <c r="P13" s="132"/>
      <c r="Q13" s="132"/>
      <c r="R13" s="132"/>
      <c r="S13" s="132"/>
      <c r="T13" s="132"/>
      <c r="U13" s="132"/>
      <c r="V13" s="132"/>
      <c r="W13" s="132"/>
      <c r="X13" s="132"/>
      <c r="Y13" s="132"/>
      <c r="Z13" s="132"/>
      <c r="AA13" s="132"/>
      <c r="AB13" s="132"/>
      <c r="AC13" s="132"/>
      <c r="AD13" s="132"/>
      <c r="AE13" s="132"/>
      <c r="AF13" s="132"/>
      <c r="AG13" s="132"/>
    </row>
    <row r="14" spans="1:33" s="1" customFormat="1" ht="15" customHeight="1">
      <c r="A14" s="441"/>
      <c r="B14" s="442"/>
      <c r="C14" s="635"/>
      <c r="D14" s="635"/>
      <c r="E14" s="635"/>
      <c r="F14" s="635"/>
      <c r="G14" s="635"/>
      <c r="H14" s="635"/>
      <c r="I14" s="635"/>
      <c r="J14" s="635"/>
      <c r="K14" s="635"/>
      <c r="L14" s="635"/>
      <c r="M14" s="635"/>
      <c r="N14" s="635"/>
      <c r="O14" s="132"/>
      <c r="P14" s="132"/>
      <c r="Q14" s="132"/>
      <c r="R14" s="132"/>
      <c r="S14" s="132"/>
      <c r="T14" s="132"/>
      <c r="U14" s="132"/>
      <c r="V14" s="132"/>
      <c r="W14" s="132"/>
      <c r="X14" s="132"/>
      <c r="Y14" s="132"/>
      <c r="Z14" s="132"/>
      <c r="AA14" s="132"/>
      <c r="AB14" s="132"/>
      <c r="AC14" s="132"/>
      <c r="AD14" s="132"/>
      <c r="AE14" s="132"/>
      <c r="AF14" s="132"/>
      <c r="AG14" s="132"/>
    </row>
    <row r="15" spans="1:33" s="1" customFormat="1" ht="15" customHeight="1">
      <c r="A15" s="441"/>
      <c r="B15" s="442"/>
      <c r="C15" s="635"/>
      <c r="D15" s="635"/>
      <c r="E15" s="635"/>
      <c r="F15" s="635"/>
      <c r="G15" s="635"/>
      <c r="H15" s="635"/>
      <c r="I15" s="635"/>
      <c r="J15" s="635"/>
      <c r="K15" s="635"/>
      <c r="L15" s="635"/>
      <c r="M15" s="635"/>
      <c r="N15" s="635"/>
      <c r="O15" s="132"/>
      <c r="P15" s="132"/>
      <c r="Q15" s="132"/>
      <c r="R15" s="132"/>
      <c r="S15" s="132"/>
      <c r="T15" s="132"/>
      <c r="U15" s="132"/>
      <c r="V15" s="132"/>
      <c r="W15" s="132"/>
      <c r="X15" s="132"/>
      <c r="Y15" s="132"/>
      <c r="Z15" s="132"/>
      <c r="AA15" s="132"/>
      <c r="AB15" s="132"/>
      <c r="AC15" s="132"/>
      <c r="AD15" s="132"/>
      <c r="AE15" s="132"/>
      <c r="AF15" s="132"/>
      <c r="AG15" s="132"/>
    </row>
    <row r="16" spans="1:33" s="1" customFormat="1" ht="15" customHeight="1">
      <c r="A16" s="441"/>
      <c r="B16" s="442"/>
      <c r="C16" s="635" t="s">
        <v>540</v>
      </c>
      <c r="D16" s="635"/>
      <c r="E16" s="635"/>
      <c r="F16" s="635"/>
      <c r="G16" s="635"/>
      <c r="H16" s="635"/>
      <c r="I16" s="635"/>
      <c r="J16" s="635"/>
      <c r="K16" s="635"/>
      <c r="L16" s="635"/>
      <c r="M16" s="635"/>
      <c r="N16" s="635"/>
      <c r="O16" s="132"/>
      <c r="P16" s="132"/>
      <c r="Q16" s="132"/>
      <c r="R16" s="132"/>
      <c r="S16" s="132"/>
      <c r="T16" s="132"/>
      <c r="U16" s="132"/>
      <c r="V16" s="132"/>
      <c r="W16" s="132"/>
      <c r="X16" s="132"/>
      <c r="Y16" s="132"/>
      <c r="Z16" s="132"/>
      <c r="AA16" s="132"/>
      <c r="AB16" s="132"/>
      <c r="AC16" s="132"/>
      <c r="AD16" s="132"/>
      <c r="AE16" s="132"/>
      <c r="AF16" s="132"/>
      <c r="AG16" s="132"/>
    </row>
    <row r="17" spans="1:33" s="1" customFormat="1" ht="15" customHeight="1">
      <c r="A17" s="441"/>
      <c r="B17" s="442"/>
      <c r="C17" s="635"/>
      <c r="D17" s="635"/>
      <c r="E17" s="635"/>
      <c r="F17" s="635"/>
      <c r="G17" s="635"/>
      <c r="H17" s="635"/>
      <c r="I17" s="635"/>
      <c r="J17" s="635"/>
      <c r="K17" s="635"/>
      <c r="L17" s="635"/>
      <c r="M17" s="635"/>
      <c r="N17" s="635"/>
      <c r="O17" s="132"/>
      <c r="P17" s="132"/>
      <c r="Q17" s="132"/>
      <c r="R17" s="132"/>
      <c r="S17" s="132"/>
      <c r="T17" s="132"/>
      <c r="U17" s="132"/>
      <c r="V17" s="132"/>
      <c r="W17" s="132"/>
      <c r="X17" s="132"/>
      <c r="Y17" s="132"/>
      <c r="Z17" s="132"/>
      <c r="AA17" s="132"/>
      <c r="AB17" s="132"/>
      <c r="AC17" s="132"/>
      <c r="AD17" s="132"/>
      <c r="AE17" s="132"/>
      <c r="AF17" s="132"/>
      <c r="AG17" s="132"/>
    </row>
    <row r="18" spans="1:33" s="1" customFormat="1" ht="15" customHeight="1">
      <c r="A18" s="441"/>
      <c r="B18" s="442"/>
      <c r="C18" s="635"/>
      <c r="D18" s="635"/>
      <c r="E18" s="635"/>
      <c r="F18" s="635"/>
      <c r="G18" s="635"/>
      <c r="H18" s="635"/>
      <c r="I18" s="635"/>
      <c r="J18" s="635"/>
      <c r="K18" s="635"/>
      <c r="L18" s="635"/>
      <c r="M18" s="635"/>
      <c r="N18" s="635"/>
      <c r="O18" s="132"/>
      <c r="P18" s="132"/>
      <c r="Q18" s="132"/>
      <c r="R18" s="132"/>
      <c r="S18" s="132"/>
      <c r="T18" s="132"/>
      <c r="U18" s="132"/>
      <c r="V18" s="132"/>
      <c r="W18" s="132"/>
      <c r="X18" s="132"/>
      <c r="Y18" s="132"/>
      <c r="Z18" s="132"/>
      <c r="AA18" s="132"/>
      <c r="AB18" s="132"/>
      <c r="AC18" s="132"/>
      <c r="AD18" s="132"/>
      <c r="AE18" s="132"/>
      <c r="AF18" s="132"/>
      <c r="AG18" s="132"/>
    </row>
    <row r="19" spans="1:33" ht="9" customHeight="1">
      <c r="A19" s="10"/>
      <c r="B19" s="47"/>
      <c r="C19" s="635"/>
      <c r="D19" s="635"/>
      <c r="E19" s="635"/>
      <c r="F19" s="635"/>
      <c r="G19" s="635"/>
      <c r="H19" s="635"/>
      <c r="I19" s="635"/>
      <c r="J19" s="635"/>
      <c r="K19" s="635"/>
      <c r="L19" s="635"/>
      <c r="M19" s="635"/>
      <c r="N19" s="635"/>
      <c r="O19" s="55"/>
      <c r="P19" s="55"/>
      <c r="Q19" s="55"/>
      <c r="R19" s="55"/>
      <c r="S19" s="55"/>
      <c r="T19" s="55"/>
      <c r="U19" s="55"/>
      <c r="V19" s="55"/>
      <c r="W19" s="55"/>
      <c r="X19" s="55"/>
      <c r="Y19" s="55"/>
      <c r="Z19" s="55"/>
      <c r="AA19" s="55"/>
      <c r="AB19" s="55"/>
      <c r="AC19" s="55"/>
      <c r="AD19" s="55"/>
      <c r="AE19" s="55"/>
      <c r="AF19" s="55"/>
      <c r="AG19" s="55"/>
    </row>
    <row r="20" spans="1:33" s="1" customFormat="1" ht="15" customHeight="1">
      <c r="A20" s="441"/>
      <c r="B20" s="442" t="s">
        <v>541</v>
      </c>
      <c r="C20" s="47"/>
      <c r="D20" s="47"/>
      <c r="E20" s="47"/>
      <c r="F20" s="47"/>
      <c r="G20" s="47"/>
      <c r="H20" s="47"/>
      <c r="I20" s="47"/>
      <c r="J20" s="47"/>
      <c r="K20" s="47"/>
      <c r="L20" s="47"/>
      <c r="M20" s="10"/>
      <c r="N20" s="10"/>
      <c r="O20" s="10"/>
      <c r="P20" s="10"/>
      <c r="Q20" s="10"/>
      <c r="R20" s="10"/>
      <c r="S20" s="10"/>
      <c r="T20" s="10"/>
      <c r="U20" s="10"/>
      <c r="V20" s="10"/>
      <c r="W20" s="10"/>
      <c r="X20" s="10"/>
      <c r="Y20" s="10"/>
      <c r="Z20" s="10"/>
      <c r="AA20" s="10"/>
      <c r="AB20" s="10"/>
      <c r="AC20" s="10"/>
      <c r="AD20" s="10"/>
      <c r="AE20" s="10"/>
      <c r="AF20" s="10"/>
      <c r="AG20" s="10"/>
    </row>
    <row r="21" spans="1:33" ht="15" customHeight="1">
      <c r="A21" s="10"/>
      <c r="B21" s="47"/>
      <c r="C21" s="466" t="s">
        <v>102</v>
      </c>
      <c r="D21" s="466"/>
      <c r="E21" s="466"/>
      <c r="F21" s="466"/>
      <c r="G21" s="466"/>
      <c r="H21" s="466"/>
      <c r="I21" s="466"/>
      <c r="J21" s="466"/>
      <c r="K21" s="466"/>
      <c r="L21" s="466"/>
      <c r="M21" s="466"/>
      <c r="N21" s="466"/>
      <c r="O21" s="55"/>
      <c r="P21" s="55"/>
      <c r="Q21" s="55"/>
      <c r="R21" s="55"/>
      <c r="S21" s="55"/>
      <c r="T21" s="55"/>
      <c r="U21" s="55"/>
      <c r="V21" s="55"/>
      <c r="W21" s="55"/>
      <c r="X21" s="55"/>
      <c r="Y21" s="55"/>
      <c r="Z21" s="55"/>
      <c r="AA21" s="55"/>
      <c r="AB21" s="55"/>
      <c r="AC21" s="55"/>
      <c r="AD21" s="55"/>
      <c r="AE21" s="55"/>
      <c r="AF21" s="55"/>
      <c r="AG21" s="55"/>
    </row>
    <row r="22" spans="1:33" ht="15" customHeight="1">
      <c r="A22" s="10"/>
      <c r="B22" s="47"/>
      <c r="C22" s="466"/>
      <c r="D22" s="466"/>
      <c r="E22" s="466"/>
      <c r="F22" s="466"/>
      <c r="G22" s="466"/>
      <c r="H22" s="466"/>
      <c r="I22" s="466"/>
      <c r="J22" s="466"/>
      <c r="K22" s="466"/>
      <c r="L22" s="466"/>
      <c r="M22" s="466"/>
      <c r="N22" s="466"/>
      <c r="O22" s="55"/>
      <c r="P22" s="55"/>
      <c r="Q22" s="55"/>
      <c r="R22" s="55"/>
      <c r="S22" s="55"/>
      <c r="T22" s="55"/>
      <c r="U22" s="55"/>
      <c r="V22" s="55"/>
      <c r="W22" s="55"/>
      <c r="X22" s="55"/>
      <c r="Y22" s="55"/>
      <c r="Z22" s="55"/>
      <c r="AA22" s="55"/>
      <c r="AB22" s="55"/>
      <c r="AC22" s="55"/>
      <c r="AD22" s="55"/>
      <c r="AE22" s="55"/>
      <c r="AF22" s="55"/>
      <c r="AG22" s="55"/>
    </row>
    <row r="23" spans="1:33" ht="15" customHeight="1">
      <c r="A23" s="10"/>
      <c r="B23" s="47"/>
      <c r="C23" s="466"/>
      <c r="D23" s="466"/>
      <c r="E23" s="466"/>
      <c r="F23" s="466"/>
      <c r="G23" s="466"/>
      <c r="H23" s="466"/>
      <c r="I23" s="466"/>
      <c r="J23" s="466"/>
      <c r="K23" s="466"/>
      <c r="L23" s="466"/>
      <c r="M23" s="466"/>
      <c r="N23" s="466"/>
      <c r="O23" s="55"/>
      <c r="P23" s="55"/>
      <c r="Q23" s="55"/>
      <c r="R23" s="55"/>
      <c r="S23" s="55"/>
      <c r="T23" s="55"/>
      <c r="U23" s="55"/>
      <c r="V23" s="55"/>
      <c r="W23" s="55"/>
      <c r="X23" s="55"/>
      <c r="Y23" s="55"/>
      <c r="Z23" s="55"/>
      <c r="AA23" s="55"/>
      <c r="AB23" s="55"/>
      <c r="AC23" s="55"/>
      <c r="AD23" s="55"/>
      <c r="AE23" s="55"/>
      <c r="AF23" s="55"/>
      <c r="AG23" s="55"/>
    </row>
    <row r="24" spans="1:33" ht="15" customHeight="1">
      <c r="A24" s="10"/>
      <c r="B24" s="47"/>
      <c r="C24" s="466"/>
      <c r="D24" s="466"/>
      <c r="E24" s="466"/>
      <c r="F24" s="466"/>
      <c r="G24" s="466"/>
      <c r="H24" s="466"/>
      <c r="I24" s="466"/>
      <c r="J24" s="466"/>
      <c r="K24" s="466"/>
      <c r="L24" s="466"/>
      <c r="M24" s="466"/>
      <c r="N24" s="466"/>
      <c r="O24" s="55"/>
      <c r="P24" s="55"/>
      <c r="Q24" s="55"/>
      <c r="R24" s="55"/>
      <c r="S24" s="55"/>
      <c r="T24" s="55"/>
      <c r="U24" s="55"/>
      <c r="V24" s="55"/>
      <c r="W24" s="55"/>
      <c r="X24" s="55"/>
      <c r="Y24" s="55"/>
      <c r="Z24" s="55"/>
      <c r="AA24" s="55"/>
      <c r="AB24" s="55"/>
      <c r="AC24" s="55"/>
      <c r="AD24" s="55"/>
      <c r="AE24" s="55"/>
      <c r="AF24" s="55"/>
      <c r="AG24" s="55"/>
    </row>
    <row r="25" spans="1:33" ht="15" customHeight="1">
      <c r="A25" s="10"/>
      <c r="B25" s="47"/>
      <c r="C25" s="466"/>
      <c r="D25" s="466"/>
      <c r="E25" s="466"/>
      <c r="F25" s="466"/>
      <c r="G25" s="466"/>
      <c r="H25" s="466"/>
      <c r="I25" s="466"/>
      <c r="J25" s="466"/>
      <c r="K25" s="466"/>
      <c r="L25" s="466"/>
      <c r="M25" s="466"/>
      <c r="N25" s="466"/>
      <c r="O25" s="55"/>
      <c r="P25" s="55"/>
      <c r="Q25" s="55"/>
      <c r="R25" s="55"/>
      <c r="S25" s="55"/>
      <c r="T25" s="55"/>
      <c r="U25" s="55"/>
      <c r="V25" s="55"/>
      <c r="W25" s="55"/>
      <c r="X25" s="55"/>
      <c r="Y25" s="55"/>
      <c r="Z25" s="55"/>
      <c r="AA25" s="55"/>
      <c r="AB25" s="55"/>
      <c r="AC25" s="55"/>
      <c r="AD25" s="55"/>
      <c r="AE25" s="55"/>
      <c r="AF25" s="55"/>
      <c r="AG25" s="55"/>
    </row>
    <row r="26" spans="1:33" ht="15" customHeight="1">
      <c r="A26" s="10"/>
      <c r="B26" s="47"/>
      <c r="C26" s="466"/>
      <c r="D26" s="466"/>
      <c r="E26" s="466"/>
      <c r="F26" s="466"/>
      <c r="G26" s="466"/>
      <c r="H26" s="466"/>
      <c r="I26" s="466"/>
      <c r="J26" s="466"/>
      <c r="K26" s="466"/>
      <c r="L26" s="466"/>
      <c r="M26" s="466"/>
      <c r="N26" s="466"/>
      <c r="O26" s="55"/>
      <c r="P26" s="55"/>
      <c r="Q26" s="55"/>
      <c r="R26" s="55"/>
      <c r="S26" s="55"/>
      <c r="T26" s="55"/>
      <c r="U26" s="55"/>
      <c r="V26" s="55"/>
      <c r="W26" s="55"/>
      <c r="X26" s="55"/>
      <c r="Y26" s="55"/>
      <c r="Z26" s="55"/>
      <c r="AA26" s="55"/>
      <c r="AB26" s="55"/>
      <c r="AC26" s="55"/>
      <c r="AD26" s="55"/>
      <c r="AE26" s="55"/>
      <c r="AF26" s="55"/>
      <c r="AG26" s="55"/>
    </row>
    <row r="27" spans="1:33" ht="18" customHeight="1">
      <c r="A27" s="10"/>
      <c r="B27" s="47"/>
      <c r="C27" s="466"/>
      <c r="D27" s="466"/>
      <c r="E27" s="466"/>
      <c r="F27" s="466"/>
      <c r="G27" s="466"/>
      <c r="H27" s="466"/>
      <c r="I27" s="466"/>
      <c r="J27" s="466"/>
      <c r="K27" s="466"/>
      <c r="L27" s="466"/>
      <c r="M27" s="466"/>
      <c r="N27" s="466"/>
      <c r="O27" s="55"/>
      <c r="P27" s="55"/>
      <c r="Q27" s="55"/>
      <c r="R27" s="55"/>
      <c r="S27" s="55"/>
      <c r="T27" s="55"/>
      <c r="U27" s="55"/>
      <c r="V27" s="55"/>
      <c r="W27" s="55"/>
      <c r="X27" s="55"/>
      <c r="Y27" s="55"/>
      <c r="Z27" s="55"/>
      <c r="AA27" s="55"/>
      <c r="AB27" s="55"/>
      <c r="AC27" s="55"/>
      <c r="AD27" s="55"/>
      <c r="AE27" s="55"/>
      <c r="AF27" s="55"/>
      <c r="AG27" s="55"/>
    </row>
    <row r="28" spans="1:33" ht="19.5" customHeight="1">
      <c r="A28" s="10"/>
      <c r="B28" s="47"/>
      <c r="C28" s="466"/>
      <c r="D28" s="466"/>
      <c r="E28" s="466"/>
      <c r="F28" s="466"/>
      <c r="G28" s="466"/>
      <c r="H28" s="466"/>
      <c r="I28" s="466"/>
      <c r="J28" s="466"/>
      <c r="K28" s="466"/>
      <c r="L28" s="466"/>
      <c r="M28" s="466"/>
      <c r="N28" s="466"/>
      <c r="O28" s="55"/>
      <c r="P28" s="55"/>
      <c r="Q28" s="55"/>
      <c r="R28" s="55"/>
      <c r="S28" s="55"/>
      <c r="T28" s="55"/>
      <c r="U28" s="55"/>
      <c r="V28" s="55"/>
      <c r="W28" s="55"/>
      <c r="X28" s="55"/>
      <c r="Y28" s="55"/>
      <c r="Z28" s="55"/>
      <c r="AA28" s="55"/>
      <c r="AB28" s="55"/>
      <c r="AC28" s="55"/>
      <c r="AD28" s="55"/>
      <c r="AE28" s="55"/>
      <c r="AF28" s="55"/>
      <c r="AG28" s="55"/>
    </row>
    <row r="29" spans="1:33" ht="9" customHeight="1">
      <c r="A29" s="10"/>
      <c r="B29" s="47"/>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s="1" customFormat="1" ht="15" customHeight="1">
      <c r="A30" s="441"/>
      <c r="B30" s="442" t="s">
        <v>530</v>
      </c>
      <c r="C30" s="48"/>
      <c r="D30" s="48"/>
      <c r="E30" s="48"/>
      <c r="F30" s="48"/>
      <c r="G30" s="48"/>
      <c r="H30" s="48"/>
      <c r="I30" s="48"/>
      <c r="J30" s="48"/>
      <c r="K30" s="48"/>
      <c r="L30" s="48"/>
      <c r="M30" s="48"/>
      <c r="N30" s="48"/>
      <c r="O30" s="10"/>
      <c r="P30" s="10"/>
      <c r="Q30" s="10"/>
      <c r="R30" s="10"/>
      <c r="S30" s="10"/>
      <c r="T30" s="10"/>
      <c r="U30" s="10"/>
      <c r="V30" s="10"/>
      <c r="W30" s="10"/>
      <c r="X30" s="10"/>
      <c r="Y30" s="10"/>
      <c r="Z30" s="10"/>
      <c r="AA30" s="10"/>
      <c r="AB30" s="10"/>
      <c r="AC30" s="10"/>
      <c r="AD30" s="10"/>
      <c r="AE30" s="10"/>
      <c r="AF30" s="10"/>
      <c r="AG30" s="10"/>
    </row>
    <row r="31" spans="1:33" ht="15" customHeight="1">
      <c r="A31" s="10"/>
      <c r="B31" s="47"/>
      <c r="C31" s="47" t="s">
        <v>290</v>
      </c>
      <c r="D31" s="47" t="s">
        <v>33</v>
      </c>
      <c r="E31" s="47"/>
      <c r="F31" s="47"/>
      <c r="G31" s="47"/>
      <c r="H31" s="47"/>
      <c r="I31" s="47"/>
      <c r="J31" s="47"/>
      <c r="K31" s="47"/>
      <c r="L31" s="47"/>
      <c r="M31" s="10"/>
      <c r="N31" s="10"/>
      <c r="O31" s="10"/>
      <c r="P31" s="10"/>
      <c r="Q31" s="10"/>
      <c r="R31" s="10"/>
      <c r="S31" s="10"/>
      <c r="T31" s="10"/>
      <c r="U31" s="10"/>
      <c r="V31" s="10"/>
      <c r="W31" s="10"/>
      <c r="X31" s="10"/>
      <c r="Y31" s="10"/>
      <c r="Z31" s="10"/>
      <c r="AA31" s="10"/>
      <c r="AB31" s="10"/>
      <c r="AC31" s="10"/>
      <c r="AD31" s="10"/>
      <c r="AE31" s="10"/>
      <c r="AF31" s="10"/>
      <c r="AG31" s="10"/>
    </row>
    <row r="32" spans="1:33" ht="15" customHeight="1">
      <c r="A32" s="10"/>
      <c r="B32" s="47"/>
      <c r="C32" s="47"/>
      <c r="D32" s="464" t="s">
        <v>442</v>
      </c>
      <c r="E32" s="464"/>
      <c r="F32" s="464"/>
      <c r="G32" s="464"/>
      <c r="H32" s="464"/>
      <c r="I32" s="464"/>
      <c r="J32" s="464"/>
      <c r="K32" s="464"/>
      <c r="L32" s="464"/>
      <c r="M32" s="464"/>
      <c r="N32" s="464"/>
      <c r="O32" s="55"/>
      <c r="P32" s="55"/>
      <c r="Q32" s="55"/>
      <c r="R32" s="55"/>
      <c r="S32" s="55"/>
      <c r="T32" s="55"/>
      <c r="U32" s="55"/>
      <c r="V32" s="55"/>
      <c r="W32" s="55"/>
      <c r="X32" s="55"/>
      <c r="Y32" s="55"/>
      <c r="Z32" s="55"/>
      <c r="AA32" s="55"/>
      <c r="AB32" s="55"/>
      <c r="AC32" s="55"/>
      <c r="AD32" s="55"/>
      <c r="AE32" s="55"/>
      <c r="AF32" s="55"/>
      <c r="AG32" s="55"/>
    </row>
    <row r="33" spans="1:33" ht="15" customHeight="1">
      <c r="A33" s="10"/>
      <c r="B33" s="47"/>
      <c r="C33" s="47"/>
      <c r="D33" s="464"/>
      <c r="E33" s="464"/>
      <c r="F33" s="464"/>
      <c r="G33" s="464"/>
      <c r="H33" s="464"/>
      <c r="I33" s="464"/>
      <c r="J33" s="464"/>
      <c r="K33" s="464"/>
      <c r="L33" s="464"/>
      <c r="M33" s="464"/>
      <c r="N33" s="464"/>
      <c r="O33" s="55"/>
      <c r="P33" s="55"/>
      <c r="Q33" s="55"/>
      <c r="R33" s="55"/>
      <c r="S33" s="55"/>
      <c r="T33" s="55"/>
      <c r="U33" s="55"/>
      <c r="V33" s="55"/>
      <c r="W33" s="55"/>
      <c r="X33" s="55"/>
      <c r="Y33" s="55"/>
      <c r="Z33" s="55"/>
      <c r="AA33" s="55"/>
      <c r="AB33" s="55"/>
      <c r="AC33" s="55"/>
      <c r="AD33" s="55"/>
      <c r="AE33" s="55"/>
      <c r="AF33" s="55"/>
      <c r="AG33" s="55"/>
    </row>
    <row r="34" spans="1:33" ht="15" customHeight="1">
      <c r="A34" s="10"/>
      <c r="B34" s="47"/>
      <c r="C34" s="47"/>
      <c r="D34" s="464"/>
      <c r="E34" s="464"/>
      <c r="F34" s="464"/>
      <c r="G34" s="464"/>
      <c r="H34" s="464"/>
      <c r="I34" s="464"/>
      <c r="J34" s="464"/>
      <c r="K34" s="464"/>
      <c r="L34" s="464"/>
      <c r="M34" s="464"/>
      <c r="N34" s="464"/>
      <c r="O34" s="55"/>
      <c r="P34" s="55"/>
      <c r="Q34" s="55"/>
      <c r="R34" s="55"/>
      <c r="S34" s="55"/>
      <c r="T34" s="55"/>
      <c r="U34" s="55"/>
      <c r="V34" s="55"/>
      <c r="W34" s="55"/>
      <c r="X34" s="55"/>
      <c r="Y34" s="55"/>
      <c r="Z34" s="55"/>
      <c r="AA34" s="55"/>
      <c r="AB34" s="55"/>
      <c r="AC34" s="55"/>
      <c r="AD34" s="55"/>
      <c r="AE34" s="55"/>
      <c r="AF34" s="55"/>
      <c r="AG34" s="55"/>
    </row>
    <row r="35" spans="1:33" ht="15" customHeight="1">
      <c r="A35" s="10"/>
      <c r="B35" s="47"/>
      <c r="C35" s="47"/>
      <c r="D35" s="632" t="s">
        <v>542</v>
      </c>
      <c r="E35" s="632"/>
      <c r="F35" s="632"/>
      <c r="G35" s="632"/>
      <c r="H35" s="632"/>
      <c r="I35" s="632"/>
      <c r="J35" s="632"/>
      <c r="K35" s="632"/>
      <c r="L35" s="632"/>
      <c r="M35" s="632"/>
      <c r="N35" s="632"/>
      <c r="O35" s="55"/>
      <c r="P35" s="55"/>
      <c r="Q35" s="55"/>
      <c r="R35" s="55"/>
      <c r="S35" s="55"/>
      <c r="T35" s="55"/>
      <c r="U35" s="55"/>
      <c r="V35" s="55"/>
      <c r="W35" s="55"/>
      <c r="X35" s="55"/>
      <c r="Y35" s="55"/>
      <c r="Z35" s="55"/>
      <c r="AA35" s="55"/>
      <c r="AB35" s="55"/>
      <c r="AC35" s="55"/>
      <c r="AD35" s="55"/>
      <c r="AE35" s="55"/>
      <c r="AF35" s="55"/>
      <c r="AG35" s="55"/>
    </row>
    <row r="36" spans="1:33" ht="15" customHeight="1">
      <c r="A36" s="10"/>
      <c r="B36" s="47"/>
      <c r="C36" s="47"/>
      <c r="D36" s="632"/>
      <c r="E36" s="632"/>
      <c r="F36" s="632"/>
      <c r="G36" s="632"/>
      <c r="H36" s="632"/>
      <c r="I36" s="632"/>
      <c r="J36" s="632"/>
      <c r="K36" s="632"/>
      <c r="L36" s="632"/>
      <c r="M36" s="632"/>
      <c r="N36" s="632"/>
      <c r="O36" s="55"/>
      <c r="P36" s="55"/>
      <c r="Q36" s="55"/>
      <c r="R36" s="55"/>
      <c r="S36" s="55"/>
      <c r="T36" s="55"/>
      <c r="U36" s="55"/>
      <c r="V36" s="55"/>
      <c r="W36" s="55"/>
      <c r="X36" s="55"/>
      <c r="Y36" s="55"/>
      <c r="Z36" s="55"/>
      <c r="AA36" s="55"/>
      <c r="AB36" s="55"/>
      <c r="AC36" s="55"/>
      <c r="AD36" s="55"/>
      <c r="AE36" s="55"/>
      <c r="AF36" s="55"/>
      <c r="AG36" s="55"/>
    </row>
    <row r="37" spans="1:33" ht="15" customHeight="1">
      <c r="A37" s="10"/>
      <c r="B37" s="47"/>
      <c r="C37" s="47"/>
      <c r="D37" s="632"/>
      <c r="E37" s="632"/>
      <c r="F37" s="632"/>
      <c r="G37" s="632"/>
      <c r="H37" s="632"/>
      <c r="I37" s="632"/>
      <c r="J37" s="632"/>
      <c r="K37" s="632"/>
      <c r="L37" s="632"/>
      <c r="M37" s="632"/>
      <c r="N37" s="632"/>
      <c r="O37" s="55"/>
      <c r="P37" s="55"/>
      <c r="Q37" s="55"/>
      <c r="R37" s="55"/>
      <c r="S37" s="55"/>
      <c r="T37" s="55"/>
      <c r="U37" s="55"/>
      <c r="V37" s="55"/>
      <c r="W37" s="55"/>
      <c r="X37" s="55"/>
      <c r="Y37" s="55"/>
      <c r="Z37" s="55"/>
      <c r="AA37" s="55"/>
      <c r="AB37" s="55"/>
      <c r="AC37" s="55"/>
      <c r="AD37" s="55"/>
      <c r="AE37" s="55"/>
      <c r="AF37" s="55"/>
      <c r="AG37" s="55"/>
    </row>
    <row r="38" spans="1:33" ht="15" customHeight="1">
      <c r="A38" s="10"/>
      <c r="B38" s="47"/>
      <c r="C38" s="47"/>
      <c r="D38" s="442" t="s">
        <v>274</v>
      </c>
      <c r="E38" s="47"/>
      <c r="F38" s="47"/>
      <c r="G38" s="47"/>
      <c r="H38" s="47"/>
      <c r="I38" s="47"/>
      <c r="J38" s="47"/>
      <c r="K38" s="47"/>
      <c r="L38" s="47"/>
      <c r="M38" s="10"/>
      <c r="N38" s="10"/>
      <c r="O38" s="10"/>
      <c r="P38" s="10"/>
      <c r="Q38" s="10"/>
      <c r="R38" s="10"/>
      <c r="S38" s="10"/>
      <c r="T38" s="10"/>
      <c r="U38" s="10"/>
      <c r="V38" s="10"/>
      <c r="W38" s="10"/>
      <c r="X38" s="10"/>
      <c r="Y38" s="10"/>
      <c r="Z38" s="10"/>
      <c r="AA38" s="10"/>
      <c r="AB38" s="10"/>
      <c r="AC38" s="10"/>
      <c r="AD38" s="10"/>
      <c r="AE38" s="10"/>
      <c r="AF38" s="10"/>
      <c r="AG38" s="10"/>
    </row>
    <row r="39" spans="1:33" ht="15" customHeight="1">
      <c r="A39" s="10"/>
      <c r="B39" s="47"/>
      <c r="C39" s="47"/>
      <c r="D39" s="632" t="s">
        <v>90</v>
      </c>
      <c r="E39" s="632"/>
      <c r="F39" s="632"/>
      <c r="G39" s="632"/>
      <c r="H39" s="632"/>
      <c r="I39" s="632"/>
      <c r="J39" s="632"/>
      <c r="K39" s="632"/>
      <c r="L39" s="632"/>
      <c r="M39" s="632"/>
      <c r="N39" s="632"/>
      <c r="O39" s="55"/>
      <c r="P39" s="55"/>
      <c r="Q39" s="55"/>
      <c r="R39" s="55"/>
      <c r="S39" s="55"/>
      <c r="T39" s="55"/>
      <c r="U39" s="55"/>
      <c r="V39" s="55"/>
      <c r="W39" s="55"/>
      <c r="X39" s="55"/>
      <c r="Y39" s="55"/>
      <c r="Z39" s="55"/>
      <c r="AA39" s="55"/>
      <c r="AB39" s="55"/>
      <c r="AC39" s="55"/>
      <c r="AD39" s="55"/>
      <c r="AE39" s="55"/>
      <c r="AF39" s="55"/>
      <c r="AG39" s="55"/>
    </row>
    <row r="40" spans="1:33" ht="15" customHeight="1">
      <c r="A40" s="10"/>
      <c r="B40" s="47"/>
      <c r="C40" s="47"/>
      <c r="D40" s="632"/>
      <c r="E40" s="632"/>
      <c r="F40" s="632"/>
      <c r="G40" s="632"/>
      <c r="H40" s="632"/>
      <c r="I40" s="632"/>
      <c r="J40" s="632"/>
      <c r="K40" s="632"/>
      <c r="L40" s="632"/>
      <c r="M40" s="632"/>
      <c r="N40" s="632"/>
      <c r="O40" s="55"/>
      <c r="P40" s="55"/>
      <c r="Q40" s="55"/>
      <c r="R40" s="55"/>
      <c r="S40" s="55"/>
      <c r="T40" s="55"/>
      <c r="U40" s="55"/>
      <c r="V40" s="55"/>
      <c r="W40" s="55"/>
      <c r="X40" s="55"/>
      <c r="Y40" s="55"/>
      <c r="Z40" s="55"/>
      <c r="AA40" s="55"/>
      <c r="AB40" s="55"/>
      <c r="AC40" s="55"/>
      <c r="AD40" s="55"/>
      <c r="AE40" s="55"/>
      <c r="AF40" s="55"/>
      <c r="AG40" s="55"/>
    </row>
    <row r="41" spans="1:33" ht="15" customHeight="1">
      <c r="A41" s="10"/>
      <c r="B41" s="47"/>
      <c r="C41" s="47"/>
      <c r="D41" s="632" t="s">
        <v>543</v>
      </c>
      <c r="E41" s="632"/>
      <c r="F41" s="632"/>
      <c r="G41" s="632"/>
      <c r="H41" s="632"/>
      <c r="I41" s="632"/>
      <c r="J41" s="632"/>
      <c r="K41" s="632"/>
      <c r="L41" s="632"/>
      <c r="M41" s="632"/>
      <c r="N41" s="632"/>
      <c r="O41" s="55"/>
      <c r="P41" s="55"/>
      <c r="Q41" s="55"/>
      <c r="R41" s="55"/>
      <c r="S41" s="55"/>
      <c r="T41" s="55"/>
      <c r="U41" s="55"/>
      <c r="V41" s="55"/>
      <c r="W41" s="55"/>
      <c r="X41" s="55"/>
      <c r="Y41" s="55"/>
      <c r="Z41" s="55"/>
      <c r="AA41" s="55"/>
      <c r="AB41" s="55"/>
      <c r="AC41" s="55"/>
      <c r="AD41" s="55"/>
      <c r="AE41" s="55"/>
      <c r="AF41" s="55"/>
      <c r="AG41" s="55"/>
    </row>
    <row r="42" spans="1:33" ht="15" customHeight="1">
      <c r="A42" s="10"/>
      <c r="B42" s="47"/>
      <c r="C42" s="47"/>
      <c r="D42" s="632"/>
      <c r="E42" s="632"/>
      <c r="F42" s="632"/>
      <c r="G42" s="632"/>
      <c r="H42" s="632"/>
      <c r="I42" s="632"/>
      <c r="J42" s="632"/>
      <c r="K42" s="632"/>
      <c r="L42" s="632"/>
      <c r="M42" s="632"/>
      <c r="N42" s="632"/>
      <c r="O42" s="55"/>
      <c r="P42" s="55"/>
      <c r="Q42" s="55"/>
      <c r="R42" s="55"/>
      <c r="S42" s="55"/>
      <c r="T42" s="55"/>
      <c r="U42" s="55"/>
      <c r="V42" s="55"/>
      <c r="W42" s="55"/>
      <c r="X42" s="55"/>
      <c r="Y42" s="55"/>
      <c r="Z42" s="55"/>
      <c r="AA42" s="55"/>
      <c r="AB42" s="55"/>
      <c r="AC42" s="55"/>
      <c r="AD42" s="55"/>
      <c r="AE42" s="55"/>
      <c r="AF42" s="55"/>
      <c r="AG42" s="55"/>
    </row>
    <row r="43" spans="1:33" ht="15" customHeight="1">
      <c r="A43" s="10"/>
      <c r="B43" s="47"/>
      <c r="C43" s="47"/>
      <c r="D43" s="632"/>
      <c r="E43" s="632"/>
      <c r="F43" s="632"/>
      <c r="G43" s="632"/>
      <c r="H43" s="632"/>
      <c r="I43" s="632"/>
      <c r="J43" s="632"/>
      <c r="K43" s="632"/>
      <c r="L43" s="632"/>
      <c r="M43" s="632"/>
      <c r="N43" s="632"/>
      <c r="O43" s="55"/>
      <c r="P43" s="55"/>
      <c r="Q43" s="55"/>
      <c r="R43" s="55"/>
      <c r="S43" s="55"/>
      <c r="T43" s="55"/>
      <c r="U43" s="55"/>
      <c r="V43" s="55"/>
      <c r="W43" s="55"/>
      <c r="X43" s="55"/>
      <c r="Y43" s="55"/>
      <c r="Z43" s="55"/>
      <c r="AA43" s="55"/>
      <c r="AB43" s="55"/>
      <c r="AC43" s="55"/>
      <c r="AD43" s="55"/>
      <c r="AE43" s="55"/>
      <c r="AF43" s="55"/>
      <c r="AG43" s="55"/>
    </row>
    <row r="44" spans="1:33" ht="15" customHeight="1">
      <c r="A44" s="10"/>
      <c r="B44" s="47"/>
      <c r="C44" s="47"/>
      <c r="D44" s="632"/>
      <c r="E44" s="632"/>
      <c r="F44" s="632"/>
      <c r="G44" s="632"/>
      <c r="H44" s="632"/>
      <c r="I44" s="632"/>
      <c r="J44" s="632"/>
      <c r="K44" s="632"/>
      <c r="L44" s="632"/>
      <c r="M44" s="632"/>
      <c r="N44" s="632"/>
      <c r="O44" s="55"/>
      <c r="P44" s="55"/>
      <c r="Q44" s="55"/>
      <c r="R44" s="55"/>
      <c r="S44" s="55"/>
      <c r="T44" s="55"/>
      <c r="U44" s="55"/>
      <c r="V44" s="55"/>
      <c r="W44" s="55"/>
      <c r="X44" s="55"/>
      <c r="Y44" s="55"/>
      <c r="Z44" s="55"/>
      <c r="AA44" s="55"/>
      <c r="AB44" s="55"/>
      <c r="AC44" s="55"/>
      <c r="AD44" s="55"/>
      <c r="AE44" s="55"/>
      <c r="AF44" s="55"/>
      <c r="AG44" s="55"/>
    </row>
    <row r="45" spans="1:33" ht="15" customHeight="1">
      <c r="A45" s="10"/>
      <c r="B45" s="47"/>
      <c r="C45" s="47"/>
      <c r="D45" s="632"/>
      <c r="E45" s="632"/>
      <c r="F45" s="632"/>
      <c r="G45" s="632"/>
      <c r="H45" s="632"/>
      <c r="I45" s="632"/>
      <c r="J45" s="632"/>
      <c r="K45" s="632"/>
      <c r="L45" s="632"/>
      <c r="M45" s="632"/>
      <c r="N45" s="632"/>
      <c r="O45" s="55"/>
      <c r="P45" s="55"/>
      <c r="Q45" s="55"/>
      <c r="R45" s="55"/>
      <c r="S45" s="55"/>
      <c r="T45" s="55"/>
      <c r="U45" s="55"/>
      <c r="V45" s="55"/>
      <c r="W45" s="55"/>
      <c r="X45" s="55"/>
      <c r="Y45" s="55"/>
      <c r="Z45" s="55"/>
      <c r="AA45" s="55"/>
      <c r="AB45" s="55"/>
      <c r="AC45" s="55"/>
      <c r="AD45" s="55"/>
      <c r="AE45" s="55"/>
      <c r="AF45" s="55"/>
      <c r="AG45" s="55"/>
    </row>
    <row r="46" spans="1:33" ht="15" customHeight="1">
      <c r="A46" s="10"/>
      <c r="B46" s="47"/>
      <c r="C46" s="47"/>
      <c r="D46" s="442" t="s">
        <v>373</v>
      </c>
      <c r="E46" s="47"/>
      <c r="F46" s="47"/>
      <c r="G46" s="47"/>
      <c r="H46" s="47"/>
      <c r="I46" s="47"/>
      <c r="J46" s="47"/>
      <c r="K46" s="47"/>
      <c r="L46" s="47"/>
      <c r="M46" s="10"/>
      <c r="N46" s="10"/>
      <c r="O46" s="10"/>
      <c r="P46" s="10"/>
      <c r="Q46" s="10"/>
      <c r="R46" s="10"/>
      <c r="S46" s="10"/>
      <c r="T46" s="10"/>
      <c r="U46" s="10"/>
      <c r="V46" s="10"/>
      <c r="W46" s="10"/>
      <c r="X46" s="10"/>
      <c r="Y46" s="10"/>
      <c r="Z46" s="10"/>
      <c r="AA46" s="10"/>
      <c r="AB46" s="10"/>
      <c r="AC46" s="10"/>
      <c r="AD46" s="10"/>
      <c r="AE46" s="10"/>
      <c r="AF46" s="10"/>
      <c r="AG46" s="10"/>
    </row>
    <row r="47" spans="1:33" ht="9" customHeight="1">
      <c r="A47" s="10"/>
      <c r="B47" s="47"/>
      <c r="C47" s="47"/>
      <c r="D47" s="47"/>
      <c r="E47" s="47"/>
      <c r="F47" s="47"/>
      <c r="G47" s="47"/>
      <c r="H47" s="47"/>
      <c r="I47" s="47"/>
      <c r="J47" s="47"/>
      <c r="K47" s="47"/>
      <c r="L47" s="47"/>
      <c r="M47" s="10"/>
      <c r="N47" s="10"/>
      <c r="O47" s="10"/>
      <c r="P47" s="10"/>
      <c r="Q47" s="10"/>
      <c r="R47" s="10"/>
      <c r="S47" s="10"/>
      <c r="T47" s="10"/>
      <c r="U47" s="10"/>
      <c r="V47" s="10"/>
      <c r="W47" s="10"/>
      <c r="X47" s="10"/>
      <c r="Y47" s="10"/>
      <c r="Z47" s="10"/>
      <c r="AA47" s="10"/>
      <c r="AB47" s="10"/>
      <c r="AC47" s="10"/>
      <c r="AD47" s="10"/>
      <c r="AE47" s="10"/>
      <c r="AF47" s="10"/>
      <c r="AG47" s="10"/>
    </row>
    <row r="48" spans="1:33" ht="15" customHeight="1">
      <c r="A48" s="10"/>
      <c r="B48" s="47"/>
      <c r="C48" s="47" t="s">
        <v>48</v>
      </c>
      <c r="D48" s="47" t="s">
        <v>198</v>
      </c>
      <c r="E48" s="47"/>
      <c r="F48" s="47"/>
      <c r="G48" s="47"/>
      <c r="H48" s="47"/>
      <c r="I48" s="47"/>
      <c r="J48" s="47"/>
      <c r="K48" s="47"/>
      <c r="L48" s="47"/>
      <c r="M48" s="10"/>
      <c r="N48" s="10"/>
      <c r="O48" s="10"/>
      <c r="P48" s="10"/>
      <c r="Q48" s="10"/>
      <c r="R48" s="10"/>
      <c r="S48" s="10"/>
      <c r="T48" s="10"/>
      <c r="U48" s="10"/>
      <c r="V48" s="10"/>
      <c r="W48" s="10"/>
      <c r="X48" s="10"/>
      <c r="Y48" s="10"/>
      <c r="Z48" s="10"/>
      <c r="AA48" s="10"/>
      <c r="AB48" s="10"/>
      <c r="AC48" s="10"/>
      <c r="AD48" s="10"/>
      <c r="AE48" s="10"/>
      <c r="AF48" s="10"/>
      <c r="AG48" s="10"/>
    </row>
    <row r="49" spans="1:33" ht="15" customHeight="1">
      <c r="A49" s="10"/>
      <c r="B49" s="47"/>
      <c r="C49" s="47"/>
      <c r="D49" s="464" t="s">
        <v>544</v>
      </c>
      <c r="E49" s="464"/>
      <c r="F49" s="464"/>
      <c r="G49" s="464"/>
      <c r="H49" s="464"/>
      <c r="I49" s="464"/>
      <c r="J49" s="464"/>
      <c r="K49" s="464"/>
      <c r="L49" s="464"/>
      <c r="M49" s="464"/>
      <c r="N49" s="464"/>
      <c r="O49" s="55"/>
      <c r="P49" s="55"/>
      <c r="Q49" s="55"/>
      <c r="R49" s="55"/>
      <c r="S49" s="55"/>
      <c r="T49" s="55"/>
      <c r="U49" s="55"/>
      <c r="V49" s="55"/>
      <c r="W49" s="55"/>
      <c r="X49" s="55"/>
      <c r="Y49" s="55"/>
      <c r="Z49" s="55"/>
      <c r="AA49" s="55"/>
      <c r="AB49" s="55"/>
      <c r="AC49" s="55"/>
      <c r="AD49" s="55"/>
      <c r="AE49" s="55"/>
      <c r="AF49" s="55"/>
      <c r="AG49" s="55"/>
    </row>
    <row r="50" spans="1:33" ht="15" customHeight="1">
      <c r="A50" s="10"/>
      <c r="B50" s="47"/>
      <c r="C50" s="47"/>
      <c r="D50" s="464"/>
      <c r="E50" s="464"/>
      <c r="F50" s="464"/>
      <c r="G50" s="464"/>
      <c r="H50" s="464"/>
      <c r="I50" s="464"/>
      <c r="J50" s="464"/>
      <c r="K50" s="464"/>
      <c r="L50" s="464"/>
      <c r="M50" s="464"/>
      <c r="N50" s="464"/>
      <c r="O50" s="55"/>
      <c r="P50" s="55"/>
      <c r="Q50" s="55"/>
      <c r="R50" s="55"/>
      <c r="S50" s="55"/>
      <c r="T50" s="55"/>
      <c r="U50" s="55"/>
      <c r="V50" s="55"/>
      <c r="W50" s="55"/>
      <c r="X50" s="55"/>
      <c r="Y50" s="55"/>
      <c r="Z50" s="55"/>
      <c r="AA50" s="55"/>
      <c r="AB50" s="55"/>
      <c r="AC50" s="55"/>
      <c r="AD50" s="55"/>
      <c r="AE50" s="55"/>
      <c r="AF50" s="55"/>
      <c r="AG50" s="55"/>
    </row>
    <row r="51" spans="1:33" ht="15" customHeight="1">
      <c r="A51" s="10"/>
      <c r="B51" s="47"/>
      <c r="C51" s="47"/>
      <c r="D51" s="464"/>
      <c r="E51" s="464"/>
      <c r="F51" s="464"/>
      <c r="G51" s="464"/>
      <c r="H51" s="464"/>
      <c r="I51" s="464"/>
      <c r="J51" s="464"/>
      <c r="K51" s="464"/>
      <c r="L51" s="464"/>
      <c r="M51" s="464"/>
      <c r="N51" s="464"/>
      <c r="O51" s="55"/>
      <c r="P51" s="55"/>
      <c r="Q51" s="55"/>
      <c r="R51" s="55"/>
      <c r="S51" s="55"/>
      <c r="T51" s="55"/>
      <c r="U51" s="55"/>
      <c r="V51" s="55"/>
      <c r="W51" s="55"/>
      <c r="X51" s="55"/>
      <c r="Y51" s="55"/>
      <c r="Z51" s="55"/>
      <c r="AA51" s="55"/>
      <c r="AB51" s="55"/>
      <c r="AC51" s="55"/>
      <c r="AD51" s="55"/>
      <c r="AE51" s="55"/>
      <c r="AF51" s="55"/>
      <c r="AG51" s="55"/>
    </row>
    <row r="52" spans="1:33" ht="15" customHeight="1">
      <c r="A52" s="10"/>
      <c r="B52" s="47"/>
      <c r="C52" s="443"/>
      <c r="D52" s="632" t="s">
        <v>20</v>
      </c>
      <c r="E52" s="632"/>
      <c r="F52" s="632"/>
      <c r="G52" s="632"/>
      <c r="H52" s="632"/>
      <c r="I52" s="632"/>
      <c r="J52" s="632"/>
      <c r="K52" s="632"/>
      <c r="L52" s="632"/>
      <c r="M52" s="632"/>
      <c r="N52" s="632"/>
      <c r="O52" s="55"/>
      <c r="P52" s="55"/>
      <c r="Q52" s="55"/>
      <c r="R52" s="55"/>
      <c r="S52" s="55"/>
      <c r="T52" s="55"/>
      <c r="U52" s="55"/>
      <c r="V52" s="55"/>
      <c r="W52" s="55"/>
      <c r="X52" s="55"/>
      <c r="Y52" s="55"/>
      <c r="Z52" s="55"/>
      <c r="AA52" s="55"/>
      <c r="AB52" s="55"/>
      <c r="AC52" s="55"/>
      <c r="AD52" s="55"/>
      <c r="AE52" s="55"/>
      <c r="AF52" s="55"/>
      <c r="AG52" s="55"/>
    </row>
    <row r="53" spans="1:33" ht="15" customHeight="1">
      <c r="A53" s="10"/>
      <c r="B53" s="47"/>
      <c r="C53" s="47"/>
      <c r="D53" s="632"/>
      <c r="E53" s="632"/>
      <c r="F53" s="632"/>
      <c r="G53" s="632"/>
      <c r="H53" s="632"/>
      <c r="I53" s="632"/>
      <c r="J53" s="632"/>
      <c r="K53" s="632"/>
      <c r="L53" s="632"/>
      <c r="M53" s="632"/>
      <c r="N53" s="632"/>
      <c r="O53" s="55"/>
      <c r="P53" s="55"/>
      <c r="Q53" s="55"/>
      <c r="R53" s="55"/>
      <c r="S53" s="55"/>
      <c r="T53" s="55"/>
      <c r="U53" s="55"/>
      <c r="V53" s="55"/>
      <c r="W53" s="55"/>
      <c r="X53" s="55"/>
      <c r="Y53" s="55"/>
      <c r="Z53" s="55"/>
      <c r="AA53" s="55"/>
      <c r="AB53" s="55"/>
      <c r="AC53" s="55"/>
      <c r="AD53" s="55"/>
      <c r="AE53" s="55"/>
      <c r="AF53" s="55"/>
      <c r="AG53" s="55"/>
    </row>
    <row r="54" spans="1:33" ht="15" customHeight="1">
      <c r="A54" s="10"/>
      <c r="B54" s="47"/>
      <c r="C54" s="47"/>
      <c r="D54" s="632" t="s">
        <v>114</v>
      </c>
      <c r="E54" s="632"/>
      <c r="F54" s="632"/>
      <c r="G54" s="632"/>
      <c r="H54" s="632"/>
      <c r="I54" s="632"/>
      <c r="J54" s="632"/>
      <c r="K54" s="632"/>
      <c r="L54" s="632"/>
      <c r="M54" s="632"/>
      <c r="N54" s="632"/>
      <c r="O54" s="55"/>
      <c r="P54" s="55"/>
      <c r="Q54" s="55"/>
      <c r="R54" s="55"/>
      <c r="S54" s="55"/>
      <c r="T54" s="55"/>
      <c r="U54" s="55"/>
      <c r="V54" s="55"/>
      <c r="W54" s="55"/>
      <c r="X54" s="55"/>
      <c r="Y54" s="55"/>
      <c r="Z54" s="55"/>
      <c r="AA54" s="55"/>
      <c r="AB54" s="55"/>
      <c r="AC54" s="55"/>
      <c r="AD54" s="55"/>
      <c r="AE54" s="55"/>
      <c r="AF54" s="55"/>
      <c r="AG54" s="55"/>
    </row>
    <row r="55" spans="1:33" ht="15" customHeight="1">
      <c r="A55" s="10"/>
      <c r="B55" s="47"/>
      <c r="C55" s="47"/>
      <c r="D55" s="632"/>
      <c r="E55" s="632"/>
      <c r="F55" s="632"/>
      <c r="G55" s="632"/>
      <c r="H55" s="632"/>
      <c r="I55" s="632"/>
      <c r="J55" s="632"/>
      <c r="K55" s="632"/>
      <c r="L55" s="632"/>
      <c r="M55" s="632"/>
      <c r="N55" s="632"/>
      <c r="O55" s="55"/>
      <c r="P55" s="55"/>
      <c r="Q55" s="55"/>
      <c r="R55" s="55"/>
      <c r="S55" s="55"/>
      <c r="T55" s="55"/>
      <c r="U55" s="55"/>
      <c r="V55" s="55"/>
      <c r="W55" s="55"/>
      <c r="X55" s="55"/>
      <c r="Y55" s="55"/>
      <c r="Z55" s="55"/>
      <c r="AA55" s="55"/>
      <c r="AB55" s="55"/>
      <c r="AC55" s="55"/>
      <c r="AD55" s="55"/>
      <c r="AE55" s="55"/>
      <c r="AF55" s="55"/>
      <c r="AG55" s="55"/>
    </row>
    <row r="56" spans="1:33" ht="15" customHeight="1">
      <c r="A56" s="10"/>
      <c r="B56" s="47"/>
      <c r="C56" s="47"/>
      <c r="D56" s="442" t="s">
        <v>545</v>
      </c>
      <c r="E56" s="47"/>
      <c r="F56" s="47"/>
      <c r="G56" s="47"/>
      <c r="H56" s="47"/>
      <c r="I56" s="47"/>
      <c r="J56" s="47"/>
      <c r="K56" s="47"/>
      <c r="L56" s="47"/>
      <c r="M56" s="10"/>
      <c r="N56" s="10"/>
      <c r="O56" s="10"/>
      <c r="P56" s="10"/>
      <c r="Q56" s="10"/>
      <c r="R56" s="10"/>
      <c r="S56" s="10"/>
      <c r="T56" s="10"/>
      <c r="U56" s="10"/>
      <c r="V56" s="10"/>
      <c r="W56" s="10"/>
      <c r="X56" s="10"/>
      <c r="Y56" s="10"/>
      <c r="Z56" s="10"/>
      <c r="AA56" s="10"/>
      <c r="AB56" s="10"/>
      <c r="AC56" s="10"/>
      <c r="AD56" s="10"/>
      <c r="AE56" s="10"/>
      <c r="AF56" s="10"/>
      <c r="AG56" s="10"/>
    </row>
    <row r="57" spans="1:33" ht="15" customHeight="1">
      <c r="A57" s="10"/>
      <c r="B57" s="47"/>
      <c r="C57" s="47"/>
      <c r="D57" s="47"/>
      <c r="E57" s="47"/>
      <c r="F57" s="47"/>
      <c r="G57" s="47"/>
      <c r="H57" s="47"/>
      <c r="I57" s="47"/>
      <c r="J57" s="47"/>
      <c r="K57" s="47"/>
      <c r="L57" s="47"/>
      <c r="M57" s="10"/>
      <c r="N57" s="10"/>
      <c r="O57" s="10"/>
      <c r="P57" s="10"/>
      <c r="Q57" s="10"/>
      <c r="R57" s="10"/>
      <c r="S57" s="10"/>
      <c r="T57" s="10"/>
      <c r="U57" s="10"/>
      <c r="V57" s="10"/>
      <c r="W57" s="10"/>
      <c r="X57" s="10"/>
      <c r="Y57" s="10"/>
      <c r="Z57" s="10"/>
      <c r="AA57" s="10"/>
      <c r="AB57" s="10"/>
      <c r="AC57" s="10"/>
      <c r="AD57" s="10"/>
      <c r="AE57" s="10"/>
      <c r="AF57" s="10"/>
      <c r="AG57" s="10"/>
    </row>
    <row r="58" spans="1:33" ht="15" customHeight="1">
      <c r="A58" s="10"/>
      <c r="B58" s="47"/>
      <c r="C58" s="47"/>
      <c r="D58" s="47"/>
      <c r="E58" s="47"/>
      <c r="F58" s="47"/>
      <c r="G58" s="47"/>
      <c r="H58" s="47"/>
      <c r="I58" s="47"/>
      <c r="J58" s="47"/>
      <c r="K58" s="47"/>
      <c r="L58" s="47"/>
      <c r="M58" s="10"/>
      <c r="N58" s="10"/>
      <c r="O58" s="10"/>
      <c r="P58" s="10"/>
      <c r="Q58" s="10"/>
      <c r="R58" s="10"/>
      <c r="S58" s="10"/>
      <c r="T58" s="10"/>
      <c r="U58" s="10"/>
      <c r="V58" s="10"/>
      <c r="W58" s="10"/>
      <c r="X58" s="10"/>
      <c r="Y58" s="10"/>
      <c r="Z58" s="10"/>
      <c r="AA58" s="10"/>
      <c r="AB58" s="10"/>
      <c r="AC58" s="10"/>
      <c r="AD58" s="10"/>
      <c r="AE58" s="10"/>
      <c r="AF58" s="10"/>
      <c r="AG58" s="10"/>
    </row>
    <row r="59" spans="1:33" ht="15" customHeight="1">
      <c r="A59" s="10"/>
      <c r="B59" s="47"/>
      <c r="C59" s="47"/>
      <c r="D59" s="47"/>
      <c r="E59" s="47"/>
      <c r="F59" s="47"/>
      <c r="G59" s="47"/>
      <c r="H59" s="47"/>
      <c r="J59" s="47"/>
      <c r="K59" s="47"/>
      <c r="L59" s="47"/>
      <c r="M59" s="10"/>
      <c r="N59" s="10"/>
      <c r="O59" s="10"/>
      <c r="R59" s="10"/>
      <c r="S59" s="10"/>
      <c r="T59" s="10"/>
      <c r="U59" s="10"/>
      <c r="V59" s="10"/>
      <c r="W59" s="10"/>
      <c r="X59" s="10"/>
      <c r="Y59" s="10"/>
      <c r="Z59" s="10"/>
      <c r="AA59" s="10"/>
      <c r="AB59" s="10"/>
      <c r="AC59" s="10"/>
      <c r="AD59" s="10"/>
      <c r="AE59" s="10"/>
      <c r="AF59" s="10"/>
      <c r="AG59" s="10"/>
    </row>
    <row r="60" spans="1:33" ht="15" customHeight="1">
      <c r="A60" s="10"/>
      <c r="B60" s="47"/>
      <c r="C60" s="47"/>
      <c r="D60" s="47"/>
      <c r="E60" s="47"/>
      <c r="F60" s="47"/>
      <c r="G60" s="47"/>
      <c r="H60" s="47"/>
      <c r="I60" s="444" t="s">
        <v>220</v>
      </c>
      <c r="J60" s="47"/>
      <c r="K60" s="47"/>
      <c r="L60" s="47"/>
      <c r="M60" s="10"/>
      <c r="N60" s="10"/>
      <c r="O60" s="10"/>
      <c r="P60" s="10"/>
      <c r="Q60" s="10"/>
      <c r="R60" s="10"/>
      <c r="S60" s="10"/>
      <c r="T60" s="10"/>
      <c r="U60" s="10"/>
      <c r="V60" s="10"/>
      <c r="W60" s="10"/>
      <c r="X60" s="10"/>
      <c r="Y60" s="10"/>
      <c r="Z60" s="10"/>
      <c r="AA60" s="10"/>
      <c r="AB60" s="10"/>
      <c r="AC60" s="10"/>
      <c r="AD60" s="10"/>
      <c r="AE60" s="10"/>
      <c r="AF60" s="10"/>
      <c r="AG60" s="10"/>
    </row>
    <row r="61" spans="1:33" ht="9.75" customHeight="1">
      <c r="A61" s="10"/>
      <c r="B61" s="47"/>
      <c r="C61" s="47"/>
      <c r="D61" s="47"/>
      <c r="E61" s="47"/>
      <c r="F61" s="47"/>
      <c r="G61" s="47"/>
      <c r="H61" s="47"/>
      <c r="I61" s="47"/>
      <c r="J61" s="47"/>
      <c r="K61" s="47"/>
      <c r="L61" s="47"/>
      <c r="M61" s="10"/>
      <c r="N61" s="10"/>
      <c r="O61" s="10"/>
      <c r="P61" s="10"/>
      <c r="Q61" s="10"/>
      <c r="R61" s="10"/>
      <c r="S61" s="10"/>
      <c r="T61" s="10"/>
      <c r="U61" s="10"/>
      <c r="V61" s="10"/>
      <c r="W61" s="10"/>
      <c r="X61" s="10"/>
      <c r="Y61" s="10"/>
      <c r="Z61" s="10"/>
      <c r="AA61" s="10"/>
      <c r="AB61" s="10"/>
      <c r="AC61" s="10"/>
      <c r="AD61" s="10"/>
      <c r="AE61" s="10"/>
      <c r="AF61" s="10"/>
      <c r="AG61" s="10"/>
    </row>
    <row r="62" spans="1:33" ht="15" customHeight="1">
      <c r="A62" s="10"/>
      <c r="B62" s="47"/>
      <c r="C62" s="47" t="s">
        <v>343</v>
      </c>
      <c r="D62" s="47" t="s">
        <v>105</v>
      </c>
      <c r="E62" s="47"/>
      <c r="F62" s="47"/>
      <c r="G62" s="47"/>
      <c r="H62" s="47"/>
      <c r="I62" s="47"/>
      <c r="J62" s="47"/>
      <c r="K62" s="47"/>
      <c r="L62" s="47"/>
      <c r="M62" s="10"/>
      <c r="N62" s="10"/>
      <c r="O62" s="10"/>
      <c r="P62" s="10"/>
      <c r="Q62" s="10"/>
      <c r="R62" s="10"/>
      <c r="S62" s="10"/>
      <c r="T62" s="10"/>
      <c r="U62" s="10"/>
      <c r="V62" s="10"/>
      <c r="W62" s="10"/>
      <c r="X62" s="10"/>
      <c r="Y62" s="10"/>
      <c r="Z62" s="10"/>
      <c r="AA62" s="10"/>
      <c r="AB62" s="10"/>
      <c r="AC62" s="10"/>
      <c r="AD62" s="10"/>
      <c r="AE62" s="10"/>
      <c r="AF62" s="10"/>
      <c r="AG62" s="10"/>
    </row>
    <row r="63" spans="1:33" ht="15" customHeight="1">
      <c r="A63" s="10"/>
      <c r="B63" s="47"/>
      <c r="C63" s="47"/>
      <c r="D63" s="464" t="s">
        <v>23</v>
      </c>
      <c r="E63" s="464"/>
      <c r="F63" s="464"/>
      <c r="G63" s="464"/>
      <c r="H63" s="464"/>
      <c r="I63" s="464"/>
      <c r="J63" s="464"/>
      <c r="K63" s="464"/>
      <c r="L63" s="464"/>
      <c r="M63" s="464"/>
      <c r="N63" s="464"/>
      <c r="O63" s="48"/>
      <c r="P63" s="48"/>
      <c r="Q63" s="48"/>
      <c r="R63" s="48"/>
      <c r="S63" s="48"/>
      <c r="T63" s="48"/>
      <c r="U63" s="48"/>
      <c r="V63" s="48"/>
      <c r="W63" s="48"/>
      <c r="X63" s="48"/>
      <c r="Y63" s="48"/>
      <c r="Z63" s="48"/>
      <c r="AA63" s="48"/>
      <c r="AB63" s="48"/>
      <c r="AC63" s="48"/>
      <c r="AD63" s="48"/>
      <c r="AE63" s="48"/>
      <c r="AF63" s="48"/>
      <c r="AG63" s="48"/>
    </row>
    <row r="64" spans="1:33" ht="15" customHeight="1">
      <c r="A64" s="10"/>
      <c r="B64" s="47"/>
      <c r="C64" s="47"/>
      <c r="D64" s="464"/>
      <c r="E64" s="464"/>
      <c r="F64" s="464"/>
      <c r="G64" s="464"/>
      <c r="H64" s="464"/>
      <c r="I64" s="464"/>
      <c r="J64" s="464"/>
      <c r="K64" s="464"/>
      <c r="L64" s="464"/>
      <c r="M64" s="464"/>
      <c r="N64" s="464"/>
      <c r="O64" s="48"/>
      <c r="P64" s="48"/>
      <c r="Q64" s="48"/>
      <c r="R64" s="48"/>
      <c r="S64" s="48"/>
      <c r="T64" s="48"/>
      <c r="U64" s="48"/>
      <c r="V64" s="48"/>
      <c r="W64" s="48"/>
      <c r="X64" s="48"/>
      <c r="Y64" s="48"/>
      <c r="Z64" s="48"/>
      <c r="AA64" s="48"/>
      <c r="AB64" s="48"/>
      <c r="AC64" s="48"/>
      <c r="AD64" s="48"/>
      <c r="AE64" s="48"/>
      <c r="AF64" s="48"/>
      <c r="AG64" s="48"/>
    </row>
    <row r="65" spans="1:33" ht="10.5" customHeight="1">
      <c r="A65" s="10"/>
      <c r="B65" s="47"/>
      <c r="C65" s="47"/>
      <c r="D65" s="464"/>
      <c r="E65" s="464"/>
      <c r="F65" s="464"/>
      <c r="G65" s="464"/>
      <c r="H65" s="464"/>
      <c r="I65" s="464"/>
      <c r="J65" s="464"/>
      <c r="K65" s="464"/>
      <c r="L65" s="464"/>
      <c r="M65" s="464"/>
      <c r="N65" s="464"/>
      <c r="O65" s="10"/>
      <c r="P65" s="10"/>
      <c r="Q65" s="10"/>
      <c r="R65" s="10"/>
      <c r="S65" s="10"/>
      <c r="T65" s="10"/>
      <c r="U65" s="10"/>
      <c r="V65" s="10"/>
      <c r="W65" s="10"/>
      <c r="X65" s="10"/>
      <c r="Y65" s="10"/>
      <c r="Z65" s="10"/>
      <c r="AA65" s="10"/>
      <c r="AB65" s="10"/>
      <c r="AC65" s="10"/>
      <c r="AD65" s="10"/>
      <c r="AE65" s="10"/>
      <c r="AF65" s="10"/>
      <c r="AG65" s="10"/>
    </row>
    <row r="66" spans="1:33" ht="16.5" customHeight="1">
      <c r="A66" s="10"/>
      <c r="B66" s="47"/>
      <c r="C66" s="47"/>
      <c r="D66" s="464"/>
      <c r="E66" s="464"/>
      <c r="F66" s="464"/>
      <c r="G66" s="464"/>
      <c r="H66" s="464"/>
      <c r="I66" s="464"/>
      <c r="J66" s="464"/>
      <c r="K66" s="464"/>
      <c r="L66" s="464"/>
      <c r="M66" s="464"/>
      <c r="N66" s="464"/>
      <c r="O66" s="10"/>
      <c r="P66" s="10"/>
      <c r="Q66" s="10"/>
      <c r="R66" s="10"/>
      <c r="S66" s="10"/>
      <c r="T66" s="10"/>
      <c r="U66" s="10"/>
      <c r="V66" s="10"/>
      <c r="W66" s="10"/>
      <c r="X66" s="10"/>
      <c r="Y66" s="10"/>
      <c r="Z66" s="10"/>
      <c r="AA66" s="10"/>
      <c r="AB66" s="10"/>
      <c r="AC66" s="10"/>
      <c r="AD66" s="10"/>
      <c r="AE66" s="10"/>
      <c r="AF66" s="10"/>
      <c r="AG66" s="10"/>
    </row>
    <row r="67" spans="1:33" ht="9" customHeight="1">
      <c r="A67" s="10"/>
      <c r="B67" s="47"/>
      <c r="C67" s="47"/>
      <c r="D67" s="48"/>
      <c r="E67" s="48"/>
      <c r="F67" s="48"/>
      <c r="G67" s="48"/>
      <c r="H67" s="48"/>
      <c r="I67" s="48"/>
      <c r="J67" s="48"/>
      <c r="K67" s="48"/>
      <c r="L67" s="48"/>
      <c r="M67" s="48"/>
      <c r="N67" s="48"/>
      <c r="O67" s="10"/>
      <c r="P67" s="10"/>
      <c r="Q67" s="10"/>
      <c r="R67" s="10"/>
      <c r="S67" s="10"/>
      <c r="T67" s="10"/>
      <c r="U67" s="10"/>
      <c r="V67" s="10"/>
      <c r="W67" s="10"/>
      <c r="X67" s="10"/>
      <c r="Y67" s="10"/>
      <c r="Z67" s="10"/>
      <c r="AA67" s="10"/>
      <c r="AB67" s="10"/>
      <c r="AC67" s="10"/>
      <c r="AD67" s="10"/>
      <c r="AE67" s="10"/>
      <c r="AF67" s="10"/>
      <c r="AG67" s="10"/>
    </row>
    <row r="68" spans="1:33" ht="15" customHeight="1">
      <c r="A68" s="10"/>
      <c r="B68" s="47"/>
      <c r="C68" s="47" t="s">
        <v>371</v>
      </c>
      <c r="D68" s="47" t="s">
        <v>424</v>
      </c>
      <c r="E68" s="47"/>
      <c r="F68" s="47"/>
      <c r="G68" s="47"/>
      <c r="H68" s="47"/>
      <c r="I68" s="47"/>
      <c r="J68" s="47"/>
      <c r="K68" s="47"/>
      <c r="L68" s="47"/>
      <c r="M68" s="10"/>
      <c r="N68" s="10"/>
      <c r="O68" s="10"/>
      <c r="P68" s="10"/>
      <c r="Q68" s="10"/>
      <c r="R68" s="10"/>
      <c r="S68" s="10"/>
      <c r="T68" s="10"/>
      <c r="U68" s="10"/>
      <c r="V68" s="10"/>
      <c r="W68" s="10"/>
      <c r="X68" s="10"/>
      <c r="Y68" s="10"/>
      <c r="Z68" s="10"/>
      <c r="AA68" s="10"/>
      <c r="AB68" s="10"/>
      <c r="AC68" s="10"/>
      <c r="AD68" s="10"/>
      <c r="AE68" s="10"/>
      <c r="AF68" s="10"/>
      <c r="AG68" s="10"/>
    </row>
    <row r="69" spans="1:33" ht="15" customHeight="1">
      <c r="A69" s="10"/>
      <c r="B69" s="47"/>
      <c r="C69" s="47"/>
      <c r="D69" s="47" t="s">
        <v>161</v>
      </c>
      <c r="E69" s="47"/>
      <c r="F69" s="47"/>
      <c r="G69" s="47"/>
      <c r="H69" s="47"/>
      <c r="I69" s="47"/>
      <c r="J69" s="47"/>
      <c r="K69" s="47"/>
      <c r="L69" s="47"/>
      <c r="M69" s="10"/>
      <c r="N69" s="10"/>
      <c r="O69" s="10"/>
      <c r="P69" s="10"/>
      <c r="Q69" s="10"/>
      <c r="R69" s="10"/>
      <c r="S69" s="10"/>
      <c r="T69" s="10"/>
      <c r="U69" s="10"/>
      <c r="V69" s="10"/>
      <c r="W69" s="10"/>
      <c r="X69" s="10"/>
      <c r="Y69" s="10"/>
      <c r="Z69" s="10"/>
      <c r="AA69" s="10"/>
      <c r="AB69" s="10"/>
      <c r="AC69" s="10"/>
      <c r="AD69" s="10"/>
      <c r="AE69" s="10"/>
      <c r="AF69" s="10"/>
      <c r="AG69" s="10"/>
    </row>
    <row r="70" spans="1:33" ht="15" customHeight="1">
      <c r="A70" s="10"/>
      <c r="B70" s="47"/>
      <c r="C70" s="47"/>
      <c r="D70" s="47" t="s">
        <v>472</v>
      </c>
      <c r="F70" s="47"/>
      <c r="G70" s="47"/>
      <c r="H70" s="47"/>
      <c r="I70" s="47"/>
      <c r="J70" s="47"/>
      <c r="K70" s="47"/>
      <c r="L70" s="47"/>
      <c r="M70" s="10"/>
      <c r="N70" s="10"/>
      <c r="O70" s="10"/>
      <c r="P70" s="10"/>
      <c r="Q70" s="10"/>
      <c r="R70" s="10"/>
      <c r="S70" s="10"/>
      <c r="T70" s="10"/>
      <c r="U70" s="10"/>
      <c r="V70" s="10"/>
      <c r="W70" s="10"/>
      <c r="X70" s="10"/>
      <c r="Y70" s="10"/>
      <c r="Z70" s="10"/>
      <c r="AA70" s="10"/>
      <c r="AB70" s="10"/>
      <c r="AC70" s="10"/>
      <c r="AD70" s="10"/>
      <c r="AE70" s="10"/>
      <c r="AF70" s="10"/>
      <c r="AG70" s="10"/>
    </row>
    <row r="71" spans="1:33" ht="15" customHeight="1">
      <c r="A71" s="10"/>
      <c r="B71" s="47"/>
      <c r="C71" s="47"/>
      <c r="D71" s="464" t="s">
        <v>63</v>
      </c>
      <c r="E71" s="464"/>
      <c r="F71" s="464"/>
      <c r="G71" s="464"/>
      <c r="H71" s="464"/>
      <c r="I71" s="464"/>
      <c r="J71" s="464"/>
      <c r="K71" s="464"/>
      <c r="L71" s="464"/>
      <c r="M71" s="464"/>
      <c r="N71" s="464"/>
      <c r="O71" s="48"/>
      <c r="P71" s="48"/>
      <c r="Q71" s="48"/>
      <c r="R71" s="48"/>
      <c r="S71" s="48"/>
      <c r="T71" s="48"/>
      <c r="U71" s="48"/>
      <c r="V71" s="48"/>
      <c r="W71" s="48"/>
      <c r="X71" s="48"/>
      <c r="Y71" s="48"/>
      <c r="Z71" s="48"/>
      <c r="AA71" s="48"/>
      <c r="AB71" s="48"/>
      <c r="AC71" s="48"/>
      <c r="AD71" s="48"/>
      <c r="AE71" s="48"/>
      <c r="AF71" s="48"/>
      <c r="AG71" s="48"/>
    </row>
    <row r="72" spans="1:33" ht="15" customHeight="1">
      <c r="A72" s="10"/>
      <c r="B72" s="47"/>
      <c r="C72" s="47"/>
      <c r="D72" s="464"/>
      <c r="E72" s="464"/>
      <c r="F72" s="464"/>
      <c r="G72" s="464"/>
      <c r="H72" s="464"/>
      <c r="I72" s="464"/>
      <c r="J72" s="464"/>
      <c r="K72" s="464"/>
      <c r="L72" s="464"/>
      <c r="M72" s="464"/>
      <c r="N72" s="464"/>
      <c r="O72" s="48"/>
      <c r="P72" s="48"/>
      <c r="Q72" s="48"/>
      <c r="R72" s="48"/>
      <c r="S72" s="48"/>
      <c r="T72" s="48"/>
      <c r="U72" s="48"/>
      <c r="V72" s="48"/>
      <c r="W72" s="48"/>
      <c r="X72" s="48"/>
      <c r="Y72" s="48"/>
      <c r="Z72" s="48"/>
      <c r="AA72" s="48"/>
      <c r="AB72" s="48"/>
      <c r="AC72" s="48"/>
      <c r="AD72" s="48"/>
      <c r="AE72" s="48"/>
      <c r="AF72" s="48"/>
      <c r="AG72" s="48"/>
    </row>
    <row r="73" spans="1:33" ht="15" customHeight="1">
      <c r="A73" s="10"/>
      <c r="B73" s="47"/>
      <c r="C73" s="47"/>
      <c r="D73" s="464"/>
      <c r="E73" s="464"/>
      <c r="F73" s="464"/>
      <c r="G73" s="464"/>
      <c r="H73" s="464"/>
      <c r="I73" s="464"/>
      <c r="J73" s="464"/>
      <c r="K73" s="464"/>
      <c r="L73" s="464"/>
      <c r="M73" s="464"/>
      <c r="N73" s="464"/>
      <c r="O73" s="48"/>
      <c r="P73" s="48"/>
      <c r="Q73" s="48"/>
      <c r="R73" s="48"/>
      <c r="S73" s="48"/>
      <c r="T73" s="48"/>
      <c r="U73" s="48"/>
      <c r="V73" s="48"/>
      <c r="W73" s="48"/>
      <c r="X73" s="48"/>
      <c r="Y73" s="48"/>
      <c r="Z73" s="48"/>
      <c r="AA73" s="48"/>
      <c r="AB73" s="48"/>
      <c r="AC73" s="48"/>
      <c r="AD73" s="48"/>
      <c r="AE73" s="48"/>
      <c r="AF73" s="48"/>
      <c r="AG73" s="48"/>
    </row>
    <row r="74" spans="1:33" ht="15" customHeight="1">
      <c r="A74" s="10"/>
      <c r="B74" s="47"/>
      <c r="C74" s="47"/>
      <c r="D74" s="632" t="s">
        <v>546</v>
      </c>
      <c r="E74" s="632"/>
      <c r="F74" s="632"/>
      <c r="G74" s="632"/>
      <c r="H74" s="632"/>
      <c r="I74" s="632"/>
      <c r="J74" s="632"/>
      <c r="K74" s="632"/>
      <c r="L74" s="632"/>
      <c r="M74" s="632"/>
      <c r="N74" s="632"/>
      <c r="O74" s="48"/>
      <c r="P74" s="48"/>
      <c r="Q74" s="48"/>
      <c r="R74" s="48"/>
      <c r="S74" s="48"/>
      <c r="T74" s="48"/>
      <c r="U74" s="48"/>
      <c r="V74" s="48"/>
      <c r="W74" s="48"/>
      <c r="X74" s="48"/>
      <c r="Y74" s="48"/>
      <c r="Z74" s="48"/>
      <c r="AA74" s="48"/>
      <c r="AB74" s="48"/>
      <c r="AC74" s="48"/>
      <c r="AD74" s="48"/>
      <c r="AE74" s="48"/>
      <c r="AF74" s="48"/>
      <c r="AG74" s="48"/>
    </row>
    <row r="75" spans="1:33" ht="15" customHeight="1">
      <c r="A75" s="10"/>
      <c r="B75" s="47"/>
      <c r="C75" s="47"/>
      <c r="D75" s="632"/>
      <c r="E75" s="632"/>
      <c r="F75" s="632"/>
      <c r="G75" s="632"/>
      <c r="H75" s="632"/>
      <c r="I75" s="632"/>
      <c r="J75" s="632"/>
      <c r="K75" s="632"/>
      <c r="L75" s="632"/>
      <c r="M75" s="632"/>
      <c r="N75" s="632"/>
      <c r="O75" s="48"/>
      <c r="P75" s="48"/>
      <c r="Q75" s="48"/>
      <c r="R75" s="48"/>
      <c r="S75" s="48"/>
      <c r="T75" s="48"/>
      <c r="U75" s="48"/>
      <c r="V75" s="48"/>
      <c r="W75" s="48"/>
      <c r="X75" s="48"/>
      <c r="Y75" s="48"/>
      <c r="Z75" s="48"/>
      <c r="AA75" s="48"/>
      <c r="AB75" s="48"/>
      <c r="AC75" s="48"/>
      <c r="AD75" s="48"/>
      <c r="AE75" s="48"/>
      <c r="AF75" s="48"/>
      <c r="AG75" s="48"/>
    </row>
    <row r="76" spans="1:33" ht="15" customHeight="1">
      <c r="A76" s="10"/>
      <c r="B76" s="47"/>
      <c r="C76" s="47"/>
      <c r="D76" s="47" t="s">
        <v>547</v>
      </c>
      <c r="E76" s="47" t="s">
        <v>548</v>
      </c>
      <c r="F76" s="47"/>
      <c r="G76" s="47"/>
      <c r="H76" s="47"/>
      <c r="I76" s="47"/>
      <c r="J76" s="47"/>
      <c r="K76" s="47"/>
      <c r="L76" s="47"/>
      <c r="M76" s="10"/>
      <c r="N76" s="10"/>
      <c r="O76" s="10"/>
      <c r="P76" s="10"/>
      <c r="Q76" s="10"/>
      <c r="R76" s="10"/>
      <c r="S76" s="10"/>
      <c r="T76" s="10"/>
      <c r="U76" s="10"/>
      <c r="V76" s="10"/>
      <c r="W76" s="10"/>
      <c r="X76" s="10"/>
      <c r="Y76" s="10"/>
      <c r="Z76" s="10"/>
      <c r="AA76" s="10"/>
      <c r="AB76" s="10"/>
      <c r="AC76" s="10"/>
      <c r="AD76" s="10"/>
      <c r="AE76" s="10"/>
      <c r="AF76" s="10"/>
      <c r="AG76" s="10"/>
    </row>
    <row r="77" spans="1:33" ht="15" customHeight="1">
      <c r="A77" s="10"/>
      <c r="B77" s="47"/>
      <c r="C77" s="47"/>
      <c r="D77" s="47" t="s">
        <v>549</v>
      </c>
      <c r="E77" s="464" t="s">
        <v>168</v>
      </c>
      <c r="F77" s="464"/>
      <c r="G77" s="464"/>
      <c r="H77" s="464"/>
      <c r="I77" s="464"/>
      <c r="J77" s="464"/>
      <c r="K77" s="464"/>
      <c r="L77" s="464"/>
      <c r="M77" s="464"/>
      <c r="N77" s="464"/>
      <c r="O77" s="48"/>
      <c r="P77" s="48"/>
      <c r="Q77" s="48"/>
      <c r="R77" s="48"/>
      <c r="S77" s="48"/>
      <c r="T77" s="48"/>
      <c r="U77" s="48"/>
      <c r="V77" s="48"/>
      <c r="W77" s="48"/>
      <c r="X77" s="48"/>
      <c r="Y77" s="48"/>
      <c r="Z77" s="48"/>
      <c r="AA77" s="48"/>
      <c r="AB77" s="48"/>
      <c r="AC77" s="48"/>
      <c r="AD77" s="48"/>
      <c r="AE77" s="48"/>
      <c r="AF77" s="48"/>
      <c r="AG77" s="48"/>
    </row>
    <row r="78" spans="1:33" ht="15" customHeight="1">
      <c r="A78" s="10"/>
      <c r="B78" s="47"/>
      <c r="C78" s="47"/>
      <c r="D78" s="47"/>
      <c r="E78" s="464"/>
      <c r="F78" s="464"/>
      <c r="G78" s="464"/>
      <c r="H78" s="464"/>
      <c r="I78" s="464"/>
      <c r="J78" s="464"/>
      <c r="K78" s="464"/>
      <c r="L78" s="464"/>
      <c r="M78" s="464"/>
      <c r="N78" s="464"/>
      <c r="O78" s="48"/>
      <c r="P78" s="48"/>
      <c r="Q78" s="48"/>
      <c r="R78" s="48"/>
      <c r="S78" s="48"/>
      <c r="T78" s="48"/>
      <c r="U78" s="48"/>
      <c r="V78" s="48"/>
      <c r="W78" s="48"/>
      <c r="X78" s="48"/>
      <c r="Y78" s="48"/>
      <c r="Z78" s="48"/>
      <c r="AA78" s="48"/>
      <c r="AB78" s="48"/>
      <c r="AC78" s="48"/>
      <c r="AD78" s="48"/>
      <c r="AE78" s="48"/>
      <c r="AF78" s="48"/>
      <c r="AG78" s="48"/>
    </row>
    <row r="79" spans="1:33" ht="15" customHeight="1">
      <c r="A79" s="10"/>
      <c r="B79" s="47"/>
      <c r="C79" s="47"/>
      <c r="D79" s="634" t="s">
        <v>519</v>
      </c>
      <c r="E79" s="634"/>
      <c r="F79" s="634"/>
      <c r="G79" s="634"/>
      <c r="H79" s="634"/>
      <c r="I79" s="634"/>
      <c r="J79" s="634"/>
      <c r="K79" s="634"/>
      <c r="L79" s="634"/>
      <c r="M79" s="634"/>
      <c r="N79" s="634"/>
      <c r="O79" s="49"/>
      <c r="P79" s="49"/>
      <c r="Q79" s="49"/>
      <c r="R79" s="49"/>
      <c r="S79" s="49"/>
      <c r="T79" s="49"/>
      <c r="U79" s="49"/>
      <c r="V79" s="49"/>
      <c r="W79" s="49"/>
      <c r="X79" s="49"/>
      <c r="Y79" s="49"/>
      <c r="Z79" s="49"/>
      <c r="AA79" s="49"/>
      <c r="AB79" s="49"/>
      <c r="AC79" s="49"/>
      <c r="AD79" s="49"/>
      <c r="AE79" s="49"/>
      <c r="AF79" s="49"/>
      <c r="AG79" s="49"/>
    </row>
    <row r="80" spans="1:33" ht="15" customHeight="1">
      <c r="A80" s="10"/>
      <c r="B80" s="47"/>
      <c r="C80" s="47"/>
      <c r="D80" s="632" t="s">
        <v>505</v>
      </c>
      <c r="E80" s="632"/>
      <c r="F80" s="632"/>
      <c r="G80" s="632"/>
      <c r="H80" s="632"/>
      <c r="I80" s="632"/>
      <c r="J80" s="632"/>
      <c r="K80" s="632"/>
      <c r="L80" s="632"/>
      <c r="M80" s="632"/>
      <c r="N80" s="632"/>
      <c r="O80" s="48"/>
      <c r="P80" s="48"/>
      <c r="Q80" s="48"/>
      <c r="R80" s="48"/>
      <c r="S80" s="48"/>
      <c r="T80" s="48"/>
      <c r="U80" s="48"/>
      <c r="V80" s="48"/>
      <c r="W80" s="48"/>
      <c r="X80" s="48"/>
      <c r="Y80" s="48"/>
      <c r="Z80" s="48"/>
      <c r="AA80" s="48"/>
      <c r="AB80" s="48"/>
      <c r="AC80" s="48"/>
      <c r="AD80" s="48"/>
      <c r="AE80" s="48"/>
      <c r="AF80" s="48"/>
      <c r="AG80" s="48"/>
    </row>
    <row r="81" spans="1:33" ht="15" customHeight="1">
      <c r="A81" s="10"/>
      <c r="B81" s="47"/>
      <c r="C81" s="47"/>
      <c r="D81" s="632"/>
      <c r="E81" s="632"/>
      <c r="F81" s="632"/>
      <c r="G81" s="632"/>
      <c r="H81" s="632"/>
      <c r="I81" s="632"/>
      <c r="J81" s="632"/>
      <c r="K81" s="632"/>
      <c r="L81" s="632"/>
      <c r="M81" s="632"/>
      <c r="N81" s="632"/>
      <c r="O81" s="48"/>
      <c r="P81" s="48"/>
      <c r="Q81" s="48"/>
      <c r="R81" s="48"/>
      <c r="S81" s="48"/>
      <c r="T81" s="48"/>
      <c r="U81" s="48"/>
      <c r="V81" s="48"/>
      <c r="W81" s="48"/>
      <c r="X81" s="48"/>
      <c r="Y81" s="48"/>
      <c r="Z81" s="48"/>
      <c r="AA81" s="48"/>
      <c r="AB81" s="48"/>
      <c r="AC81" s="48"/>
      <c r="AD81" s="48"/>
      <c r="AE81" s="48"/>
      <c r="AF81" s="48"/>
      <c r="AG81" s="48"/>
    </row>
    <row r="82" spans="1:33" ht="9" customHeight="1">
      <c r="A82" s="10"/>
      <c r="B82" s="47"/>
      <c r="C82" s="47"/>
      <c r="D82" s="632"/>
      <c r="E82" s="632"/>
      <c r="F82" s="632"/>
      <c r="G82" s="632"/>
      <c r="H82" s="632"/>
      <c r="I82" s="632"/>
      <c r="J82" s="632"/>
      <c r="K82" s="632"/>
      <c r="L82" s="632"/>
      <c r="M82" s="632"/>
      <c r="N82" s="632"/>
      <c r="O82" s="10"/>
      <c r="P82" s="10"/>
      <c r="Q82" s="10"/>
      <c r="R82" s="10"/>
      <c r="S82" s="10"/>
      <c r="T82" s="10"/>
      <c r="U82" s="10"/>
      <c r="V82" s="10"/>
      <c r="W82" s="10"/>
      <c r="X82" s="10"/>
      <c r="Y82" s="10"/>
      <c r="Z82" s="10"/>
      <c r="AA82" s="10"/>
      <c r="AB82" s="10"/>
      <c r="AC82" s="10"/>
      <c r="AD82" s="10"/>
      <c r="AE82" s="10"/>
      <c r="AF82" s="10"/>
      <c r="AG82" s="10"/>
    </row>
    <row r="83" spans="1:33" ht="15" customHeight="1">
      <c r="A83" s="10"/>
      <c r="B83" s="47"/>
      <c r="C83" s="47" t="s">
        <v>225</v>
      </c>
      <c r="D83" s="47" t="s">
        <v>394</v>
      </c>
      <c r="E83" s="47"/>
      <c r="F83" s="47"/>
      <c r="G83" s="47"/>
      <c r="H83" s="47"/>
      <c r="I83" s="47"/>
      <c r="J83" s="47"/>
      <c r="K83" s="47"/>
      <c r="L83" s="47"/>
      <c r="M83" s="10"/>
      <c r="N83" s="10"/>
      <c r="O83" s="10"/>
      <c r="P83" s="10"/>
      <c r="Q83" s="10"/>
      <c r="R83" s="10"/>
      <c r="S83" s="10"/>
      <c r="T83" s="10"/>
      <c r="U83" s="10"/>
      <c r="V83" s="10"/>
      <c r="W83" s="10"/>
      <c r="X83" s="10"/>
      <c r="Y83" s="10"/>
      <c r="Z83" s="10"/>
      <c r="AA83" s="10"/>
      <c r="AB83" s="10"/>
      <c r="AC83" s="10"/>
      <c r="AD83" s="10"/>
      <c r="AE83" s="10"/>
      <c r="AF83" s="10"/>
      <c r="AG83" s="10"/>
    </row>
    <row r="84" spans="1:33" ht="15" customHeight="1">
      <c r="A84" s="10"/>
      <c r="B84" s="47"/>
      <c r="C84" s="47"/>
      <c r="D84" s="47" t="s">
        <v>550</v>
      </c>
      <c r="E84" s="47"/>
      <c r="F84" s="47"/>
      <c r="G84" s="47"/>
      <c r="H84" s="47"/>
      <c r="I84" s="47"/>
      <c r="J84" s="47"/>
      <c r="K84" s="47"/>
      <c r="L84" s="47"/>
      <c r="M84" s="10"/>
      <c r="N84" s="10"/>
      <c r="O84" s="10"/>
      <c r="P84" s="10"/>
      <c r="Q84" s="10"/>
      <c r="R84" s="10"/>
      <c r="S84" s="10"/>
      <c r="T84" s="10"/>
      <c r="U84" s="10"/>
      <c r="V84" s="10"/>
      <c r="W84" s="10"/>
      <c r="X84" s="10"/>
      <c r="Y84" s="10"/>
      <c r="Z84" s="10"/>
      <c r="AA84" s="10"/>
      <c r="AB84" s="10"/>
      <c r="AC84" s="10"/>
      <c r="AD84" s="10"/>
      <c r="AE84" s="10"/>
      <c r="AF84" s="10"/>
      <c r="AG84" s="10"/>
    </row>
    <row r="85" spans="1:33" ht="5.25" customHeight="1">
      <c r="A85" s="10"/>
      <c r="B85" s="47"/>
      <c r="C85" s="47"/>
      <c r="D85" s="47"/>
      <c r="E85" s="47"/>
      <c r="F85" s="47"/>
      <c r="G85" s="47"/>
      <c r="H85" s="47"/>
      <c r="I85" s="47"/>
      <c r="J85" s="47"/>
      <c r="K85" s="47"/>
      <c r="L85" s="47"/>
      <c r="M85" s="10"/>
      <c r="N85" s="10"/>
      <c r="O85" s="10"/>
      <c r="P85" s="10"/>
      <c r="Q85" s="10"/>
      <c r="R85" s="10"/>
      <c r="S85" s="10"/>
      <c r="T85" s="10"/>
      <c r="U85" s="10"/>
      <c r="V85" s="10"/>
      <c r="W85" s="10"/>
      <c r="X85" s="10"/>
      <c r="Y85" s="10"/>
      <c r="Z85" s="10"/>
      <c r="AA85" s="10"/>
      <c r="AB85" s="10"/>
      <c r="AC85" s="10"/>
      <c r="AD85" s="10"/>
      <c r="AE85" s="10"/>
      <c r="AF85" s="10"/>
      <c r="AG85" s="10"/>
    </row>
    <row r="86" spans="1:33" ht="15" customHeight="1">
      <c r="A86" s="10"/>
      <c r="B86" s="47"/>
      <c r="C86" s="47"/>
      <c r="D86" s="47" t="s">
        <v>156</v>
      </c>
      <c r="E86" s="47"/>
      <c r="F86" s="47" t="s">
        <v>21</v>
      </c>
      <c r="G86" s="10"/>
      <c r="H86" s="47"/>
      <c r="I86" s="47"/>
      <c r="J86" s="47"/>
      <c r="L86" s="47"/>
      <c r="M86" s="10"/>
      <c r="N86" s="10"/>
      <c r="O86" s="10"/>
      <c r="P86" s="10"/>
      <c r="Q86" s="10"/>
      <c r="R86" s="10"/>
      <c r="S86" s="10"/>
      <c r="T86" s="10"/>
      <c r="U86" s="10"/>
      <c r="V86" s="10"/>
      <c r="W86" s="10"/>
      <c r="X86" s="10"/>
      <c r="Y86" s="10"/>
      <c r="Z86" s="10"/>
      <c r="AA86" s="10"/>
      <c r="AB86" s="10"/>
      <c r="AC86" s="10"/>
      <c r="AD86" s="10"/>
      <c r="AE86" s="10"/>
      <c r="AF86" s="10"/>
      <c r="AG86" s="10"/>
    </row>
    <row r="87" spans="1:33" ht="15" customHeight="1">
      <c r="A87" s="10"/>
      <c r="B87" s="47"/>
      <c r="C87" s="47"/>
      <c r="D87" s="47" t="s">
        <v>351</v>
      </c>
      <c r="E87" s="47"/>
      <c r="F87" s="47"/>
      <c r="G87" s="47"/>
      <c r="H87" s="47"/>
      <c r="I87" s="47"/>
      <c r="J87" s="47"/>
      <c r="K87" s="47"/>
      <c r="L87" s="47"/>
      <c r="M87" s="10"/>
      <c r="N87" s="10"/>
      <c r="O87" s="10"/>
      <c r="P87" s="10"/>
      <c r="Q87" s="10"/>
      <c r="R87" s="10"/>
      <c r="S87" s="10"/>
      <c r="T87" s="10"/>
      <c r="U87" s="10"/>
      <c r="V87" s="10"/>
      <c r="W87" s="10"/>
      <c r="X87" s="10"/>
      <c r="Y87" s="10"/>
      <c r="Z87" s="10"/>
      <c r="AA87" s="10"/>
      <c r="AB87" s="10"/>
      <c r="AC87" s="10"/>
      <c r="AD87" s="10"/>
      <c r="AE87" s="10"/>
      <c r="AF87" s="10"/>
      <c r="AG87" s="10"/>
    </row>
    <row r="88" spans="1:33" ht="15" customHeight="1">
      <c r="A88" s="10"/>
      <c r="B88" s="47"/>
      <c r="C88" s="47"/>
      <c r="D88" s="47" t="s">
        <v>209</v>
      </c>
      <c r="E88" s="47"/>
      <c r="F88" s="47"/>
      <c r="G88" s="47" t="s">
        <v>551</v>
      </c>
      <c r="H88" s="10"/>
      <c r="I88" s="47"/>
      <c r="J88" s="47"/>
      <c r="K88" s="47"/>
      <c r="L88" s="47"/>
      <c r="N88" s="10"/>
      <c r="O88" s="10"/>
      <c r="P88" s="10"/>
      <c r="Q88" s="10"/>
      <c r="R88" s="10"/>
      <c r="S88" s="10"/>
      <c r="T88" s="10"/>
      <c r="U88" s="10"/>
      <c r="V88" s="10"/>
      <c r="W88" s="10"/>
      <c r="X88" s="10"/>
      <c r="Y88" s="10"/>
      <c r="Z88" s="10"/>
      <c r="AA88" s="10"/>
      <c r="AB88" s="10"/>
      <c r="AC88" s="10"/>
      <c r="AD88" s="10"/>
      <c r="AE88" s="10"/>
      <c r="AF88" s="10"/>
      <c r="AG88" s="10"/>
    </row>
    <row r="89" spans="1:33" ht="5.25" customHeight="1">
      <c r="A89" s="10"/>
      <c r="B89" s="47"/>
      <c r="C89" s="47"/>
      <c r="D89" s="47"/>
      <c r="E89" s="47"/>
      <c r="F89" s="47"/>
      <c r="G89" s="47"/>
      <c r="H89" s="10"/>
      <c r="I89" s="47"/>
      <c r="J89" s="47"/>
      <c r="K89" s="47"/>
      <c r="L89" s="47"/>
      <c r="M89" s="10"/>
      <c r="N89" s="10"/>
      <c r="O89" s="10"/>
      <c r="P89" s="10"/>
      <c r="Q89" s="10"/>
      <c r="R89" s="10"/>
      <c r="S89" s="10"/>
      <c r="T89" s="10"/>
      <c r="U89" s="10"/>
      <c r="V89" s="10"/>
      <c r="W89" s="10"/>
      <c r="X89" s="10"/>
      <c r="Y89" s="10"/>
      <c r="Z89" s="10"/>
      <c r="AA89" s="10"/>
      <c r="AB89" s="10"/>
      <c r="AC89" s="10"/>
      <c r="AD89" s="10"/>
      <c r="AE89" s="10"/>
      <c r="AF89" s="10"/>
      <c r="AG89" s="10"/>
    </row>
    <row r="90" spans="1:33" ht="15" customHeight="1">
      <c r="A90" s="10"/>
      <c r="B90" s="47"/>
      <c r="C90" s="47"/>
      <c r="D90" s="464" t="s">
        <v>552</v>
      </c>
      <c r="E90" s="464"/>
      <c r="F90" s="464"/>
      <c r="G90" s="464"/>
      <c r="H90" s="464"/>
      <c r="I90" s="464"/>
      <c r="J90" s="464"/>
      <c r="K90" s="464"/>
      <c r="L90" s="464"/>
      <c r="M90" s="464"/>
      <c r="N90" s="464"/>
      <c r="O90" s="48"/>
      <c r="P90" s="48"/>
      <c r="Q90" s="48"/>
      <c r="R90" s="48"/>
      <c r="S90" s="48"/>
      <c r="T90" s="48"/>
      <c r="U90" s="48"/>
      <c r="V90" s="48"/>
      <c r="W90" s="48"/>
      <c r="X90" s="48"/>
      <c r="Y90" s="48"/>
      <c r="Z90" s="48"/>
      <c r="AA90" s="48"/>
      <c r="AB90" s="48"/>
      <c r="AC90" s="48"/>
      <c r="AD90" s="48"/>
      <c r="AE90" s="48"/>
      <c r="AF90" s="48"/>
      <c r="AG90" s="48"/>
    </row>
    <row r="91" spans="1:33" ht="15" customHeight="1">
      <c r="A91" s="10"/>
      <c r="B91" s="47"/>
      <c r="C91" s="47"/>
      <c r="D91" s="464"/>
      <c r="E91" s="464"/>
      <c r="F91" s="464"/>
      <c r="G91" s="464"/>
      <c r="H91" s="464"/>
      <c r="I91" s="464"/>
      <c r="J91" s="464"/>
      <c r="K91" s="464"/>
      <c r="L91" s="464"/>
      <c r="M91" s="464"/>
      <c r="N91" s="464"/>
      <c r="O91" s="48"/>
      <c r="P91" s="48"/>
      <c r="Q91" s="48"/>
      <c r="R91" s="48"/>
      <c r="S91" s="48"/>
      <c r="T91" s="48"/>
      <c r="U91" s="48"/>
      <c r="V91" s="48"/>
      <c r="W91" s="48"/>
      <c r="X91" s="48"/>
      <c r="Y91" s="48"/>
      <c r="Z91" s="48"/>
      <c r="AA91" s="48"/>
      <c r="AB91" s="48"/>
      <c r="AC91" s="48"/>
      <c r="AD91" s="48"/>
      <c r="AE91" s="48"/>
      <c r="AF91" s="48"/>
      <c r="AG91" s="48"/>
    </row>
    <row r="92" spans="2:14" ht="13.5">
      <c r="B92" s="54"/>
      <c r="C92" s="54"/>
      <c r="D92" s="48"/>
      <c r="E92" s="48"/>
      <c r="F92" s="48"/>
      <c r="G92" s="48"/>
      <c r="H92" s="48"/>
      <c r="I92" s="48"/>
      <c r="J92" s="48"/>
      <c r="K92" s="48"/>
      <c r="L92" s="48"/>
      <c r="M92" s="48"/>
      <c r="N92" s="48"/>
    </row>
    <row r="93" spans="2:12" ht="13.5">
      <c r="B93" s="54"/>
      <c r="C93" s="54"/>
      <c r="D93" s="54"/>
      <c r="E93" s="54"/>
      <c r="F93" s="54"/>
      <c r="G93" s="54"/>
      <c r="H93" s="54"/>
      <c r="I93" s="54"/>
      <c r="J93" s="54"/>
      <c r="K93" s="54"/>
      <c r="L93" s="54"/>
    </row>
    <row r="94" spans="2:12" ht="13.5">
      <c r="B94" s="54"/>
      <c r="C94" s="54"/>
      <c r="D94" s="54"/>
      <c r="E94" s="54"/>
      <c r="F94" s="54"/>
      <c r="G94" s="54"/>
      <c r="H94" s="54"/>
      <c r="I94" s="54"/>
      <c r="J94" s="54"/>
      <c r="K94" s="54"/>
      <c r="L94" s="54"/>
    </row>
    <row r="95" spans="2:12" ht="13.5">
      <c r="B95" s="54"/>
      <c r="C95" s="54"/>
      <c r="D95" s="54"/>
      <c r="E95" s="54"/>
      <c r="F95" s="54"/>
      <c r="G95" s="54"/>
      <c r="H95" s="54"/>
      <c r="I95" s="54"/>
      <c r="J95" s="54"/>
      <c r="K95" s="54"/>
      <c r="L95" s="54"/>
    </row>
    <row r="96" spans="2:12" ht="13.5">
      <c r="B96" s="54"/>
      <c r="C96" s="54"/>
      <c r="D96" s="54"/>
      <c r="E96" s="54"/>
      <c r="F96" s="54"/>
      <c r="G96" s="54"/>
      <c r="H96" s="54"/>
      <c r="I96" s="54"/>
      <c r="J96" s="54"/>
      <c r="K96" s="54"/>
      <c r="L96" s="54"/>
    </row>
    <row r="97" spans="2:12" ht="13.5">
      <c r="B97" s="54"/>
      <c r="C97" s="54"/>
      <c r="D97" s="54"/>
      <c r="E97" s="54"/>
      <c r="F97" s="54"/>
      <c r="G97" s="54"/>
      <c r="H97" s="54"/>
      <c r="I97" s="54"/>
      <c r="J97" s="54"/>
      <c r="K97" s="54"/>
      <c r="L97" s="54"/>
    </row>
    <row r="98" spans="2:12" ht="13.5">
      <c r="B98" s="54"/>
      <c r="C98" s="54"/>
      <c r="D98" s="54"/>
      <c r="E98" s="54"/>
      <c r="F98" s="54"/>
      <c r="G98" s="54"/>
      <c r="H98" s="54"/>
      <c r="I98" s="54"/>
      <c r="J98" s="54"/>
      <c r="K98" s="54"/>
      <c r="L98" s="54"/>
    </row>
    <row r="99" spans="2:12" ht="13.5">
      <c r="B99" s="54"/>
      <c r="C99" s="54"/>
      <c r="D99" s="54"/>
      <c r="E99" s="54"/>
      <c r="F99" s="54"/>
      <c r="G99" s="54"/>
      <c r="H99" s="54"/>
      <c r="I99" s="54"/>
      <c r="J99" s="54"/>
      <c r="K99" s="54"/>
      <c r="L99" s="54"/>
    </row>
    <row r="126" ht="13.5">
      <c r="I126" s="444" t="s">
        <v>384</v>
      </c>
    </row>
  </sheetData>
  <sheetProtection/>
  <mergeCells count="19">
    <mergeCell ref="D71:N73"/>
    <mergeCell ref="D74:N75"/>
    <mergeCell ref="E77:N78"/>
    <mergeCell ref="D80:N82"/>
    <mergeCell ref="D90:N91"/>
    <mergeCell ref="C21:N28"/>
    <mergeCell ref="A2:N2"/>
    <mergeCell ref="D79:N79"/>
    <mergeCell ref="C5:N7"/>
    <mergeCell ref="C10:N15"/>
    <mergeCell ref="C16:N19"/>
    <mergeCell ref="D32:N34"/>
    <mergeCell ref="D35:N37"/>
    <mergeCell ref="D39:N40"/>
    <mergeCell ref="D41:N45"/>
    <mergeCell ref="D49:N51"/>
    <mergeCell ref="D52:N53"/>
    <mergeCell ref="D54:N55"/>
    <mergeCell ref="D63:N66"/>
  </mergeCells>
  <printOptions/>
  <pageMargins left="0.5905511811023623" right="0.7480314960629921" top="0.7480314960629921" bottom="0.3" header="0.5118110236220472" footer="0.2"/>
  <pageSetup horizontalDpi="600" verticalDpi="600" orientation="portrait" paperSize="9" scale="92" r:id="rId2"/>
  <rowBreaks count="1" manualBreakCount="1">
    <brk id="60" max="13" man="1"/>
  </rowBreaks>
  <drawing r:id="rId1"/>
</worksheet>
</file>

<file path=xl/worksheets/sheet26.xml><?xml version="1.0" encoding="utf-8"?>
<worksheet xmlns="http://schemas.openxmlformats.org/spreadsheetml/2006/main" xmlns:r="http://schemas.openxmlformats.org/officeDocument/2006/relationships">
  <sheetPr>
    <tabColor indexed="8"/>
  </sheetPr>
  <dimension ref="A9:H52"/>
  <sheetViews>
    <sheetView zoomScalePageLayoutView="0" workbookViewId="0" topLeftCell="A1">
      <selection activeCell="A1" sqref="A1"/>
    </sheetView>
  </sheetViews>
  <sheetFormatPr defaultColWidth="9.00390625" defaultRowHeight="13.5"/>
  <cols>
    <col min="1" max="1" width="4.25390625" style="1" customWidth="1"/>
    <col min="2" max="2" width="6.625" style="1" customWidth="1"/>
    <col min="3" max="3" width="10.625" style="1" customWidth="1"/>
    <col min="4" max="8" width="9.00390625" style="1" bestFit="1" customWidth="1"/>
    <col min="9" max="9" width="4.875" style="1" customWidth="1"/>
    <col min="10" max="10" width="9.00390625" style="1" bestFit="1" customWidth="1"/>
    <col min="11" max="11" width="6.625" style="1" customWidth="1"/>
    <col min="12" max="12" width="9.00390625" style="1" bestFit="1" customWidth="1"/>
    <col min="13" max="16384" width="9.00390625" style="1" customWidth="1"/>
  </cols>
  <sheetData>
    <row r="1" ht="24" customHeight="1"/>
    <row r="2" ht="24" customHeight="1"/>
    <row r="3" ht="24" customHeight="1"/>
    <row r="4" ht="24" customHeight="1"/>
    <row r="5" ht="24" customHeight="1"/>
    <row r="6" ht="24" customHeight="1"/>
    <row r="7" ht="24" customHeight="1"/>
    <row r="8" ht="13.5"/>
    <row r="9" spans="1:8" ht="22.5" customHeight="1">
      <c r="A9" s="14"/>
      <c r="B9" s="445" t="s">
        <v>407</v>
      </c>
      <c r="C9" s="449"/>
      <c r="D9" s="449"/>
      <c r="E9" s="449"/>
      <c r="F9" s="449"/>
      <c r="G9" s="449"/>
      <c r="H9" s="449"/>
    </row>
    <row r="10" spans="1:8" ht="22.5" customHeight="1">
      <c r="A10" s="14"/>
      <c r="B10" s="445" t="s">
        <v>42</v>
      </c>
      <c r="C10" s="449"/>
      <c r="D10" s="449"/>
      <c r="E10" s="449"/>
      <c r="F10" s="449"/>
      <c r="G10" s="449"/>
      <c r="H10" s="449"/>
    </row>
    <row r="11" spans="1:8" ht="22.5" customHeight="1">
      <c r="A11" s="14"/>
      <c r="B11" s="445" t="s">
        <v>308</v>
      </c>
      <c r="C11" s="449"/>
      <c r="D11" s="449"/>
      <c r="E11" s="449"/>
      <c r="F11" s="449"/>
      <c r="G11" s="449"/>
      <c r="H11" s="449"/>
    </row>
    <row r="12" spans="1:8" ht="27" customHeight="1">
      <c r="A12" s="14"/>
      <c r="B12" s="446"/>
      <c r="C12" s="449"/>
      <c r="D12" s="449"/>
      <c r="E12" s="449"/>
      <c r="F12" s="449"/>
      <c r="G12" s="449"/>
      <c r="H12" s="449"/>
    </row>
    <row r="13" spans="1:8" ht="18" customHeight="1">
      <c r="A13" s="14"/>
      <c r="B13" s="447" t="s">
        <v>553</v>
      </c>
      <c r="C13" s="449"/>
      <c r="D13" s="449"/>
      <c r="E13" s="449"/>
      <c r="F13" s="449"/>
      <c r="G13" s="449"/>
      <c r="H13" s="449"/>
    </row>
    <row r="14" spans="1:8" ht="24.75" customHeight="1">
      <c r="A14" s="14"/>
      <c r="B14" s="448"/>
      <c r="C14" s="449"/>
      <c r="D14" s="449"/>
      <c r="E14" s="449"/>
      <c r="F14" s="449"/>
      <c r="G14" s="449"/>
      <c r="H14" s="449"/>
    </row>
    <row r="15" spans="1:8" ht="22.5" customHeight="1">
      <c r="A15" s="14"/>
      <c r="B15" s="449" t="s">
        <v>554</v>
      </c>
      <c r="C15" s="449"/>
      <c r="D15" s="449"/>
      <c r="E15" s="449" t="s">
        <v>506</v>
      </c>
      <c r="F15" s="453"/>
      <c r="H15" s="449"/>
    </row>
    <row r="16" spans="1:8" ht="22.5" customHeight="1">
      <c r="A16" s="14"/>
      <c r="B16" s="449" t="s">
        <v>555</v>
      </c>
      <c r="C16" s="449"/>
      <c r="D16" s="449"/>
      <c r="E16" s="449" t="s">
        <v>155</v>
      </c>
      <c r="F16" s="453"/>
      <c r="H16" s="449"/>
    </row>
    <row r="17" spans="1:8" ht="22.5" customHeight="1">
      <c r="A17" s="14"/>
      <c r="B17" s="449" t="s">
        <v>91</v>
      </c>
      <c r="C17" s="449"/>
      <c r="D17" s="449"/>
      <c r="E17" s="449" t="s">
        <v>503</v>
      </c>
      <c r="F17" s="453"/>
      <c r="H17" s="449"/>
    </row>
    <row r="18" spans="1:5" ht="22.5" customHeight="1">
      <c r="A18" s="14"/>
      <c r="B18" s="449" t="s">
        <v>556</v>
      </c>
      <c r="C18" s="449"/>
      <c r="D18" s="449"/>
      <c r="E18" s="449" t="s">
        <v>25</v>
      </c>
    </row>
    <row r="19" spans="2:5" ht="15" customHeight="1">
      <c r="B19" s="449"/>
      <c r="C19" s="449"/>
      <c r="D19" s="449"/>
      <c r="E19" s="449"/>
    </row>
    <row r="20" spans="2:5" ht="20.25" customHeight="1">
      <c r="B20" s="449"/>
      <c r="C20" s="450" t="s">
        <v>474</v>
      </c>
      <c r="D20" s="449"/>
      <c r="E20" s="449"/>
    </row>
    <row r="21" spans="2:5" ht="20.25" customHeight="1">
      <c r="B21" s="449"/>
      <c r="C21" s="450"/>
      <c r="D21" s="449"/>
      <c r="E21" s="449"/>
    </row>
    <row r="22" spans="6:8" ht="13.5">
      <c r="F22" s="449"/>
      <c r="G22" s="449"/>
      <c r="H22" s="449"/>
    </row>
    <row r="23" spans="3:8" ht="17.25">
      <c r="C23" s="451"/>
      <c r="F23" s="449"/>
      <c r="G23" s="449"/>
      <c r="H23" s="449"/>
    </row>
    <row r="24" spans="3:8" ht="17.25">
      <c r="C24" s="451"/>
      <c r="F24" s="449"/>
      <c r="G24" s="449"/>
      <c r="H24" s="449"/>
    </row>
    <row r="25" spans="3:8" ht="17.25">
      <c r="C25" s="451"/>
      <c r="F25" s="449"/>
      <c r="G25" s="449"/>
      <c r="H25" s="449"/>
    </row>
    <row r="26" spans="3:8" ht="17.25">
      <c r="C26" s="451"/>
      <c r="F26" s="449"/>
      <c r="G26" s="449"/>
      <c r="H26" s="449"/>
    </row>
    <row r="27" spans="3:8" ht="17.25">
      <c r="C27" s="451"/>
      <c r="F27" s="449"/>
      <c r="G27" s="449"/>
      <c r="H27" s="449"/>
    </row>
    <row r="28" spans="3:8" ht="17.25">
      <c r="C28" s="451"/>
      <c r="F28" s="449"/>
      <c r="G28" s="449"/>
      <c r="H28" s="449"/>
    </row>
    <row r="29" spans="3:8" ht="17.25">
      <c r="C29" s="451"/>
      <c r="F29" s="449"/>
      <c r="G29" s="449"/>
      <c r="H29" s="449"/>
    </row>
    <row r="30" spans="3:8" ht="17.25">
      <c r="C30" s="451"/>
      <c r="F30" s="449"/>
      <c r="G30" s="449"/>
      <c r="H30" s="449"/>
    </row>
    <row r="31" spans="3:7" ht="13.5">
      <c r="C31" s="7"/>
      <c r="D31" s="452"/>
      <c r="E31" s="7"/>
      <c r="F31" s="7"/>
      <c r="G31" s="7"/>
    </row>
    <row r="32" spans="3:7" ht="13.5">
      <c r="C32" s="452"/>
      <c r="D32" s="452"/>
      <c r="E32" s="7"/>
      <c r="F32" s="7"/>
      <c r="G32" s="7"/>
    </row>
    <row r="33" spans="3:7" ht="13.5">
      <c r="C33" s="452"/>
      <c r="D33" s="452"/>
      <c r="E33" s="7"/>
      <c r="F33" s="7"/>
      <c r="G33" s="7"/>
    </row>
    <row r="35" ht="17.25" customHeight="1"/>
    <row r="36" ht="17.25" customHeight="1"/>
    <row r="52" ht="13.5">
      <c r="F52" s="257"/>
    </row>
  </sheetData>
  <sheetProtection/>
  <printOptions/>
  <pageMargins left="0.75" right="0.75" top="1" bottom="1" header="0.512" footer="0.512"/>
  <pageSetup horizontalDpi="300" verticalDpi="300" orientation="portrait" paperSize="9" scale="9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65"/>
  <sheetViews>
    <sheetView zoomScale="130" zoomScaleNormal="130" zoomScalePageLayoutView="0" workbookViewId="0" topLeftCell="A1">
      <selection activeCell="A1" sqref="A1"/>
    </sheetView>
  </sheetViews>
  <sheetFormatPr defaultColWidth="9.00390625" defaultRowHeight="13.5"/>
  <cols>
    <col min="1" max="1" width="2.625" style="37" customWidth="1"/>
    <col min="2" max="2" width="2.875" style="38" customWidth="1"/>
    <col min="3" max="3" width="3.50390625" style="37" customWidth="1"/>
    <col min="4" max="4" width="5.75390625" style="37" customWidth="1"/>
    <col min="5" max="6" width="6.00390625" style="37" customWidth="1"/>
    <col min="7" max="9" width="8.00390625" style="37" customWidth="1"/>
    <col min="10" max="10" width="5.75390625" style="37" customWidth="1"/>
    <col min="11" max="12" width="6.00390625" style="37" customWidth="1"/>
    <col min="13" max="15" width="8.00390625" style="37" customWidth="1"/>
    <col min="16" max="16" width="9.00390625" style="37" bestFit="1" customWidth="1"/>
    <col min="17" max="16384" width="9.00390625" style="37" customWidth="1"/>
  </cols>
  <sheetData>
    <row r="1" spans="1:14" ht="19.5" customHeight="1">
      <c r="A1" s="10"/>
      <c r="B1" s="43"/>
      <c r="C1" s="10"/>
      <c r="D1" s="10"/>
      <c r="E1" s="10"/>
      <c r="F1" s="10"/>
      <c r="G1" s="10"/>
      <c r="H1" s="71" t="s">
        <v>361</v>
      </c>
      <c r="I1" s="10"/>
      <c r="J1" s="10"/>
      <c r="K1" s="10"/>
      <c r="L1" s="10"/>
      <c r="M1" s="10"/>
      <c r="N1" s="10"/>
    </row>
    <row r="2" spans="1:14" ht="15" customHeight="1">
      <c r="A2" s="10"/>
      <c r="B2" s="44"/>
      <c r="C2" s="47"/>
      <c r="D2" s="10"/>
      <c r="E2" s="10"/>
      <c r="F2" s="47"/>
      <c r="G2" s="47"/>
      <c r="H2" s="47"/>
      <c r="I2" s="47"/>
      <c r="J2" s="10"/>
      <c r="K2" s="10"/>
      <c r="N2" s="47"/>
    </row>
    <row r="3" spans="1:14" ht="15" customHeight="1">
      <c r="A3" s="42"/>
      <c r="C3" s="47"/>
      <c r="D3" s="47"/>
      <c r="E3" s="47"/>
      <c r="F3" s="47"/>
      <c r="G3" s="47"/>
      <c r="H3" s="47"/>
      <c r="I3" s="47"/>
      <c r="J3" s="47"/>
      <c r="K3" s="47"/>
      <c r="L3" s="47"/>
      <c r="M3" s="47"/>
      <c r="N3" s="10"/>
    </row>
    <row r="4" spans="1:15" ht="14.25" customHeight="1">
      <c r="A4" s="10"/>
      <c r="B4" s="44" t="s">
        <v>101</v>
      </c>
      <c r="C4" s="464" t="s">
        <v>362</v>
      </c>
      <c r="D4" s="464"/>
      <c r="E4" s="464"/>
      <c r="F4" s="464"/>
      <c r="G4" s="464"/>
      <c r="H4" s="464"/>
      <c r="I4" s="464"/>
      <c r="J4" s="464"/>
      <c r="K4" s="464"/>
      <c r="L4" s="464"/>
      <c r="M4" s="464"/>
      <c r="N4" s="464"/>
      <c r="O4" s="464"/>
    </row>
    <row r="5" spans="1:15" ht="14.25" customHeight="1">
      <c r="A5" s="10"/>
      <c r="B5" s="44"/>
      <c r="C5" s="464"/>
      <c r="D5" s="464"/>
      <c r="E5" s="464"/>
      <c r="F5" s="464"/>
      <c r="G5" s="464"/>
      <c r="H5" s="464"/>
      <c r="I5" s="464"/>
      <c r="J5" s="464"/>
      <c r="K5" s="464"/>
      <c r="L5" s="464"/>
      <c r="M5" s="464"/>
      <c r="N5" s="464"/>
      <c r="O5" s="464"/>
    </row>
    <row r="6" spans="1:15" ht="6.75" customHeight="1">
      <c r="A6" s="10"/>
      <c r="B6" s="44"/>
      <c r="C6" s="48"/>
      <c r="D6" s="48"/>
      <c r="E6" s="48"/>
      <c r="F6" s="48"/>
      <c r="G6" s="48"/>
      <c r="H6" s="48"/>
      <c r="I6" s="48"/>
      <c r="J6" s="48"/>
      <c r="K6" s="48"/>
      <c r="L6" s="48"/>
      <c r="M6" s="48"/>
      <c r="N6" s="48"/>
      <c r="O6" s="48"/>
    </row>
    <row r="7" spans="1:15" ht="14.25" customHeight="1">
      <c r="A7" s="10"/>
      <c r="B7" s="44" t="s">
        <v>242</v>
      </c>
      <c r="C7" s="464" t="s">
        <v>258</v>
      </c>
      <c r="D7" s="464"/>
      <c r="E7" s="464"/>
      <c r="F7" s="464"/>
      <c r="G7" s="464"/>
      <c r="H7" s="464"/>
      <c r="I7" s="464"/>
      <c r="J7" s="464"/>
      <c r="K7" s="464"/>
      <c r="L7" s="464"/>
      <c r="M7" s="464"/>
      <c r="N7" s="464"/>
      <c r="O7" s="464"/>
    </row>
    <row r="8" spans="1:15" ht="14.25" customHeight="1">
      <c r="A8" s="10"/>
      <c r="B8" s="44"/>
      <c r="C8" s="464"/>
      <c r="D8" s="464"/>
      <c r="E8" s="464"/>
      <c r="F8" s="464"/>
      <c r="G8" s="464"/>
      <c r="H8" s="464"/>
      <c r="I8" s="464"/>
      <c r="J8" s="464"/>
      <c r="K8" s="464"/>
      <c r="L8" s="464"/>
      <c r="M8" s="464"/>
      <c r="N8" s="464"/>
      <c r="O8" s="464"/>
    </row>
    <row r="9" spans="1:15" ht="6.75" customHeight="1">
      <c r="A9" s="10"/>
      <c r="B9" s="44"/>
      <c r="C9" s="48"/>
      <c r="D9" s="48"/>
      <c r="E9" s="48"/>
      <c r="F9" s="48"/>
      <c r="G9" s="48"/>
      <c r="H9" s="48"/>
      <c r="I9" s="48"/>
      <c r="J9" s="48"/>
      <c r="K9" s="48"/>
      <c r="L9" s="48"/>
      <c r="M9" s="48"/>
      <c r="N9" s="48"/>
      <c r="O9" s="48"/>
    </row>
    <row r="10" spans="1:15" ht="14.25" customHeight="1">
      <c r="A10" s="10"/>
      <c r="B10" s="44" t="s">
        <v>152</v>
      </c>
      <c r="C10" s="464" t="s">
        <v>66</v>
      </c>
      <c r="D10" s="464"/>
      <c r="E10" s="464"/>
      <c r="F10" s="464"/>
      <c r="G10" s="464"/>
      <c r="H10" s="464"/>
      <c r="I10" s="464"/>
      <c r="J10" s="464"/>
      <c r="K10" s="464"/>
      <c r="L10" s="464"/>
      <c r="M10" s="464"/>
      <c r="N10" s="464"/>
      <c r="O10" s="464"/>
    </row>
    <row r="11" spans="1:15" ht="14.25" customHeight="1">
      <c r="A11" s="10"/>
      <c r="B11" s="44"/>
      <c r="C11" s="464"/>
      <c r="D11" s="464"/>
      <c r="E11" s="464"/>
      <c r="F11" s="464"/>
      <c r="G11" s="464"/>
      <c r="H11" s="464"/>
      <c r="I11" s="464"/>
      <c r="J11" s="464"/>
      <c r="K11" s="464"/>
      <c r="L11" s="464"/>
      <c r="M11" s="464"/>
      <c r="N11" s="464"/>
      <c r="O11" s="464"/>
    </row>
    <row r="12" spans="1:15" ht="6.75" customHeight="1">
      <c r="A12" s="10"/>
      <c r="B12" s="44"/>
      <c r="C12" s="48"/>
      <c r="D12" s="48"/>
      <c r="E12" s="48"/>
      <c r="F12" s="48"/>
      <c r="G12" s="48"/>
      <c r="H12" s="48"/>
      <c r="I12" s="48"/>
      <c r="J12" s="48"/>
      <c r="K12" s="48"/>
      <c r="L12" s="48"/>
      <c r="M12" s="48"/>
      <c r="N12" s="48"/>
      <c r="O12" s="48"/>
    </row>
    <row r="13" spans="1:15" ht="14.25" customHeight="1">
      <c r="A13" s="10"/>
      <c r="B13" s="44" t="s">
        <v>364</v>
      </c>
      <c r="C13" s="49" t="s">
        <v>367</v>
      </c>
      <c r="D13" s="49"/>
      <c r="E13" s="49"/>
      <c r="F13" s="49"/>
      <c r="G13" s="49"/>
      <c r="H13" s="50"/>
      <c r="I13" s="50"/>
      <c r="J13" s="50"/>
      <c r="K13" s="50"/>
      <c r="L13" s="50"/>
      <c r="M13" s="50"/>
      <c r="N13" s="50"/>
      <c r="O13" s="49"/>
    </row>
    <row r="14" spans="1:15" ht="14.25" customHeight="1">
      <c r="A14" s="10"/>
      <c r="B14" s="44"/>
      <c r="C14" s="50" t="s">
        <v>335</v>
      </c>
      <c r="D14" s="465" t="s">
        <v>243</v>
      </c>
      <c r="E14" s="465"/>
      <c r="F14" s="465"/>
      <c r="G14" s="465"/>
      <c r="H14" s="465"/>
      <c r="I14" s="465"/>
      <c r="J14" s="465"/>
      <c r="K14" s="465"/>
      <c r="L14" s="465"/>
      <c r="M14" s="465"/>
      <c r="N14" s="465"/>
      <c r="O14" s="465"/>
    </row>
    <row r="15" spans="1:15" ht="14.25" customHeight="1">
      <c r="A15" s="10"/>
      <c r="B15" s="44"/>
      <c r="C15" s="50"/>
      <c r="D15" s="465"/>
      <c r="E15" s="465"/>
      <c r="F15" s="465"/>
      <c r="G15" s="465"/>
      <c r="H15" s="465"/>
      <c r="I15" s="465"/>
      <c r="J15" s="465"/>
      <c r="K15" s="465"/>
      <c r="L15" s="465"/>
      <c r="M15" s="465"/>
      <c r="N15" s="465"/>
      <c r="O15" s="465"/>
    </row>
    <row r="16" spans="1:28" ht="14.25" customHeight="1">
      <c r="A16" s="10"/>
      <c r="B16" s="44"/>
      <c r="C16" s="50"/>
      <c r="D16" s="465"/>
      <c r="E16" s="465"/>
      <c r="F16" s="465"/>
      <c r="G16" s="465"/>
      <c r="H16" s="465"/>
      <c r="I16" s="465"/>
      <c r="J16" s="465"/>
      <c r="K16" s="465"/>
      <c r="L16" s="465"/>
      <c r="M16" s="465"/>
      <c r="N16" s="465"/>
      <c r="O16" s="465"/>
      <c r="Q16" s="48"/>
      <c r="R16" s="48"/>
      <c r="S16" s="48"/>
      <c r="T16" s="48"/>
      <c r="U16" s="48"/>
      <c r="V16" s="48"/>
      <c r="W16" s="48"/>
      <c r="X16" s="48"/>
      <c r="Y16" s="48"/>
      <c r="Z16" s="48"/>
      <c r="AA16" s="48"/>
      <c r="AB16" s="48"/>
    </row>
    <row r="17" spans="1:28" ht="14.25" customHeight="1">
      <c r="A17" s="10"/>
      <c r="B17" s="44"/>
      <c r="C17" s="50"/>
      <c r="D17" s="465"/>
      <c r="E17" s="465"/>
      <c r="F17" s="465"/>
      <c r="G17" s="465"/>
      <c r="H17" s="465"/>
      <c r="I17" s="465"/>
      <c r="J17" s="465"/>
      <c r="K17" s="465"/>
      <c r="L17" s="465"/>
      <c r="M17" s="465"/>
      <c r="N17" s="465"/>
      <c r="O17" s="465"/>
      <c r="Q17" s="48"/>
      <c r="R17" s="48"/>
      <c r="S17" s="48"/>
      <c r="T17" s="48"/>
      <c r="U17" s="48"/>
      <c r="V17" s="48"/>
      <c r="W17" s="48"/>
      <c r="X17" s="48"/>
      <c r="Y17" s="48"/>
      <c r="Z17" s="48"/>
      <c r="AA17" s="48"/>
      <c r="AB17" s="48"/>
    </row>
    <row r="18" spans="1:28" ht="21" customHeight="1">
      <c r="A18" s="10"/>
      <c r="B18" s="44"/>
      <c r="C18" s="50"/>
      <c r="D18" s="465"/>
      <c r="E18" s="465"/>
      <c r="F18" s="465"/>
      <c r="G18" s="465"/>
      <c r="H18" s="465"/>
      <c r="I18" s="465"/>
      <c r="J18" s="465"/>
      <c r="K18" s="465"/>
      <c r="L18" s="465"/>
      <c r="M18" s="465"/>
      <c r="N18" s="465"/>
      <c r="O18" s="465"/>
      <c r="Q18" s="48"/>
      <c r="R18" s="48"/>
      <c r="S18" s="48"/>
      <c r="T18" s="48"/>
      <c r="U18" s="48"/>
      <c r="V18" s="48"/>
      <c r="W18" s="48"/>
      <c r="X18" s="48"/>
      <c r="Y18" s="48"/>
      <c r="Z18" s="48"/>
      <c r="AA18" s="48"/>
      <c r="AB18" s="48"/>
    </row>
    <row r="19" spans="1:28" ht="13.5">
      <c r="A19" s="10"/>
      <c r="B19" s="44"/>
      <c r="C19" s="50" t="s">
        <v>48</v>
      </c>
      <c r="D19" s="49" t="s">
        <v>368</v>
      </c>
      <c r="E19" s="48"/>
      <c r="F19" s="48"/>
      <c r="G19" s="48"/>
      <c r="H19" s="48"/>
      <c r="I19" s="48"/>
      <c r="J19" s="48"/>
      <c r="K19" s="48"/>
      <c r="L19" s="48"/>
      <c r="M19" s="48"/>
      <c r="N19" s="48"/>
      <c r="O19" s="48"/>
      <c r="Q19" s="50"/>
      <c r="R19" s="48"/>
      <c r="S19" s="48"/>
      <c r="T19" s="48"/>
      <c r="U19" s="48"/>
      <c r="V19" s="48"/>
      <c r="W19" s="48"/>
      <c r="X19" s="48"/>
      <c r="Y19" s="48"/>
      <c r="Z19" s="48"/>
      <c r="AA19" s="48"/>
      <c r="AB19" s="48"/>
    </row>
    <row r="20" spans="1:28" ht="14.25" customHeight="1">
      <c r="A20" s="10"/>
      <c r="B20" s="44"/>
      <c r="C20" s="50" t="s">
        <v>343</v>
      </c>
      <c r="D20" s="466" t="s">
        <v>369</v>
      </c>
      <c r="E20" s="466"/>
      <c r="F20" s="466"/>
      <c r="G20" s="466"/>
      <c r="H20" s="466"/>
      <c r="I20" s="466"/>
      <c r="J20" s="466"/>
      <c r="K20" s="466"/>
      <c r="L20" s="466"/>
      <c r="M20" s="466"/>
      <c r="N20" s="466"/>
      <c r="O20" s="466"/>
      <c r="Q20" s="55"/>
      <c r="R20" s="55"/>
      <c r="S20" s="55"/>
      <c r="T20" s="55"/>
      <c r="U20" s="55"/>
      <c r="V20" s="55"/>
      <c r="W20" s="55"/>
      <c r="X20" s="55"/>
      <c r="Y20" s="55"/>
      <c r="Z20" s="55"/>
      <c r="AA20" s="55"/>
      <c r="AB20" s="55"/>
    </row>
    <row r="21" spans="1:28" ht="62.25" customHeight="1">
      <c r="A21" s="10"/>
      <c r="B21" s="44"/>
      <c r="C21" s="50"/>
      <c r="D21" s="466"/>
      <c r="E21" s="466"/>
      <c r="F21" s="466"/>
      <c r="G21" s="466"/>
      <c r="H21" s="466"/>
      <c r="I21" s="466"/>
      <c r="J21" s="466"/>
      <c r="K21" s="466"/>
      <c r="L21" s="466"/>
      <c r="M21" s="466"/>
      <c r="N21" s="466"/>
      <c r="O21" s="466"/>
      <c r="Q21" s="55"/>
      <c r="R21" s="55"/>
      <c r="S21" s="55"/>
      <c r="T21" s="55"/>
      <c r="U21" s="55"/>
      <c r="V21" s="55"/>
      <c r="W21" s="55"/>
      <c r="X21" s="55"/>
      <c r="Y21" s="55"/>
      <c r="Z21" s="55"/>
      <c r="AA21" s="55"/>
      <c r="AB21" s="55"/>
    </row>
    <row r="22" spans="1:26" ht="12.75" customHeight="1">
      <c r="A22" s="10"/>
      <c r="B22" s="44"/>
      <c r="C22" s="50" t="s">
        <v>371</v>
      </c>
      <c r="D22" s="467" t="s">
        <v>372</v>
      </c>
      <c r="E22" s="467"/>
      <c r="F22" s="467"/>
      <c r="G22" s="467"/>
      <c r="H22" s="467"/>
      <c r="I22" s="467"/>
      <c r="J22" s="467"/>
      <c r="K22" s="467"/>
      <c r="L22" s="467"/>
      <c r="M22" s="467"/>
      <c r="N22" s="467"/>
      <c r="O22" s="467"/>
      <c r="Q22" s="55"/>
      <c r="R22" s="55"/>
      <c r="S22" s="55"/>
      <c r="T22" s="55"/>
      <c r="U22" s="55"/>
      <c r="V22" s="55"/>
      <c r="W22" s="55"/>
      <c r="X22" s="55"/>
      <c r="Y22" s="55"/>
      <c r="Z22" s="55"/>
    </row>
    <row r="23" spans="1:26" ht="12.75" customHeight="1">
      <c r="A23" s="10"/>
      <c r="B23" s="44"/>
      <c r="C23" s="47"/>
      <c r="D23" s="467"/>
      <c r="E23" s="467"/>
      <c r="F23" s="467"/>
      <c r="G23" s="467"/>
      <c r="H23" s="467"/>
      <c r="I23" s="467"/>
      <c r="J23" s="467"/>
      <c r="K23" s="467"/>
      <c r="L23" s="467"/>
      <c r="M23" s="467"/>
      <c r="N23" s="467"/>
      <c r="O23" s="467"/>
      <c r="Q23" s="55"/>
      <c r="R23" s="55"/>
      <c r="S23" s="55"/>
      <c r="T23" s="55"/>
      <c r="U23" s="55"/>
      <c r="V23" s="55"/>
      <c r="W23" s="55"/>
      <c r="X23" s="55"/>
      <c r="Y23" s="55"/>
      <c r="Z23" s="55"/>
    </row>
    <row r="24" spans="1:26" ht="17.25" customHeight="1">
      <c r="A24" s="10"/>
      <c r="B24" s="44"/>
      <c r="C24" s="47"/>
      <c r="D24" s="467"/>
      <c r="E24" s="467"/>
      <c r="F24" s="467"/>
      <c r="G24" s="467"/>
      <c r="H24" s="467"/>
      <c r="I24" s="467"/>
      <c r="J24" s="467"/>
      <c r="K24" s="467"/>
      <c r="L24" s="467"/>
      <c r="M24" s="467"/>
      <c r="N24" s="467"/>
      <c r="O24" s="467"/>
      <c r="Q24" s="55"/>
      <c r="R24" s="55"/>
      <c r="S24" s="55"/>
      <c r="T24" s="55"/>
      <c r="U24" s="55"/>
      <c r="V24" s="55"/>
      <c r="W24" s="55"/>
      <c r="X24" s="55"/>
      <c r="Y24" s="55"/>
      <c r="Z24" s="55"/>
    </row>
    <row r="25" spans="1:26" ht="12.75" customHeight="1">
      <c r="A25" s="10"/>
      <c r="B25" s="44"/>
      <c r="C25" s="47"/>
      <c r="D25" s="55"/>
      <c r="E25" s="55"/>
      <c r="F25" s="55"/>
      <c r="G25" s="55"/>
      <c r="H25" s="55"/>
      <c r="I25" s="55"/>
      <c r="J25" s="55"/>
      <c r="K25" s="55"/>
      <c r="L25" s="55"/>
      <c r="M25" s="55"/>
      <c r="N25" s="55"/>
      <c r="O25" s="55"/>
      <c r="Q25" s="55"/>
      <c r="R25" s="55"/>
      <c r="S25" s="55"/>
      <c r="T25" s="55"/>
      <c r="U25" s="55"/>
      <c r="V25" s="55"/>
      <c r="W25" s="55"/>
      <c r="X25" s="55"/>
      <c r="Y25" s="55"/>
      <c r="Z25" s="55"/>
    </row>
    <row r="26" spans="1:26" ht="14.25" customHeight="1">
      <c r="A26" s="10"/>
      <c r="B26" s="44" t="s">
        <v>159</v>
      </c>
      <c r="C26" s="464" t="s">
        <v>354</v>
      </c>
      <c r="D26" s="464"/>
      <c r="E26" s="464"/>
      <c r="F26" s="464"/>
      <c r="G26" s="464"/>
      <c r="H26" s="464"/>
      <c r="I26" s="464"/>
      <c r="J26" s="464"/>
      <c r="K26" s="464"/>
      <c r="L26" s="464"/>
      <c r="M26" s="464"/>
      <c r="N26" s="464"/>
      <c r="O26" s="464"/>
      <c r="Q26" s="55"/>
      <c r="R26" s="55"/>
      <c r="S26" s="55"/>
      <c r="T26" s="55"/>
      <c r="U26" s="55"/>
      <c r="V26" s="55"/>
      <c r="W26" s="55"/>
      <c r="X26" s="55"/>
      <c r="Y26" s="55"/>
      <c r="Z26" s="55"/>
    </row>
    <row r="27" spans="1:15" ht="14.25" customHeight="1">
      <c r="A27" s="10"/>
      <c r="B27" s="44"/>
      <c r="C27" s="464"/>
      <c r="D27" s="464"/>
      <c r="E27" s="464"/>
      <c r="F27" s="464"/>
      <c r="G27" s="464"/>
      <c r="H27" s="464"/>
      <c r="I27" s="464"/>
      <c r="J27" s="464"/>
      <c r="K27" s="464"/>
      <c r="L27" s="464"/>
      <c r="M27" s="464"/>
      <c r="N27" s="464"/>
      <c r="O27" s="464"/>
    </row>
    <row r="28" spans="1:15" ht="6.75" customHeight="1">
      <c r="A28" s="10"/>
      <c r="B28" s="44"/>
      <c r="C28" s="48"/>
      <c r="D28" s="48"/>
      <c r="E28" s="48"/>
      <c r="F28" s="48"/>
      <c r="G28" s="48"/>
      <c r="H28" s="48"/>
      <c r="I28" s="48"/>
      <c r="J28" s="48"/>
      <c r="K28" s="48"/>
      <c r="L28" s="48"/>
      <c r="M28" s="48"/>
      <c r="N28" s="48"/>
      <c r="O28" s="48"/>
    </row>
    <row r="29" spans="1:15" ht="14.25" customHeight="1">
      <c r="A29" s="10"/>
      <c r="B29" s="44" t="s">
        <v>312</v>
      </c>
      <c r="C29" s="49" t="s">
        <v>375</v>
      </c>
      <c r="F29" s="10"/>
      <c r="G29" s="10"/>
      <c r="H29" s="10"/>
      <c r="I29" s="10"/>
      <c r="J29" s="10"/>
      <c r="K29" s="10"/>
      <c r="L29" s="10"/>
      <c r="M29" s="10"/>
      <c r="N29" s="10"/>
      <c r="O29" s="10"/>
    </row>
    <row r="30" spans="1:15" ht="14.25" customHeight="1">
      <c r="A30" s="10"/>
      <c r="B30" s="44"/>
      <c r="C30" s="51" t="s">
        <v>195</v>
      </c>
      <c r="D30" s="47"/>
      <c r="E30" s="47"/>
      <c r="F30" s="47"/>
      <c r="G30" s="47"/>
      <c r="H30" s="47"/>
      <c r="I30" s="47"/>
      <c r="J30" s="47"/>
      <c r="K30" s="47"/>
      <c r="L30" s="47"/>
      <c r="M30" s="47"/>
      <c r="N30" s="10"/>
      <c r="O30" s="10"/>
    </row>
    <row r="31" spans="1:15" ht="14.25" customHeight="1">
      <c r="A31" s="10"/>
      <c r="B31" s="44"/>
      <c r="C31" s="51" t="s">
        <v>304</v>
      </c>
      <c r="D31" s="47"/>
      <c r="E31" s="47"/>
      <c r="F31" s="47"/>
      <c r="G31" s="47"/>
      <c r="H31" s="47"/>
      <c r="I31" s="47"/>
      <c r="J31" s="47"/>
      <c r="K31" s="47"/>
      <c r="L31" s="47"/>
      <c r="M31" s="47"/>
      <c r="N31" s="10"/>
      <c r="O31" s="10"/>
    </row>
    <row r="32" spans="1:15" ht="14.25" customHeight="1">
      <c r="A32" s="10"/>
      <c r="B32" s="44"/>
      <c r="C32" s="51" t="s">
        <v>314</v>
      </c>
      <c r="D32" s="56"/>
      <c r="E32" s="56"/>
      <c r="F32" s="56"/>
      <c r="G32" s="56"/>
      <c r="H32" s="56"/>
      <c r="I32" s="56"/>
      <c r="J32" s="56"/>
      <c r="K32" s="56"/>
      <c r="L32" s="56"/>
      <c r="M32" s="56"/>
      <c r="N32" s="56"/>
      <c r="O32" s="56"/>
    </row>
    <row r="33" spans="1:15" ht="6.75" customHeight="1">
      <c r="A33" s="10"/>
      <c r="B33" s="44"/>
      <c r="C33" s="50"/>
      <c r="D33" s="56"/>
      <c r="E33" s="56"/>
      <c r="F33" s="56"/>
      <c r="G33" s="56"/>
      <c r="H33" s="56"/>
      <c r="I33" s="56"/>
      <c r="J33" s="56"/>
      <c r="K33" s="56"/>
      <c r="L33" s="56"/>
      <c r="M33" s="56"/>
      <c r="N33" s="56"/>
      <c r="O33" s="56"/>
    </row>
    <row r="34" spans="2:15" ht="15" customHeight="1">
      <c r="B34" s="45" t="s">
        <v>380</v>
      </c>
      <c r="C34" s="50" t="s">
        <v>53</v>
      </c>
      <c r="F34" s="48"/>
      <c r="H34" s="48"/>
      <c r="I34" s="48"/>
      <c r="J34" s="48"/>
      <c r="K34" s="48"/>
      <c r="L34" s="48"/>
      <c r="M34" s="48"/>
      <c r="N34" s="48"/>
      <c r="O34" s="48"/>
    </row>
    <row r="35" spans="2:15" ht="13.5" customHeight="1">
      <c r="B35" s="45"/>
      <c r="D35" s="493" t="s">
        <v>381</v>
      </c>
      <c r="E35" s="493"/>
      <c r="F35" s="493"/>
      <c r="G35" s="493"/>
      <c r="H35" s="493"/>
      <c r="I35" s="494"/>
      <c r="J35" s="495" t="s">
        <v>382</v>
      </c>
      <c r="K35" s="493"/>
      <c r="L35" s="493"/>
      <c r="M35" s="493"/>
      <c r="N35" s="493"/>
      <c r="O35" s="494"/>
    </row>
    <row r="36" spans="2:15" s="39" customFormat="1" ht="13.5" customHeight="1">
      <c r="B36" s="46"/>
      <c r="D36" s="57" t="s">
        <v>108</v>
      </c>
      <c r="E36" s="64" t="s">
        <v>295</v>
      </c>
      <c r="F36" s="64"/>
      <c r="G36" s="64"/>
      <c r="H36" s="64"/>
      <c r="I36" s="57"/>
      <c r="J36" s="516" t="s">
        <v>167</v>
      </c>
      <c r="K36" s="517"/>
      <c r="L36" s="517"/>
      <c r="M36" s="517"/>
      <c r="N36" s="517"/>
      <c r="O36" s="518"/>
    </row>
    <row r="37" spans="2:15" s="39" customFormat="1" ht="13.5" customHeight="1">
      <c r="B37" s="46"/>
      <c r="D37" s="58" t="s">
        <v>332</v>
      </c>
      <c r="E37" s="52" t="s">
        <v>121</v>
      </c>
      <c r="F37" s="52"/>
      <c r="G37" s="52"/>
      <c r="H37" s="52"/>
      <c r="I37" s="58"/>
      <c r="J37" s="519" t="s">
        <v>337</v>
      </c>
      <c r="K37" s="520"/>
      <c r="L37" s="520"/>
      <c r="M37" s="520"/>
      <c r="N37" s="520"/>
      <c r="O37" s="521"/>
    </row>
    <row r="38" spans="2:15" s="39" customFormat="1" ht="13.5" customHeight="1">
      <c r="B38" s="46"/>
      <c r="D38" s="58" t="s">
        <v>181</v>
      </c>
      <c r="E38" s="52" t="s">
        <v>383</v>
      </c>
      <c r="F38" s="52"/>
      <c r="G38" s="52"/>
      <c r="H38" s="52"/>
      <c r="I38" s="58"/>
      <c r="J38" s="519" t="s">
        <v>385</v>
      </c>
      <c r="K38" s="520"/>
      <c r="L38" s="520"/>
      <c r="M38" s="520"/>
      <c r="N38" s="520"/>
      <c r="O38" s="521"/>
    </row>
    <row r="39" spans="2:15" s="39" customFormat="1" ht="13.5" customHeight="1">
      <c r="B39" s="46"/>
      <c r="D39" s="59" t="s">
        <v>3</v>
      </c>
      <c r="E39" s="65" t="s">
        <v>377</v>
      </c>
      <c r="F39" s="65"/>
      <c r="G39" s="65"/>
      <c r="H39" s="65"/>
      <c r="I39" s="59"/>
      <c r="J39" s="507" t="s">
        <v>200</v>
      </c>
      <c r="K39" s="508"/>
      <c r="L39" s="508"/>
      <c r="M39" s="508"/>
      <c r="N39" s="508"/>
      <c r="O39" s="509"/>
    </row>
    <row r="40" spans="2:15" s="39" customFormat="1" ht="6.75" customHeight="1">
      <c r="B40" s="46"/>
      <c r="C40" s="52"/>
      <c r="F40" s="52"/>
      <c r="G40" s="52"/>
      <c r="H40" s="52"/>
      <c r="I40" s="52"/>
      <c r="J40" s="52"/>
      <c r="K40" s="52"/>
      <c r="L40" s="52"/>
      <c r="M40" s="52"/>
      <c r="N40" s="73"/>
      <c r="O40" s="73"/>
    </row>
    <row r="41" spans="2:15" ht="15" customHeight="1">
      <c r="B41" s="45" t="s">
        <v>378</v>
      </c>
      <c r="C41" s="50" t="s">
        <v>37</v>
      </c>
      <c r="F41" s="48"/>
      <c r="H41" s="48"/>
      <c r="I41" s="48"/>
      <c r="J41" s="48"/>
      <c r="K41" s="48"/>
      <c r="L41" s="48"/>
      <c r="M41" s="48"/>
      <c r="N41" s="48"/>
      <c r="O41" s="48"/>
    </row>
    <row r="42" spans="4:15" s="40" customFormat="1" ht="13.5" customHeight="1">
      <c r="D42" s="510" t="s">
        <v>381</v>
      </c>
      <c r="E42" s="510"/>
      <c r="F42" s="511"/>
      <c r="G42" s="512" t="s">
        <v>250</v>
      </c>
      <c r="H42" s="513"/>
      <c r="I42" s="514"/>
      <c r="J42" s="515" t="s">
        <v>381</v>
      </c>
      <c r="K42" s="510"/>
      <c r="L42" s="511"/>
      <c r="M42" s="512" t="s">
        <v>250</v>
      </c>
      <c r="N42" s="513"/>
      <c r="O42" s="514"/>
    </row>
    <row r="43" spans="4:15" s="41" customFormat="1" ht="13.5" customHeight="1">
      <c r="D43" s="60" t="s">
        <v>144</v>
      </c>
      <c r="E43" s="505" t="s">
        <v>259</v>
      </c>
      <c r="F43" s="506"/>
      <c r="G43" s="468" t="s">
        <v>196</v>
      </c>
      <c r="H43" s="469"/>
      <c r="I43" s="470"/>
      <c r="J43" s="72" t="s">
        <v>363</v>
      </c>
      <c r="K43" s="498" t="s">
        <v>388</v>
      </c>
      <c r="L43" s="499"/>
      <c r="M43" s="503" t="s">
        <v>390</v>
      </c>
      <c r="N43" s="504"/>
      <c r="O43" s="504"/>
    </row>
    <row r="44" spans="4:15" s="41" customFormat="1" ht="13.5" customHeight="1">
      <c r="D44" s="61"/>
      <c r="E44" s="498"/>
      <c r="F44" s="499"/>
      <c r="G44" s="471"/>
      <c r="H44" s="472"/>
      <c r="I44" s="473"/>
      <c r="J44" s="68" t="s">
        <v>389</v>
      </c>
      <c r="K44" s="498" t="s">
        <v>391</v>
      </c>
      <c r="L44" s="499"/>
      <c r="M44" s="503" t="s">
        <v>89</v>
      </c>
      <c r="N44" s="504"/>
      <c r="O44" s="504"/>
    </row>
    <row r="45" spans="4:15" s="41" customFormat="1" ht="13.5" customHeight="1">
      <c r="D45" s="61" t="s">
        <v>235</v>
      </c>
      <c r="E45" s="498" t="s">
        <v>141</v>
      </c>
      <c r="F45" s="499"/>
      <c r="G45" s="500" t="s">
        <v>166</v>
      </c>
      <c r="H45" s="501"/>
      <c r="I45" s="501"/>
      <c r="J45" s="68" t="s">
        <v>191</v>
      </c>
      <c r="K45" s="498" t="s">
        <v>392</v>
      </c>
      <c r="L45" s="499"/>
      <c r="M45" s="503" t="s">
        <v>393</v>
      </c>
      <c r="N45" s="504"/>
      <c r="O45" s="504"/>
    </row>
    <row r="46" spans="4:15" s="41" customFormat="1" ht="13.5" customHeight="1">
      <c r="D46" s="61" t="s">
        <v>289</v>
      </c>
      <c r="E46" s="498" t="s">
        <v>397</v>
      </c>
      <c r="F46" s="499"/>
      <c r="G46" s="500" t="s">
        <v>399</v>
      </c>
      <c r="H46" s="501"/>
      <c r="I46" s="501"/>
      <c r="J46" s="68" t="s">
        <v>13</v>
      </c>
      <c r="K46" s="498" t="s">
        <v>73</v>
      </c>
      <c r="L46" s="499"/>
      <c r="M46" s="503" t="s">
        <v>400</v>
      </c>
      <c r="N46" s="504"/>
      <c r="O46" s="504"/>
    </row>
    <row r="47" spans="4:15" s="41" customFormat="1" ht="13.5" customHeight="1">
      <c r="D47" s="61" t="s">
        <v>401</v>
      </c>
      <c r="E47" s="498" t="s">
        <v>402</v>
      </c>
      <c r="F47" s="499"/>
      <c r="G47" s="500" t="s">
        <v>213</v>
      </c>
      <c r="H47" s="501"/>
      <c r="I47" s="501"/>
      <c r="J47" s="68" t="s">
        <v>120</v>
      </c>
      <c r="K47" s="498" t="s">
        <v>404</v>
      </c>
      <c r="L47" s="499"/>
      <c r="M47" s="500" t="s">
        <v>205</v>
      </c>
      <c r="N47" s="501"/>
      <c r="O47" s="502"/>
    </row>
    <row r="48" spans="4:15" s="41" customFormat="1" ht="13.5" customHeight="1">
      <c r="D48" s="61" t="s">
        <v>265</v>
      </c>
      <c r="E48" s="498" t="s">
        <v>228</v>
      </c>
      <c r="F48" s="499"/>
      <c r="G48" s="500" t="s">
        <v>133</v>
      </c>
      <c r="H48" s="501"/>
      <c r="I48" s="501"/>
      <c r="J48" s="68" t="s">
        <v>266</v>
      </c>
      <c r="K48" s="498" t="s">
        <v>405</v>
      </c>
      <c r="L48" s="499"/>
      <c r="M48" s="500" t="s">
        <v>162</v>
      </c>
      <c r="N48" s="501"/>
      <c r="O48" s="502"/>
    </row>
    <row r="49" spans="4:15" s="41" customFormat="1" ht="13.5" customHeight="1">
      <c r="D49" s="61" t="s">
        <v>268</v>
      </c>
      <c r="E49" s="498" t="s">
        <v>179</v>
      </c>
      <c r="F49" s="499"/>
      <c r="G49" s="500" t="s">
        <v>406</v>
      </c>
      <c r="H49" s="501"/>
      <c r="I49" s="501"/>
      <c r="J49" s="68" t="s">
        <v>408</v>
      </c>
      <c r="K49" s="498" t="s">
        <v>132</v>
      </c>
      <c r="L49" s="499"/>
      <c r="M49" s="500" t="s">
        <v>118</v>
      </c>
      <c r="N49" s="501"/>
      <c r="O49" s="502"/>
    </row>
    <row r="50" spans="4:15" s="41" customFormat="1" ht="13.5" customHeight="1">
      <c r="D50" s="61" t="s">
        <v>180</v>
      </c>
      <c r="E50" s="498" t="s">
        <v>376</v>
      </c>
      <c r="F50" s="499"/>
      <c r="G50" s="500" t="s">
        <v>398</v>
      </c>
      <c r="H50" s="501"/>
      <c r="I50" s="501"/>
      <c r="J50" s="68" t="s">
        <v>130</v>
      </c>
      <c r="K50" s="474" t="s">
        <v>163</v>
      </c>
      <c r="L50" s="475"/>
      <c r="M50" s="478" t="s">
        <v>410</v>
      </c>
      <c r="N50" s="479"/>
      <c r="O50" s="479"/>
    </row>
    <row r="51" spans="4:15" s="41" customFormat="1" ht="13.5" customHeight="1">
      <c r="D51" s="62" t="s">
        <v>41</v>
      </c>
      <c r="E51" s="489" t="s">
        <v>84</v>
      </c>
      <c r="F51" s="490"/>
      <c r="G51" s="491" t="s">
        <v>318</v>
      </c>
      <c r="H51" s="492"/>
      <c r="I51" s="492"/>
      <c r="J51" s="69"/>
      <c r="K51" s="476"/>
      <c r="L51" s="477"/>
      <c r="M51" s="480"/>
      <c r="N51" s="476"/>
      <c r="O51" s="476"/>
    </row>
    <row r="52" spans="2:15" s="39" customFormat="1" ht="6.75" customHeight="1">
      <c r="B52" s="46"/>
      <c r="C52" s="53"/>
      <c r="F52" s="52"/>
      <c r="G52" s="52"/>
      <c r="H52" s="52"/>
      <c r="I52" s="52"/>
      <c r="J52" s="52"/>
      <c r="K52" s="52"/>
      <c r="L52" s="52"/>
      <c r="M52" s="52"/>
      <c r="N52" s="73"/>
      <c r="O52" s="73"/>
    </row>
    <row r="53" spans="2:14" ht="15" customHeight="1">
      <c r="B53" s="45" t="s">
        <v>414</v>
      </c>
      <c r="C53" s="50" t="s">
        <v>62</v>
      </c>
      <c r="F53" s="54"/>
      <c r="G53" s="54"/>
      <c r="H53" s="54"/>
      <c r="I53" s="54"/>
      <c r="J53" s="54"/>
      <c r="K53" s="54"/>
      <c r="L53" s="54"/>
      <c r="M53" s="54"/>
      <c r="N53" s="54"/>
    </row>
    <row r="54" spans="2:15" ht="13.5" customHeight="1">
      <c r="B54" s="45"/>
      <c r="D54" s="493" t="s">
        <v>416</v>
      </c>
      <c r="E54" s="493"/>
      <c r="F54" s="494"/>
      <c r="G54" s="495" t="s">
        <v>417</v>
      </c>
      <c r="H54" s="493"/>
      <c r="I54" s="493"/>
      <c r="J54" s="493"/>
      <c r="K54" s="493"/>
      <c r="L54" s="493"/>
      <c r="M54" s="493"/>
      <c r="N54" s="493"/>
      <c r="O54" s="493"/>
    </row>
    <row r="55" spans="2:15" ht="13.5" customHeight="1">
      <c r="B55" s="45"/>
      <c r="D55" s="496" t="s">
        <v>418</v>
      </c>
      <c r="E55" s="496"/>
      <c r="F55" s="497"/>
      <c r="G55" s="481" t="s">
        <v>328</v>
      </c>
      <c r="H55" s="482"/>
      <c r="I55" s="482"/>
      <c r="J55" s="482"/>
      <c r="K55" s="482"/>
      <c r="L55" s="482"/>
      <c r="M55" s="482"/>
      <c r="N55" s="482"/>
      <c r="O55" s="482"/>
    </row>
    <row r="56" spans="2:15" ht="13.5" customHeight="1">
      <c r="B56" s="45"/>
      <c r="F56" s="58"/>
      <c r="G56" s="483"/>
      <c r="H56" s="484"/>
      <c r="I56" s="484"/>
      <c r="J56" s="484"/>
      <c r="K56" s="484"/>
      <c r="L56" s="484"/>
      <c r="M56" s="484"/>
      <c r="N56" s="484"/>
      <c r="O56" s="484"/>
    </row>
    <row r="57" spans="2:15" ht="13.5" customHeight="1">
      <c r="B57" s="45"/>
      <c r="D57" s="462" t="s">
        <v>55</v>
      </c>
      <c r="E57" s="462"/>
      <c r="F57" s="463"/>
      <c r="G57" s="483" t="s">
        <v>355</v>
      </c>
      <c r="H57" s="485"/>
      <c r="I57" s="485"/>
      <c r="J57" s="485"/>
      <c r="K57" s="485"/>
      <c r="L57" s="485"/>
      <c r="M57" s="485"/>
      <c r="N57" s="485"/>
      <c r="O57" s="485"/>
    </row>
    <row r="58" spans="2:15" ht="13.5" customHeight="1">
      <c r="B58" s="45"/>
      <c r="F58" s="58"/>
      <c r="G58" s="486"/>
      <c r="H58" s="485"/>
      <c r="I58" s="485"/>
      <c r="J58" s="485"/>
      <c r="K58" s="485"/>
      <c r="L58" s="485"/>
      <c r="M58" s="485"/>
      <c r="N58" s="485"/>
      <c r="O58" s="485"/>
    </row>
    <row r="59" spans="2:15" ht="13.5" customHeight="1">
      <c r="B59" s="45"/>
      <c r="D59" s="462" t="s">
        <v>422</v>
      </c>
      <c r="E59" s="462"/>
      <c r="F59" s="463"/>
      <c r="G59" s="483" t="s">
        <v>87</v>
      </c>
      <c r="H59" s="485"/>
      <c r="I59" s="485"/>
      <c r="J59" s="485"/>
      <c r="K59" s="485"/>
      <c r="L59" s="485"/>
      <c r="M59" s="485"/>
      <c r="N59" s="485"/>
      <c r="O59" s="485"/>
    </row>
    <row r="60" spans="2:15" ht="13.5" customHeight="1">
      <c r="B60" s="45"/>
      <c r="D60" s="54"/>
      <c r="E60" s="54"/>
      <c r="F60" s="66"/>
      <c r="G60" s="486"/>
      <c r="H60" s="485"/>
      <c r="I60" s="485"/>
      <c r="J60" s="485"/>
      <c r="K60" s="485"/>
      <c r="L60" s="485"/>
      <c r="M60" s="485"/>
      <c r="N60" s="485"/>
      <c r="O60" s="485"/>
    </row>
    <row r="61" spans="2:15" ht="13.5" customHeight="1">
      <c r="B61" s="45"/>
      <c r="D61" s="63"/>
      <c r="E61" s="63"/>
      <c r="F61" s="67"/>
      <c r="G61" s="487"/>
      <c r="H61" s="488"/>
      <c r="I61" s="488"/>
      <c r="J61" s="488"/>
      <c r="K61" s="488"/>
      <c r="L61" s="488"/>
      <c r="M61" s="488"/>
      <c r="N61" s="488"/>
      <c r="O61" s="488"/>
    </row>
    <row r="62" spans="2:15" ht="13.5" customHeight="1">
      <c r="B62" s="45"/>
      <c r="C62" s="54"/>
      <c r="D62" s="54"/>
      <c r="E62" s="54"/>
      <c r="F62" s="54"/>
      <c r="G62" s="70"/>
      <c r="H62" s="70"/>
      <c r="I62" s="70"/>
      <c r="J62" s="70"/>
      <c r="K62" s="70"/>
      <c r="L62" s="70"/>
      <c r="M62" s="70"/>
      <c r="N62" s="70"/>
      <c r="O62" s="70"/>
    </row>
    <row r="63" spans="2:14" ht="13.5">
      <c r="B63" s="45"/>
      <c r="C63" s="54"/>
      <c r="D63" s="54"/>
      <c r="E63" s="54"/>
      <c r="F63" s="54"/>
      <c r="G63" s="54"/>
      <c r="H63" s="54"/>
      <c r="I63" s="47"/>
      <c r="J63" s="54"/>
      <c r="K63" s="54"/>
      <c r="L63" s="54"/>
      <c r="M63" s="54"/>
      <c r="N63" s="54"/>
    </row>
    <row r="64" spans="2:14" ht="13.5">
      <c r="B64" s="45"/>
      <c r="C64" s="54"/>
      <c r="D64" s="54"/>
      <c r="E64" s="54"/>
      <c r="F64" s="54"/>
      <c r="G64" s="54"/>
      <c r="H64" s="54"/>
      <c r="I64" s="54"/>
      <c r="J64" s="54"/>
      <c r="K64" s="54"/>
      <c r="L64" s="54"/>
      <c r="M64" s="54"/>
      <c r="N64" s="54"/>
    </row>
    <row r="65" spans="2:14" ht="13.5">
      <c r="B65" s="45"/>
      <c r="C65" s="54"/>
      <c r="D65" s="54"/>
      <c r="E65" s="54"/>
      <c r="F65" s="54"/>
      <c r="G65" s="54"/>
      <c r="H65" s="54"/>
      <c r="I65" s="54"/>
      <c r="J65" s="54"/>
      <c r="K65" s="54"/>
      <c r="L65" s="54"/>
      <c r="M65" s="54"/>
      <c r="N65" s="54"/>
    </row>
  </sheetData>
  <sheetProtection/>
  <mergeCells count="58">
    <mergeCell ref="D35:I35"/>
    <mergeCell ref="J35:O35"/>
    <mergeCell ref="J36:O36"/>
    <mergeCell ref="J37:O37"/>
    <mergeCell ref="J38:O38"/>
    <mergeCell ref="J39:O39"/>
    <mergeCell ref="D42:F42"/>
    <mergeCell ref="G42:I42"/>
    <mergeCell ref="J42:L42"/>
    <mergeCell ref="M42:O42"/>
    <mergeCell ref="E43:F43"/>
    <mergeCell ref="K43:L43"/>
    <mergeCell ref="M43:O43"/>
    <mergeCell ref="E44:F44"/>
    <mergeCell ref="K44:L44"/>
    <mergeCell ref="M44:O44"/>
    <mergeCell ref="E45:F45"/>
    <mergeCell ref="G45:I45"/>
    <mergeCell ref="K45:L45"/>
    <mergeCell ref="M45:O45"/>
    <mergeCell ref="E46:F46"/>
    <mergeCell ref="G46:I46"/>
    <mergeCell ref="K46:L46"/>
    <mergeCell ref="M46:O46"/>
    <mergeCell ref="E47:F47"/>
    <mergeCell ref="G47:I47"/>
    <mergeCell ref="K47:L47"/>
    <mergeCell ref="M47:O47"/>
    <mergeCell ref="E48:F48"/>
    <mergeCell ref="G48:I48"/>
    <mergeCell ref="K48:L48"/>
    <mergeCell ref="M48:O48"/>
    <mergeCell ref="G51:I51"/>
    <mergeCell ref="D54:F54"/>
    <mergeCell ref="G54:O54"/>
    <mergeCell ref="D55:F55"/>
    <mergeCell ref="E49:F49"/>
    <mergeCell ref="G49:I49"/>
    <mergeCell ref="K49:L49"/>
    <mergeCell ref="M49:O49"/>
    <mergeCell ref="E50:F50"/>
    <mergeCell ref="G50:I50"/>
    <mergeCell ref="D57:F57"/>
    <mergeCell ref="D59:F59"/>
    <mergeCell ref="C4:O5"/>
    <mergeCell ref="C7:O8"/>
    <mergeCell ref="C10:O11"/>
    <mergeCell ref="D14:O18"/>
    <mergeCell ref="D20:O21"/>
    <mergeCell ref="D22:O24"/>
    <mergeCell ref="C26:O27"/>
    <mergeCell ref="G43:I44"/>
    <mergeCell ref="K50:L51"/>
    <mergeCell ref="M50:O51"/>
    <mergeCell ref="G55:O56"/>
    <mergeCell ref="G57:O58"/>
    <mergeCell ref="G59:O61"/>
    <mergeCell ref="E51:F51"/>
  </mergeCells>
  <printOptions/>
  <pageMargins left="0.5905511811023623" right="0.7480314960629921" top="0.5118110236220472" bottom="0.31496062992125984" header="0.5118110236220472" footer="0.1968503937007874"/>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indexed="12"/>
  </sheetPr>
  <dimension ref="A1:P98"/>
  <sheetViews>
    <sheetView zoomScale="85" zoomScaleNormal="85" zoomScalePageLayoutView="0" workbookViewId="0" topLeftCell="A1">
      <selection activeCell="A1" sqref="A1"/>
    </sheetView>
  </sheetViews>
  <sheetFormatPr defaultColWidth="9.00390625" defaultRowHeight="13.5"/>
  <cols>
    <col min="1" max="1" width="2.125" style="1" customWidth="1"/>
    <col min="2" max="2" width="3.25390625" style="1" customWidth="1"/>
    <col min="3" max="3" width="23.00390625" style="1" customWidth="1"/>
    <col min="4" max="4" width="9.50390625" style="1" customWidth="1"/>
    <col min="5" max="5" width="6.625" style="1" customWidth="1"/>
    <col min="6" max="6" width="8.875" style="1" customWidth="1"/>
    <col min="7" max="7" width="6.625" style="1" customWidth="1"/>
    <col min="8" max="8" width="8.875" style="1" customWidth="1"/>
    <col min="9" max="9" width="6.625" style="1" customWidth="1"/>
    <col min="10" max="11" width="8.875" style="1" customWidth="1"/>
    <col min="12" max="12" width="10.375" style="1" customWidth="1"/>
    <col min="13" max="13" width="8.875" style="1" customWidth="1"/>
    <col min="14" max="16" width="9.125" style="1" customWidth="1"/>
    <col min="17" max="17" width="7.125" style="1" customWidth="1"/>
    <col min="18" max="18" width="9.00390625" style="1" bestFit="1" customWidth="1"/>
    <col min="19" max="16384" width="9.00390625" style="1" customWidth="1"/>
  </cols>
  <sheetData>
    <row r="1" spans="1:13" ht="17.25">
      <c r="A1" s="3" t="s">
        <v>27</v>
      </c>
      <c r="B1" s="3"/>
      <c r="C1" s="80"/>
      <c r="D1" s="80"/>
      <c r="E1" s="88"/>
      <c r="F1" s="88"/>
      <c r="G1" s="88"/>
      <c r="H1" s="88"/>
      <c r="I1" s="88"/>
      <c r="J1" s="88"/>
      <c r="K1" s="88"/>
      <c r="L1" s="88"/>
      <c r="M1" s="88"/>
    </row>
    <row r="2" spans="1:13" ht="12" customHeight="1">
      <c r="A2" s="75"/>
      <c r="B2" s="75"/>
      <c r="C2" s="80"/>
      <c r="D2" s="80"/>
      <c r="E2" s="88"/>
      <c r="F2" s="88"/>
      <c r="G2" s="88"/>
      <c r="H2" s="88"/>
      <c r="I2" s="88"/>
      <c r="J2" s="88"/>
      <c r="K2" s="88"/>
      <c r="L2" s="88"/>
      <c r="M2" s="88"/>
    </row>
    <row r="3" spans="1:13" ht="18" customHeight="1">
      <c r="A3" s="76" t="s">
        <v>261</v>
      </c>
      <c r="B3" s="76"/>
      <c r="C3" s="75"/>
      <c r="D3" s="80"/>
      <c r="E3" s="88"/>
      <c r="F3" s="88"/>
      <c r="G3" s="88"/>
      <c r="H3" s="88"/>
      <c r="I3" s="88"/>
      <c r="J3" s="88"/>
      <c r="K3" s="88"/>
      <c r="L3" s="88"/>
      <c r="M3" s="88"/>
    </row>
    <row r="4" spans="1:13" ht="12" customHeight="1">
      <c r="A4" s="75"/>
      <c r="B4" s="75"/>
      <c r="C4" s="80"/>
      <c r="D4" s="80"/>
      <c r="E4" s="88"/>
      <c r="F4" s="88"/>
      <c r="G4" s="88"/>
      <c r="H4" s="88"/>
      <c r="I4" s="88"/>
      <c r="J4" s="88"/>
      <c r="K4" s="88"/>
      <c r="L4" s="88"/>
      <c r="M4" s="88"/>
    </row>
    <row r="5" spans="1:11" ht="17.25">
      <c r="A5" s="76" t="s">
        <v>80</v>
      </c>
      <c r="B5" s="76"/>
      <c r="D5" s="75"/>
      <c r="E5" s="88"/>
      <c r="F5" s="88"/>
      <c r="G5" s="88"/>
      <c r="H5" s="88"/>
      <c r="I5" s="88"/>
      <c r="J5" s="88"/>
      <c r="K5" s="88"/>
    </row>
    <row r="7" spans="3:13" ht="15" customHeight="1">
      <c r="C7" s="529" t="s">
        <v>558</v>
      </c>
      <c r="D7" s="529"/>
      <c r="E7" s="529"/>
      <c r="F7" s="529"/>
      <c r="G7" s="529"/>
      <c r="H7" s="529"/>
      <c r="I7" s="529"/>
      <c r="J7" s="529"/>
      <c r="K7" s="529"/>
      <c r="L7" s="529"/>
      <c r="M7" s="529"/>
    </row>
    <row r="8" spans="3:13" ht="15" customHeight="1">
      <c r="C8" s="529"/>
      <c r="D8" s="529"/>
      <c r="E8" s="529"/>
      <c r="F8" s="529"/>
      <c r="G8" s="529"/>
      <c r="H8" s="529"/>
      <c r="I8" s="529"/>
      <c r="J8" s="529"/>
      <c r="K8" s="529"/>
      <c r="L8" s="529"/>
      <c r="M8" s="529"/>
    </row>
    <row r="9" spans="3:13" ht="15" customHeight="1">
      <c r="C9" s="530" t="s">
        <v>559</v>
      </c>
      <c r="D9" s="530"/>
      <c r="E9" s="530"/>
      <c r="F9" s="530"/>
      <c r="G9" s="530"/>
      <c r="H9" s="530"/>
      <c r="I9" s="530"/>
      <c r="J9" s="530"/>
      <c r="K9" s="530"/>
      <c r="L9" s="530"/>
      <c r="M9" s="530"/>
    </row>
    <row r="10" spans="3:13" ht="15" customHeight="1">
      <c r="C10" s="530"/>
      <c r="D10" s="530"/>
      <c r="E10" s="530"/>
      <c r="F10" s="530"/>
      <c r="G10" s="530"/>
      <c r="H10" s="530"/>
      <c r="I10" s="530"/>
      <c r="J10" s="530"/>
      <c r="K10" s="530"/>
      <c r="L10" s="530"/>
      <c r="M10" s="530"/>
    </row>
    <row r="11" spans="3:13" ht="15" customHeight="1">
      <c r="C11" s="530" t="s">
        <v>560</v>
      </c>
      <c r="D11" s="530"/>
      <c r="E11" s="530"/>
      <c r="F11" s="530"/>
      <c r="G11" s="530"/>
      <c r="H11" s="530"/>
      <c r="I11" s="530"/>
      <c r="J11" s="530"/>
      <c r="K11" s="530"/>
      <c r="L11" s="530"/>
      <c r="M11" s="530"/>
    </row>
    <row r="12" spans="3:13" ht="15" customHeight="1">
      <c r="C12" s="530"/>
      <c r="D12" s="530"/>
      <c r="E12" s="530"/>
      <c r="F12" s="530"/>
      <c r="G12" s="530"/>
      <c r="H12" s="530"/>
      <c r="I12" s="530"/>
      <c r="J12" s="530"/>
      <c r="K12" s="530"/>
      <c r="L12" s="530"/>
      <c r="M12" s="530"/>
    </row>
    <row r="13" spans="3:13" ht="13.5">
      <c r="C13" s="81"/>
      <c r="D13" s="81"/>
      <c r="E13" s="81"/>
      <c r="F13" s="81"/>
      <c r="G13" s="81"/>
      <c r="H13" s="81"/>
      <c r="I13" s="81"/>
      <c r="J13" s="81"/>
      <c r="K13" s="81"/>
      <c r="L13" s="81"/>
      <c r="M13" s="88"/>
    </row>
    <row r="14" spans="3:16" ht="14.25" customHeight="1">
      <c r="C14" s="82" t="s">
        <v>140</v>
      </c>
      <c r="D14" s="88"/>
      <c r="E14" s="88"/>
      <c r="F14" s="88"/>
      <c r="G14" s="88"/>
      <c r="H14" s="88"/>
      <c r="I14" s="88"/>
      <c r="J14" s="88"/>
      <c r="K14" s="88"/>
      <c r="L14" s="88"/>
      <c r="M14" s="115" t="s">
        <v>425</v>
      </c>
      <c r="P14" s="118"/>
    </row>
    <row r="15" spans="2:13" ht="13.5" customHeight="1">
      <c r="B15" s="523" t="s">
        <v>0</v>
      </c>
      <c r="C15" s="531"/>
      <c r="D15" s="536" t="s">
        <v>427</v>
      </c>
      <c r="E15" s="537"/>
      <c r="F15" s="99"/>
      <c r="G15" s="105"/>
      <c r="H15" s="107"/>
      <c r="I15" s="99"/>
      <c r="J15" s="107"/>
      <c r="K15" s="99"/>
      <c r="L15" s="99"/>
      <c r="M15" s="117"/>
    </row>
    <row r="16" spans="2:13" ht="8.25" customHeight="1">
      <c r="B16" s="532"/>
      <c r="C16" s="533"/>
      <c r="D16" s="538"/>
      <c r="E16" s="539"/>
      <c r="F16" s="522" t="s">
        <v>128</v>
      </c>
      <c r="G16" s="523"/>
      <c r="H16" s="107"/>
      <c r="I16" s="99"/>
      <c r="J16" s="107"/>
      <c r="K16" s="111"/>
      <c r="L16" s="523" t="s">
        <v>147</v>
      </c>
      <c r="M16" s="523"/>
    </row>
    <row r="17" spans="2:13" ht="13.5" customHeight="1">
      <c r="B17" s="532"/>
      <c r="C17" s="533"/>
      <c r="D17" s="538"/>
      <c r="E17" s="539"/>
      <c r="F17" s="524"/>
      <c r="G17" s="525"/>
      <c r="H17" s="522" t="s">
        <v>143</v>
      </c>
      <c r="I17" s="526"/>
      <c r="J17" s="527" t="s">
        <v>125</v>
      </c>
      <c r="K17" s="528"/>
      <c r="L17" s="525"/>
      <c r="M17" s="525"/>
    </row>
    <row r="18" spans="2:13" ht="24.75" customHeight="1">
      <c r="B18" s="534"/>
      <c r="C18" s="535"/>
      <c r="D18" s="89"/>
      <c r="E18" s="95" t="s">
        <v>428</v>
      </c>
      <c r="F18" s="100"/>
      <c r="G18" s="95" t="s">
        <v>428</v>
      </c>
      <c r="H18" s="108"/>
      <c r="I18" s="95" t="s">
        <v>428</v>
      </c>
      <c r="J18" s="108"/>
      <c r="K18" s="112" t="s">
        <v>7</v>
      </c>
      <c r="L18" s="116"/>
      <c r="M18" s="95" t="s">
        <v>7</v>
      </c>
    </row>
    <row r="19" spans="1:13" ht="12" customHeight="1">
      <c r="A19" s="74"/>
      <c r="B19" s="77"/>
      <c r="C19" s="83"/>
      <c r="D19" s="90" t="s">
        <v>137</v>
      </c>
      <c r="E19" s="96" t="s">
        <v>138</v>
      </c>
      <c r="F19" s="96" t="s">
        <v>137</v>
      </c>
      <c r="G19" s="96" t="s">
        <v>138</v>
      </c>
      <c r="H19" s="96" t="s">
        <v>137</v>
      </c>
      <c r="I19" s="96" t="s">
        <v>138</v>
      </c>
      <c r="J19" s="96" t="s">
        <v>137</v>
      </c>
      <c r="K19" s="96" t="s">
        <v>137</v>
      </c>
      <c r="L19" s="96" t="s">
        <v>137</v>
      </c>
      <c r="M19" s="96" t="s">
        <v>137</v>
      </c>
    </row>
    <row r="20" spans="1:13" s="74" customFormat="1" ht="15" customHeight="1">
      <c r="A20" s="1"/>
      <c r="B20" s="78" t="s">
        <v>319</v>
      </c>
      <c r="C20" s="84" t="s">
        <v>146</v>
      </c>
      <c r="D20" s="91">
        <v>281451</v>
      </c>
      <c r="E20" s="97">
        <v>4.1</v>
      </c>
      <c r="F20" s="101">
        <v>268523</v>
      </c>
      <c r="G20" s="97">
        <v>4.2</v>
      </c>
      <c r="H20" s="101">
        <v>245989</v>
      </c>
      <c r="I20" s="97">
        <v>4.1</v>
      </c>
      <c r="J20" s="109">
        <v>22534</v>
      </c>
      <c r="K20" s="113">
        <v>1558</v>
      </c>
      <c r="L20" s="109">
        <v>12928</v>
      </c>
      <c r="M20" s="102">
        <v>65</v>
      </c>
    </row>
    <row r="21" spans="2:13" ht="15" customHeight="1">
      <c r="B21" s="78" t="s">
        <v>237</v>
      </c>
      <c r="C21" s="84" t="s">
        <v>17</v>
      </c>
      <c r="D21" s="92">
        <v>376165</v>
      </c>
      <c r="E21" s="97">
        <v>3.4</v>
      </c>
      <c r="F21" s="102">
        <v>333504</v>
      </c>
      <c r="G21" s="97">
        <v>0.6</v>
      </c>
      <c r="H21" s="102">
        <v>309923</v>
      </c>
      <c r="I21" s="97">
        <v>-1.2</v>
      </c>
      <c r="J21" s="102">
        <v>23581</v>
      </c>
      <c r="K21" s="113">
        <v>5861</v>
      </c>
      <c r="L21" s="102">
        <v>42661</v>
      </c>
      <c r="M21" s="102">
        <v>10041</v>
      </c>
    </row>
    <row r="22" spans="2:13" ht="15" customHeight="1">
      <c r="B22" s="78" t="s">
        <v>269</v>
      </c>
      <c r="C22" s="84" t="s">
        <v>126</v>
      </c>
      <c r="D22" s="92">
        <v>334981</v>
      </c>
      <c r="E22" s="97">
        <v>0.7</v>
      </c>
      <c r="F22" s="102">
        <v>321684</v>
      </c>
      <c r="G22" s="97">
        <v>1.9</v>
      </c>
      <c r="H22" s="102">
        <v>289335</v>
      </c>
      <c r="I22" s="97">
        <v>1.8</v>
      </c>
      <c r="J22" s="102">
        <v>32349</v>
      </c>
      <c r="K22" s="113">
        <v>1012</v>
      </c>
      <c r="L22" s="102">
        <v>13297</v>
      </c>
      <c r="M22" s="102">
        <v>-4054</v>
      </c>
    </row>
    <row r="23" spans="2:13" ht="15" customHeight="1">
      <c r="B23" s="78" t="s">
        <v>170</v>
      </c>
      <c r="C23" s="84" t="s">
        <v>430</v>
      </c>
      <c r="D23" s="92">
        <v>521131</v>
      </c>
      <c r="E23" s="97">
        <v>11.4</v>
      </c>
      <c r="F23" s="102">
        <v>470608</v>
      </c>
      <c r="G23" s="97">
        <v>19.2</v>
      </c>
      <c r="H23" s="102">
        <v>418448</v>
      </c>
      <c r="I23" s="97">
        <v>20.5</v>
      </c>
      <c r="J23" s="102">
        <v>52160</v>
      </c>
      <c r="K23" s="113">
        <v>4531</v>
      </c>
      <c r="L23" s="102">
        <v>50523</v>
      </c>
      <c r="M23" s="102">
        <v>-22782</v>
      </c>
    </row>
    <row r="24" spans="2:13" ht="15" customHeight="1">
      <c r="B24" s="78" t="s">
        <v>344</v>
      </c>
      <c r="C24" s="84" t="s">
        <v>431</v>
      </c>
      <c r="D24" s="92">
        <v>331528</v>
      </c>
      <c r="E24" s="97">
        <v>1.7</v>
      </c>
      <c r="F24" s="102">
        <v>326598</v>
      </c>
      <c r="G24" s="97">
        <v>1.8</v>
      </c>
      <c r="H24" s="102">
        <v>301388</v>
      </c>
      <c r="I24" s="97">
        <v>0.7</v>
      </c>
      <c r="J24" s="102">
        <v>25210</v>
      </c>
      <c r="K24" s="113">
        <v>3839</v>
      </c>
      <c r="L24" s="102">
        <v>4930</v>
      </c>
      <c r="M24" s="102">
        <v>-437</v>
      </c>
    </row>
    <row r="25" spans="2:13" ht="15" customHeight="1">
      <c r="B25" s="78" t="s">
        <v>11</v>
      </c>
      <c r="C25" s="84" t="s">
        <v>113</v>
      </c>
      <c r="D25" s="92">
        <v>268907</v>
      </c>
      <c r="E25" s="97">
        <v>2.8</v>
      </c>
      <c r="F25" s="102">
        <v>261637</v>
      </c>
      <c r="G25" s="97">
        <v>2.3</v>
      </c>
      <c r="H25" s="102">
        <v>214368</v>
      </c>
      <c r="I25" s="97">
        <v>2.4</v>
      </c>
      <c r="J25" s="102">
        <v>47269</v>
      </c>
      <c r="K25" s="113">
        <v>559</v>
      </c>
      <c r="L25" s="102">
        <v>7270</v>
      </c>
      <c r="M25" s="102">
        <v>1497</v>
      </c>
    </row>
    <row r="26" spans="2:13" ht="15" customHeight="1">
      <c r="B26" s="78" t="s">
        <v>58</v>
      </c>
      <c r="C26" s="84" t="s">
        <v>149</v>
      </c>
      <c r="D26" s="92">
        <v>239499</v>
      </c>
      <c r="E26" s="97">
        <v>24.5</v>
      </c>
      <c r="F26" s="102">
        <v>227194</v>
      </c>
      <c r="G26" s="97">
        <v>21.1</v>
      </c>
      <c r="H26" s="102">
        <v>214032</v>
      </c>
      <c r="I26" s="97">
        <v>21.1</v>
      </c>
      <c r="J26" s="102">
        <v>13162</v>
      </c>
      <c r="K26" s="113">
        <v>2279</v>
      </c>
      <c r="L26" s="102">
        <v>12305</v>
      </c>
      <c r="M26" s="102">
        <v>7402</v>
      </c>
    </row>
    <row r="27" spans="2:13" ht="15" customHeight="1">
      <c r="B27" s="78" t="s">
        <v>202</v>
      </c>
      <c r="C27" s="84" t="s">
        <v>65</v>
      </c>
      <c r="D27" s="92">
        <v>357744</v>
      </c>
      <c r="E27" s="97">
        <v>2.7</v>
      </c>
      <c r="F27" s="102">
        <v>330311</v>
      </c>
      <c r="G27" s="97">
        <v>3.8</v>
      </c>
      <c r="H27" s="102">
        <v>311056</v>
      </c>
      <c r="I27" s="97">
        <v>3.1</v>
      </c>
      <c r="J27" s="102">
        <v>19255</v>
      </c>
      <c r="K27" s="113">
        <v>2711</v>
      </c>
      <c r="L27" s="102">
        <v>27433</v>
      </c>
      <c r="M27" s="102">
        <v>-2423</v>
      </c>
    </row>
    <row r="28" spans="2:13" ht="15" customHeight="1">
      <c r="B28" s="78" t="s">
        <v>432</v>
      </c>
      <c r="C28" s="84" t="s">
        <v>339</v>
      </c>
      <c r="D28" s="92">
        <v>260617</v>
      </c>
      <c r="E28" s="97">
        <v>-8.1</v>
      </c>
      <c r="F28" s="102">
        <v>259273</v>
      </c>
      <c r="G28" s="97">
        <v>-8.3</v>
      </c>
      <c r="H28" s="102">
        <v>247528</v>
      </c>
      <c r="I28" s="97">
        <v>-4.8</v>
      </c>
      <c r="J28" s="102">
        <v>11745</v>
      </c>
      <c r="K28" s="113">
        <v>-10738</v>
      </c>
      <c r="L28" s="102">
        <v>1344</v>
      </c>
      <c r="M28" s="102">
        <v>369</v>
      </c>
    </row>
    <row r="29" spans="2:13" ht="15" customHeight="1">
      <c r="B29" s="78" t="s">
        <v>173</v>
      </c>
      <c r="C29" s="85" t="s">
        <v>273</v>
      </c>
      <c r="D29" s="92">
        <v>383132</v>
      </c>
      <c r="E29" s="97">
        <v>-2.9</v>
      </c>
      <c r="F29" s="102">
        <v>373152</v>
      </c>
      <c r="G29" s="97">
        <v>-1.3</v>
      </c>
      <c r="H29" s="102">
        <v>338279</v>
      </c>
      <c r="I29" s="97">
        <v>-1.4</v>
      </c>
      <c r="J29" s="102">
        <v>34873</v>
      </c>
      <c r="K29" s="113">
        <v>-111</v>
      </c>
      <c r="L29" s="102">
        <v>9980</v>
      </c>
      <c r="M29" s="102">
        <v>-6839</v>
      </c>
    </row>
    <row r="30" spans="2:13" ht="15" customHeight="1">
      <c r="B30" s="78" t="s">
        <v>45</v>
      </c>
      <c r="C30" s="84" t="s">
        <v>233</v>
      </c>
      <c r="D30" s="92">
        <v>114500</v>
      </c>
      <c r="E30" s="97">
        <v>-4.9</v>
      </c>
      <c r="F30" s="102">
        <v>113937</v>
      </c>
      <c r="G30" s="97">
        <v>1.7</v>
      </c>
      <c r="H30" s="102">
        <v>108782</v>
      </c>
      <c r="I30" s="97">
        <v>3</v>
      </c>
      <c r="J30" s="102">
        <v>5155</v>
      </c>
      <c r="K30" s="113">
        <v>-1374</v>
      </c>
      <c r="L30" s="102">
        <v>563</v>
      </c>
      <c r="M30" s="102">
        <v>-7753</v>
      </c>
    </row>
    <row r="31" spans="2:13" ht="15" customHeight="1">
      <c r="B31" s="78" t="s">
        <v>244</v>
      </c>
      <c r="C31" s="84" t="s">
        <v>194</v>
      </c>
      <c r="D31" s="92">
        <v>164195</v>
      </c>
      <c r="E31" s="97">
        <v>-13</v>
      </c>
      <c r="F31" s="102">
        <v>160347</v>
      </c>
      <c r="G31" s="97">
        <v>-13.5</v>
      </c>
      <c r="H31" s="102">
        <v>144335</v>
      </c>
      <c r="I31" s="97">
        <v>-17.6</v>
      </c>
      <c r="J31" s="102">
        <v>16012</v>
      </c>
      <c r="K31" s="113">
        <v>5905</v>
      </c>
      <c r="L31" s="102">
        <v>3848</v>
      </c>
      <c r="M31" s="102">
        <v>486</v>
      </c>
    </row>
    <row r="32" spans="2:13" ht="15" customHeight="1">
      <c r="B32" s="78" t="s">
        <v>365</v>
      </c>
      <c r="C32" s="84" t="s">
        <v>433</v>
      </c>
      <c r="D32" s="92">
        <v>315227</v>
      </c>
      <c r="E32" s="97">
        <v>4.9</v>
      </c>
      <c r="F32" s="102">
        <v>301380</v>
      </c>
      <c r="G32" s="97">
        <v>2.9</v>
      </c>
      <c r="H32" s="102">
        <v>295233</v>
      </c>
      <c r="I32" s="97">
        <v>1.9</v>
      </c>
      <c r="J32" s="102">
        <v>6147</v>
      </c>
      <c r="K32" s="113">
        <v>3066</v>
      </c>
      <c r="L32" s="102">
        <v>13847</v>
      </c>
      <c r="M32" s="102">
        <v>6187</v>
      </c>
    </row>
    <row r="33" spans="2:13" ht="15" customHeight="1">
      <c r="B33" s="78" t="s">
        <v>103</v>
      </c>
      <c r="C33" s="84" t="s">
        <v>150</v>
      </c>
      <c r="D33" s="92">
        <v>283784</v>
      </c>
      <c r="E33" s="97">
        <v>10.5</v>
      </c>
      <c r="F33" s="102">
        <v>267416</v>
      </c>
      <c r="G33" s="97">
        <v>6.8</v>
      </c>
      <c r="H33" s="102">
        <v>249024</v>
      </c>
      <c r="I33" s="97">
        <v>6.8</v>
      </c>
      <c r="J33" s="102">
        <v>18392</v>
      </c>
      <c r="K33" s="113">
        <v>1234</v>
      </c>
      <c r="L33" s="102">
        <v>16368</v>
      </c>
      <c r="M33" s="102">
        <v>9707</v>
      </c>
    </row>
    <row r="34" spans="2:13" ht="15" customHeight="1">
      <c r="B34" s="78" t="s">
        <v>111</v>
      </c>
      <c r="C34" s="84" t="s">
        <v>421</v>
      </c>
      <c r="D34" s="92">
        <v>360875</v>
      </c>
      <c r="E34" s="97">
        <v>-2.8</v>
      </c>
      <c r="F34" s="102">
        <v>330119</v>
      </c>
      <c r="G34" s="97">
        <v>3.6</v>
      </c>
      <c r="H34" s="102">
        <v>303505</v>
      </c>
      <c r="I34" s="97">
        <v>0.5</v>
      </c>
      <c r="J34" s="102">
        <v>26614</v>
      </c>
      <c r="K34" s="113">
        <v>9953</v>
      </c>
      <c r="L34" s="102">
        <v>30756</v>
      </c>
      <c r="M34" s="102">
        <v>-21674</v>
      </c>
    </row>
    <row r="35" spans="2:13" ht="15" customHeight="1">
      <c r="B35" s="79" t="s">
        <v>12</v>
      </c>
      <c r="C35" s="86" t="s">
        <v>435</v>
      </c>
      <c r="D35" s="93">
        <v>241473</v>
      </c>
      <c r="E35" s="98">
        <v>-3.2</v>
      </c>
      <c r="F35" s="103">
        <v>235915</v>
      </c>
      <c r="G35" s="98">
        <v>2.6</v>
      </c>
      <c r="H35" s="103">
        <v>212458</v>
      </c>
      <c r="I35" s="98">
        <v>1.6</v>
      </c>
      <c r="J35" s="103">
        <v>23457</v>
      </c>
      <c r="K35" s="114">
        <v>2525</v>
      </c>
      <c r="L35" s="103">
        <v>5558</v>
      </c>
      <c r="M35" s="103">
        <v>-13737</v>
      </c>
    </row>
    <row r="36" spans="3:7" ht="13.5">
      <c r="C36" s="87"/>
      <c r="D36" s="88"/>
      <c r="E36" s="88"/>
      <c r="F36" s="88"/>
      <c r="G36" s="88"/>
    </row>
    <row r="37" spans="1:13" ht="18" customHeight="1">
      <c r="A37" s="76" t="s">
        <v>104</v>
      </c>
      <c r="B37" s="76"/>
      <c r="C37" s="75"/>
      <c r="D37" s="80"/>
      <c r="E37" s="88"/>
      <c r="F37" s="88"/>
      <c r="G37" s="88"/>
      <c r="H37" s="88"/>
      <c r="I37" s="88"/>
      <c r="J37" s="88"/>
      <c r="K37" s="88"/>
      <c r="L37" s="88"/>
      <c r="M37" s="88"/>
    </row>
    <row r="38" spans="1:13" ht="13.5" customHeight="1">
      <c r="A38" s="76"/>
      <c r="B38" s="76"/>
      <c r="C38" s="75"/>
      <c r="D38" s="80"/>
      <c r="E38" s="88"/>
      <c r="F38" s="88"/>
      <c r="G38" s="88"/>
      <c r="H38" s="88"/>
      <c r="I38" s="88"/>
      <c r="J38" s="88"/>
      <c r="K38" s="88"/>
      <c r="L38" s="88"/>
      <c r="M38" s="88"/>
    </row>
    <row r="39" spans="3:13" ht="15" customHeight="1">
      <c r="C39" s="529" t="s">
        <v>561</v>
      </c>
      <c r="D39" s="529"/>
      <c r="E39" s="529"/>
      <c r="F39" s="529"/>
      <c r="G39" s="529"/>
      <c r="H39" s="529"/>
      <c r="I39" s="529"/>
      <c r="J39" s="529"/>
      <c r="K39" s="529"/>
      <c r="L39" s="529"/>
      <c r="M39" s="529"/>
    </row>
    <row r="40" spans="3:13" ht="15" customHeight="1">
      <c r="C40" s="529"/>
      <c r="D40" s="529"/>
      <c r="E40" s="529"/>
      <c r="F40" s="529"/>
      <c r="G40" s="529"/>
      <c r="H40" s="529"/>
      <c r="I40" s="529"/>
      <c r="J40" s="529"/>
      <c r="K40" s="529"/>
      <c r="L40" s="529"/>
      <c r="M40" s="529"/>
    </row>
    <row r="41" spans="3:13" ht="15" customHeight="1">
      <c r="C41" s="530" t="s">
        <v>562</v>
      </c>
      <c r="D41" s="530"/>
      <c r="E41" s="530"/>
      <c r="F41" s="530"/>
      <c r="G41" s="530"/>
      <c r="H41" s="530"/>
      <c r="I41" s="530"/>
      <c r="J41" s="530"/>
      <c r="K41" s="530"/>
      <c r="L41" s="530"/>
      <c r="M41" s="530"/>
    </row>
    <row r="42" spans="3:13" ht="15" customHeight="1">
      <c r="C42" s="530"/>
      <c r="D42" s="530"/>
      <c r="E42" s="530"/>
      <c r="F42" s="530"/>
      <c r="G42" s="530"/>
      <c r="H42" s="530"/>
      <c r="I42" s="530"/>
      <c r="J42" s="530"/>
      <c r="K42" s="530"/>
      <c r="L42" s="530"/>
      <c r="M42" s="530"/>
    </row>
    <row r="43" spans="3:13" ht="15" customHeight="1">
      <c r="C43" s="530" t="s">
        <v>563</v>
      </c>
      <c r="D43" s="530"/>
      <c r="E43" s="530"/>
      <c r="F43" s="530"/>
      <c r="G43" s="530"/>
      <c r="H43" s="530"/>
      <c r="I43" s="530"/>
      <c r="J43" s="530"/>
      <c r="K43" s="530"/>
      <c r="L43" s="530"/>
      <c r="M43" s="530"/>
    </row>
    <row r="44" spans="3:13" ht="15" customHeight="1">
      <c r="C44" s="530"/>
      <c r="D44" s="530"/>
      <c r="E44" s="530"/>
      <c r="F44" s="530"/>
      <c r="G44" s="530"/>
      <c r="H44" s="530"/>
      <c r="I44" s="530"/>
      <c r="J44" s="530"/>
      <c r="K44" s="530"/>
      <c r="L44" s="530"/>
      <c r="M44" s="530"/>
    </row>
    <row r="46" spans="3:13" ht="14.25" customHeight="1">
      <c r="C46" s="82" t="s">
        <v>429</v>
      </c>
      <c r="D46" s="88"/>
      <c r="E46" s="88"/>
      <c r="F46" s="88"/>
      <c r="G46" s="88"/>
      <c r="H46" s="88"/>
      <c r="I46" s="88"/>
      <c r="J46" s="88"/>
      <c r="K46" s="115"/>
      <c r="L46" s="88"/>
      <c r="M46" s="115" t="s">
        <v>223</v>
      </c>
    </row>
    <row r="47" spans="2:13" ht="13.5">
      <c r="B47" s="523" t="s">
        <v>0</v>
      </c>
      <c r="C47" s="531"/>
      <c r="D47" s="536" t="s">
        <v>427</v>
      </c>
      <c r="E47" s="537"/>
      <c r="F47" s="99"/>
      <c r="G47" s="105"/>
      <c r="H47" s="107"/>
      <c r="I47" s="99"/>
      <c r="J47" s="107"/>
      <c r="K47" s="99"/>
      <c r="L47" s="99"/>
      <c r="M47" s="117"/>
    </row>
    <row r="48" spans="2:13" ht="8.25" customHeight="1">
      <c r="B48" s="532"/>
      <c r="C48" s="533"/>
      <c r="D48" s="538"/>
      <c r="E48" s="539"/>
      <c r="F48" s="522" t="s">
        <v>128</v>
      </c>
      <c r="G48" s="523"/>
      <c r="H48" s="107"/>
      <c r="I48" s="99"/>
      <c r="J48" s="107"/>
      <c r="K48" s="111"/>
      <c r="L48" s="523" t="s">
        <v>147</v>
      </c>
      <c r="M48" s="523"/>
    </row>
    <row r="49" spans="2:13" ht="13.5" customHeight="1">
      <c r="B49" s="532"/>
      <c r="C49" s="533"/>
      <c r="D49" s="538"/>
      <c r="E49" s="539"/>
      <c r="F49" s="524"/>
      <c r="G49" s="525"/>
      <c r="H49" s="522" t="s">
        <v>143</v>
      </c>
      <c r="I49" s="526"/>
      <c r="J49" s="527" t="s">
        <v>125</v>
      </c>
      <c r="K49" s="528"/>
      <c r="L49" s="525"/>
      <c r="M49" s="525"/>
    </row>
    <row r="50" spans="2:13" ht="24.75" customHeight="1">
      <c r="B50" s="534"/>
      <c r="C50" s="535"/>
      <c r="D50" s="89"/>
      <c r="E50" s="95" t="s">
        <v>428</v>
      </c>
      <c r="F50" s="100"/>
      <c r="G50" s="95" t="s">
        <v>428</v>
      </c>
      <c r="H50" s="108"/>
      <c r="I50" s="95" t="s">
        <v>428</v>
      </c>
      <c r="J50" s="108"/>
      <c r="K50" s="112" t="s">
        <v>7</v>
      </c>
      <c r="L50" s="116"/>
      <c r="M50" s="95" t="s">
        <v>7</v>
      </c>
    </row>
    <row r="51" spans="2:13" ht="12" customHeight="1">
      <c r="B51" s="77"/>
      <c r="C51" s="83"/>
      <c r="D51" s="90" t="s">
        <v>137</v>
      </c>
      <c r="E51" s="96" t="s">
        <v>138</v>
      </c>
      <c r="F51" s="96" t="s">
        <v>137</v>
      </c>
      <c r="G51" s="96" t="s">
        <v>138</v>
      </c>
      <c r="H51" s="96" t="s">
        <v>137</v>
      </c>
      <c r="I51" s="96" t="s">
        <v>138</v>
      </c>
      <c r="J51" s="96" t="s">
        <v>137</v>
      </c>
      <c r="K51" s="96" t="s">
        <v>137</v>
      </c>
      <c r="L51" s="96" t="s">
        <v>137</v>
      </c>
      <c r="M51" s="96" t="s">
        <v>137</v>
      </c>
    </row>
    <row r="52" spans="2:13" ht="15" customHeight="1">
      <c r="B52" s="78" t="s">
        <v>319</v>
      </c>
      <c r="C52" s="84" t="s">
        <v>146</v>
      </c>
      <c r="D52" s="91">
        <v>297414</v>
      </c>
      <c r="E52" s="97">
        <v>1.3</v>
      </c>
      <c r="F52" s="101">
        <v>285492</v>
      </c>
      <c r="G52" s="97">
        <v>1.6</v>
      </c>
      <c r="H52" s="101">
        <v>259794</v>
      </c>
      <c r="I52" s="97">
        <v>1.6</v>
      </c>
      <c r="J52" s="109">
        <v>25698</v>
      </c>
      <c r="K52" s="113">
        <v>123</v>
      </c>
      <c r="L52" s="109">
        <v>11922</v>
      </c>
      <c r="M52" s="102">
        <v>-660</v>
      </c>
    </row>
    <row r="53" spans="2:13" ht="15" customHeight="1">
      <c r="B53" s="78" t="s">
        <v>237</v>
      </c>
      <c r="C53" s="84" t="s">
        <v>17</v>
      </c>
      <c r="D53" s="91">
        <v>421671</v>
      </c>
      <c r="E53" s="97">
        <v>8.5</v>
      </c>
      <c r="F53" s="101">
        <v>331884</v>
      </c>
      <c r="G53" s="97">
        <v>-2.7</v>
      </c>
      <c r="H53" s="101">
        <v>309976</v>
      </c>
      <c r="I53" s="97">
        <v>-2.1</v>
      </c>
      <c r="J53" s="109">
        <v>21908</v>
      </c>
      <c r="K53" s="113">
        <v>-2723</v>
      </c>
      <c r="L53" s="109">
        <v>89787</v>
      </c>
      <c r="M53" s="102">
        <v>42164</v>
      </c>
    </row>
    <row r="54" spans="2:13" ht="15" customHeight="1">
      <c r="B54" s="78" t="s">
        <v>269</v>
      </c>
      <c r="C54" s="84" t="s">
        <v>126</v>
      </c>
      <c r="D54" s="91">
        <v>349511</v>
      </c>
      <c r="E54" s="97">
        <v>1.2</v>
      </c>
      <c r="F54" s="101">
        <v>334751</v>
      </c>
      <c r="G54" s="97">
        <v>2.1</v>
      </c>
      <c r="H54" s="101">
        <v>299369</v>
      </c>
      <c r="I54" s="97">
        <v>2.1</v>
      </c>
      <c r="J54" s="109">
        <v>35382</v>
      </c>
      <c r="K54" s="113">
        <v>605</v>
      </c>
      <c r="L54" s="109">
        <v>14760</v>
      </c>
      <c r="M54" s="102">
        <v>-2792</v>
      </c>
    </row>
    <row r="55" spans="2:13" ht="15" customHeight="1">
      <c r="B55" s="78" t="s">
        <v>170</v>
      </c>
      <c r="C55" s="84" t="s">
        <v>430</v>
      </c>
      <c r="D55" s="91">
        <v>585713</v>
      </c>
      <c r="E55" s="97">
        <v>13.7</v>
      </c>
      <c r="F55" s="101">
        <v>518072</v>
      </c>
      <c r="G55" s="97">
        <v>22.9</v>
      </c>
      <c r="H55" s="101">
        <v>448239</v>
      </c>
      <c r="I55" s="97">
        <v>22.3</v>
      </c>
      <c r="J55" s="109">
        <v>69833</v>
      </c>
      <c r="K55" s="113">
        <v>14990</v>
      </c>
      <c r="L55" s="109">
        <v>67641</v>
      </c>
      <c r="M55" s="102">
        <v>-25794</v>
      </c>
    </row>
    <row r="56" spans="2:13" ht="15" customHeight="1">
      <c r="B56" s="78" t="s">
        <v>344</v>
      </c>
      <c r="C56" s="84" t="s">
        <v>431</v>
      </c>
      <c r="D56" s="91">
        <v>317347</v>
      </c>
      <c r="E56" s="97">
        <v>-7.8</v>
      </c>
      <c r="F56" s="101">
        <v>317346</v>
      </c>
      <c r="G56" s="97">
        <v>-6.5</v>
      </c>
      <c r="H56" s="101">
        <v>297368</v>
      </c>
      <c r="I56" s="97">
        <v>-4.8</v>
      </c>
      <c r="J56" s="109">
        <v>19978</v>
      </c>
      <c r="K56" s="113">
        <v>-6659</v>
      </c>
      <c r="L56" s="109">
        <v>1</v>
      </c>
      <c r="M56" s="102">
        <v>-5144</v>
      </c>
    </row>
    <row r="57" spans="2:13" ht="15" customHeight="1">
      <c r="B57" s="78" t="s">
        <v>11</v>
      </c>
      <c r="C57" s="84" t="s">
        <v>113</v>
      </c>
      <c r="D57" s="91">
        <v>233515</v>
      </c>
      <c r="E57" s="97">
        <v>-1.3</v>
      </c>
      <c r="F57" s="101">
        <v>229672</v>
      </c>
      <c r="G57" s="97">
        <v>-1.4</v>
      </c>
      <c r="H57" s="101">
        <v>193744</v>
      </c>
      <c r="I57" s="97">
        <v>4.4</v>
      </c>
      <c r="J57" s="109">
        <v>35928</v>
      </c>
      <c r="K57" s="113">
        <v>-11345</v>
      </c>
      <c r="L57" s="109">
        <v>3843</v>
      </c>
      <c r="M57" s="102">
        <v>-22</v>
      </c>
    </row>
    <row r="58" spans="2:13" ht="15" customHeight="1">
      <c r="B58" s="78" t="s">
        <v>58</v>
      </c>
      <c r="C58" s="84" t="s">
        <v>149</v>
      </c>
      <c r="D58" s="91">
        <v>223280</v>
      </c>
      <c r="E58" s="97">
        <v>6.5</v>
      </c>
      <c r="F58" s="101">
        <v>213240</v>
      </c>
      <c r="G58" s="97">
        <v>7.2</v>
      </c>
      <c r="H58" s="101">
        <v>201510</v>
      </c>
      <c r="I58" s="97">
        <v>7.5</v>
      </c>
      <c r="J58" s="109">
        <v>11730</v>
      </c>
      <c r="K58" s="113">
        <v>441</v>
      </c>
      <c r="L58" s="109">
        <v>10040</v>
      </c>
      <c r="M58" s="102">
        <v>-526</v>
      </c>
    </row>
    <row r="59" spans="2:13" ht="15" customHeight="1">
      <c r="B59" s="78" t="s">
        <v>202</v>
      </c>
      <c r="C59" s="84" t="s">
        <v>65</v>
      </c>
      <c r="D59" s="91">
        <v>344074</v>
      </c>
      <c r="E59" s="97">
        <v>5.6</v>
      </c>
      <c r="F59" s="101">
        <v>337109</v>
      </c>
      <c r="G59" s="97">
        <v>6.9</v>
      </c>
      <c r="H59" s="101">
        <v>314877</v>
      </c>
      <c r="I59" s="97">
        <v>6.3</v>
      </c>
      <c r="J59" s="109">
        <v>22232</v>
      </c>
      <c r="K59" s="113">
        <v>2633</v>
      </c>
      <c r="L59" s="109">
        <v>6965</v>
      </c>
      <c r="M59" s="102">
        <v>-3593</v>
      </c>
    </row>
    <row r="60" spans="2:13" ht="15" customHeight="1">
      <c r="B60" s="78" t="s">
        <v>432</v>
      </c>
      <c r="C60" s="84" t="s">
        <v>339</v>
      </c>
      <c r="D60" s="91">
        <v>215129</v>
      </c>
      <c r="E60" s="97">
        <v>-22</v>
      </c>
      <c r="F60" s="101">
        <v>212623</v>
      </c>
      <c r="G60" s="97">
        <v>-22.9</v>
      </c>
      <c r="H60" s="101">
        <v>199391</v>
      </c>
      <c r="I60" s="97">
        <v>-23.4</v>
      </c>
      <c r="J60" s="109">
        <v>13232</v>
      </c>
      <c r="K60" s="113">
        <v>-2184</v>
      </c>
      <c r="L60" s="109">
        <v>2506</v>
      </c>
      <c r="M60" s="102">
        <v>2501</v>
      </c>
    </row>
    <row r="61" spans="2:13" ht="15" customHeight="1">
      <c r="B61" s="78" t="s">
        <v>173</v>
      </c>
      <c r="C61" s="85" t="s">
        <v>273</v>
      </c>
      <c r="D61" s="91">
        <v>439856</v>
      </c>
      <c r="E61" s="97">
        <v>-0.1</v>
      </c>
      <c r="F61" s="101">
        <v>424192</v>
      </c>
      <c r="G61" s="97">
        <v>-1</v>
      </c>
      <c r="H61" s="101">
        <v>384554</v>
      </c>
      <c r="I61" s="97">
        <v>-0.9</v>
      </c>
      <c r="J61" s="109">
        <v>39638</v>
      </c>
      <c r="K61" s="113">
        <v>-876</v>
      </c>
      <c r="L61" s="109">
        <v>15664</v>
      </c>
      <c r="M61" s="102">
        <v>3849</v>
      </c>
    </row>
    <row r="62" spans="2:13" ht="15" customHeight="1">
      <c r="B62" s="78" t="s">
        <v>45</v>
      </c>
      <c r="C62" s="84" t="s">
        <v>233</v>
      </c>
      <c r="D62" s="91">
        <v>137192</v>
      </c>
      <c r="E62" s="97">
        <v>-0.9</v>
      </c>
      <c r="F62" s="101">
        <v>136748</v>
      </c>
      <c r="G62" s="97">
        <v>-0.9</v>
      </c>
      <c r="H62" s="101">
        <v>131515</v>
      </c>
      <c r="I62" s="97">
        <v>2.7</v>
      </c>
      <c r="J62" s="109">
        <v>5233</v>
      </c>
      <c r="K62" s="113">
        <v>-4669</v>
      </c>
      <c r="L62" s="109">
        <v>444</v>
      </c>
      <c r="M62" s="102">
        <v>21</v>
      </c>
    </row>
    <row r="63" spans="2:13" ht="15" customHeight="1">
      <c r="B63" s="78" t="s">
        <v>244</v>
      </c>
      <c r="C63" s="84" t="s">
        <v>194</v>
      </c>
      <c r="D63" s="91">
        <v>164224</v>
      </c>
      <c r="E63" s="97">
        <v>-4.9</v>
      </c>
      <c r="F63" s="101">
        <v>164224</v>
      </c>
      <c r="G63" s="97">
        <v>-4.8</v>
      </c>
      <c r="H63" s="101">
        <v>151617</v>
      </c>
      <c r="I63" s="97">
        <v>-7.3</v>
      </c>
      <c r="J63" s="109">
        <v>12607</v>
      </c>
      <c r="K63" s="113">
        <v>3535</v>
      </c>
      <c r="L63" s="109">
        <v>0</v>
      </c>
      <c r="M63" s="102">
        <v>0</v>
      </c>
    </row>
    <row r="64" spans="2:13" ht="15" customHeight="1">
      <c r="B64" s="78" t="s">
        <v>365</v>
      </c>
      <c r="C64" s="84" t="s">
        <v>433</v>
      </c>
      <c r="D64" s="91">
        <v>333667</v>
      </c>
      <c r="E64" s="97">
        <v>-0.8</v>
      </c>
      <c r="F64" s="101">
        <v>332850</v>
      </c>
      <c r="G64" s="97">
        <v>-1</v>
      </c>
      <c r="H64" s="101">
        <v>329685</v>
      </c>
      <c r="I64" s="97">
        <v>-1.2</v>
      </c>
      <c r="J64" s="109">
        <v>3165</v>
      </c>
      <c r="K64" s="113">
        <v>680</v>
      </c>
      <c r="L64" s="109">
        <v>817</v>
      </c>
      <c r="M64" s="102">
        <v>667</v>
      </c>
    </row>
    <row r="65" spans="2:13" ht="15" customHeight="1">
      <c r="B65" s="78" t="s">
        <v>103</v>
      </c>
      <c r="C65" s="84" t="s">
        <v>150</v>
      </c>
      <c r="D65" s="91">
        <v>306908</v>
      </c>
      <c r="E65" s="97">
        <v>6.5</v>
      </c>
      <c r="F65" s="101">
        <v>292504</v>
      </c>
      <c r="G65" s="97">
        <v>2.6</v>
      </c>
      <c r="H65" s="101">
        <v>267966</v>
      </c>
      <c r="I65" s="97">
        <v>2.4</v>
      </c>
      <c r="J65" s="109">
        <v>24538</v>
      </c>
      <c r="K65" s="113">
        <v>1001</v>
      </c>
      <c r="L65" s="109">
        <v>14404</v>
      </c>
      <c r="M65" s="102">
        <v>11302</v>
      </c>
    </row>
    <row r="66" spans="2:13" ht="15" customHeight="1">
      <c r="B66" s="78" t="s">
        <v>111</v>
      </c>
      <c r="C66" s="84" t="s">
        <v>421</v>
      </c>
      <c r="D66" s="91">
        <v>376013</v>
      </c>
      <c r="E66" s="97">
        <v>13.4</v>
      </c>
      <c r="F66" s="101">
        <v>362114</v>
      </c>
      <c r="G66" s="97">
        <v>20.5</v>
      </c>
      <c r="H66" s="101">
        <v>316441</v>
      </c>
      <c r="I66" s="97">
        <v>14.3</v>
      </c>
      <c r="J66" s="109">
        <v>45673</v>
      </c>
      <c r="K66" s="113">
        <v>21945</v>
      </c>
      <c r="L66" s="109">
        <v>13899</v>
      </c>
      <c r="M66" s="102">
        <v>-17351</v>
      </c>
    </row>
    <row r="67" spans="2:13" ht="15" customHeight="1">
      <c r="B67" s="79" t="s">
        <v>12</v>
      </c>
      <c r="C67" s="86" t="s">
        <v>435</v>
      </c>
      <c r="D67" s="94">
        <v>217822</v>
      </c>
      <c r="E67" s="98">
        <v>-8.3</v>
      </c>
      <c r="F67" s="104">
        <v>213005</v>
      </c>
      <c r="G67" s="98">
        <v>-1.4</v>
      </c>
      <c r="H67" s="104">
        <v>187889</v>
      </c>
      <c r="I67" s="98">
        <v>-4.1</v>
      </c>
      <c r="J67" s="110">
        <v>25116</v>
      </c>
      <c r="K67" s="114">
        <v>4777</v>
      </c>
      <c r="L67" s="110">
        <v>4817</v>
      </c>
      <c r="M67" s="103">
        <v>-16558</v>
      </c>
    </row>
    <row r="69" spans="3:7" ht="13.5">
      <c r="C69" s="87"/>
      <c r="D69" s="88"/>
      <c r="E69" s="88"/>
      <c r="G69" s="106" t="s">
        <v>345</v>
      </c>
    </row>
    <row r="70" spans="3:7" ht="13.5">
      <c r="C70" s="87"/>
      <c r="D70" s="88"/>
      <c r="E70" s="88"/>
      <c r="F70" s="88"/>
      <c r="G70" s="88"/>
    </row>
    <row r="71" spans="3:7" ht="13.5">
      <c r="C71" s="87"/>
      <c r="D71" s="88"/>
      <c r="E71" s="88"/>
      <c r="F71" s="88"/>
      <c r="G71" s="88"/>
    </row>
    <row r="72" spans="3:7" ht="13.5">
      <c r="C72" s="87"/>
      <c r="D72" s="88"/>
      <c r="E72" s="88"/>
      <c r="F72" s="88"/>
      <c r="G72" s="88"/>
    </row>
    <row r="73" spans="3:7" ht="13.5">
      <c r="C73" s="87"/>
      <c r="D73" s="88"/>
      <c r="E73" s="88"/>
      <c r="F73" s="88"/>
      <c r="G73" s="88"/>
    </row>
    <row r="74" spans="3:7" ht="13.5">
      <c r="C74" s="87"/>
      <c r="D74" s="88"/>
      <c r="E74" s="88"/>
      <c r="F74" s="88"/>
      <c r="G74" s="88"/>
    </row>
    <row r="75" spans="3:7" ht="13.5">
      <c r="C75" s="87"/>
      <c r="D75" s="88"/>
      <c r="E75" s="88"/>
      <c r="F75" s="88"/>
      <c r="G75" s="88"/>
    </row>
    <row r="76" spans="3:7" ht="13.5">
      <c r="C76" s="87"/>
      <c r="D76" s="88"/>
      <c r="E76" s="88"/>
      <c r="F76" s="88"/>
      <c r="G76" s="88"/>
    </row>
    <row r="77" spans="3:7" ht="13.5">
      <c r="C77" s="87"/>
      <c r="D77" s="88"/>
      <c r="E77" s="88"/>
      <c r="F77" s="88"/>
      <c r="G77" s="88"/>
    </row>
    <row r="78" spans="3:7" ht="13.5">
      <c r="C78" s="87"/>
      <c r="D78" s="88"/>
      <c r="E78" s="88"/>
      <c r="F78" s="88"/>
      <c r="G78" s="88"/>
    </row>
    <row r="79" spans="3:7" ht="13.5">
      <c r="C79" s="87"/>
      <c r="D79" s="88"/>
      <c r="E79" s="88"/>
      <c r="F79" s="88"/>
      <c r="G79" s="88"/>
    </row>
    <row r="80" spans="3:7" ht="13.5">
      <c r="C80" s="87"/>
      <c r="D80" s="88"/>
      <c r="E80" s="88"/>
      <c r="F80" s="88"/>
      <c r="G80" s="88"/>
    </row>
    <row r="81" spans="3:7" ht="13.5">
      <c r="C81" s="87"/>
      <c r="D81" s="88"/>
      <c r="E81" s="88"/>
      <c r="F81" s="88"/>
      <c r="G81" s="88"/>
    </row>
    <row r="82" spans="3:7" ht="13.5">
      <c r="C82" s="87"/>
      <c r="D82" s="88"/>
      <c r="E82" s="88"/>
      <c r="F82" s="88"/>
      <c r="G82" s="88"/>
    </row>
    <row r="83" spans="3:7" ht="13.5">
      <c r="C83" s="87"/>
      <c r="D83" s="88"/>
      <c r="E83" s="88"/>
      <c r="F83" s="88"/>
      <c r="G83" s="88"/>
    </row>
    <row r="84" spans="3:7" ht="13.5">
      <c r="C84" s="87"/>
      <c r="D84" s="88"/>
      <c r="E84" s="88"/>
      <c r="F84" s="88"/>
      <c r="G84" s="88"/>
    </row>
    <row r="85" spans="3:7" ht="13.5">
      <c r="C85" s="87"/>
      <c r="D85" s="88"/>
      <c r="E85" s="88"/>
      <c r="F85" s="88"/>
      <c r="G85" s="88"/>
    </row>
    <row r="86" spans="3:7" ht="13.5">
      <c r="C86" s="87"/>
      <c r="D86" s="88"/>
      <c r="E86" s="88"/>
      <c r="F86" s="88"/>
      <c r="G86" s="88"/>
    </row>
    <row r="87" spans="3:7" ht="13.5">
      <c r="C87" s="87"/>
      <c r="D87" s="88"/>
      <c r="E87" s="88"/>
      <c r="F87" s="88"/>
      <c r="G87" s="88"/>
    </row>
    <row r="88" spans="3:7" ht="13.5">
      <c r="C88" s="87"/>
      <c r="D88" s="88"/>
      <c r="E88" s="88"/>
      <c r="F88" s="88"/>
      <c r="G88" s="88"/>
    </row>
    <row r="89" spans="3:7" ht="13.5">
      <c r="C89" s="87"/>
      <c r="D89" s="88"/>
      <c r="E89" s="88"/>
      <c r="F89" s="88"/>
      <c r="G89" s="88"/>
    </row>
    <row r="90" spans="3:7" ht="13.5">
      <c r="C90" s="87"/>
      <c r="D90" s="88"/>
      <c r="E90" s="88"/>
      <c r="F90" s="88"/>
      <c r="G90" s="88"/>
    </row>
    <row r="91" spans="3:7" ht="13.5">
      <c r="C91" s="87"/>
      <c r="D91" s="88"/>
      <c r="E91" s="88"/>
      <c r="F91" s="88"/>
      <c r="G91" s="88"/>
    </row>
    <row r="92" spans="3:7" ht="13.5">
      <c r="C92" s="87"/>
      <c r="D92" s="88"/>
      <c r="E92" s="88"/>
      <c r="F92" s="88"/>
      <c r="G92" s="88"/>
    </row>
    <row r="93" spans="3:7" ht="13.5">
      <c r="C93" s="87"/>
      <c r="D93" s="88"/>
      <c r="E93" s="88"/>
      <c r="F93" s="88"/>
      <c r="G93" s="88"/>
    </row>
    <row r="94" spans="3:7" ht="13.5">
      <c r="C94" s="87"/>
      <c r="D94" s="88"/>
      <c r="E94" s="88"/>
      <c r="F94" s="88"/>
      <c r="G94" s="88"/>
    </row>
    <row r="95" spans="3:7" ht="13.5">
      <c r="C95" s="87"/>
      <c r="D95" s="88"/>
      <c r="E95" s="88"/>
      <c r="F95" s="88"/>
      <c r="G95" s="88"/>
    </row>
    <row r="96" spans="3:7" ht="13.5">
      <c r="C96" s="87"/>
      <c r="D96" s="88"/>
      <c r="E96" s="88"/>
      <c r="F96" s="88"/>
      <c r="G96" s="106" t="s">
        <v>345</v>
      </c>
    </row>
    <row r="97" spans="3:6" ht="13.5">
      <c r="C97" s="87"/>
      <c r="D97" s="88"/>
      <c r="E97" s="88"/>
      <c r="F97" s="88"/>
    </row>
    <row r="98" spans="3:6" ht="13.5">
      <c r="C98" s="87"/>
      <c r="D98" s="88"/>
      <c r="E98" s="88"/>
      <c r="F98" s="88"/>
    </row>
  </sheetData>
  <sheetProtection/>
  <mergeCells count="18">
    <mergeCell ref="C7:M8"/>
    <mergeCell ref="C9:M10"/>
    <mergeCell ref="C11:M12"/>
    <mergeCell ref="B15:C18"/>
    <mergeCell ref="D15:E17"/>
    <mergeCell ref="F16:G17"/>
    <mergeCell ref="L16:M17"/>
    <mergeCell ref="F48:G49"/>
    <mergeCell ref="L48:M49"/>
    <mergeCell ref="H17:I17"/>
    <mergeCell ref="J17:K17"/>
    <mergeCell ref="H49:I49"/>
    <mergeCell ref="J49:K49"/>
    <mergeCell ref="C39:M40"/>
    <mergeCell ref="C41:M42"/>
    <mergeCell ref="C43:M44"/>
    <mergeCell ref="B47:C50"/>
    <mergeCell ref="D47:E49"/>
  </mergeCells>
  <printOptions/>
  <pageMargins left="0.58" right="0.43" top="0.4" bottom="0.2755905511811024" header="0.22" footer="0.35433070866141736"/>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indexed="12"/>
  </sheetPr>
  <dimension ref="A1:K97"/>
  <sheetViews>
    <sheetView zoomScalePageLayoutView="0" workbookViewId="0" topLeftCell="A1">
      <selection activeCell="A1" sqref="A1"/>
    </sheetView>
  </sheetViews>
  <sheetFormatPr defaultColWidth="9.00390625" defaultRowHeight="13.5"/>
  <cols>
    <col min="1" max="1" width="2.125" style="1" customWidth="1"/>
    <col min="2" max="2" width="3.25390625" style="1" customWidth="1"/>
    <col min="3" max="3" width="31.50390625" style="1" customWidth="1"/>
    <col min="4" max="11" width="9.25390625" style="1" customWidth="1"/>
    <col min="12" max="12" width="9.25390625" style="1" bestFit="1" customWidth="1"/>
    <col min="13" max="13" width="9.50390625" style="1" bestFit="1" customWidth="1"/>
    <col min="14" max="14" width="9.00390625" style="1" bestFit="1" customWidth="1"/>
    <col min="15" max="16384" width="9.00390625" style="1" customWidth="1"/>
  </cols>
  <sheetData>
    <row r="1" spans="1:11" ht="17.25">
      <c r="A1" s="76" t="s">
        <v>14</v>
      </c>
      <c r="B1" s="76"/>
      <c r="C1" s="75"/>
      <c r="D1" s="88"/>
      <c r="E1" s="88"/>
      <c r="F1" s="88"/>
      <c r="G1" s="88"/>
      <c r="H1" s="88"/>
      <c r="I1" s="88"/>
      <c r="J1" s="88"/>
      <c r="K1" s="88"/>
    </row>
    <row r="2" spans="1:11" ht="17.25">
      <c r="A2" s="76"/>
      <c r="B2" s="76"/>
      <c r="C2" s="75"/>
      <c r="D2" s="88"/>
      <c r="E2" s="88"/>
      <c r="F2" s="88"/>
      <c r="G2" s="88"/>
      <c r="H2" s="88"/>
      <c r="I2" s="88"/>
      <c r="J2" s="88"/>
      <c r="K2" s="88"/>
    </row>
    <row r="3" spans="1:11" ht="17.25">
      <c r="A3" s="76" t="s">
        <v>436</v>
      </c>
      <c r="B3" s="76"/>
      <c r="E3" s="88"/>
      <c r="F3" s="88"/>
      <c r="G3" s="88"/>
      <c r="H3" s="88"/>
      <c r="I3" s="88"/>
      <c r="J3" s="88"/>
      <c r="K3" s="88"/>
    </row>
    <row r="4" spans="1:11" ht="13.5" customHeight="1">
      <c r="A4" s="76"/>
      <c r="B4" s="76"/>
      <c r="E4" s="88"/>
      <c r="F4" s="88"/>
      <c r="G4" s="88"/>
      <c r="H4" s="88"/>
      <c r="I4" s="88"/>
      <c r="J4" s="88"/>
      <c r="K4" s="88"/>
    </row>
    <row r="5" spans="3:11" ht="15" customHeight="1">
      <c r="C5" s="529" t="s">
        <v>564</v>
      </c>
      <c r="D5" s="529"/>
      <c r="E5" s="529"/>
      <c r="F5" s="529"/>
      <c r="G5" s="529"/>
      <c r="H5" s="529"/>
      <c r="I5" s="529"/>
      <c r="J5" s="529"/>
      <c r="K5" s="529"/>
    </row>
    <row r="6" spans="3:11" ht="15" customHeight="1">
      <c r="C6" s="529"/>
      <c r="D6" s="529"/>
      <c r="E6" s="529"/>
      <c r="F6" s="529"/>
      <c r="G6" s="529"/>
      <c r="H6" s="529"/>
      <c r="I6" s="529"/>
      <c r="J6" s="529"/>
      <c r="K6" s="529"/>
    </row>
    <row r="7" spans="3:11" ht="15" customHeight="1">
      <c r="C7" s="530" t="s">
        <v>565</v>
      </c>
      <c r="D7" s="530"/>
      <c r="E7" s="530"/>
      <c r="F7" s="530"/>
      <c r="G7" s="530"/>
      <c r="H7" s="530"/>
      <c r="I7" s="530"/>
      <c r="J7" s="530"/>
      <c r="K7" s="530"/>
    </row>
    <row r="8" spans="3:11" ht="15" customHeight="1">
      <c r="C8" s="530"/>
      <c r="D8" s="530"/>
      <c r="E8" s="530"/>
      <c r="F8" s="530"/>
      <c r="G8" s="530"/>
      <c r="H8" s="530"/>
      <c r="I8" s="530"/>
      <c r="J8" s="530"/>
      <c r="K8" s="530"/>
    </row>
    <row r="9" spans="3:11" ht="15" customHeight="1">
      <c r="C9" s="530"/>
      <c r="D9" s="530"/>
      <c r="E9" s="530"/>
      <c r="F9" s="530"/>
      <c r="G9" s="530"/>
      <c r="H9" s="530"/>
      <c r="I9" s="530"/>
      <c r="J9" s="530"/>
      <c r="K9" s="530"/>
    </row>
    <row r="10" spans="3:11" ht="15" customHeight="1">
      <c r="C10" s="530" t="s">
        <v>566</v>
      </c>
      <c r="D10" s="530"/>
      <c r="E10" s="530"/>
      <c r="F10" s="530"/>
      <c r="G10" s="530"/>
      <c r="H10" s="530"/>
      <c r="I10" s="530"/>
      <c r="J10" s="530"/>
      <c r="K10" s="530"/>
    </row>
    <row r="11" spans="3:11" ht="15" customHeight="1">
      <c r="C11" s="530"/>
      <c r="D11" s="530"/>
      <c r="E11" s="530"/>
      <c r="F11" s="530"/>
      <c r="G11" s="530"/>
      <c r="H11" s="530"/>
      <c r="I11" s="530"/>
      <c r="J11" s="530"/>
      <c r="K11" s="530"/>
    </row>
    <row r="12" spans="3:11" ht="14.25" customHeight="1">
      <c r="C12" s="81"/>
      <c r="D12" s="81"/>
      <c r="E12" s="81"/>
      <c r="F12" s="81"/>
      <c r="G12" s="81"/>
      <c r="H12" s="81"/>
      <c r="I12" s="81"/>
      <c r="J12" s="81"/>
      <c r="K12" s="81"/>
    </row>
    <row r="13" spans="3:11" s="88" customFormat="1" ht="14.25" customHeight="1">
      <c r="C13" s="82" t="s">
        <v>437</v>
      </c>
      <c r="K13" s="115" t="s">
        <v>425</v>
      </c>
    </row>
    <row r="14" spans="2:11" ht="8.25" customHeight="1">
      <c r="B14" s="541" t="s">
        <v>0</v>
      </c>
      <c r="C14" s="542"/>
      <c r="D14" s="536" t="s">
        <v>262</v>
      </c>
      <c r="E14" s="537"/>
      <c r="F14" s="129"/>
      <c r="G14" s="105"/>
      <c r="H14" s="129"/>
      <c r="I14" s="105"/>
      <c r="J14" s="522" t="s">
        <v>247</v>
      </c>
      <c r="K14" s="523"/>
    </row>
    <row r="15" spans="2:11" ht="15" customHeight="1">
      <c r="B15" s="543"/>
      <c r="C15" s="544"/>
      <c r="D15" s="538"/>
      <c r="E15" s="539"/>
      <c r="F15" s="536" t="s">
        <v>440</v>
      </c>
      <c r="G15" s="540"/>
      <c r="H15" s="536" t="s">
        <v>99</v>
      </c>
      <c r="I15" s="540"/>
      <c r="J15" s="524"/>
      <c r="K15" s="525"/>
    </row>
    <row r="16" spans="2:11" s="119" customFormat="1" ht="24.75" customHeight="1">
      <c r="B16" s="545"/>
      <c r="C16" s="546"/>
      <c r="D16" s="89"/>
      <c r="E16" s="95" t="s">
        <v>428</v>
      </c>
      <c r="F16" s="89"/>
      <c r="G16" s="95" t="s">
        <v>428</v>
      </c>
      <c r="H16" s="89"/>
      <c r="I16" s="95" t="s">
        <v>428</v>
      </c>
      <c r="J16" s="100"/>
      <c r="K16" s="95" t="s">
        <v>203</v>
      </c>
    </row>
    <row r="17" spans="2:11" s="120" customFormat="1" ht="10.5" customHeight="1">
      <c r="B17" s="77"/>
      <c r="C17" s="83"/>
      <c r="D17" s="123" t="s">
        <v>142</v>
      </c>
      <c r="E17" s="128" t="s">
        <v>138</v>
      </c>
      <c r="F17" s="128" t="s">
        <v>142</v>
      </c>
      <c r="G17" s="128" t="s">
        <v>138</v>
      </c>
      <c r="H17" s="128" t="s">
        <v>142</v>
      </c>
      <c r="I17" s="128" t="s">
        <v>138</v>
      </c>
      <c r="J17" s="128" t="s">
        <v>443</v>
      </c>
      <c r="K17" s="128" t="s">
        <v>443</v>
      </c>
    </row>
    <row r="18" spans="2:11" ht="15" customHeight="1">
      <c r="B18" s="78" t="s">
        <v>319</v>
      </c>
      <c r="C18" s="84" t="s">
        <v>146</v>
      </c>
      <c r="D18" s="124">
        <v>141.7</v>
      </c>
      <c r="E18" s="97">
        <v>2</v>
      </c>
      <c r="F18" s="130">
        <v>130.1</v>
      </c>
      <c r="G18" s="97">
        <v>1.5</v>
      </c>
      <c r="H18" s="130">
        <v>11.6</v>
      </c>
      <c r="I18" s="97">
        <v>8.3</v>
      </c>
      <c r="J18" s="130">
        <v>17.9</v>
      </c>
      <c r="K18" s="97">
        <v>0.1999999999999993</v>
      </c>
    </row>
    <row r="19" spans="2:11" ht="15" customHeight="1">
      <c r="B19" s="78" t="s">
        <v>237</v>
      </c>
      <c r="C19" s="84" t="s">
        <v>17</v>
      </c>
      <c r="D19" s="125">
        <v>159.6</v>
      </c>
      <c r="E19" s="97">
        <v>-2.4</v>
      </c>
      <c r="F19" s="97">
        <v>146</v>
      </c>
      <c r="G19" s="97">
        <v>-3</v>
      </c>
      <c r="H19" s="97">
        <v>13.6</v>
      </c>
      <c r="I19" s="97">
        <v>6.2</v>
      </c>
      <c r="J19" s="130">
        <v>19.4</v>
      </c>
      <c r="K19" s="97">
        <v>-0.5</v>
      </c>
    </row>
    <row r="20" spans="2:11" ht="15" customHeight="1">
      <c r="B20" s="78" t="s">
        <v>269</v>
      </c>
      <c r="C20" s="84" t="s">
        <v>126</v>
      </c>
      <c r="D20" s="125">
        <v>158.4</v>
      </c>
      <c r="E20" s="97">
        <v>-0.5</v>
      </c>
      <c r="F20" s="97">
        <v>144.8</v>
      </c>
      <c r="G20" s="97">
        <v>-0.2</v>
      </c>
      <c r="H20" s="97">
        <v>13.6</v>
      </c>
      <c r="I20" s="97">
        <v>-2.9</v>
      </c>
      <c r="J20" s="97">
        <v>19</v>
      </c>
      <c r="K20" s="97">
        <v>0</v>
      </c>
    </row>
    <row r="21" spans="2:11" ht="15" customHeight="1">
      <c r="B21" s="78" t="s">
        <v>170</v>
      </c>
      <c r="C21" s="84" t="s">
        <v>430</v>
      </c>
      <c r="D21" s="125">
        <v>160.2</v>
      </c>
      <c r="E21" s="97">
        <v>-2.6</v>
      </c>
      <c r="F21" s="97">
        <v>141.7</v>
      </c>
      <c r="G21" s="97">
        <v>-5</v>
      </c>
      <c r="H21" s="97">
        <v>18.5</v>
      </c>
      <c r="I21" s="97">
        <v>21.7</v>
      </c>
      <c r="J21" s="97">
        <v>18.6</v>
      </c>
      <c r="K21" s="97">
        <v>-0.5</v>
      </c>
    </row>
    <row r="22" spans="2:11" ht="15" customHeight="1">
      <c r="B22" s="78" t="s">
        <v>344</v>
      </c>
      <c r="C22" s="84" t="s">
        <v>431</v>
      </c>
      <c r="D22" s="125">
        <v>148.7</v>
      </c>
      <c r="E22" s="97">
        <v>-9.1</v>
      </c>
      <c r="F22" s="97">
        <v>139.8</v>
      </c>
      <c r="G22" s="97">
        <v>-6.1</v>
      </c>
      <c r="H22" s="97">
        <v>8.9</v>
      </c>
      <c r="I22" s="97">
        <v>-38.1</v>
      </c>
      <c r="J22" s="97">
        <v>18.5</v>
      </c>
      <c r="K22" s="97">
        <v>-0.8000000000000007</v>
      </c>
    </row>
    <row r="23" spans="2:11" ht="15" customHeight="1">
      <c r="B23" s="78" t="s">
        <v>11</v>
      </c>
      <c r="C23" s="84" t="s">
        <v>113</v>
      </c>
      <c r="D23" s="125">
        <v>166.3</v>
      </c>
      <c r="E23" s="97">
        <v>6.4</v>
      </c>
      <c r="F23" s="97">
        <v>139.2</v>
      </c>
      <c r="G23" s="97">
        <v>4.4</v>
      </c>
      <c r="H23" s="97">
        <v>27.1</v>
      </c>
      <c r="I23" s="97">
        <v>17.8</v>
      </c>
      <c r="J23" s="97">
        <v>18.9</v>
      </c>
      <c r="K23" s="97">
        <v>0.29999999999999716</v>
      </c>
    </row>
    <row r="24" spans="2:11" ht="15" customHeight="1">
      <c r="B24" s="78" t="s">
        <v>58</v>
      </c>
      <c r="C24" s="84" t="s">
        <v>149</v>
      </c>
      <c r="D24" s="125">
        <v>129.8</v>
      </c>
      <c r="E24" s="97">
        <v>10.3</v>
      </c>
      <c r="F24" s="97">
        <v>122.1</v>
      </c>
      <c r="G24" s="97">
        <v>9.7</v>
      </c>
      <c r="H24" s="97">
        <v>7.7</v>
      </c>
      <c r="I24" s="97">
        <v>20.3</v>
      </c>
      <c r="J24" s="97">
        <v>17.8</v>
      </c>
      <c r="K24" s="97">
        <v>1.4000000000000021</v>
      </c>
    </row>
    <row r="25" spans="2:11" ht="15" customHeight="1">
      <c r="B25" s="78" t="s">
        <v>202</v>
      </c>
      <c r="C25" s="84" t="s">
        <v>65</v>
      </c>
      <c r="D25" s="125">
        <v>137.1</v>
      </c>
      <c r="E25" s="97">
        <v>-9.1</v>
      </c>
      <c r="F25" s="97">
        <v>128.6</v>
      </c>
      <c r="G25" s="97">
        <v>-10.3</v>
      </c>
      <c r="H25" s="97">
        <v>8.5</v>
      </c>
      <c r="I25" s="97">
        <v>14.7</v>
      </c>
      <c r="J25" s="97">
        <v>17.9</v>
      </c>
      <c r="K25" s="97">
        <v>-1.8000000000000007</v>
      </c>
    </row>
    <row r="26" spans="2:11" ht="15" customHeight="1">
      <c r="B26" s="78" t="s">
        <v>432</v>
      </c>
      <c r="C26" s="84" t="s">
        <v>339</v>
      </c>
      <c r="D26" s="125">
        <v>133.2</v>
      </c>
      <c r="E26" s="97">
        <v>-11.7</v>
      </c>
      <c r="F26" s="97">
        <v>125.6</v>
      </c>
      <c r="G26" s="97">
        <v>-9.1</v>
      </c>
      <c r="H26" s="97">
        <v>7.6</v>
      </c>
      <c r="I26" s="97">
        <v>-40.6</v>
      </c>
      <c r="J26" s="97">
        <v>17.3</v>
      </c>
      <c r="K26" s="97">
        <v>-1.1999999999999993</v>
      </c>
    </row>
    <row r="27" spans="2:11" ht="15" customHeight="1">
      <c r="B27" s="78" t="s">
        <v>173</v>
      </c>
      <c r="C27" s="84" t="s">
        <v>273</v>
      </c>
      <c r="D27" s="125">
        <v>160.4</v>
      </c>
      <c r="E27" s="97">
        <v>0.7</v>
      </c>
      <c r="F27" s="97">
        <v>143.7</v>
      </c>
      <c r="G27" s="97">
        <v>0.1</v>
      </c>
      <c r="H27" s="97">
        <v>16.7</v>
      </c>
      <c r="I27" s="97">
        <v>5.1</v>
      </c>
      <c r="J27" s="97">
        <v>18.5</v>
      </c>
      <c r="K27" s="97">
        <v>-0.3999999999999986</v>
      </c>
    </row>
    <row r="28" spans="2:11" ht="15" customHeight="1">
      <c r="B28" s="78" t="s">
        <v>45</v>
      </c>
      <c r="C28" s="84" t="s">
        <v>233</v>
      </c>
      <c r="D28" s="125">
        <v>85.1</v>
      </c>
      <c r="E28" s="97">
        <v>-2.8</v>
      </c>
      <c r="F28" s="97">
        <v>81.4</v>
      </c>
      <c r="G28" s="97">
        <v>-1.6</v>
      </c>
      <c r="H28" s="97">
        <v>3.7</v>
      </c>
      <c r="I28" s="97">
        <v>-26.1</v>
      </c>
      <c r="J28" s="97">
        <v>13.4</v>
      </c>
      <c r="K28" s="97">
        <v>-0.6999999999999993</v>
      </c>
    </row>
    <row r="29" spans="2:11" ht="15" customHeight="1">
      <c r="B29" s="78" t="s">
        <v>244</v>
      </c>
      <c r="C29" s="84" t="s">
        <v>194</v>
      </c>
      <c r="D29" s="125">
        <v>111.5</v>
      </c>
      <c r="E29" s="97">
        <v>-1.9</v>
      </c>
      <c r="F29" s="97">
        <v>106.3</v>
      </c>
      <c r="G29" s="97">
        <v>-2.4</v>
      </c>
      <c r="H29" s="97">
        <v>5.2</v>
      </c>
      <c r="I29" s="97">
        <v>10.6</v>
      </c>
      <c r="J29" s="97">
        <v>15.8</v>
      </c>
      <c r="K29" s="97">
        <v>0</v>
      </c>
    </row>
    <row r="30" spans="2:11" ht="15" customHeight="1">
      <c r="B30" s="78" t="s">
        <v>365</v>
      </c>
      <c r="C30" s="84" t="s">
        <v>433</v>
      </c>
      <c r="D30" s="125">
        <v>140.6</v>
      </c>
      <c r="E30" s="97">
        <v>4.1</v>
      </c>
      <c r="F30" s="97">
        <v>123.9</v>
      </c>
      <c r="G30" s="97">
        <v>0.4</v>
      </c>
      <c r="H30" s="97">
        <v>16.7</v>
      </c>
      <c r="I30" s="97">
        <v>42.7</v>
      </c>
      <c r="J30" s="97">
        <v>17.7</v>
      </c>
      <c r="K30" s="97">
        <v>0.09999999999999787</v>
      </c>
    </row>
    <row r="31" spans="2:11" ht="15" customHeight="1">
      <c r="B31" s="78" t="s">
        <v>103</v>
      </c>
      <c r="C31" s="84" t="s">
        <v>150</v>
      </c>
      <c r="D31" s="125">
        <v>135.5</v>
      </c>
      <c r="E31" s="97">
        <v>3.2</v>
      </c>
      <c r="F31" s="97">
        <v>129.8</v>
      </c>
      <c r="G31" s="97">
        <v>3.2</v>
      </c>
      <c r="H31" s="97">
        <v>5.7</v>
      </c>
      <c r="I31" s="97">
        <v>3.6</v>
      </c>
      <c r="J31" s="97">
        <v>17.5</v>
      </c>
      <c r="K31" s="97">
        <v>0.3999999999999986</v>
      </c>
    </row>
    <row r="32" spans="2:11" ht="15" customHeight="1">
      <c r="B32" s="78" t="s">
        <v>111</v>
      </c>
      <c r="C32" s="84" t="s">
        <v>421</v>
      </c>
      <c r="D32" s="125">
        <v>156.9</v>
      </c>
      <c r="E32" s="97">
        <v>-0.9</v>
      </c>
      <c r="F32" s="97">
        <v>143.5</v>
      </c>
      <c r="G32" s="97">
        <v>-3.9</v>
      </c>
      <c r="H32" s="97">
        <v>13.4</v>
      </c>
      <c r="I32" s="97">
        <v>48.9</v>
      </c>
      <c r="J32" s="97">
        <v>18.7</v>
      </c>
      <c r="K32" s="97">
        <v>-1.3000000000000007</v>
      </c>
    </row>
    <row r="33" spans="2:11" ht="15" customHeight="1">
      <c r="B33" s="79" t="s">
        <v>12</v>
      </c>
      <c r="C33" s="121" t="s">
        <v>435</v>
      </c>
      <c r="D33" s="126">
        <v>149.1</v>
      </c>
      <c r="E33" s="98">
        <v>5.3</v>
      </c>
      <c r="F33" s="98">
        <v>134.2</v>
      </c>
      <c r="G33" s="98">
        <v>3.8</v>
      </c>
      <c r="H33" s="98">
        <v>14.9</v>
      </c>
      <c r="I33" s="98">
        <v>20.1</v>
      </c>
      <c r="J33" s="98">
        <v>18.3</v>
      </c>
      <c r="K33" s="98">
        <v>0</v>
      </c>
    </row>
    <row r="34" ht="13.5">
      <c r="C34" s="122"/>
    </row>
    <row r="35" spans="1:11" ht="17.25">
      <c r="A35" s="76" t="s">
        <v>104</v>
      </c>
      <c r="B35" s="76"/>
      <c r="E35" s="88"/>
      <c r="F35" s="88"/>
      <c r="G35" s="88"/>
      <c r="H35" s="88"/>
      <c r="I35" s="88"/>
      <c r="J35" s="88"/>
      <c r="K35" s="88"/>
    </row>
    <row r="36" spans="1:11" ht="14.25" customHeight="1">
      <c r="A36" s="76"/>
      <c r="B36" s="76"/>
      <c r="E36" s="88"/>
      <c r="F36" s="88"/>
      <c r="G36" s="88"/>
      <c r="H36" s="88"/>
      <c r="I36" s="88"/>
      <c r="J36" s="88"/>
      <c r="K36" s="88"/>
    </row>
    <row r="37" spans="3:11" ht="15" customHeight="1">
      <c r="C37" s="529" t="s">
        <v>567</v>
      </c>
      <c r="D37" s="529"/>
      <c r="E37" s="529"/>
      <c r="F37" s="529"/>
      <c r="G37" s="529"/>
      <c r="H37" s="529"/>
      <c r="I37" s="529"/>
      <c r="J37" s="529"/>
      <c r="K37" s="529"/>
    </row>
    <row r="38" spans="3:11" ht="15" customHeight="1">
      <c r="C38" s="529"/>
      <c r="D38" s="529"/>
      <c r="E38" s="529"/>
      <c r="F38" s="529"/>
      <c r="G38" s="529"/>
      <c r="H38" s="529"/>
      <c r="I38" s="529"/>
      <c r="J38" s="529"/>
      <c r="K38" s="529"/>
    </row>
    <row r="39" spans="3:11" ht="15" customHeight="1">
      <c r="C39" s="530" t="s">
        <v>568</v>
      </c>
      <c r="D39" s="530"/>
      <c r="E39" s="530"/>
      <c r="F39" s="530"/>
      <c r="G39" s="530"/>
      <c r="H39" s="530"/>
      <c r="I39" s="530"/>
      <c r="J39" s="530"/>
      <c r="K39" s="530"/>
    </row>
    <row r="40" spans="3:11" ht="15" customHeight="1">
      <c r="C40" s="530"/>
      <c r="D40" s="530"/>
      <c r="E40" s="530"/>
      <c r="F40" s="530"/>
      <c r="G40" s="530"/>
      <c r="H40" s="530"/>
      <c r="I40" s="530"/>
      <c r="J40" s="530"/>
      <c r="K40" s="530"/>
    </row>
    <row r="41" spans="3:11" ht="15" customHeight="1">
      <c r="C41" s="530"/>
      <c r="D41" s="530"/>
      <c r="E41" s="530"/>
      <c r="F41" s="530"/>
      <c r="G41" s="530"/>
      <c r="H41" s="530"/>
      <c r="I41" s="530"/>
      <c r="J41" s="530"/>
      <c r="K41" s="530"/>
    </row>
    <row r="42" spans="3:11" ht="15" customHeight="1">
      <c r="C42" s="530" t="s">
        <v>569</v>
      </c>
      <c r="D42" s="530"/>
      <c r="E42" s="530"/>
      <c r="F42" s="530"/>
      <c r="G42" s="530"/>
      <c r="H42" s="530"/>
      <c r="I42" s="530"/>
      <c r="J42" s="530"/>
      <c r="K42" s="530"/>
    </row>
    <row r="43" spans="3:11" ht="15" customHeight="1">
      <c r="C43" s="530"/>
      <c r="D43" s="530"/>
      <c r="E43" s="530"/>
      <c r="F43" s="530"/>
      <c r="G43" s="530"/>
      <c r="H43" s="530"/>
      <c r="I43" s="530"/>
      <c r="J43" s="530"/>
      <c r="K43" s="530"/>
    </row>
    <row r="44" spans="3:11" ht="13.5" customHeight="1">
      <c r="C44" s="81"/>
      <c r="D44" s="81"/>
      <c r="E44" s="81"/>
      <c r="F44" s="81"/>
      <c r="G44" s="81"/>
      <c r="H44" s="81"/>
      <c r="I44" s="81"/>
      <c r="J44" s="81"/>
      <c r="K44" s="81"/>
    </row>
    <row r="45" spans="3:11" s="88" customFormat="1" ht="14.25" customHeight="1">
      <c r="C45" s="82" t="s">
        <v>207</v>
      </c>
      <c r="K45" s="115" t="s">
        <v>223</v>
      </c>
    </row>
    <row r="46" spans="2:11" ht="8.25" customHeight="1">
      <c r="B46" s="541" t="s">
        <v>0</v>
      </c>
      <c r="C46" s="542"/>
      <c r="D46" s="536" t="s">
        <v>262</v>
      </c>
      <c r="E46" s="537"/>
      <c r="F46" s="129"/>
      <c r="G46" s="105"/>
      <c r="H46" s="129"/>
      <c r="I46" s="105"/>
      <c r="J46" s="522" t="s">
        <v>247</v>
      </c>
      <c r="K46" s="523"/>
    </row>
    <row r="47" spans="2:11" ht="13.5" customHeight="1">
      <c r="B47" s="543"/>
      <c r="C47" s="544"/>
      <c r="D47" s="538"/>
      <c r="E47" s="539"/>
      <c r="F47" s="536" t="s">
        <v>440</v>
      </c>
      <c r="G47" s="540"/>
      <c r="H47" s="536" t="s">
        <v>99</v>
      </c>
      <c r="I47" s="540"/>
      <c r="J47" s="524"/>
      <c r="K47" s="525"/>
    </row>
    <row r="48" spans="2:11" s="119" customFormat="1" ht="24.75" customHeight="1">
      <c r="B48" s="545"/>
      <c r="C48" s="546"/>
      <c r="D48" s="89"/>
      <c r="E48" s="95" t="s">
        <v>428</v>
      </c>
      <c r="F48" s="89"/>
      <c r="G48" s="95" t="s">
        <v>428</v>
      </c>
      <c r="H48" s="89"/>
      <c r="I48" s="95" t="s">
        <v>428</v>
      </c>
      <c r="J48" s="100"/>
      <c r="K48" s="95" t="s">
        <v>203</v>
      </c>
    </row>
    <row r="49" spans="2:11" s="120" customFormat="1" ht="11.25">
      <c r="B49" s="77"/>
      <c r="C49" s="83"/>
      <c r="D49" s="123" t="s">
        <v>142</v>
      </c>
      <c r="E49" s="128" t="s">
        <v>138</v>
      </c>
      <c r="F49" s="128" t="s">
        <v>142</v>
      </c>
      <c r="G49" s="128" t="s">
        <v>138</v>
      </c>
      <c r="H49" s="128" t="s">
        <v>142</v>
      </c>
      <c r="I49" s="128" t="s">
        <v>138</v>
      </c>
      <c r="J49" s="128" t="s">
        <v>443</v>
      </c>
      <c r="K49" s="128" t="s">
        <v>443</v>
      </c>
    </row>
    <row r="50" spans="2:11" ht="15" customHeight="1">
      <c r="B50" s="78" t="s">
        <v>319</v>
      </c>
      <c r="C50" s="84" t="s">
        <v>146</v>
      </c>
      <c r="D50" s="124">
        <v>146.9</v>
      </c>
      <c r="E50" s="97">
        <v>0.5</v>
      </c>
      <c r="F50" s="130">
        <v>134.5</v>
      </c>
      <c r="G50" s="97">
        <v>0.3</v>
      </c>
      <c r="H50" s="130">
        <v>12.4</v>
      </c>
      <c r="I50" s="97">
        <v>1.6</v>
      </c>
      <c r="J50" s="130">
        <v>18.2</v>
      </c>
      <c r="K50" s="97">
        <v>0</v>
      </c>
    </row>
    <row r="51" spans="2:11" ht="15" customHeight="1">
      <c r="B51" s="78" t="s">
        <v>237</v>
      </c>
      <c r="C51" s="84" t="s">
        <v>17</v>
      </c>
      <c r="D51" s="124">
        <v>162.1</v>
      </c>
      <c r="E51" s="97">
        <v>-3</v>
      </c>
      <c r="F51" s="130">
        <v>147.7</v>
      </c>
      <c r="G51" s="97">
        <v>-2</v>
      </c>
      <c r="H51" s="130">
        <v>14.4</v>
      </c>
      <c r="I51" s="97">
        <v>-12.7</v>
      </c>
      <c r="J51" s="130">
        <v>19.1</v>
      </c>
      <c r="K51" s="97">
        <v>-0.1999999999999993</v>
      </c>
    </row>
    <row r="52" spans="2:11" ht="15" customHeight="1">
      <c r="B52" s="78" t="s">
        <v>269</v>
      </c>
      <c r="C52" s="84" t="s">
        <v>126</v>
      </c>
      <c r="D52" s="124">
        <v>159.9</v>
      </c>
      <c r="E52" s="97">
        <v>-0.8</v>
      </c>
      <c r="F52" s="130">
        <v>145.8</v>
      </c>
      <c r="G52" s="97">
        <v>-0.4</v>
      </c>
      <c r="H52" s="130">
        <v>14.1</v>
      </c>
      <c r="I52" s="97">
        <v>-4.8</v>
      </c>
      <c r="J52" s="97">
        <v>18.9</v>
      </c>
      <c r="K52" s="97">
        <v>-0.10000000000000142</v>
      </c>
    </row>
    <row r="53" spans="2:11" ht="15" customHeight="1">
      <c r="B53" s="78" t="s">
        <v>170</v>
      </c>
      <c r="C53" s="84" t="s">
        <v>430</v>
      </c>
      <c r="D53" s="124">
        <v>150.2</v>
      </c>
      <c r="E53" s="97">
        <v>-4.7</v>
      </c>
      <c r="F53" s="130">
        <v>135</v>
      </c>
      <c r="G53" s="97">
        <v>-4.7</v>
      </c>
      <c r="H53" s="130">
        <v>15.2</v>
      </c>
      <c r="I53" s="97">
        <v>-3.8</v>
      </c>
      <c r="J53" s="97">
        <v>17.9</v>
      </c>
      <c r="K53" s="97">
        <v>-0.5</v>
      </c>
    </row>
    <row r="54" spans="2:11" ht="15" customHeight="1">
      <c r="B54" s="78" t="s">
        <v>344</v>
      </c>
      <c r="C54" s="84" t="s">
        <v>431</v>
      </c>
      <c r="D54" s="124">
        <v>148.9</v>
      </c>
      <c r="E54" s="97">
        <v>-13.6</v>
      </c>
      <c r="F54" s="130">
        <v>139.8</v>
      </c>
      <c r="G54" s="97">
        <v>-11.5</v>
      </c>
      <c r="H54" s="130">
        <v>9.1</v>
      </c>
      <c r="I54" s="97">
        <v>-37.2</v>
      </c>
      <c r="J54" s="97">
        <v>18.3</v>
      </c>
      <c r="K54" s="97">
        <v>-1.3999999999999986</v>
      </c>
    </row>
    <row r="55" spans="2:11" ht="15" customHeight="1">
      <c r="B55" s="78" t="s">
        <v>11</v>
      </c>
      <c r="C55" s="84" t="s">
        <v>113</v>
      </c>
      <c r="D55" s="124">
        <v>150.2</v>
      </c>
      <c r="E55" s="97">
        <v>2</v>
      </c>
      <c r="F55" s="130">
        <v>132.8</v>
      </c>
      <c r="G55" s="97">
        <v>5</v>
      </c>
      <c r="H55" s="130">
        <v>17.4</v>
      </c>
      <c r="I55" s="97">
        <v>-16.4</v>
      </c>
      <c r="J55" s="97">
        <v>18.5</v>
      </c>
      <c r="K55" s="97">
        <v>0.5</v>
      </c>
    </row>
    <row r="56" spans="2:11" ht="15" customHeight="1">
      <c r="B56" s="78" t="s">
        <v>58</v>
      </c>
      <c r="C56" s="84" t="s">
        <v>149</v>
      </c>
      <c r="D56" s="124">
        <v>129.6</v>
      </c>
      <c r="E56" s="97">
        <v>2.9</v>
      </c>
      <c r="F56" s="130">
        <v>122.9</v>
      </c>
      <c r="G56" s="97">
        <v>3.2</v>
      </c>
      <c r="H56" s="130">
        <v>6.7</v>
      </c>
      <c r="I56" s="97">
        <v>-3</v>
      </c>
      <c r="J56" s="97">
        <v>18.2</v>
      </c>
      <c r="K56" s="97">
        <v>0.8000000000000007</v>
      </c>
    </row>
    <row r="57" spans="2:11" ht="15" customHeight="1">
      <c r="B57" s="78" t="s">
        <v>202</v>
      </c>
      <c r="C57" s="84" t="s">
        <v>65</v>
      </c>
      <c r="D57" s="124">
        <v>138</v>
      </c>
      <c r="E57" s="97">
        <v>-11.2</v>
      </c>
      <c r="F57" s="130">
        <v>130</v>
      </c>
      <c r="G57" s="97">
        <v>-11.6</v>
      </c>
      <c r="H57" s="130">
        <v>8</v>
      </c>
      <c r="I57" s="97">
        <v>-4.7</v>
      </c>
      <c r="J57" s="97">
        <v>18.1</v>
      </c>
      <c r="K57" s="97">
        <v>-2.099999999999998</v>
      </c>
    </row>
    <row r="58" spans="2:11" ht="15" customHeight="1">
      <c r="B58" s="78" t="s">
        <v>432</v>
      </c>
      <c r="C58" s="84" t="s">
        <v>339</v>
      </c>
      <c r="D58" s="124">
        <v>121.1</v>
      </c>
      <c r="E58" s="97">
        <v>-16.7</v>
      </c>
      <c r="F58" s="130">
        <v>114.3</v>
      </c>
      <c r="G58" s="97">
        <v>-15.2</v>
      </c>
      <c r="H58" s="130">
        <v>6.8</v>
      </c>
      <c r="I58" s="97">
        <v>-35.8</v>
      </c>
      <c r="J58" s="97">
        <v>15.9</v>
      </c>
      <c r="K58" s="97">
        <v>-1.5999999999999996</v>
      </c>
    </row>
    <row r="59" spans="2:11" ht="15" customHeight="1">
      <c r="B59" s="78" t="s">
        <v>173</v>
      </c>
      <c r="C59" s="84" t="s">
        <v>273</v>
      </c>
      <c r="D59" s="124">
        <v>165</v>
      </c>
      <c r="E59" s="97">
        <v>-1.7</v>
      </c>
      <c r="F59" s="130">
        <v>147</v>
      </c>
      <c r="G59" s="97">
        <v>-2.8</v>
      </c>
      <c r="H59" s="130">
        <v>18</v>
      </c>
      <c r="I59" s="97">
        <v>6.5</v>
      </c>
      <c r="J59" s="97">
        <v>18.7</v>
      </c>
      <c r="K59" s="97">
        <v>-0.9000000000000021</v>
      </c>
    </row>
    <row r="60" spans="2:11" ht="15" customHeight="1">
      <c r="B60" s="78" t="s">
        <v>45</v>
      </c>
      <c r="C60" s="84" t="s">
        <v>233</v>
      </c>
      <c r="D60" s="124">
        <v>99.9</v>
      </c>
      <c r="E60" s="97">
        <v>-0.4</v>
      </c>
      <c r="F60" s="130">
        <v>96.6</v>
      </c>
      <c r="G60" s="97">
        <v>2.8</v>
      </c>
      <c r="H60" s="130">
        <v>3.3</v>
      </c>
      <c r="I60" s="97">
        <v>-47.6</v>
      </c>
      <c r="J60" s="97">
        <v>14.3</v>
      </c>
      <c r="K60" s="97">
        <v>-1.0999999999999996</v>
      </c>
    </row>
    <row r="61" spans="2:11" ht="15" customHeight="1">
      <c r="B61" s="78" t="s">
        <v>244</v>
      </c>
      <c r="C61" s="84" t="s">
        <v>194</v>
      </c>
      <c r="D61" s="124">
        <v>114.5</v>
      </c>
      <c r="E61" s="97">
        <v>6.1</v>
      </c>
      <c r="F61" s="130">
        <v>107.3</v>
      </c>
      <c r="G61" s="97">
        <v>4.7</v>
      </c>
      <c r="H61" s="130">
        <v>7.2</v>
      </c>
      <c r="I61" s="97">
        <v>35.8</v>
      </c>
      <c r="J61" s="97">
        <v>15.6</v>
      </c>
      <c r="K61" s="97">
        <v>0.6999999999999993</v>
      </c>
    </row>
    <row r="62" spans="2:11" ht="15" customHeight="1">
      <c r="B62" s="78" t="s">
        <v>365</v>
      </c>
      <c r="C62" s="84" t="s">
        <v>433</v>
      </c>
      <c r="D62" s="124">
        <v>151.5</v>
      </c>
      <c r="E62" s="97">
        <v>3.5</v>
      </c>
      <c r="F62" s="130">
        <v>129.7</v>
      </c>
      <c r="G62" s="97">
        <v>-1.6</v>
      </c>
      <c r="H62" s="130">
        <v>21.8</v>
      </c>
      <c r="I62" s="97">
        <v>49.3</v>
      </c>
      <c r="J62" s="97">
        <v>18.3</v>
      </c>
      <c r="K62" s="97">
        <v>-0.3000000000000007</v>
      </c>
    </row>
    <row r="63" spans="2:11" ht="15" customHeight="1">
      <c r="B63" s="78" t="s">
        <v>103</v>
      </c>
      <c r="C63" s="84" t="s">
        <v>150</v>
      </c>
      <c r="D63" s="124">
        <v>141.8</v>
      </c>
      <c r="E63" s="97">
        <v>2.7</v>
      </c>
      <c r="F63" s="130">
        <v>135</v>
      </c>
      <c r="G63" s="97">
        <v>2.8</v>
      </c>
      <c r="H63" s="130">
        <v>6.8</v>
      </c>
      <c r="I63" s="97">
        <v>-1.4</v>
      </c>
      <c r="J63" s="97">
        <v>17.7</v>
      </c>
      <c r="K63" s="97">
        <v>0.3000000000000007</v>
      </c>
    </row>
    <row r="64" spans="2:11" ht="15" customHeight="1">
      <c r="B64" s="78" t="s">
        <v>111</v>
      </c>
      <c r="C64" s="84" t="s">
        <v>421</v>
      </c>
      <c r="D64" s="124">
        <v>168.6</v>
      </c>
      <c r="E64" s="97">
        <v>6.6</v>
      </c>
      <c r="F64" s="130">
        <v>146.1</v>
      </c>
      <c r="G64" s="97">
        <v>-0.3</v>
      </c>
      <c r="H64" s="130">
        <v>22.5</v>
      </c>
      <c r="I64" s="97">
        <v>95.6</v>
      </c>
      <c r="J64" s="97">
        <v>19.3</v>
      </c>
      <c r="K64" s="97">
        <v>-0.5999999999999979</v>
      </c>
    </row>
    <row r="65" spans="2:11" ht="15" customHeight="1">
      <c r="B65" s="79" t="s">
        <v>12</v>
      </c>
      <c r="C65" s="121" t="s">
        <v>435</v>
      </c>
      <c r="D65" s="127">
        <v>143.9</v>
      </c>
      <c r="E65" s="98">
        <v>3.5</v>
      </c>
      <c r="F65" s="131">
        <v>129.3</v>
      </c>
      <c r="G65" s="98">
        <v>1.5</v>
      </c>
      <c r="H65" s="131">
        <v>14.6</v>
      </c>
      <c r="I65" s="98">
        <v>24.8</v>
      </c>
      <c r="J65" s="98">
        <v>17.8</v>
      </c>
      <c r="K65" s="98">
        <v>-0.09999999999999787</v>
      </c>
    </row>
    <row r="66" ht="13.5">
      <c r="C66" s="122"/>
    </row>
    <row r="68" ht="13.5">
      <c r="F68" s="106" t="s">
        <v>39</v>
      </c>
    </row>
    <row r="97" ht="13.5">
      <c r="F97" s="106"/>
    </row>
  </sheetData>
  <sheetProtection/>
  <mergeCells count="16">
    <mergeCell ref="F15:G15"/>
    <mergeCell ref="H15:I15"/>
    <mergeCell ref="F47:G47"/>
    <mergeCell ref="H47:I47"/>
    <mergeCell ref="C5:K6"/>
    <mergeCell ref="C7:K9"/>
    <mergeCell ref="C10:K11"/>
    <mergeCell ref="B14:C16"/>
    <mergeCell ref="D14:E15"/>
    <mergeCell ref="J14:K15"/>
    <mergeCell ref="C37:K38"/>
    <mergeCell ref="C39:K41"/>
    <mergeCell ref="C42:K43"/>
    <mergeCell ref="B46:C48"/>
    <mergeCell ref="D46:E47"/>
    <mergeCell ref="J46:K47"/>
  </mergeCells>
  <printOptions/>
  <pageMargins left="0.5118110236220472" right="0.35433070866141736" top="0.3937007874015748" bottom="0.2755905511811024" header="0.2362204724409449" footer="0.35433070866141736"/>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tabColor indexed="12"/>
  </sheetPr>
  <dimension ref="A1:K92"/>
  <sheetViews>
    <sheetView zoomScalePageLayoutView="0" workbookViewId="0" topLeftCell="A7">
      <selection activeCell="A1" sqref="A1"/>
    </sheetView>
  </sheetViews>
  <sheetFormatPr defaultColWidth="9.00390625" defaultRowHeight="13.5"/>
  <cols>
    <col min="1" max="1" width="2.125" style="1" customWidth="1"/>
    <col min="2" max="2" width="3.25390625" style="1" customWidth="1"/>
    <col min="3" max="3" width="29.25390625" style="1" customWidth="1"/>
    <col min="4" max="4" width="11.875" style="1" customWidth="1"/>
    <col min="5" max="5" width="8.375" style="1" customWidth="1"/>
    <col min="6" max="7" width="8.875" style="1" customWidth="1"/>
    <col min="8" max="11" width="9.25390625" style="1" customWidth="1"/>
    <col min="12" max="16384" width="9.00390625" style="1" customWidth="1"/>
  </cols>
  <sheetData>
    <row r="1" spans="1:11" ht="17.25">
      <c r="A1" s="76" t="s">
        <v>29</v>
      </c>
      <c r="B1" s="76"/>
      <c r="C1" s="75"/>
      <c r="D1" s="88"/>
      <c r="E1" s="88"/>
      <c r="F1" s="88"/>
      <c r="G1" s="88"/>
      <c r="H1" s="88"/>
      <c r="I1" s="88"/>
      <c r="J1" s="88"/>
      <c r="K1" s="81"/>
    </row>
    <row r="2" spans="1:11" ht="17.25">
      <c r="A2" s="76"/>
      <c r="B2" s="76"/>
      <c r="C2" s="75"/>
      <c r="D2" s="88"/>
      <c r="E2" s="88"/>
      <c r="F2" s="88"/>
      <c r="G2" s="88"/>
      <c r="H2" s="88"/>
      <c r="I2" s="88"/>
      <c r="J2" s="88"/>
      <c r="K2" s="81"/>
    </row>
    <row r="3" spans="1:11" ht="17.25">
      <c r="A3" s="549" t="s">
        <v>436</v>
      </c>
      <c r="B3" s="549"/>
      <c r="C3" s="549"/>
      <c r="D3" s="81"/>
      <c r="E3" s="81"/>
      <c r="F3" s="81"/>
      <c r="G3" s="81"/>
      <c r="H3" s="81"/>
      <c r="I3" s="81"/>
      <c r="J3" s="81"/>
      <c r="K3" s="81"/>
    </row>
    <row r="4" spans="1:11" ht="13.5" customHeight="1">
      <c r="A4" s="75"/>
      <c r="B4" s="75"/>
      <c r="C4" s="76"/>
      <c r="D4" s="81"/>
      <c r="E4" s="81"/>
      <c r="F4" s="81"/>
      <c r="G4" s="81"/>
      <c r="H4" s="81"/>
      <c r="I4" s="81"/>
      <c r="J4" s="81"/>
      <c r="K4" s="81"/>
    </row>
    <row r="5" spans="3:11" ht="15" customHeight="1">
      <c r="C5" s="530" t="s">
        <v>570</v>
      </c>
      <c r="D5" s="530"/>
      <c r="E5" s="530"/>
      <c r="F5" s="530"/>
      <c r="G5" s="530"/>
      <c r="H5" s="530"/>
      <c r="I5" s="530"/>
      <c r="J5" s="530"/>
      <c r="K5" s="530"/>
    </row>
    <row r="6" spans="3:11" ht="15" customHeight="1">
      <c r="C6" s="530"/>
      <c r="D6" s="530"/>
      <c r="E6" s="530"/>
      <c r="F6" s="530"/>
      <c r="G6" s="530"/>
      <c r="H6" s="530"/>
      <c r="I6" s="530"/>
      <c r="J6" s="530"/>
      <c r="K6" s="530"/>
    </row>
    <row r="7" spans="3:11" ht="15" customHeight="1">
      <c r="C7" s="530"/>
      <c r="D7" s="530"/>
      <c r="E7" s="530"/>
      <c r="F7" s="530"/>
      <c r="G7" s="530"/>
      <c r="H7" s="530"/>
      <c r="I7" s="530"/>
      <c r="J7" s="530"/>
      <c r="K7" s="530"/>
    </row>
    <row r="8" spans="3:11" ht="15" customHeight="1">
      <c r="C8" s="530" t="s">
        <v>571</v>
      </c>
      <c r="D8" s="530"/>
      <c r="E8" s="530"/>
      <c r="F8" s="530"/>
      <c r="G8" s="530"/>
      <c r="H8" s="530"/>
      <c r="I8" s="530"/>
      <c r="J8" s="530"/>
      <c r="K8" s="530"/>
    </row>
    <row r="9" spans="3:11" ht="15" customHeight="1">
      <c r="C9" s="530"/>
      <c r="D9" s="530"/>
      <c r="E9" s="530"/>
      <c r="F9" s="530"/>
      <c r="G9" s="530"/>
      <c r="H9" s="530"/>
      <c r="I9" s="530"/>
      <c r="J9" s="530"/>
      <c r="K9" s="530"/>
    </row>
    <row r="10" spans="3:11" ht="15" customHeight="1">
      <c r="C10" s="132"/>
      <c r="D10" s="132"/>
      <c r="E10" s="132"/>
      <c r="F10" s="132"/>
      <c r="G10" s="132"/>
      <c r="H10" s="132"/>
      <c r="I10" s="132"/>
      <c r="J10" s="132"/>
      <c r="K10" s="132"/>
    </row>
    <row r="11" spans="3:11" ht="15" customHeight="1">
      <c r="C11" s="82" t="s">
        <v>446</v>
      </c>
      <c r="D11" s="88"/>
      <c r="E11" s="88"/>
      <c r="F11" s="88"/>
      <c r="G11" s="88"/>
      <c r="H11" s="88"/>
      <c r="I11" s="88"/>
      <c r="J11" s="88"/>
      <c r="K11" s="115" t="s">
        <v>425</v>
      </c>
    </row>
    <row r="12" spans="2:11" ht="15" customHeight="1">
      <c r="B12" s="541" t="s">
        <v>122</v>
      </c>
      <c r="C12" s="542"/>
      <c r="D12" s="522" t="s">
        <v>131</v>
      </c>
      <c r="E12" s="526"/>
      <c r="F12" s="536" t="s">
        <v>46</v>
      </c>
      <c r="G12" s="540"/>
      <c r="H12" s="550" t="s">
        <v>447</v>
      </c>
      <c r="I12" s="551"/>
      <c r="J12" s="551"/>
      <c r="K12" s="551"/>
    </row>
    <row r="13" spans="2:11" ht="7.5" customHeight="1">
      <c r="B13" s="543"/>
      <c r="C13" s="544"/>
      <c r="D13" s="524"/>
      <c r="E13" s="552"/>
      <c r="F13" s="538"/>
      <c r="G13" s="553"/>
      <c r="H13" s="547" t="s">
        <v>450</v>
      </c>
      <c r="I13" s="140"/>
      <c r="J13" s="547" t="s">
        <v>322</v>
      </c>
      <c r="K13" s="140"/>
    </row>
    <row r="14" spans="2:11" ht="24.75" customHeight="1">
      <c r="B14" s="545"/>
      <c r="C14" s="546"/>
      <c r="D14" s="100"/>
      <c r="E14" s="95" t="s">
        <v>428</v>
      </c>
      <c r="F14" s="134"/>
      <c r="G14" s="112" t="s">
        <v>7</v>
      </c>
      <c r="H14" s="548"/>
      <c r="I14" s="112" t="s">
        <v>7</v>
      </c>
      <c r="J14" s="548"/>
      <c r="K14" s="95" t="s">
        <v>203</v>
      </c>
    </row>
    <row r="15" spans="2:11" s="74" customFormat="1" ht="12" customHeight="1">
      <c r="B15" s="77"/>
      <c r="C15" s="83"/>
      <c r="D15" s="90" t="s">
        <v>59</v>
      </c>
      <c r="E15" s="96" t="s">
        <v>138</v>
      </c>
      <c r="F15" s="135" t="s">
        <v>138</v>
      </c>
      <c r="G15" s="135" t="s">
        <v>57</v>
      </c>
      <c r="H15" s="135" t="s">
        <v>138</v>
      </c>
      <c r="I15" s="96" t="s">
        <v>57</v>
      </c>
      <c r="J15" s="135" t="s">
        <v>138</v>
      </c>
      <c r="K15" s="96" t="s">
        <v>57</v>
      </c>
    </row>
    <row r="16" spans="2:11" ht="15" customHeight="1">
      <c r="B16" s="78" t="s">
        <v>319</v>
      </c>
      <c r="C16" s="84" t="s">
        <v>146</v>
      </c>
      <c r="D16" s="91">
        <v>1431448</v>
      </c>
      <c r="E16" s="97">
        <v>0.5</v>
      </c>
      <c r="F16" s="136">
        <v>28.5</v>
      </c>
      <c r="G16" s="97">
        <v>-1.6000000000000014</v>
      </c>
      <c r="H16" s="138">
        <v>1.49</v>
      </c>
      <c r="I16" s="138">
        <v>0.13</v>
      </c>
      <c r="J16" s="138">
        <v>1.91</v>
      </c>
      <c r="K16" s="138">
        <v>-0.2</v>
      </c>
    </row>
    <row r="17" spans="2:11" ht="15" customHeight="1">
      <c r="B17" s="78" t="s">
        <v>237</v>
      </c>
      <c r="C17" s="84" t="s">
        <v>17</v>
      </c>
      <c r="D17" s="91">
        <v>63022</v>
      </c>
      <c r="E17" s="97">
        <v>2.5</v>
      </c>
      <c r="F17" s="136">
        <v>11.5</v>
      </c>
      <c r="G17" s="97">
        <v>-0.6999999999999993</v>
      </c>
      <c r="H17" s="138">
        <v>0.11</v>
      </c>
      <c r="I17" s="138">
        <v>-0.82</v>
      </c>
      <c r="J17" s="138">
        <v>0.88</v>
      </c>
      <c r="K17" s="138">
        <v>0.37</v>
      </c>
    </row>
    <row r="18" spans="2:11" ht="15" customHeight="1">
      <c r="B18" s="78" t="s">
        <v>269</v>
      </c>
      <c r="C18" s="84" t="s">
        <v>126</v>
      </c>
      <c r="D18" s="91">
        <v>381673</v>
      </c>
      <c r="E18" s="97">
        <v>-1.4</v>
      </c>
      <c r="F18" s="136">
        <v>10.8</v>
      </c>
      <c r="G18" s="97">
        <v>0.20000000000000107</v>
      </c>
      <c r="H18" s="138">
        <v>0.86</v>
      </c>
      <c r="I18" s="138">
        <v>-0.01</v>
      </c>
      <c r="J18" s="138">
        <v>1.26</v>
      </c>
      <c r="K18" s="138">
        <v>0.49</v>
      </c>
    </row>
    <row r="19" spans="2:11" ht="15" customHeight="1">
      <c r="B19" s="78" t="s">
        <v>170</v>
      </c>
      <c r="C19" s="84" t="s">
        <v>430</v>
      </c>
      <c r="D19" s="91">
        <v>5879</v>
      </c>
      <c r="E19" s="97">
        <v>-9.9</v>
      </c>
      <c r="F19" s="136">
        <v>5.9</v>
      </c>
      <c r="G19" s="97">
        <v>-0.39999999999999947</v>
      </c>
      <c r="H19" s="138">
        <v>1.18</v>
      </c>
      <c r="I19" s="138">
        <v>0.93</v>
      </c>
      <c r="J19" s="138">
        <v>0.46</v>
      </c>
      <c r="K19" s="138">
        <v>0.43</v>
      </c>
    </row>
    <row r="20" spans="2:11" ht="15" customHeight="1">
      <c r="B20" s="78" t="s">
        <v>344</v>
      </c>
      <c r="C20" s="84" t="s">
        <v>431</v>
      </c>
      <c r="D20" s="91">
        <v>15496</v>
      </c>
      <c r="E20" s="97">
        <v>-5.5</v>
      </c>
      <c r="F20" s="136">
        <v>11.7</v>
      </c>
      <c r="G20" s="97">
        <v>3.1999999999999993</v>
      </c>
      <c r="H20" s="138">
        <v>1.46</v>
      </c>
      <c r="I20" s="138">
        <v>1.17</v>
      </c>
      <c r="J20" s="138">
        <v>1.23</v>
      </c>
      <c r="K20" s="138">
        <v>0.44</v>
      </c>
    </row>
    <row r="21" spans="2:11" ht="15" customHeight="1">
      <c r="B21" s="78" t="s">
        <v>11</v>
      </c>
      <c r="C21" s="84" t="s">
        <v>113</v>
      </c>
      <c r="D21" s="91">
        <v>89375</v>
      </c>
      <c r="E21" s="97">
        <v>4.5</v>
      </c>
      <c r="F21" s="136">
        <v>18.9</v>
      </c>
      <c r="G21" s="97">
        <v>-5.100000000000001</v>
      </c>
      <c r="H21" s="138">
        <v>2.58</v>
      </c>
      <c r="I21" s="138">
        <v>1.52</v>
      </c>
      <c r="J21" s="138">
        <v>1.9300000000000002</v>
      </c>
      <c r="K21" s="138">
        <v>0.68</v>
      </c>
    </row>
    <row r="22" spans="2:11" ht="15" customHeight="1">
      <c r="B22" s="78" t="s">
        <v>58</v>
      </c>
      <c r="C22" s="84" t="s">
        <v>149</v>
      </c>
      <c r="D22" s="91">
        <v>225432</v>
      </c>
      <c r="E22" s="97">
        <v>0.7</v>
      </c>
      <c r="F22" s="136">
        <v>47.6</v>
      </c>
      <c r="G22" s="97">
        <v>-6.100000000000001</v>
      </c>
      <c r="H22" s="138">
        <v>1.8199999999999998</v>
      </c>
      <c r="I22" s="138">
        <v>0</v>
      </c>
      <c r="J22" s="138">
        <v>1.86</v>
      </c>
      <c r="K22" s="138">
        <v>-1.5</v>
      </c>
    </row>
    <row r="23" spans="2:11" ht="15" customHeight="1">
      <c r="B23" s="78" t="s">
        <v>202</v>
      </c>
      <c r="C23" s="84" t="s">
        <v>65</v>
      </c>
      <c r="D23" s="91">
        <v>31283</v>
      </c>
      <c r="E23" s="97">
        <v>-1</v>
      </c>
      <c r="F23" s="136">
        <v>12.6</v>
      </c>
      <c r="G23" s="97">
        <v>-0.09999999999999964</v>
      </c>
      <c r="H23" s="138">
        <v>0.38</v>
      </c>
      <c r="I23" s="138">
        <v>-0.81</v>
      </c>
      <c r="J23" s="138">
        <v>1.5</v>
      </c>
      <c r="K23" s="138">
        <v>0.25</v>
      </c>
    </row>
    <row r="24" spans="2:11" ht="15" customHeight="1">
      <c r="B24" s="78" t="s">
        <v>432</v>
      </c>
      <c r="C24" s="84" t="s">
        <v>339</v>
      </c>
      <c r="D24" s="91">
        <v>15511</v>
      </c>
      <c r="E24" s="97">
        <v>8.5</v>
      </c>
      <c r="F24" s="136">
        <v>33.9</v>
      </c>
      <c r="G24" s="97">
        <v>10.7</v>
      </c>
      <c r="H24" s="138">
        <v>2.07</v>
      </c>
      <c r="I24" s="138">
        <v>1.02</v>
      </c>
      <c r="J24" s="138">
        <v>2.51</v>
      </c>
      <c r="K24" s="138">
        <v>1.34</v>
      </c>
    </row>
    <row r="25" spans="2:11" ht="15" customHeight="1">
      <c r="B25" s="78" t="s">
        <v>173</v>
      </c>
      <c r="C25" s="84" t="s">
        <v>273</v>
      </c>
      <c r="D25" s="91">
        <v>33866</v>
      </c>
      <c r="E25" s="97">
        <v>-0.9</v>
      </c>
      <c r="F25" s="136">
        <v>12.2</v>
      </c>
      <c r="G25" s="97">
        <v>0.6999999999999993</v>
      </c>
      <c r="H25" s="138">
        <v>0.46</v>
      </c>
      <c r="I25" s="138">
        <v>-0.38</v>
      </c>
      <c r="J25" s="138">
        <v>1.44</v>
      </c>
      <c r="K25" s="138">
        <v>0.77</v>
      </c>
    </row>
    <row r="26" spans="2:11" ht="15" customHeight="1">
      <c r="B26" s="78" t="s">
        <v>45</v>
      </c>
      <c r="C26" s="84" t="s">
        <v>233</v>
      </c>
      <c r="D26" s="91">
        <v>109712</v>
      </c>
      <c r="E26" s="97">
        <v>3.9</v>
      </c>
      <c r="F26" s="136">
        <v>81.3</v>
      </c>
      <c r="G26" s="97">
        <v>-0.10000000000000853</v>
      </c>
      <c r="H26" s="138">
        <v>3.01</v>
      </c>
      <c r="I26" s="138">
        <v>-0.57</v>
      </c>
      <c r="J26" s="138">
        <v>4.6899999999999995</v>
      </c>
      <c r="K26" s="138">
        <v>-1.58</v>
      </c>
    </row>
    <row r="27" spans="2:11" ht="15" customHeight="1">
      <c r="B27" s="78" t="s">
        <v>244</v>
      </c>
      <c r="C27" s="84" t="s">
        <v>194</v>
      </c>
      <c r="D27" s="91">
        <v>37904</v>
      </c>
      <c r="E27" s="97">
        <v>-1.5</v>
      </c>
      <c r="F27" s="136">
        <v>56.8</v>
      </c>
      <c r="G27" s="97">
        <v>8.199999999999996</v>
      </c>
      <c r="H27" s="138">
        <v>3.07</v>
      </c>
      <c r="I27" s="138">
        <v>0.46</v>
      </c>
      <c r="J27" s="138">
        <v>4.21</v>
      </c>
      <c r="K27" s="138">
        <v>1.01</v>
      </c>
    </row>
    <row r="28" spans="2:11" ht="15" customHeight="1">
      <c r="B28" s="78" t="s">
        <v>365</v>
      </c>
      <c r="C28" s="84" t="s">
        <v>433</v>
      </c>
      <c r="D28" s="91">
        <v>86085</v>
      </c>
      <c r="E28" s="97">
        <v>2.3</v>
      </c>
      <c r="F28" s="136">
        <v>28.2</v>
      </c>
      <c r="G28" s="97">
        <v>-3.5</v>
      </c>
      <c r="H28" s="138">
        <v>0.65</v>
      </c>
      <c r="I28" s="138">
        <v>0.52</v>
      </c>
      <c r="J28" s="138">
        <v>1.64</v>
      </c>
      <c r="K28" s="138">
        <v>0.44</v>
      </c>
    </row>
    <row r="29" spans="2:11" ht="15" customHeight="1">
      <c r="B29" s="78" t="s">
        <v>103</v>
      </c>
      <c r="C29" s="84" t="s">
        <v>150</v>
      </c>
      <c r="D29" s="91">
        <v>202777</v>
      </c>
      <c r="E29" s="97">
        <v>0.1</v>
      </c>
      <c r="F29" s="136">
        <v>28.4</v>
      </c>
      <c r="G29" s="97">
        <v>-2.900000000000002</v>
      </c>
      <c r="H29" s="138">
        <v>1.02</v>
      </c>
      <c r="I29" s="138">
        <v>0.07</v>
      </c>
      <c r="J29" s="138">
        <v>1.47</v>
      </c>
      <c r="K29" s="138">
        <v>-0.53</v>
      </c>
    </row>
    <row r="30" spans="2:11" ht="15" customHeight="1">
      <c r="B30" s="78" t="s">
        <v>111</v>
      </c>
      <c r="C30" s="84" t="s">
        <v>421</v>
      </c>
      <c r="D30" s="91">
        <v>10564</v>
      </c>
      <c r="E30" s="97">
        <v>5.2</v>
      </c>
      <c r="F30" s="136">
        <v>4.2</v>
      </c>
      <c r="G30" s="97">
        <v>-8.100000000000001</v>
      </c>
      <c r="H30" s="138">
        <v>0.61</v>
      </c>
      <c r="I30" s="138">
        <v>-0.04</v>
      </c>
      <c r="J30" s="138">
        <v>1.87</v>
      </c>
      <c r="K30" s="138">
        <v>-3.62</v>
      </c>
    </row>
    <row r="31" spans="2:11" ht="15" customHeight="1">
      <c r="B31" s="79" t="s">
        <v>12</v>
      </c>
      <c r="C31" s="121" t="s">
        <v>435</v>
      </c>
      <c r="D31" s="94">
        <v>122869</v>
      </c>
      <c r="E31" s="98">
        <v>-1.2</v>
      </c>
      <c r="F31" s="137">
        <v>22.2</v>
      </c>
      <c r="G31" s="98">
        <v>-3.900000000000002</v>
      </c>
      <c r="H31" s="139">
        <v>2.92</v>
      </c>
      <c r="I31" s="139">
        <v>0.9</v>
      </c>
      <c r="J31" s="139">
        <v>2.48</v>
      </c>
      <c r="K31" s="139">
        <v>-0.09</v>
      </c>
    </row>
    <row r="32" ht="13.5">
      <c r="C32" s="122"/>
    </row>
    <row r="33" ht="13.5">
      <c r="C33" s="122"/>
    </row>
    <row r="34" spans="1:11" ht="17.25">
      <c r="A34" s="76" t="s">
        <v>104</v>
      </c>
      <c r="B34" s="76"/>
      <c r="E34" s="88"/>
      <c r="F34" s="88"/>
      <c r="G34" s="88"/>
      <c r="H34" s="88"/>
      <c r="I34" s="88"/>
      <c r="J34" s="88"/>
      <c r="K34" s="88"/>
    </row>
    <row r="35" spans="3:11" ht="15" customHeight="1">
      <c r="C35" s="133"/>
      <c r="D35" s="81"/>
      <c r="E35" s="81"/>
      <c r="F35" s="81"/>
      <c r="G35" s="81"/>
      <c r="H35" s="81"/>
      <c r="I35" s="81"/>
      <c r="J35" s="81"/>
      <c r="K35" s="81"/>
    </row>
    <row r="36" spans="3:11" ht="15" customHeight="1">
      <c r="C36" s="530" t="s">
        <v>572</v>
      </c>
      <c r="D36" s="530"/>
      <c r="E36" s="530"/>
      <c r="F36" s="530"/>
      <c r="G36" s="530"/>
      <c r="H36" s="530"/>
      <c r="I36" s="530"/>
      <c r="J36" s="530"/>
      <c r="K36" s="530"/>
    </row>
    <row r="37" spans="3:11" ht="15" customHeight="1">
      <c r="C37" s="530"/>
      <c r="D37" s="530"/>
      <c r="E37" s="530"/>
      <c r="F37" s="530"/>
      <c r="G37" s="530"/>
      <c r="H37" s="530"/>
      <c r="I37" s="530"/>
      <c r="J37" s="530"/>
      <c r="K37" s="530"/>
    </row>
    <row r="38" spans="3:11" ht="15" customHeight="1">
      <c r="C38" s="530"/>
      <c r="D38" s="530"/>
      <c r="E38" s="530"/>
      <c r="F38" s="530"/>
      <c r="G38" s="530"/>
      <c r="H38" s="530"/>
      <c r="I38" s="530"/>
      <c r="J38" s="530"/>
      <c r="K38" s="530"/>
    </row>
    <row r="39" spans="3:11" ht="15" customHeight="1">
      <c r="C39" s="530" t="s">
        <v>573</v>
      </c>
      <c r="D39" s="530"/>
      <c r="E39" s="530"/>
      <c r="F39" s="530"/>
      <c r="G39" s="530"/>
      <c r="H39" s="530"/>
      <c r="I39" s="530"/>
      <c r="J39" s="530"/>
      <c r="K39" s="530"/>
    </row>
    <row r="40" spans="3:11" ht="15" customHeight="1">
      <c r="C40" s="530"/>
      <c r="D40" s="530"/>
      <c r="E40" s="530"/>
      <c r="F40" s="530"/>
      <c r="G40" s="530"/>
      <c r="H40" s="530"/>
      <c r="I40" s="530"/>
      <c r="J40" s="530"/>
      <c r="K40" s="530"/>
    </row>
    <row r="41" spans="3:11" ht="15" customHeight="1">
      <c r="C41" s="530"/>
      <c r="D41" s="530"/>
      <c r="E41" s="530"/>
      <c r="F41" s="530"/>
      <c r="G41" s="530"/>
      <c r="H41" s="530"/>
      <c r="I41" s="530"/>
      <c r="J41" s="530"/>
      <c r="K41" s="530"/>
    </row>
    <row r="42" spans="3:11" ht="15" customHeight="1">
      <c r="C42" s="132"/>
      <c r="D42" s="132"/>
      <c r="E42" s="132"/>
      <c r="F42" s="132"/>
      <c r="G42" s="132"/>
      <c r="H42" s="132"/>
      <c r="I42" s="132"/>
      <c r="J42" s="132"/>
      <c r="K42" s="132"/>
    </row>
    <row r="43" spans="3:11" ht="15" customHeight="1">
      <c r="C43" s="82" t="s">
        <v>434</v>
      </c>
      <c r="D43" s="88"/>
      <c r="E43" s="88"/>
      <c r="F43" s="88"/>
      <c r="G43" s="88"/>
      <c r="H43" s="88"/>
      <c r="I43" s="88"/>
      <c r="J43" s="88"/>
      <c r="K43" s="115" t="s">
        <v>223</v>
      </c>
    </row>
    <row r="44" spans="2:11" ht="15" customHeight="1">
      <c r="B44" s="541" t="s">
        <v>122</v>
      </c>
      <c r="C44" s="542"/>
      <c r="D44" s="522" t="s">
        <v>131</v>
      </c>
      <c r="E44" s="526"/>
      <c r="F44" s="536" t="s">
        <v>46</v>
      </c>
      <c r="G44" s="540"/>
      <c r="H44" s="550" t="s">
        <v>447</v>
      </c>
      <c r="I44" s="551"/>
      <c r="J44" s="551"/>
      <c r="K44" s="551"/>
    </row>
    <row r="45" spans="2:11" ht="7.5" customHeight="1">
      <c r="B45" s="543"/>
      <c r="C45" s="544"/>
      <c r="D45" s="524"/>
      <c r="E45" s="552"/>
      <c r="F45" s="538"/>
      <c r="G45" s="553"/>
      <c r="H45" s="547" t="s">
        <v>450</v>
      </c>
      <c r="I45" s="140"/>
      <c r="J45" s="547" t="s">
        <v>322</v>
      </c>
      <c r="K45" s="140"/>
    </row>
    <row r="46" spans="2:11" ht="24.75" customHeight="1">
      <c r="B46" s="545"/>
      <c r="C46" s="546"/>
      <c r="D46" s="100"/>
      <c r="E46" s="95" t="s">
        <v>428</v>
      </c>
      <c r="F46" s="134"/>
      <c r="G46" s="112" t="s">
        <v>7</v>
      </c>
      <c r="H46" s="548"/>
      <c r="I46" s="112" t="s">
        <v>7</v>
      </c>
      <c r="J46" s="548"/>
      <c r="K46" s="95" t="s">
        <v>203</v>
      </c>
    </row>
    <row r="47" spans="2:11" s="74" customFormat="1" ht="11.25" customHeight="1">
      <c r="B47" s="77"/>
      <c r="C47" s="83"/>
      <c r="D47" s="90" t="s">
        <v>59</v>
      </c>
      <c r="E47" s="96" t="s">
        <v>138</v>
      </c>
      <c r="F47" s="135" t="s">
        <v>138</v>
      </c>
      <c r="G47" s="135" t="s">
        <v>57</v>
      </c>
      <c r="H47" s="135" t="s">
        <v>138</v>
      </c>
      <c r="I47" s="96" t="s">
        <v>57</v>
      </c>
      <c r="J47" s="135" t="s">
        <v>138</v>
      </c>
      <c r="K47" s="96" t="s">
        <v>57</v>
      </c>
    </row>
    <row r="48" spans="2:11" ht="15" customHeight="1">
      <c r="B48" s="78" t="s">
        <v>319</v>
      </c>
      <c r="C48" s="84" t="s">
        <v>146</v>
      </c>
      <c r="D48" s="91">
        <v>890928</v>
      </c>
      <c r="E48" s="97">
        <v>-0.5</v>
      </c>
      <c r="F48" s="136">
        <v>22.8</v>
      </c>
      <c r="G48" s="97">
        <v>-1.1999999999999993</v>
      </c>
      <c r="H48" s="138">
        <v>1.46</v>
      </c>
      <c r="I48" s="138">
        <v>0.36</v>
      </c>
      <c r="J48" s="138">
        <v>1.94</v>
      </c>
      <c r="K48" s="138">
        <v>0.51</v>
      </c>
    </row>
    <row r="49" spans="2:11" ht="15" customHeight="1">
      <c r="B49" s="78" t="s">
        <v>237</v>
      </c>
      <c r="C49" s="84" t="s">
        <v>17</v>
      </c>
      <c r="D49" s="91">
        <v>18503</v>
      </c>
      <c r="E49" s="97">
        <v>-3.3</v>
      </c>
      <c r="F49" s="136">
        <v>15.1</v>
      </c>
      <c r="G49" s="97">
        <v>0.6999999999999993</v>
      </c>
      <c r="H49" s="138">
        <v>0.38</v>
      </c>
      <c r="I49" s="138">
        <v>-0.15</v>
      </c>
      <c r="J49" s="138">
        <v>0.2</v>
      </c>
      <c r="K49" s="138">
        <v>-0.85</v>
      </c>
    </row>
    <row r="50" spans="2:11" ht="15" customHeight="1">
      <c r="B50" s="78" t="s">
        <v>269</v>
      </c>
      <c r="C50" s="84" t="s">
        <v>126</v>
      </c>
      <c r="D50" s="91">
        <v>310147</v>
      </c>
      <c r="E50" s="97">
        <v>-1.3</v>
      </c>
      <c r="F50" s="136">
        <v>8.1</v>
      </c>
      <c r="G50" s="97">
        <v>0.1999999999999993</v>
      </c>
      <c r="H50" s="138">
        <v>0.68</v>
      </c>
      <c r="I50" s="138">
        <v>-0.14</v>
      </c>
      <c r="J50" s="138">
        <v>1.26</v>
      </c>
      <c r="K50" s="138">
        <v>0.54</v>
      </c>
    </row>
    <row r="51" spans="2:11" ht="15" customHeight="1">
      <c r="B51" s="78" t="s">
        <v>170</v>
      </c>
      <c r="C51" s="84" t="s">
        <v>430</v>
      </c>
      <c r="D51" s="91">
        <v>4362</v>
      </c>
      <c r="E51" s="97">
        <v>-14.4</v>
      </c>
      <c r="F51" s="136">
        <v>6.4</v>
      </c>
      <c r="G51" s="97">
        <v>-1.5999999999999996</v>
      </c>
      <c r="H51" s="138">
        <v>0</v>
      </c>
      <c r="I51" s="138">
        <v>-0.32</v>
      </c>
      <c r="J51" s="138">
        <v>0.62</v>
      </c>
      <c r="K51" s="138">
        <v>0.58</v>
      </c>
    </row>
    <row r="52" spans="2:11" ht="15" customHeight="1">
      <c r="B52" s="78" t="s">
        <v>344</v>
      </c>
      <c r="C52" s="84" t="s">
        <v>431</v>
      </c>
      <c r="D52" s="91">
        <v>11365</v>
      </c>
      <c r="E52" s="97">
        <v>-3.7</v>
      </c>
      <c r="F52" s="136">
        <v>13.9</v>
      </c>
      <c r="G52" s="97">
        <v>11.2</v>
      </c>
      <c r="H52" s="138">
        <v>2</v>
      </c>
      <c r="I52" s="138">
        <v>1.59</v>
      </c>
      <c r="J52" s="138">
        <v>1.36</v>
      </c>
      <c r="K52" s="138">
        <v>0.25</v>
      </c>
    </row>
    <row r="53" spans="2:11" ht="15" customHeight="1">
      <c r="B53" s="78" t="s">
        <v>11</v>
      </c>
      <c r="C53" s="84" t="s">
        <v>113</v>
      </c>
      <c r="D53" s="91">
        <v>60058</v>
      </c>
      <c r="E53" s="97">
        <v>4.3</v>
      </c>
      <c r="F53" s="136">
        <v>26.8</v>
      </c>
      <c r="G53" s="97">
        <v>-5.4999999999999964</v>
      </c>
      <c r="H53" s="138">
        <v>3.87</v>
      </c>
      <c r="I53" s="138">
        <v>2.85</v>
      </c>
      <c r="J53" s="138">
        <v>2.63</v>
      </c>
      <c r="K53" s="138">
        <v>0.98</v>
      </c>
    </row>
    <row r="54" spans="2:11" ht="15" customHeight="1">
      <c r="B54" s="78" t="s">
        <v>58</v>
      </c>
      <c r="C54" s="84" t="s">
        <v>149</v>
      </c>
      <c r="D54" s="91">
        <v>91531</v>
      </c>
      <c r="E54" s="97">
        <v>-1.1</v>
      </c>
      <c r="F54" s="136">
        <v>53.7</v>
      </c>
      <c r="G54" s="97">
        <v>1.4000000000000057</v>
      </c>
      <c r="H54" s="138">
        <v>1.52</v>
      </c>
      <c r="I54" s="138">
        <v>0.13</v>
      </c>
      <c r="J54" s="138">
        <v>2.02</v>
      </c>
      <c r="K54" s="138">
        <v>-0.18</v>
      </c>
    </row>
    <row r="55" spans="2:11" ht="15" customHeight="1">
      <c r="B55" s="78" t="s">
        <v>202</v>
      </c>
      <c r="C55" s="84" t="s">
        <v>65</v>
      </c>
      <c r="D55" s="91">
        <v>15924</v>
      </c>
      <c r="E55" s="97">
        <v>-1.4</v>
      </c>
      <c r="F55" s="136">
        <v>15.9</v>
      </c>
      <c r="G55" s="97">
        <v>1.8000000000000007</v>
      </c>
      <c r="H55" s="138">
        <v>0.02</v>
      </c>
      <c r="I55" s="138">
        <v>-0.31</v>
      </c>
      <c r="J55" s="138">
        <v>2.16</v>
      </c>
      <c r="K55" s="138">
        <v>1.2</v>
      </c>
    </row>
    <row r="56" spans="2:11" ht="15" customHeight="1">
      <c r="B56" s="78" t="s">
        <v>432</v>
      </c>
      <c r="C56" s="84" t="s">
        <v>339</v>
      </c>
      <c r="D56" s="91">
        <v>5519</v>
      </c>
      <c r="E56" s="97">
        <v>12.2</v>
      </c>
      <c r="F56" s="136">
        <v>48.8</v>
      </c>
      <c r="G56" s="97">
        <v>21.1</v>
      </c>
      <c r="H56" s="138">
        <v>2.22</v>
      </c>
      <c r="I56" s="138">
        <v>0.21</v>
      </c>
      <c r="J56" s="138">
        <v>3.44</v>
      </c>
      <c r="K56" s="138">
        <v>2.07</v>
      </c>
    </row>
    <row r="57" spans="2:11" ht="15" customHeight="1">
      <c r="B57" s="78" t="s">
        <v>173</v>
      </c>
      <c r="C57" s="84" t="s">
        <v>273</v>
      </c>
      <c r="D57" s="91">
        <v>21596</v>
      </c>
      <c r="E57" s="97">
        <v>1.8</v>
      </c>
      <c r="F57" s="136">
        <v>4</v>
      </c>
      <c r="G57" s="97">
        <v>0.20000000000000018</v>
      </c>
      <c r="H57" s="138">
        <v>0.72</v>
      </c>
      <c r="I57" s="138">
        <v>0.1</v>
      </c>
      <c r="J57" s="138">
        <v>1.53</v>
      </c>
      <c r="K57" s="138">
        <v>0.36</v>
      </c>
    </row>
    <row r="58" spans="2:11" ht="15" customHeight="1">
      <c r="B58" s="78" t="s">
        <v>45</v>
      </c>
      <c r="C58" s="84" t="s">
        <v>233</v>
      </c>
      <c r="D58" s="91">
        <v>40524</v>
      </c>
      <c r="E58" s="97">
        <v>-3</v>
      </c>
      <c r="F58" s="136">
        <v>70.6</v>
      </c>
      <c r="G58" s="97">
        <v>-1</v>
      </c>
      <c r="H58" s="138">
        <v>3.4</v>
      </c>
      <c r="I58" s="138">
        <v>0.23</v>
      </c>
      <c r="J58" s="138">
        <v>6.07</v>
      </c>
      <c r="K58" s="138">
        <v>2.29</v>
      </c>
    </row>
    <row r="59" spans="2:11" ht="15" customHeight="1">
      <c r="B59" s="78" t="s">
        <v>244</v>
      </c>
      <c r="C59" s="84" t="s">
        <v>194</v>
      </c>
      <c r="D59" s="91">
        <v>18908</v>
      </c>
      <c r="E59" s="97">
        <v>-0.7</v>
      </c>
      <c r="F59" s="136">
        <v>55.9</v>
      </c>
      <c r="G59" s="97">
        <v>1.6999999999999957</v>
      </c>
      <c r="H59" s="138">
        <v>3.1</v>
      </c>
      <c r="I59" s="138">
        <v>0.41</v>
      </c>
      <c r="J59" s="138">
        <v>2.4699999999999998</v>
      </c>
      <c r="K59" s="138">
        <v>0.18</v>
      </c>
    </row>
    <row r="60" spans="2:11" ht="15" customHeight="1">
      <c r="B60" s="78" t="s">
        <v>365</v>
      </c>
      <c r="C60" s="84" t="s">
        <v>433</v>
      </c>
      <c r="D60" s="91">
        <v>61506</v>
      </c>
      <c r="E60" s="97">
        <v>2.9</v>
      </c>
      <c r="F60" s="136">
        <v>19.3</v>
      </c>
      <c r="G60" s="97">
        <v>-5.199999999999999</v>
      </c>
      <c r="H60" s="138">
        <v>0.49</v>
      </c>
      <c r="I60" s="138">
        <v>0.3</v>
      </c>
      <c r="J60" s="138">
        <v>1.61</v>
      </c>
      <c r="K60" s="138">
        <v>0.91</v>
      </c>
    </row>
    <row r="61" spans="2:11" ht="15" customHeight="1">
      <c r="B61" s="78" t="s">
        <v>103</v>
      </c>
      <c r="C61" s="84" t="s">
        <v>150</v>
      </c>
      <c r="D61" s="91">
        <v>129998</v>
      </c>
      <c r="E61" s="97">
        <v>0.2</v>
      </c>
      <c r="F61" s="136">
        <v>20.4</v>
      </c>
      <c r="G61" s="97">
        <v>-5.100000000000001</v>
      </c>
      <c r="H61" s="138">
        <v>0.63</v>
      </c>
      <c r="I61" s="138">
        <v>-0.04</v>
      </c>
      <c r="J61" s="138">
        <v>1.33</v>
      </c>
      <c r="K61" s="138">
        <v>0.02</v>
      </c>
    </row>
    <row r="62" spans="2:11" ht="15" customHeight="1">
      <c r="B62" s="78" t="s">
        <v>111</v>
      </c>
      <c r="C62" s="84" t="s">
        <v>421</v>
      </c>
      <c r="D62" s="91">
        <v>5492</v>
      </c>
      <c r="E62" s="97">
        <v>4.4</v>
      </c>
      <c r="F62" s="136">
        <v>6.7</v>
      </c>
      <c r="G62" s="97">
        <v>-11.5</v>
      </c>
      <c r="H62" s="138">
        <v>1.16</v>
      </c>
      <c r="I62" s="138">
        <v>0.68</v>
      </c>
      <c r="J62" s="138">
        <v>3.55</v>
      </c>
      <c r="K62" s="138">
        <v>1.79</v>
      </c>
    </row>
    <row r="63" spans="2:11" ht="15" customHeight="1">
      <c r="B63" s="79" t="s">
        <v>12</v>
      </c>
      <c r="C63" s="121" t="s">
        <v>435</v>
      </c>
      <c r="D63" s="94">
        <v>95495</v>
      </c>
      <c r="E63" s="98">
        <v>-1.8</v>
      </c>
      <c r="F63" s="137">
        <v>25.4</v>
      </c>
      <c r="G63" s="98">
        <v>-1.9000000000000021</v>
      </c>
      <c r="H63" s="139">
        <v>3.66</v>
      </c>
      <c r="I63" s="139">
        <v>1.34</v>
      </c>
      <c r="J63" s="139">
        <v>3.13</v>
      </c>
      <c r="K63" s="139">
        <v>0.29</v>
      </c>
    </row>
    <row r="64" ht="13.5">
      <c r="C64" s="122"/>
    </row>
    <row r="65" ht="13.5">
      <c r="C65" s="122"/>
    </row>
    <row r="66" ht="13.5">
      <c r="C66" s="122"/>
    </row>
    <row r="67" ht="13.5">
      <c r="C67" s="122"/>
    </row>
    <row r="68" spans="3:6" ht="13.5">
      <c r="C68" s="122"/>
      <c r="F68" s="106" t="s">
        <v>72</v>
      </c>
    </row>
    <row r="69" ht="13.5">
      <c r="C69" s="122"/>
    </row>
    <row r="70" ht="13.5">
      <c r="C70" s="122"/>
    </row>
    <row r="71" ht="13.5">
      <c r="C71" s="122"/>
    </row>
    <row r="72" ht="13.5">
      <c r="C72" s="122"/>
    </row>
    <row r="73" ht="13.5">
      <c r="C73" s="122"/>
    </row>
    <row r="74" ht="13.5">
      <c r="C74" s="122"/>
    </row>
    <row r="75" ht="13.5">
      <c r="C75" s="122"/>
    </row>
    <row r="76" ht="13.5">
      <c r="C76" s="122"/>
    </row>
    <row r="77" ht="13.5">
      <c r="C77" s="122"/>
    </row>
    <row r="78" ht="13.5">
      <c r="C78" s="122"/>
    </row>
    <row r="79" ht="13.5">
      <c r="C79" s="122"/>
    </row>
    <row r="80" ht="13.5">
      <c r="C80" s="122"/>
    </row>
    <row r="81" ht="13.5">
      <c r="C81" s="122"/>
    </row>
    <row r="82" ht="13.5">
      <c r="C82" s="122"/>
    </row>
    <row r="83" ht="13.5">
      <c r="C83" s="122"/>
    </row>
    <row r="84" ht="13.5">
      <c r="C84" s="122"/>
    </row>
    <row r="85" ht="13.5">
      <c r="C85" s="122"/>
    </row>
    <row r="86" ht="13.5">
      <c r="C86" s="122"/>
    </row>
    <row r="87" ht="13.5">
      <c r="C87" s="122"/>
    </row>
    <row r="88" ht="13.5">
      <c r="C88" s="122"/>
    </row>
    <row r="89" ht="13.5">
      <c r="C89" s="122"/>
    </row>
    <row r="90" ht="13.5">
      <c r="C90" s="122"/>
    </row>
    <row r="91" ht="13.5">
      <c r="C91" s="122"/>
    </row>
    <row r="92" ht="13.5">
      <c r="C92" s="122"/>
    </row>
  </sheetData>
  <sheetProtection/>
  <mergeCells count="17">
    <mergeCell ref="H45:H46"/>
    <mergeCell ref="J45:J46"/>
    <mergeCell ref="A3:C3"/>
    <mergeCell ref="H12:K12"/>
    <mergeCell ref="H44:K44"/>
    <mergeCell ref="C5:K7"/>
    <mergeCell ref="C8:K9"/>
    <mergeCell ref="B12:C14"/>
    <mergeCell ref="D12:E13"/>
    <mergeCell ref="F12:G13"/>
    <mergeCell ref="H13:H14"/>
    <mergeCell ref="J13:J14"/>
    <mergeCell ref="C36:K38"/>
    <mergeCell ref="C39:K41"/>
    <mergeCell ref="B44:C46"/>
    <mergeCell ref="D44:E45"/>
    <mergeCell ref="F44:G45"/>
  </mergeCells>
  <printOptions/>
  <pageMargins left="0.5118110236220472" right="0.35433070866141736" top="0.3937007874015748" bottom="0.2755905511811024" header="0.5118110236220472" footer="0.2755905511811024"/>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tabColor indexed="17"/>
    <pageSetUpPr fitToPage="1"/>
  </sheetPr>
  <dimension ref="A1:AD93"/>
  <sheetViews>
    <sheetView zoomScalePageLayoutView="0" workbookViewId="0" topLeftCell="A1">
      <selection activeCell="A1" sqref="A1"/>
    </sheetView>
  </sheetViews>
  <sheetFormatPr defaultColWidth="9.00390625" defaultRowHeight="13.5"/>
  <cols>
    <col min="1" max="1" width="4.875" style="19" bestFit="1" customWidth="1"/>
    <col min="2" max="2" width="3.75390625" style="19" bestFit="1" customWidth="1"/>
    <col min="3" max="3" width="3.125" style="19" bestFit="1" customWidth="1"/>
    <col min="4" max="19" width="8.25390625" style="19" customWidth="1"/>
    <col min="20" max="30" width="7.625" style="19" customWidth="1"/>
    <col min="31" max="31" width="9.00390625" style="19" bestFit="1" customWidth="1"/>
    <col min="32" max="16384" width="9.00390625" style="19" customWidth="1"/>
  </cols>
  <sheetData>
    <row r="1" spans="1:26" ht="18.75">
      <c r="A1" s="141" t="s">
        <v>278</v>
      </c>
      <c r="B1" s="151"/>
      <c r="C1" s="151"/>
      <c r="D1" s="151"/>
      <c r="E1" s="168" t="s">
        <v>358</v>
      </c>
      <c r="F1" s="176"/>
      <c r="G1" s="177"/>
      <c r="H1" s="177"/>
      <c r="I1" s="177"/>
      <c r="J1" s="177"/>
      <c r="K1" s="177"/>
      <c r="L1" s="177"/>
      <c r="M1" s="177"/>
      <c r="N1" s="177"/>
      <c r="O1" s="177"/>
      <c r="P1" s="186"/>
      <c r="Q1" s="186"/>
      <c r="R1" s="187"/>
      <c r="S1" s="186"/>
      <c r="T1" s="186"/>
      <c r="U1" s="186"/>
      <c r="V1" s="186"/>
      <c r="W1" s="186"/>
      <c r="X1" s="186"/>
      <c r="Y1" s="186"/>
      <c r="Z1" s="186"/>
    </row>
    <row r="2" spans="1:26" ht="18.75">
      <c r="A2" s="141"/>
      <c r="B2" s="151"/>
      <c r="C2" s="151"/>
      <c r="D2" s="151"/>
      <c r="E2" s="168"/>
      <c r="F2" s="176"/>
      <c r="G2" s="566" t="s">
        <v>451</v>
      </c>
      <c r="H2" s="566"/>
      <c r="I2" s="566"/>
      <c r="J2" s="566"/>
      <c r="K2" s="566"/>
      <c r="L2" s="566"/>
      <c r="M2" s="566"/>
      <c r="N2" s="566"/>
      <c r="O2" s="177"/>
      <c r="P2" s="186"/>
      <c r="Q2" s="186"/>
      <c r="R2" s="187"/>
      <c r="S2" s="186"/>
      <c r="T2" s="186"/>
      <c r="U2" s="186"/>
      <c r="V2" s="186"/>
      <c r="W2" s="186"/>
      <c r="X2" s="186"/>
      <c r="Y2" s="186"/>
      <c r="Z2" s="186"/>
    </row>
    <row r="3" spans="1:19" ht="17.25">
      <c r="A3" s="142" t="s">
        <v>257</v>
      </c>
      <c r="B3" s="7"/>
      <c r="C3" s="7"/>
      <c r="H3" s="567"/>
      <c r="I3" s="567"/>
      <c r="J3" s="567"/>
      <c r="K3" s="567"/>
      <c r="L3" s="567"/>
      <c r="M3" s="567"/>
      <c r="N3" s="567"/>
      <c r="O3" s="567"/>
      <c r="S3" s="14" t="s">
        <v>134</v>
      </c>
    </row>
    <row r="4" spans="1:19" ht="13.5">
      <c r="A4" s="559" t="s">
        <v>52</v>
      </c>
      <c r="B4" s="559"/>
      <c r="C4" s="560"/>
      <c r="D4" s="156" t="s">
        <v>69</v>
      </c>
      <c r="E4" s="156" t="s">
        <v>438</v>
      </c>
      <c r="F4" s="156" t="s">
        <v>129</v>
      </c>
      <c r="G4" s="156" t="s">
        <v>108</v>
      </c>
      <c r="H4" s="156" t="s">
        <v>217</v>
      </c>
      <c r="I4" s="156" t="s">
        <v>276</v>
      </c>
      <c r="J4" s="156" t="s">
        <v>453</v>
      </c>
      <c r="K4" s="156" t="s">
        <v>454</v>
      </c>
      <c r="L4" s="156" t="s">
        <v>81</v>
      </c>
      <c r="M4" s="156" t="s">
        <v>332</v>
      </c>
      <c r="N4" s="156" t="s">
        <v>16</v>
      </c>
      <c r="O4" s="156" t="s">
        <v>181</v>
      </c>
      <c r="P4" s="156" t="s">
        <v>135</v>
      </c>
      <c r="Q4" s="156" t="s">
        <v>456</v>
      </c>
      <c r="R4" s="156" t="s">
        <v>458</v>
      </c>
      <c r="S4" s="156" t="s">
        <v>3</v>
      </c>
    </row>
    <row r="5" spans="1:19" ht="13.5">
      <c r="A5" s="561"/>
      <c r="B5" s="561"/>
      <c r="C5" s="562"/>
      <c r="D5" s="157" t="s">
        <v>96</v>
      </c>
      <c r="E5" s="157"/>
      <c r="F5" s="157"/>
      <c r="G5" s="157" t="s">
        <v>426</v>
      </c>
      <c r="H5" s="157" t="s">
        <v>387</v>
      </c>
      <c r="I5" s="157" t="s">
        <v>366</v>
      </c>
      <c r="J5" s="157" t="s">
        <v>459</v>
      </c>
      <c r="K5" s="157" t="s">
        <v>151</v>
      </c>
      <c r="L5" s="180" t="s">
        <v>272</v>
      </c>
      <c r="M5" s="184" t="s">
        <v>201</v>
      </c>
      <c r="N5" s="180" t="s">
        <v>279</v>
      </c>
      <c r="O5" s="180" t="s">
        <v>457</v>
      </c>
      <c r="P5" s="180" t="s">
        <v>411</v>
      </c>
      <c r="Q5" s="180" t="s">
        <v>441</v>
      </c>
      <c r="R5" s="180" t="s">
        <v>171</v>
      </c>
      <c r="S5" s="188" t="s">
        <v>333</v>
      </c>
    </row>
    <row r="6" spans="1:19" ht="18" customHeight="1">
      <c r="A6" s="563"/>
      <c r="B6" s="563"/>
      <c r="C6" s="564"/>
      <c r="D6" s="158" t="s">
        <v>212</v>
      </c>
      <c r="E6" s="158" t="s">
        <v>386</v>
      </c>
      <c r="F6" s="158" t="s">
        <v>35</v>
      </c>
      <c r="G6" s="158" t="s">
        <v>460</v>
      </c>
      <c r="H6" s="158" t="s">
        <v>19</v>
      </c>
      <c r="I6" s="158" t="s">
        <v>61</v>
      </c>
      <c r="J6" s="158" t="s">
        <v>309</v>
      </c>
      <c r="K6" s="158" t="s">
        <v>461</v>
      </c>
      <c r="L6" s="181" t="s">
        <v>164</v>
      </c>
      <c r="M6" s="185" t="s">
        <v>462</v>
      </c>
      <c r="N6" s="181" t="s">
        <v>76</v>
      </c>
      <c r="O6" s="181" t="s">
        <v>419</v>
      </c>
      <c r="P6" s="185" t="s">
        <v>305</v>
      </c>
      <c r="Q6" s="185" t="s">
        <v>463</v>
      </c>
      <c r="R6" s="181" t="s">
        <v>464</v>
      </c>
      <c r="S6" s="181" t="s">
        <v>208</v>
      </c>
    </row>
    <row r="7" spans="1:19" ht="15.75" customHeight="1">
      <c r="A7" s="143"/>
      <c r="B7" s="143"/>
      <c r="C7" s="143"/>
      <c r="D7" s="555" t="s">
        <v>136</v>
      </c>
      <c r="E7" s="555"/>
      <c r="F7" s="555"/>
      <c r="G7" s="555"/>
      <c r="H7" s="555"/>
      <c r="I7" s="555"/>
      <c r="J7" s="555"/>
      <c r="K7" s="555"/>
      <c r="L7" s="555"/>
      <c r="M7" s="555"/>
      <c r="N7" s="555"/>
      <c r="O7" s="555"/>
      <c r="P7" s="555"/>
      <c r="Q7" s="555"/>
      <c r="R7" s="555"/>
      <c r="S7" s="143"/>
    </row>
    <row r="8" spans="1:19" ht="13.5" customHeight="1">
      <c r="A8" s="144" t="s">
        <v>189</v>
      </c>
      <c r="B8" s="144" t="s">
        <v>60</v>
      </c>
      <c r="C8" s="153" t="s">
        <v>56</v>
      </c>
      <c r="D8" s="159">
        <v>100.8</v>
      </c>
      <c r="E8" s="169">
        <v>112.8</v>
      </c>
      <c r="F8" s="169">
        <v>103.3</v>
      </c>
      <c r="G8" s="169">
        <v>113.9</v>
      </c>
      <c r="H8" s="169">
        <v>93.6</v>
      </c>
      <c r="I8" s="169">
        <v>105.2</v>
      </c>
      <c r="J8" s="169">
        <v>105.5</v>
      </c>
      <c r="K8" s="169">
        <v>104.2</v>
      </c>
      <c r="L8" s="182">
        <v>112.5</v>
      </c>
      <c r="M8" s="182">
        <v>101.2</v>
      </c>
      <c r="N8" s="182">
        <v>95.6</v>
      </c>
      <c r="O8" s="182">
        <v>100.1</v>
      </c>
      <c r="P8" s="169">
        <v>79.9</v>
      </c>
      <c r="Q8" s="169">
        <v>93.7</v>
      </c>
      <c r="R8" s="169">
        <v>104</v>
      </c>
      <c r="S8" s="182">
        <v>104.4</v>
      </c>
    </row>
    <row r="9" spans="1:19" ht="13.5" customHeight="1">
      <c r="A9" s="145" t="s">
        <v>50</v>
      </c>
      <c r="B9" s="145" t="s">
        <v>331</v>
      </c>
      <c r="C9" s="153"/>
      <c r="D9" s="160">
        <v>100.8</v>
      </c>
      <c r="E9" s="170">
        <v>99.4</v>
      </c>
      <c r="F9" s="170">
        <v>104.1</v>
      </c>
      <c r="G9" s="170">
        <v>111</v>
      </c>
      <c r="H9" s="170">
        <v>98.2</v>
      </c>
      <c r="I9" s="170">
        <v>108.7</v>
      </c>
      <c r="J9" s="170">
        <v>106.3</v>
      </c>
      <c r="K9" s="170">
        <v>99.3</v>
      </c>
      <c r="L9" s="183">
        <v>109</v>
      </c>
      <c r="M9" s="183">
        <v>97</v>
      </c>
      <c r="N9" s="183">
        <v>110.9</v>
      </c>
      <c r="O9" s="183">
        <v>101.5</v>
      </c>
      <c r="P9" s="170">
        <v>75.8</v>
      </c>
      <c r="Q9" s="170">
        <v>95</v>
      </c>
      <c r="R9" s="170">
        <v>101.2</v>
      </c>
      <c r="S9" s="183">
        <v>105.7</v>
      </c>
    </row>
    <row r="10" spans="1:19" ht="13.5">
      <c r="A10" s="145"/>
      <c r="B10" s="145" t="s">
        <v>242</v>
      </c>
      <c r="C10" s="153"/>
      <c r="D10" s="160">
        <v>100</v>
      </c>
      <c r="E10" s="170">
        <v>100</v>
      </c>
      <c r="F10" s="170">
        <v>100</v>
      </c>
      <c r="G10" s="170">
        <v>100</v>
      </c>
      <c r="H10" s="170">
        <v>100</v>
      </c>
      <c r="I10" s="170">
        <v>100</v>
      </c>
      <c r="J10" s="170">
        <v>100</v>
      </c>
      <c r="K10" s="170">
        <v>100</v>
      </c>
      <c r="L10" s="183">
        <v>100</v>
      </c>
      <c r="M10" s="183">
        <v>100</v>
      </c>
      <c r="N10" s="183">
        <v>100</v>
      </c>
      <c r="O10" s="183">
        <v>100</v>
      </c>
      <c r="P10" s="170">
        <v>100</v>
      </c>
      <c r="Q10" s="170">
        <v>100</v>
      </c>
      <c r="R10" s="170">
        <v>100</v>
      </c>
      <c r="S10" s="183">
        <v>100</v>
      </c>
    </row>
    <row r="11" spans="1:19" ht="13.5" customHeight="1">
      <c r="A11" s="145"/>
      <c r="B11" s="145" t="s">
        <v>152</v>
      </c>
      <c r="C11" s="153"/>
      <c r="D11" s="160">
        <v>101</v>
      </c>
      <c r="E11" s="170">
        <v>107.1</v>
      </c>
      <c r="F11" s="170">
        <v>102</v>
      </c>
      <c r="G11" s="170">
        <v>98.8</v>
      </c>
      <c r="H11" s="170">
        <v>104.9</v>
      </c>
      <c r="I11" s="170">
        <v>101.6</v>
      </c>
      <c r="J11" s="170">
        <v>91.7</v>
      </c>
      <c r="K11" s="170">
        <v>95.2</v>
      </c>
      <c r="L11" s="183">
        <v>112</v>
      </c>
      <c r="M11" s="183">
        <v>106</v>
      </c>
      <c r="N11" s="183">
        <v>102.1</v>
      </c>
      <c r="O11" s="183">
        <v>97.2</v>
      </c>
      <c r="P11" s="170">
        <v>98.9</v>
      </c>
      <c r="Q11" s="170">
        <v>99.5</v>
      </c>
      <c r="R11" s="170">
        <v>99</v>
      </c>
      <c r="S11" s="183">
        <v>117.4</v>
      </c>
    </row>
    <row r="12" spans="2:19" ht="13.5" customHeight="1">
      <c r="B12" s="145" t="s">
        <v>364</v>
      </c>
      <c r="C12" s="153"/>
      <c r="D12" s="161">
        <v>101.9</v>
      </c>
      <c r="E12" s="171">
        <v>102.9</v>
      </c>
      <c r="F12" s="171">
        <v>107.7</v>
      </c>
      <c r="G12" s="171">
        <v>90.7</v>
      </c>
      <c r="H12" s="171">
        <v>98.8</v>
      </c>
      <c r="I12" s="171">
        <v>93</v>
      </c>
      <c r="J12" s="171">
        <v>89.4</v>
      </c>
      <c r="K12" s="171">
        <v>100.1</v>
      </c>
      <c r="L12" s="171">
        <v>113.7</v>
      </c>
      <c r="M12" s="171">
        <v>107.2</v>
      </c>
      <c r="N12" s="171">
        <v>101.2</v>
      </c>
      <c r="O12" s="171">
        <v>101.8</v>
      </c>
      <c r="P12" s="171">
        <v>99</v>
      </c>
      <c r="Q12" s="171">
        <v>99.1</v>
      </c>
      <c r="R12" s="171">
        <v>107.8</v>
      </c>
      <c r="S12" s="171">
        <v>118.3</v>
      </c>
    </row>
    <row r="13" spans="1:19" ht="13.5" customHeight="1">
      <c r="A13" s="146"/>
      <c r="B13" s="146" t="s">
        <v>159</v>
      </c>
      <c r="C13" s="154"/>
      <c r="D13" s="162">
        <v>104.5</v>
      </c>
      <c r="E13" s="172">
        <v>109.7</v>
      </c>
      <c r="F13" s="172">
        <v>109.9</v>
      </c>
      <c r="G13" s="172">
        <v>95.8</v>
      </c>
      <c r="H13" s="172">
        <v>97.8</v>
      </c>
      <c r="I13" s="172">
        <v>99</v>
      </c>
      <c r="J13" s="172">
        <v>94.4</v>
      </c>
      <c r="K13" s="172">
        <v>99.9</v>
      </c>
      <c r="L13" s="172">
        <v>119.3</v>
      </c>
      <c r="M13" s="172">
        <v>112.4</v>
      </c>
      <c r="N13" s="172">
        <v>102</v>
      </c>
      <c r="O13" s="172">
        <v>96.1</v>
      </c>
      <c r="P13" s="172">
        <v>96.1</v>
      </c>
      <c r="Q13" s="172">
        <v>100.6</v>
      </c>
      <c r="R13" s="172">
        <v>106</v>
      </c>
      <c r="S13" s="172">
        <v>126</v>
      </c>
    </row>
    <row r="14" spans="1:19" ht="13.5" customHeight="1">
      <c r="A14" s="145" t="s">
        <v>175</v>
      </c>
      <c r="B14" s="145">
        <v>3</v>
      </c>
      <c r="C14" s="153" t="s">
        <v>231</v>
      </c>
      <c r="D14" s="159">
        <v>88.2</v>
      </c>
      <c r="E14" s="169">
        <v>96.8</v>
      </c>
      <c r="F14" s="169">
        <v>90.2</v>
      </c>
      <c r="G14" s="169">
        <v>88.7</v>
      </c>
      <c r="H14" s="169">
        <v>81.8</v>
      </c>
      <c r="I14" s="169">
        <v>86.6</v>
      </c>
      <c r="J14" s="169">
        <v>75.6</v>
      </c>
      <c r="K14" s="169">
        <v>81.3</v>
      </c>
      <c r="L14" s="169">
        <v>103.8</v>
      </c>
      <c r="M14" s="169">
        <v>87.6</v>
      </c>
      <c r="N14" s="169">
        <v>99.6</v>
      </c>
      <c r="O14" s="169">
        <v>90.1</v>
      </c>
      <c r="P14" s="169">
        <v>77.3</v>
      </c>
      <c r="Q14" s="169">
        <v>84.2</v>
      </c>
      <c r="R14" s="169">
        <v>104.3</v>
      </c>
      <c r="S14" s="169">
        <v>121.2</v>
      </c>
    </row>
    <row r="15" spans="1:19" ht="13.5" customHeight="1">
      <c r="A15" s="147" t="s">
        <v>86</v>
      </c>
      <c r="B15" s="145" t="s">
        <v>10</v>
      </c>
      <c r="C15" s="153"/>
      <c r="D15" s="160">
        <v>89.5</v>
      </c>
      <c r="E15" s="170">
        <v>107.5</v>
      </c>
      <c r="F15" s="170">
        <v>88.2</v>
      </c>
      <c r="G15" s="170">
        <v>82.1</v>
      </c>
      <c r="H15" s="170">
        <v>76.2</v>
      </c>
      <c r="I15" s="170">
        <v>90.1</v>
      </c>
      <c r="J15" s="170">
        <v>80.6</v>
      </c>
      <c r="K15" s="170">
        <v>75.8</v>
      </c>
      <c r="L15" s="170">
        <v>113.2</v>
      </c>
      <c r="M15" s="170">
        <v>84.1</v>
      </c>
      <c r="N15" s="170">
        <v>97.7</v>
      </c>
      <c r="O15" s="170">
        <v>97.6</v>
      </c>
      <c r="P15" s="170">
        <v>75.3</v>
      </c>
      <c r="Q15" s="170">
        <v>91.2</v>
      </c>
      <c r="R15" s="170">
        <v>91.7</v>
      </c>
      <c r="S15" s="170">
        <v>120.9</v>
      </c>
    </row>
    <row r="16" spans="1:19" ht="13.5" customHeight="1">
      <c r="A16" s="147" t="s">
        <v>86</v>
      </c>
      <c r="B16" s="145">
        <v>5</v>
      </c>
      <c r="C16" s="153"/>
      <c r="D16" s="160">
        <v>87.5</v>
      </c>
      <c r="E16" s="170">
        <v>90.4</v>
      </c>
      <c r="F16" s="170">
        <v>86.8</v>
      </c>
      <c r="G16" s="170">
        <v>81.1</v>
      </c>
      <c r="H16" s="170">
        <v>76.6</v>
      </c>
      <c r="I16" s="170">
        <v>85.2</v>
      </c>
      <c r="J16" s="170">
        <v>81.2</v>
      </c>
      <c r="K16" s="170">
        <v>75.3</v>
      </c>
      <c r="L16" s="170">
        <v>103.6</v>
      </c>
      <c r="M16" s="170">
        <v>118.9</v>
      </c>
      <c r="N16" s="170">
        <v>97.7</v>
      </c>
      <c r="O16" s="170">
        <v>90.5</v>
      </c>
      <c r="P16" s="170">
        <v>74.6</v>
      </c>
      <c r="Q16" s="170">
        <v>86.7</v>
      </c>
      <c r="R16" s="170">
        <v>89.5</v>
      </c>
      <c r="S16" s="170">
        <v>112</v>
      </c>
    </row>
    <row r="17" spans="1:19" ht="13.5" customHeight="1">
      <c r="A17" s="147" t="s">
        <v>86</v>
      </c>
      <c r="B17" s="145">
        <v>6</v>
      </c>
      <c r="D17" s="160">
        <v>132.8</v>
      </c>
      <c r="E17" s="170">
        <v>128.3</v>
      </c>
      <c r="F17" s="170">
        <v>134</v>
      </c>
      <c r="G17" s="170">
        <v>173.2</v>
      </c>
      <c r="H17" s="170">
        <v>123.2</v>
      </c>
      <c r="I17" s="170">
        <v>112.1</v>
      </c>
      <c r="J17" s="170">
        <v>100.6</v>
      </c>
      <c r="K17" s="170">
        <v>193.6</v>
      </c>
      <c r="L17" s="170">
        <v>167.4</v>
      </c>
      <c r="M17" s="170">
        <v>151.5</v>
      </c>
      <c r="N17" s="170">
        <v>100.3</v>
      </c>
      <c r="O17" s="170">
        <v>110.2</v>
      </c>
      <c r="P17" s="170">
        <v>192.9</v>
      </c>
      <c r="Q17" s="170">
        <v>119.7</v>
      </c>
      <c r="R17" s="170">
        <v>143.3</v>
      </c>
      <c r="S17" s="170">
        <v>138.2</v>
      </c>
    </row>
    <row r="18" spans="1:19" ht="13.5" customHeight="1">
      <c r="A18" s="19" t="s">
        <v>86</v>
      </c>
      <c r="B18" s="145">
        <v>7</v>
      </c>
      <c r="C18" s="153"/>
      <c r="D18" s="160">
        <v>136</v>
      </c>
      <c r="E18" s="170">
        <v>138.1</v>
      </c>
      <c r="F18" s="170">
        <v>166.5</v>
      </c>
      <c r="G18" s="170">
        <v>96.8</v>
      </c>
      <c r="H18" s="170">
        <v>93.3</v>
      </c>
      <c r="I18" s="170">
        <v>130.3</v>
      </c>
      <c r="J18" s="170">
        <v>129.2</v>
      </c>
      <c r="K18" s="170">
        <v>95.7</v>
      </c>
      <c r="L18" s="170">
        <v>144.1</v>
      </c>
      <c r="M18" s="170">
        <v>164.7</v>
      </c>
      <c r="N18" s="170">
        <v>119.2</v>
      </c>
      <c r="O18" s="170">
        <v>116.5</v>
      </c>
      <c r="P18" s="170">
        <v>73.7</v>
      </c>
      <c r="Q18" s="170">
        <v>123.2</v>
      </c>
      <c r="R18" s="170">
        <v>140.3</v>
      </c>
      <c r="S18" s="170">
        <v>146.7</v>
      </c>
    </row>
    <row r="19" spans="1:19" ht="13.5" customHeight="1">
      <c r="A19" s="147" t="s">
        <v>86</v>
      </c>
      <c r="B19" s="145">
        <v>8</v>
      </c>
      <c r="C19" s="153"/>
      <c r="D19" s="160">
        <v>91.2</v>
      </c>
      <c r="E19" s="170">
        <v>97.6</v>
      </c>
      <c r="F19" s="170">
        <v>91.8</v>
      </c>
      <c r="G19" s="170">
        <v>77.8</v>
      </c>
      <c r="H19" s="170">
        <v>115.5</v>
      </c>
      <c r="I19" s="170">
        <v>89.9</v>
      </c>
      <c r="J19" s="170">
        <v>91.9</v>
      </c>
      <c r="K19" s="170">
        <v>75.1</v>
      </c>
      <c r="L19" s="170">
        <v>96</v>
      </c>
      <c r="M19" s="170">
        <v>93.3</v>
      </c>
      <c r="N19" s="170">
        <v>101.8</v>
      </c>
      <c r="O19" s="170">
        <v>88.5</v>
      </c>
      <c r="P19" s="170">
        <v>75.9</v>
      </c>
      <c r="Q19" s="170">
        <v>86.3</v>
      </c>
      <c r="R19" s="170">
        <v>82.8</v>
      </c>
      <c r="S19" s="170">
        <v>118.5</v>
      </c>
    </row>
    <row r="20" spans="1:19" ht="13.5" customHeight="1">
      <c r="A20" s="147" t="s">
        <v>86</v>
      </c>
      <c r="B20" s="145">
        <v>9</v>
      </c>
      <c r="C20" s="153"/>
      <c r="D20" s="160">
        <v>87.1</v>
      </c>
      <c r="E20" s="170">
        <v>94.4</v>
      </c>
      <c r="F20" s="170">
        <v>88.9</v>
      </c>
      <c r="G20" s="170">
        <v>79.9</v>
      </c>
      <c r="H20" s="170">
        <v>75.4</v>
      </c>
      <c r="I20" s="170">
        <v>90.6</v>
      </c>
      <c r="J20" s="170">
        <v>80.4</v>
      </c>
      <c r="K20" s="170">
        <v>78.3</v>
      </c>
      <c r="L20" s="170">
        <v>96.9</v>
      </c>
      <c r="M20" s="170">
        <v>82.9</v>
      </c>
      <c r="N20" s="170">
        <v>100</v>
      </c>
      <c r="O20" s="170">
        <v>84.2</v>
      </c>
      <c r="P20" s="170">
        <v>69.5</v>
      </c>
      <c r="Q20" s="170">
        <v>87.1</v>
      </c>
      <c r="R20" s="170">
        <v>82.5</v>
      </c>
      <c r="S20" s="170">
        <v>115.5</v>
      </c>
    </row>
    <row r="21" spans="1:19" ht="13.5" customHeight="1">
      <c r="A21" s="148" t="s">
        <v>86</v>
      </c>
      <c r="B21" s="145">
        <v>10</v>
      </c>
      <c r="C21" s="153"/>
      <c r="D21" s="160">
        <v>87.5</v>
      </c>
      <c r="E21" s="170">
        <v>93.9</v>
      </c>
      <c r="F21" s="170">
        <v>88.6</v>
      </c>
      <c r="G21" s="170">
        <v>85.8</v>
      </c>
      <c r="H21" s="170">
        <v>85.2</v>
      </c>
      <c r="I21" s="170">
        <v>89.5</v>
      </c>
      <c r="J21" s="170">
        <v>82.5</v>
      </c>
      <c r="K21" s="170">
        <v>76.8</v>
      </c>
      <c r="L21" s="170">
        <v>105.6</v>
      </c>
      <c r="M21" s="170">
        <v>84.9</v>
      </c>
      <c r="N21" s="170">
        <v>97.5</v>
      </c>
      <c r="O21" s="170">
        <v>86.7</v>
      </c>
      <c r="P21" s="170">
        <v>73.5</v>
      </c>
      <c r="Q21" s="170">
        <v>85.5</v>
      </c>
      <c r="R21" s="170">
        <v>84.3</v>
      </c>
      <c r="S21" s="170">
        <v>115</v>
      </c>
    </row>
    <row r="22" spans="1:19" ht="13.5" customHeight="1">
      <c r="A22" s="147" t="s">
        <v>86</v>
      </c>
      <c r="B22" s="145">
        <v>11</v>
      </c>
      <c r="D22" s="160">
        <v>91.1</v>
      </c>
      <c r="E22" s="170">
        <v>99.4</v>
      </c>
      <c r="F22" s="170">
        <v>94.8</v>
      </c>
      <c r="G22" s="170">
        <v>80.7</v>
      </c>
      <c r="H22" s="170">
        <v>100.8</v>
      </c>
      <c r="I22" s="170">
        <v>94</v>
      </c>
      <c r="J22" s="170">
        <v>84.3</v>
      </c>
      <c r="K22" s="170">
        <v>76.2</v>
      </c>
      <c r="L22" s="170">
        <v>96</v>
      </c>
      <c r="M22" s="170">
        <v>81.6</v>
      </c>
      <c r="N22" s="170">
        <v>103.9</v>
      </c>
      <c r="O22" s="170">
        <v>81.5</v>
      </c>
      <c r="P22" s="170">
        <v>72.2</v>
      </c>
      <c r="Q22" s="170">
        <v>91</v>
      </c>
      <c r="R22" s="170">
        <v>84.6</v>
      </c>
      <c r="S22" s="170">
        <v>115.5</v>
      </c>
    </row>
    <row r="23" spans="1:19" ht="13.5" customHeight="1">
      <c r="A23" s="147" t="s">
        <v>86</v>
      </c>
      <c r="B23" s="145">
        <v>12</v>
      </c>
      <c r="C23" s="153"/>
      <c r="D23" s="160">
        <v>185.9</v>
      </c>
      <c r="E23" s="170">
        <v>182.7</v>
      </c>
      <c r="F23" s="170">
        <v>209.9</v>
      </c>
      <c r="G23" s="170">
        <v>138.8</v>
      </c>
      <c r="H23" s="170">
        <v>190</v>
      </c>
      <c r="I23" s="170">
        <v>147.3</v>
      </c>
      <c r="J23" s="170">
        <v>152</v>
      </c>
      <c r="K23" s="170">
        <v>221.7</v>
      </c>
      <c r="L23" s="170">
        <v>204.4</v>
      </c>
      <c r="M23" s="170">
        <v>225.3</v>
      </c>
      <c r="N23" s="170">
        <v>120.9</v>
      </c>
      <c r="O23" s="170">
        <v>123.7</v>
      </c>
      <c r="P23" s="170">
        <v>219</v>
      </c>
      <c r="Q23" s="170">
        <v>171.4</v>
      </c>
      <c r="R23" s="170">
        <v>195.4</v>
      </c>
      <c r="S23" s="170">
        <v>185.9</v>
      </c>
    </row>
    <row r="24" spans="1:19" ht="13.5" customHeight="1">
      <c r="A24" s="147" t="s">
        <v>468</v>
      </c>
      <c r="B24" s="145" t="s">
        <v>360</v>
      </c>
      <c r="C24" s="153"/>
      <c r="D24" s="160">
        <v>92.1</v>
      </c>
      <c r="E24" s="170">
        <v>91.9</v>
      </c>
      <c r="F24" s="170">
        <v>92.8</v>
      </c>
      <c r="G24" s="170">
        <v>128.2</v>
      </c>
      <c r="H24" s="170">
        <v>89.2</v>
      </c>
      <c r="I24" s="170">
        <v>85.1</v>
      </c>
      <c r="J24" s="170">
        <v>95.7</v>
      </c>
      <c r="K24" s="170">
        <v>74.7</v>
      </c>
      <c r="L24" s="170">
        <v>101</v>
      </c>
      <c r="M24" s="170">
        <v>86.8</v>
      </c>
      <c r="N24" s="170">
        <v>92.8</v>
      </c>
      <c r="O24" s="170">
        <v>79.1</v>
      </c>
      <c r="P24" s="170">
        <v>83.8</v>
      </c>
      <c r="Q24" s="170">
        <v>87.4</v>
      </c>
      <c r="R24" s="170">
        <v>94.7</v>
      </c>
      <c r="S24" s="170">
        <v>123.5</v>
      </c>
    </row>
    <row r="25" spans="1:19" ht="13.5" customHeight="1">
      <c r="A25" s="147" t="s">
        <v>86</v>
      </c>
      <c r="B25" s="145">
        <v>2</v>
      </c>
      <c r="C25" s="153"/>
      <c r="D25" s="160">
        <v>88.4</v>
      </c>
      <c r="E25" s="170">
        <v>90.3</v>
      </c>
      <c r="F25" s="170">
        <v>88.3</v>
      </c>
      <c r="G25" s="170">
        <v>89.6</v>
      </c>
      <c r="H25" s="170">
        <v>83.2</v>
      </c>
      <c r="I25" s="170">
        <v>87.9</v>
      </c>
      <c r="J25" s="170">
        <v>93.8</v>
      </c>
      <c r="K25" s="170">
        <v>74.6</v>
      </c>
      <c r="L25" s="170">
        <v>94.4</v>
      </c>
      <c r="M25" s="170">
        <v>84.5</v>
      </c>
      <c r="N25" s="170">
        <v>92.6</v>
      </c>
      <c r="O25" s="170">
        <v>83.3</v>
      </c>
      <c r="P25" s="170">
        <v>77.9</v>
      </c>
      <c r="Q25" s="170">
        <v>82.8</v>
      </c>
      <c r="R25" s="170">
        <v>94.5</v>
      </c>
      <c r="S25" s="170">
        <v>114.9</v>
      </c>
    </row>
    <row r="26" spans="1:19" ht="13.5" customHeight="1">
      <c r="A26" s="149" t="s">
        <v>86</v>
      </c>
      <c r="B26" s="152">
        <v>3</v>
      </c>
      <c r="C26" s="155"/>
      <c r="D26" s="163">
        <v>92.3</v>
      </c>
      <c r="E26" s="173">
        <v>100.2</v>
      </c>
      <c r="F26" s="173">
        <v>91.7</v>
      </c>
      <c r="G26" s="173">
        <v>101</v>
      </c>
      <c r="H26" s="173">
        <v>83.3</v>
      </c>
      <c r="I26" s="173">
        <v>89.5</v>
      </c>
      <c r="J26" s="173">
        <v>94.6</v>
      </c>
      <c r="K26" s="173">
        <v>83</v>
      </c>
      <c r="L26" s="173">
        <v>95.9</v>
      </c>
      <c r="M26" s="173">
        <v>86.4</v>
      </c>
      <c r="N26" s="173">
        <v>92.2</v>
      </c>
      <c r="O26" s="173">
        <v>79.8</v>
      </c>
      <c r="P26" s="173">
        <v>82</v>
      </c>
      <c r="Q26" s="173">
        <v>90.5</v>
      </c>
      <c r="R26" s="173">
        <v>100.1</v>
      </c>
      <c r="S26" s="173">
        <v>118.8</v>
      </c>
    </row>
    <row r="27" spans="1:19" ht="17.25" customHeight="1">
      <c r="A27" s="143"/>
      <c r="B27" s="143"/>
      <c r="C27" s="143"/>
      <c r="D27" s="556" t="s">
        <v>97</v>
      </c>
      <c r="E27" s="556"/>
      <c r="F27" s="556"/>
      <c r="G27" s="556"/>
      <c r="H27" s="556"/>
      <c r="I27" s="556"/>
      <c r="J27" s="556"/>
      <c r="K27" s="556"/>
      <c r="L27" s="556"/>
      <c r="M27" s="556"/>
      <c r="N27" s="556"/>
      <c r="O27" s="556"/>
      <c r="P27" s="556"/>
      <c r="Q27" s="556"/>
      <c r="R27" s="556"/>
      <c r="S27" s="556"/>
    </row>
    <row r="28" spans="1:19" ht="13.5" customHeight="1">
      <c r="A28" s="144" t="s">
        <v>189</v>
      </c>
      <c r="B28" s="144" t="s">
        <v>60</v>
      </c>
      <c r="C28" s="153" t="s">
        <v>56</v>
      </c>
      <c r="D28" s="159">
        <v>-0.1</v>
      </c>
      <c r="E28" s="169">
        <v>13.7</v>
      </c>
      <c r="F28" s="169">
        <v>-0.9</v>
      </c>
      <c r="G28" s="169">
        <v>19.8</v>
      </c>
      <c r="H28" s="169">
        <v>-5.4</v>
      </c>
      <c r="I28" s="169">
        <v>-5.9</v>
      </c>
      <c r="J28" s="169">
        <v>16.7</v>
      </c>
      <c r="K28" s="169">
        <v>-3.6</v>
      </c>
      <c r="L28" s="182">
        <v>-19.9</v>
      </c>
      <c r="M28" s="182">
        <v>12.9</v>
      </c>
      <c r="N28" s="182">
        <v>-10.3</v>
      </c>
      <c r="O28" s="182">
        <v>4.6</v>
      </c>
      <c r="P28" s="169">
        <v>-18.4</v>
      </c>
      <c r="Q28" s="169">
        <v>4</v>
      </c>
      <c r="R28" s="169">
        <v>-0.7</v>
      </c>
      <c r="S28" s="182">
        <v>3.4</v>
      </c>
    </row>
    <row r="29" spans="1:19" ht="13.5" customHeight="1">
      <c r="A29" s="145" t="s">
        <v>50</v>
      </c>
      <c r="B29" s="145" t="s">
        <v>331</v>
      </c>
      <c r="C29" s="153"/>
      <c r="D29" s="160">
        <v>0.1</v>
      </c>
      <c r="E29" s="170">
        <v>-11.9</v>
      </c>
      <c r="F29" s="170">
        <v>0.7</v>
      </c>
      <c r="G29" s="170">
        <v>-2.5</v>
      </c>
      <c r="H29" s="170">
        <v>5</v>
      </c>
      <c r="I29" s="170">
        <v>3.4</v>
      </c>
      <c r="J29" s="170">
        <v>0.7</v>
      </c>
      <c r="K29" s="170">
        <v>-4.7</v>
      </c>
      <c r="L29" s="183">
        <v>-3.1</v>
      </c>
      <c r="M29" s="183">
        <v>-4.2</v>
      </c>
      <c r="N29" s="183">
        <v>16.1</v>
      </c>
      <c r="O29" s="183">
        <v>1.5</v>
      </c>
      <c r="P29" s="170">
        <v>-5.2</v>
      </c>
      <c r="Q29" s="170">
        <v>1.4</v>
      </c>
      <c r="R29" s="170">
        <v>-2.6</v>
      </c>
      <c r="S29" s="183">
        <v>1.4</v>
      </c>
    </row>
    <row r="30" spans="1:19" ht="13.5" customHeight="1">
      <c r="A30" s="145"/>
      <c r="B30" s="145" t="s">
        <v>242</v>
      </c>
      <c r="C30" s="153"/>
      <c r="D30" s="160">
        <v>-0.8</v>
      </c>
      <c r="E30" s="170">
        <v>0.6</v>
      </c>
      <c r="F30" s="170">
        <v>-3.9</v>
      </c>
      <c r="G30" s="170">
        <v>-9.9</v>
      </c>
      <c r="H30" s="170">
        <v>1.8</v>
      </c>
      <c r="I30" s="170">
        <v>-8</v>
      </c>
      <c r="J30" s="170">
        <v>-5.8</v>
      </c>
      <c r="K30" s="170">
        <v>0.7</v>
      </c>
      <c r="L30" s="183">
        <v>-8.3</v>
      </c>
      <c r="M30" s="183">
        <v>3.1</v>
      </c>
      <c r="N30" s="183">
        <v>-9.8</v>
      </c>
      <c r="O30" s="183">
        <v>-1.5</v>
      </c>
      <c r="P30" s="170">
        <v>32</v>
      </c>
      <c r="Q30" s="170">
        <v>5.3</v>
      </c>
      <c r="R30" s="170">
        <v>-1.2</v>
      </c>
      <c r="S30" s="183">
        <v>-5.4</v>
      </c>
    </row>
    <row r="31" spans="1:19" ht="13.5" customHeight="1">
      <c r="A31" s="145"/>
      <c r="B31" s="145" t="s">
        <v>152</v>
      </c>
      <c r="C31" s="153"/>
      <c r="D31" s="160">
        <v>1</v>
      </c>
      <c r="E31" s="170">
        <v>7.1</v>
      </c>
      <c r="F31" s="170">
        <v>2</v>
      </c>
      <c r="G31" s="170">
        <v>-1.2</v>
      </c>
      <c r="H31" s="170">
        <v>4.9</v>
      </c>
      <c r="I31" s="170">
        <v>1.5</v>
      </c>
      <c r="J31" s="170">
        <v>-8.3</v>
      </c>
      <c r="K31" s="170">
        <v>-4.8</v>
      </c>
      <c r="L31" s="183">
        <v>12</v>
      </c>
      <c r="M31" s="183">
        <v>6</v>
      </c>
      <c r="N31" s="183">
        <v>2.1</v>
      </c>
      <c r="O31" s="183">
        <v>-2.7</v>
      </c>
      <c r="P31" s="170">
        <v>-1.1</v>
      </c>
      <c r="Q31" s="170">
        <v>-0.5</v>
      </c>
      <c r="R31" s="170">
        <v>-1</v>
      </c>
      <c r="S31" s="183">
        <v>17.4</v>
      </c>
    </row>
    <row r="32" spans="2:19" ht="13.5" customHeight="1">
      <c r="B32" s="145" t="s">
        <v>364</v>
      </c>
      <c r="C32" s="153"/>
      <c r="D32" s="160">
        <v>0.9</v>
      </c>
      <c r="E32" s="170">
        <v>-3.9</v>
      </c>
      <c r="F32" s="170">
        <v>5.6</v>
      </c>
      <c r="G32" s="170">
        <v>-8.2</v>
      </c>
      <c r="H32" s="170">
        <v>-5.8</v>
      </c>
      <c r="I32" s="170">
        <v>-8.5</v>
      </c>
      <c r="J32" s="170">
        <v>-2.5</v>
      </c>
      <c r="K32" s="170">
        <v>5.1</v>
      </c>
      <c r="L32" s="183">
        <v>1.5</v>
      </c>
      <c r="M32" s="183">
        <v>1.1</v>
      </c>
      <c r="N32" s="183">
        <v>-0.9</v>
      </c>
      <c r="O32" s="183">
        <v>4.7</v>
      </c>
      <c r="P32" s="170">
        <v>0.1</v>
      </c>
      <c r="Q32" s="170">
        <v>-0.4</v>
      </c>
      <c r="R32" s="170">
        <v>8.9</v>
      </c>
      <c r="S32" s="183">
        <v>0.8</v>
      </c>
    </row>
    <row r="33" spans="1:19" ht="13.5" customHeight="1">
      <c r="A33" s="146"/>
      <c r="B33" s="146" t="s">
        <v>159</v>
      </c>
      <c r="C33" s="154"/>
      <c r="D33" s="162">
        <v>2.6</v>
      </c>
      <c r="E33" s="172">
        <v>6.6</v>
      </c>
      <c r="F33" s="172">
        <v>2</v>
      </c>
      <c r="G33" s="172">
        <v>5.6</v>
      </c>
      <c r="H33" s="172">
        <v>-1</v>
      </c>
      <c r="I33" s="172">
        <v>6.5</v>
      </c>
      <c r="J33" s="172">
        <v>5.6</v>
      </c>
      <c r="K33" s="172">
        <v>-0.2</v>
      </c>
      <c r="L33" s="172">
        <v>4.9</v>
      </c>
      <c r="M33" s="172">
        <v>4.9</v>
      </c>
      <c r="N33" s="172">
        <v>0.8</v>
      </c>
      <c r="O33" s="172">
        <v>-5.6</v>
      </c>
      <c r="P33" s="172">
        <v>-2.9</v>
      </c>
      <c r="Q33" s="172">
        <v>1.5</v>
      </c>
      <c r="R33" s="172">
        <v>-1.7</v>
      </c>
      <c r="S33" s="172">
        <v>6.5</v>
      </c>
    </row>
    <row r="34" spans="1:19" ht="13.5" customHeight="1">
      <c r="A34" s="145" t="s">
        <v>175</v>
      </c>
      <c r="B34" s="145">
        <v>3</v>
      </c>
      <c r="C34" s="153" t="s">
        <v>255</v>
      </c>
      <c r="D34" s="159">
        <v>1.7</v>
      </c>
      <c r="E34" s="169">
        <v>4.2</v>
      </c>
      <c r="F34" s="169">
        <v>2.5</v>
      </c>
      <c r="G34" s="169">
        <v>13.7</v>
      </c>
      <c r="H34" s="169">
        <v>-0.5</v>
      </c>
      <c r="I34" s="169">
        <v>8.1</v>
      </c>
      <c r="J34" s="169">
        <v>-1.6</v>
      </c>
      <c r="K34" s="169">
        <v>-4.9</v>
      </c>
      <c r="L34" s="169">
        <v>20.4</v>
      </c>
      <c r="M34" s="169">
        <v>1.7</v>
      </c>
      <c r="N34" s="169">
        <v>7.8</v>
      </c>
      <c r="O34" s="169">
        <v>0.3</v>
      </c>
      <c r="P34" s="169">
        <v>-4.4</v>
      </c>
      <c r="Q34" s="169">
        <v>-2.5</v>
      </c>
      <c r="R34" s="169">
        <v>-0.6</v>
      </c>
      <c r="S34" s="169">
        <v>9.9</v>
      </c>
    </row>
    <row r="35" spans="1:19" ht="13.5" customHeight="1">
      <c r="A35" s="147" t="s">
        <v>86</v>
      </c>
      <c r="B35" s="145">
        <v>4</v>
      </c>
      <c r="C35" s="153"/>
      <c r="D35" s="160">
        <v>1.2</v>
      </c>
      <c r="E35" s="170">
        <v>-2.3</v>
      </c>
      <c r="F35" s="170">
        <v>0.7</v>
      </c>
      <c r="G35" s="170">
        <v>9.8</v>
      </c>
      <c r="H35" s="170">
        <v>-15.6</v>
      </c>
      <c r="I35" s="170">
        <v>5.1</v>
      </c>
      <c r="J35" s="170">
        <v>0</v>
      </c>
      <c r="K35" s="170">
        <v>-3.2</v>
      </c>
      <c r="L35" s="170">
        <v>23.4</v>
      </c>
      <c r="M35" s="170">
        <v>1.7</v>
      </c>
      <c r="N35" s="170">
        <v>1.1</v>
      </c>
      <c r="O35" s="170">
        <v>4.6</v>
      </c>
      <c r="P35" s="170">
        <v>1.2</v>
      </c>
      <c r="Q35" s="170">
        <v>-0.4</v>
      </c>
      <c r="R35" s="170">
        <v>7.5</v>
      </c>
      <c r="S35" s="170">
        <v>10</v>
      </c>
    </row>
    <row r="36" spans="1:19" ht="13.5" customHeight="1">
      <c r="A36" s="147" t="s">
        <v>86</v>
      </c>
      <c r="B36" s="145">
        <v>5</v>
      </c>
      <c r="C36" s="153"/>
      <c r="D36" s="160">
        <v>2.2</v>
      </c>
      <c r="E36" s="170">
        <v>-0.4</v>
      </c>
      <c r="F36" s="170">
        <v>1</v>
      </c>
      <c r="G36" s="170">
        <v>9.6</v>
      </c>
      <c r="H36" s="170">
        <v>-20.5</v>
      </c>
      <c r="I36" s="170">
        <v>7.7</v>
      </c>
      <c r="J36" s="170">
        <v>3.2</v>
      </c>
      <c r="K36" s="170">
        <v>-1.4</v>
      </c>
      <c r="L36" s="170">
        <v>20.7</v>
      </c>
      <c r="M36" s="170">
        <v>26.2</v>
      </c>
      <c r="N36" s="170">
        <v>-5</v>
      </c>
      <c r="O36" s="170">
        <v>0.1</v>
      </c>
      <c r="P36" s="170">
        <v>-1.2</v>
      </c>
      <c r="Q36" s="170">
        <v>1.6</v>
      </c>
      <c r="R36" s="170">
        <v>8.9</v>
      </c>
      <c r="S36" s="170">
        <v>6.8</v>
      </c>
    </row>
    <row r="37" spans="1:19" ht="13.5" customHeight="1">
      <c r="A37" s="147" t="s">
        <v>86</v>
      </c>
      <c r="B37" s="145">
        <v>6</v>
      </c>
      <c r="D37" s="160">
        <v>1.5</v>
      </c>
      <c r="E37" s="170">
        <v>23.1</v>
      </c>
      <c r="F37" s="170">
        <v>-2.7</v>
      </c>
      <c r="G37" s="170">
        <v>1.3</v>
      </c>
      <c r="H37" s="170">
        <v>-11</v>
      </c>
      <c r="I37" s="170">
        <v>10</v>
      </c>
      <c r="J37" s="170">
        <v>0.3</v>
      </c>
      <c r="K37" s="170">
        <v>-6.2</v>
      </c>
      <c r="L37" s="170">
        <v>16.1</v>
      </c>
      <c r="M37" s="170">
        <v>4.9</v>
      </c>
      <c r="N37" s="170">
        <v>2.6</v>
      </c>
      <c r="O37" s="170">
        <v>15</v>
      </c>
      <c r="P37" s="170">
        <v>3.1</v>
      </c>
      <c r="Q37" s="170">
        <v>-2.7</v>
      </c>
      <c r="R37" s="170">
        <v>5.4</v>
      </c>
      <c r="S37" s="170">
        <v>8.9</v>
      </c>
    </row>
    <row r="38" spans="1:19" ht="13.5" customHeight="1">
      <c r="A38" s="19" t="s">
        <v>86</v>
      </c>
      <c r="B38" s="145">
        <v>7</v>
      </c>
      <c r="C38" s="153"/>
      <c r="D38" s="160">
        <v>4.1</v>
      </c>
      <c r="E38" s="170">
        <v>17.7</v>
      </c>
      <c r="F38" s="170">
        <v>6.2</v>
      </c>
      <c r="G38" s="170">
        <v>36.5</v>
      </c>
      <c r="H38" s="170">
        <v>12</v>
      </c>
      <c r="I38" s="170">
        <v>12.8</v>
      </c>
      <c r="J38" s="170">
        <v>13.6</v>
      </c>
      <c r="K38" s="170">
        <v>8.3</v>
      </c>
      <c r="L38" s="170">
        <v>-2.4</v>
      </c>
      <c r="M38" s="170">
        <v>-1.7</v>
      </c>
      <c r="N38" s="170">
        <v>6.8</v>
      </c>
      <c r="O38" s="170">
        <v>-6.2</v>
      </c>
      <c r="P38" s="170">
        <v>-24.1</v>
      </c>
      <c r="Q38" s="170">
        <v>-3.4</v>
      </c>
      <c r="R38" s="170">
        <v>-7.7</v>
      </c>
      <c r="S38" s="170">
        <v>5.6</v>
      </c>
    </row>
    <row r="39" spans="1:19" ht="13.5" customHeight="1">
      <c r="A39" s="147" t="s">
        <v>86</v>
      </c>
      <c r="B39" s="145">
        <v>8</v>
      </c>
      <c r="C39" s="153"/>
      <c r="D39" s="160">
        <v>2.8</v>
      </c>
      <c r="E39" s="170">
        <v>4.9</v>
      </c>
      <c r="F39" s="170">
        <v>3.4</v>
      </c>
      <c r="G39" s="170">
        <v>5.4</v>
      </c>
      <c r="H39" s="170">
        <v>44.7</v>
      </c>
      <c r="I39" s="170">
        <v>4.5</v>
      </c>
      <c r="J39" s="170">
        <v>-0.4</v>
      </c>
      <c r="K39" s="170">
        <v>-9.5</v>
      </c>
      <c r="L39" s="170">
        <v>-7.2</v>
      </c>
      <c r="M39" s="170">
        <v>9.8</v>
      </c>
      <c r="N39" s="170">
        <v>-0.2</v>
      </c>
      <c r="O39" s="170">
        <v>-9.4</v>
      </c>
      <c r="P39" s="170">
        <v>3</v>
      </c>
      <c r="Q39" s="170">
        <v>1.8</v>
      </c>
      <c r="R39" s="170">
        <v>-0.5</v>
      </c>
      <c r="S39" s="170">
        <v>5.5</v>
      </c>
    </row>
    <row r="40" spans="1:19" ht="13.5" customHeight="1">
      <c r="A40" s="147" t="s">
        <v>86</v>
      </c>
      <c r="B40" s="145">
        <v>9</v>
      </c>
      <c r="C40" s="153"/>
      <c r="D40" s="160">
        <v>2.6</v>
      </c>
      <c r="E40" s="170">
        <v>8.1</v>
      </c>
      <c r="F40" s="170">
        <v>4.2</v>
      </c>
      <c r="G40" s="170">
        <v>11</v>
      </c>
      <c r="H40" s="170">
        <v>-6.9</v>
      </c>
      <c r="I40" s="170">
        <v>4.6</v>
      </c>
      <c r="J40" s="170">
        <v>3.6</v>
      </c>
      <c r="K40" s="170">
        <v>-3.5</v>
      </c>
      <c r="L40" s="170">
        <v>-5.6</v>
      </c>
      <c r="M40" s="170">
        <v>3</v>
      </c>
      <c r="N40" s="170">
        <v>-1.6</v>
      </c>
      <c r="O40" s="170">
        <v>-13.8</v>
      </c>
      <c r="P40" s="170">
        <v>-1.8</v>
      </c>
      <c r="Q40" s="170">
        <v>0.8</v>
      </c>
      <c r="R40" s="170">
        <v>-1.3</v>
      </c>
      <c r="S40" s="170">
        <v>6.3</v>
      </c>
    </row>
    <row r="41" spans="1:19" ht="13.5" customHeight="1">
      <c r="A41" s="148" t="s">
        <v>86</v>
      </c>
      <c r="B41" s="145">
        <v>10</v>
      </c>
      <c r="C41" s="153"/>
      <c r="D41" s="160">
        <v>2</v>
      </c>
      <c r="E41" s="170">
        <v>7.3</v>
      </c>
      <c r="F41" s="170">
        <v>2.4</v>
      </c>
      <c r="G41" s="170">
        <v>21.2</v>
      </c>
      <c r="H41" s="170">
        <v>-15.3</v>
      </c>
      <c r="I41" s="170">
        <v>7.3</v>
      </c>
      <c r="J41" s="170">
        <v>4.4</v>
      </c>
      <c r="K41" s="170">
        <v>-2.2</v>
      </c>
      <c r="L41" s="170">
        <v>-8.5</v>
      </c>
      <c r="M41" s="170">
        <v>4</v>
      </c>
      <c r="N41" s="170">
        <v>3</v>
      </c>
      <c r="O41" s="170">
        <v>-9.8</v>
      </c>
      <c r="P41" s="170">
        <v>-2.6</v>
      </c>
      <c r="Q41" s="170">
        <v>0.9</v>
      </c>
      <c r="R41" s="170">
        <v>-1.9</v>
      </c>
      <c r="S41" s="170">
        <v>2.1</v>
      </c>
    </row>
    <row r="42" spans="1:19" ht="13.5" customHeight="1">
      <c r="A42" s="147" t="s">
        <v>86</v>
      </c>
      <c r="B42" s="145">
        <v>11</v>
      </c>
      <c r="D42" s="160">
        <v>3.1</v>
      </c>
      <c r="E42" s="170">
        <v>2.4</v>
      </c>
      <c r="F42" s="170">
        <v>8.1</v>
      </c>
      <c r="G42" s="170">
        <v>11.8</v>
      </c>
      <c r="H42" s="170">
        <v>9.2</v>
      </c>
      <c r="I42" s="170">
        <v>11</v>
      </c>
      <c r="J42" s="170">
        <v>-1.6</v>
      </c>
      <c r="K42" s="170">
        <v>0.7</v>
      </c>
      <c r="L42" s="170">
        <v>-17.9</v>
      </c>
      <c r="M42" s="170">
        <v>-4</v>
      </c>
      <c r="N42" s="170">
        <v>1.4</v>
      </c>
      <c r="O42" s="170">
        <v>-14</v>
      </c>
      <c r="P42" s="170">
        <v>-5.1</v>
      </c>
      <c r="Q42" s="170">
        <v>4.1</v>
      </c>
      <c r="R42" s="170">
        <v>0.6</v>
      </c>
      <c r="S42" s="170">
        <v>-0.6</v>
      </c>
    </row>
    <row r="43" spans="1:19" ht="13.5" customHeight="1">
      <c r="A43" s="147" t="s">
        <v>86</v>
      </c>
      <c r="B43" s="145">
        <v>12</v>
      </c>
      <c r="C43" s="153"/>
      <c r="D43" s="160">
        <v>3.4</v>
      </c>
      <c r="E43" s="170">
        <v>10.5</v>
      </c>
      <c r="F43" s="170">
        <v>-2.2</v>
      </c>
      <c r="G43" s="170">
        <v>-23.1</v>
      </c>
      <c r="H43" s="170">
        <v>6.9</v>
      </c>
      <c r="I43" s="170">
        <v>-0.5</v>
      </c>
      <c r="J43" s="170">
        <v>20.3</v>
      </c>
      <c r="K43" s="170">
        <v>15.6</v>
      </c>
      <c r="L43" s="170">
        <v>4.8</v>
      </c>
      <c r="M43" s="170">
        <v>3.1</v>
      </c>
      <c r="N43" s="170">
        <v>1.3</v>
      </c>
      <c r="O43" s="170">
        <v>-11.5</v>
      </c>
      <c r="P43" s="170">
        <v>2.6</v>
      </c>
      <c r="Q43" s="170">
        <v>7.5</v>
      </c>
      <c r="R43" s="170">
        <v>-15</v>
      </c>
      <c r="S43" s="170">
        <v>8.7</v>
      </c>
    </row>
    <row r="44" spans="1:19" ht="13.5" customHeight="1">
      <c r="A44" s="147" t="s">
        <v>468</v>
      </c>
      <c r="B44" s="145" t="s">
        <v>360</v>
      </c>
      <c r="C44" s="153"/>
      <c r="D44" s="160">
        <v>0.7</v>
      </c>
      <c r="E44" s="170">
        <v>-6.7</v>
      </c>
      <c r="F44" s="170">
        <v>0</v>
      </c>
      <c r="G44" s="170">
        <v>56.9</v>
      </c>
      <c r="H44" s="170">
        <v>8.3</v>
      </c>
      <c r="I44" s="170">
        <v>-3.2</v>
      </c>
      <c r="J44" s="170">
        <v>5.2</v>
      </c>
      <c r="K44" s="170">
        <v>1.2</v>
      </c>
      <c r="L44" s="170">
        <v>0.8</v>
      </c>
      <c r="M44" s="170">
        <v>-4.9</v>
      </c>
      <c r="N44" s="170">
        <v>-0.1</v>
      </c>
      <c r="O44" s="170">
        <v>-13.6</v>
      </c>
      <c r="P44" s="170">
        <v>10.8</v>
      </c>
      <c r="Q44" s="170">
        <v>-5</v>
      </c>
      <c r="R44" s="170">
        <v>11.5</v>
      </c>
      <c r="S44" s="170">
        <v>7.7</v>
      </c>
    </row>
    <row r="45" spans="1:19" ht="13.5" customHeight="1">
      <c r="A45" s="147" t="s">
        <v>86</v>
      </c>
      <c r="B45" s="145">
        <v>2</v>
      </c>
      <c r="C45" s="153"/>
      <c r="D45" s="160">
        <v>2.8</v>
      </c>
      <c r="E45" s="170">
        <v>1.1</v>
      </c>
      <c r="F45" s="170">
        <v>1</v>
      </c>
      <c r="G45" s="170">
        <v>14.7</v>
      </c>
      <c r="H45" s="170">
        <v>14.9</v>
      </c>
      <c r="I45" s="170">
        <v>3.4</v>
      </c>
      <c r="J45" s="170">
        <v>15.2</v>
      </c>
      <c r="K45" s="170">
        <v>2.6</v>
      </c>
      <c r="L45" s="170">
        <v>-6.8</v>
      </c>
      <c r="M45" s="170">
        <v>-0.6</v>
      </c>
      <c r="N45" s="170">
        <v>3.8</v>
      </c>
      <c r="O45" s="170">
        <v>-12.1</v>
      </c>
      <c r="P45" s="170">
        <v>2.5</v>
      </c>
      <c r="Q45" s="170">
        <v>-1</v>
      </c>
      <c r="R45" s="170">
        <v>8.2</v>
      </c>
      <c r="S45" s="170">
        <v>4</v>
      </c>
    </row>
    <row r="46" spans="1:19" ht="13.5" customHeight="1">
      <c r="A46" s="149" t="s">
        <v>86</v>
      </c>
      <c r="B46" s="152">
        <v>3</v>
      </c>
      <c r="C46" s="155"/>
      <c r="D46" s="163">
        <v>4.1</v>
      </c>
      <c r="E46" s="173">
        <v>3.4</v>
      </c>
      <c r="F46" s="173">
        <v>0.7</v>
      </c>
      <c r="G46" s="173">
        <v>11.4</v>
      </c>
      <c r="H46" s="173">
        <v>1.7</v>
      </c>
      <c r="I46" s="173">
        <v>2.8</v>
      </c>
      <c r="J46" s="173">
        <v>24.5</v>
      </c>
      <c r="K46" s="173">
        <v>2.7</v>
      </c>
      <c r="L46" s="173">
        <v>-8.1</v>
      </c>
      <c r="M46" s="173">
        <v>-2.9</v>
      </c>
      <c r="N46" s="173">
        <v>-4.9</v>
      </c>
      <c r="O46" s="173">
        <v>-13</v>
      </c>
      <c r="P46" s="173">
        <v>4.9</v>
      </c>
      <c r="Q46" s="173">
        <v>10.5</v>
      </c>
      <c r="R46" s="173">
        <v>-2.8</v>
      </c>
      <c r="S46" s="173">
        <v>-3.2</v>
      </c>
    </row>
    <row r="47" spans="1:30" ht="27" customHeight="1">
      <c r="A47" s="557" t="s">
        <v>469</v>
      </c>
      <c r="B47" s="557"/>
      <c r="C47" s="558"/>
      <c r="D47" s="164">
        <v>4.4</v>
      </c>
      <c r="E47" s="164">
        <v>11</v>
      </c>
      <c r="F47" s="164">
        <v>3.9</v>
      </c>
      <c r="G47" s="164">
        <v>12.7</v>
      </c>
      <c r="H47" s="164">
        <v>0.1</v>
      </c>
      <c r="I47" s="164">
        <v>1.8</v>
      </c>
      <c r="J47" s="164">
        <v>0.9</v>
      </c>
      <c r="K47" s="164">
        <v>11.3</v>
      </c>
      <c r="L47" s="164">
        <v>1.6</v>
      </c>
      <c r="M47" s="164">
        <v>2.2</v>
      </c>
      <c r="N47" s="164">
        <v>-0.4</v>
      </c>
      <c r="O47" s="164">
        <v>-4.2</v>
      </c>
      <c r="P47" s="164">
        <v>5.3</v>
      </c>
      <c r="Q47" s="164">
        <v>9.3</v>
      </c>
      <c r="R47" s="164">
        <v>5.9</v>
      </c>
      <c r="S47" s="164">
        <v>3.4</v>
      </c>
      <c r="T47" s="150"/>
      <c r="U47" s="150"/>
      <c r="V47" s="150"/>
      <c r="W47" s="150"/>
      <c r="X47" s="150"/>
      <c r="Y47" s="150"/>
      <c r="Z47" s="150"/>
      <c r="AA47" s="150"/>
      <c r="AB47" s="150"/>
      <c r="AC47" s="150"/>
      <c r="AD47" s="150"/>
    </row>
    <row r="48" spans="1:30" ht="27" customHeight="1">
      <c r="A48" s="150"/>
      <c r="B48" s="150"/>
      <c r="C48" s="150"/>
      <c r="D48" s="165"/>
      <c r="E48" s="165"/>
      <c r="F48" s="165"/>
      <c r="G48" s="165"/>
      <c r="H48" s="165"/>
      <c r="I48" s="165"/>
      <c r="J48" s="165"/>
      <c r="K48" s="165"/>
      <c r="L48" s="165"/>
      <c r="M48" s="165"/>
      <c r="N48" s="165"/>
      <c r="O48" s="165"/>
      <c r="P48" s="165"/>
      <c r="Q48" s="165"/>
      <c r="R48" s="165"/>
      <c r="S48" s="165"/>
      <c r="T48" s="150"/>
      <c r="U48" s="150"/>
      <c r="V48" s="150"/>
      <c r="W48" s="150"/>
      <c r="X48" s="150"/>
      <c r="Y48" s="150"/>
      <c r="Z48" s="150"/>
      <c r="AA48" s="150"/>
      <c r="AB48" s="150"/>
      <c r="AC48" s="150"/>
      <c r="AD48" s="150"/>
    </row>
    <row r="49" spans="1:19" ht="17.25">
      <c r="A49" s="142" t="s">
        <v>471</v>
      </c>
      <c r="B49" s="7"/>
      <c r="C49" s="7"/>
      <c r="D49" s="166"/>
      <c r="E49" s="166"/>
      <c r="F49" s="166"/>
      <c r="G49" s="166"/>
      <c r="H49" s="554"/>
      <c r="I49" s="554"/>
      <c r="J49" s="554"/>
      <c r="K49" s="554"/>
      <c r="L49" s="554"/>
      <c r="M49" s="554"/>
      <c r="N49" s="554"/>
      <c r="O49" s="554"/>
      <c r="P49" s="166"/>
      <c r="Q49" s="166"/>
      <c r="R49" s="166"/>
      <c r="S49" s="14" t="s">
        <v>134</v>
      </c>
    </row>
    <row r="50" spans="1:19" ht="13.5">
      <c r="A50" s="559" t="s">
        <v>52</v>
      </c>
      <c r="B50" s="559"/>
      <c r="C50" s="560"/>
      <c r="D50" s="156" t="s">
        <v>69</v>
      </c>
      <c r="E50" s="156" t="s">
        <v>438</v>
      </c>
      <c r="F50" s="156" t="s">
        <v>129</v>
      </c>
      <c r="G50" s="156" t="s">
        <v>108</v>
      </c>
      <c r="H50" s="156" t="s">
        <v>217</v>
      </c>
      <c r="I50" s="156" t="s">
        <v>276</v>
      </c>
      <c r="J50" s="156" t="s">
        <v>453</v>
      </c>
      <c r="K50" s="156" t="s">
        <v>454</v>
      </c>
      <c r="L50" s="156" t="s">
        <v>81</v>
      </c>
      <c r="M50" s="156" t="s">
        <v>332</v>
      </c>
      <c r="N50" s="156" t="s">
        <v>16</v>
      </c>
      <c r="O50" s="156" t="s">
        <v>181</v>
      </c>
      <c r="P50" s="156" t="s">
        <v>135</v>
      </c>
      <c r="Q50" s="156" t="s">
        <v>456</v>
      </c>
      <c r="R50" s="156" t="s">
        <v>458</v>
      </c>
      <c r="S50" s="156" t="s">
        <v>3</v>
      </c>
    </row>
    <row r="51" spans="1:19" ht="13.5">
      <c r="A51" s="561"/>
      <c r="B51" s="561"/>
      <c r="C51" s="562"/>
      <c r="D51" s="157" t="s">
        <v>96</v>
      </c>
      <c r="E51" s="157"/>
      <c r="F51" s="157"/>
      <c r="G51" s="157" t="s">
        <v>426</v>
      </c>
      <c r="H51" s="157" t="s">
        <v>387</v>
      </c>
      <c r="I51" s="157" t="s">
        <v>366</v>
      </c>
      <c r="J51" s="157" t="s">
        <v>459</v>
      </c>
      <c r="K51" s="157" t="s">
        <v>151</v>
      </c>
      <c r="L51" s="180" t="s">
        <v>272</v>
      </c>
      <c r="M51" s="184" t="s">
        <v>201</v>
      </c>
      <c r="N51" s="180" t="s">
        <v>279</v>
      </c>
      <c r="O51" s="180" t="s">
        <v>457</v>
      </c>
      <c r="P51" s="180" t="s">
        <v>411</v>
      </c>
      <c r="Q51" s="180" t="s">
        <v>441</v>
      </c>
      <c r="R51" s="180" t="s">
        <v>171</v>
      </c>
      <c r="S51" s="188" t="s">
        <v>333</v>
      </c>
    </row>
    <row r="52" spans="1:19" ht="18" customHeight="1">
      <c r="A52" s="563"/>
      <c r="B52" s="563"/>
      <c r="C52" s="565"/>
      <c r="D52" s="158" t="s">
        <v>212</v>
      </c>
      <c r="E52" s="158" t="s">
        <v>386</v>
      </c>
      <c r="F52" s="158" t="s">
        <v>35</v>
      </c>
      <c r="G52" s="158" t="s">
        <v>460</v>
      </c>
      <c r="H52" s="158" t="s">
        <v>19</v>
      </c>
      <c r="I52" s="158" t="s">
        <v>61</v>
      </c>
      <c r="J52" s="158" t="s">
        <v>309</v>
      </c>
      <c r="K52" s="158" t="s">
        <v>461</v>
      </c>
      <c r="L52" s="181" t="s">
        <v>164</v>
      </c>
      <c r="M52" s="185" t="s">
        <v>462</v>
      </c>
      <c r="N52" s="181" t="s">
        <v>76</v>
      </c>
      <c r="O52" s="181" t="s">
        <v>419</v>
      </c>
      <c r="P52" s="185" t="s">
        <v>305</v>
      </c>
      <c r="Q52" s="185" t="s">
        <v>463</v>
      </c>
      <c r="R52" s="181" t="s">
        <v>464</v>
      </c>
      <c r="S52" s="181" t="s">
        <v>208</v>
      </c>
    </row>
    <row r="53" spans="1:19" ht="15.75" customHeight="1">
      <c r="A53" s="143"/>
      <c r="B53" s="143"/>
      <c r="C53" s="143"/>
      <c r="D53" s="555" t="s">
        <v>136</v>
      </c>
      <c r="E53" s="555"/>
      <c r="F53" s="555"/>
      <c r="G53" s="555"/>
      <c r="H53" s="555"/>
      <c r="I53" s="555"/>
      <c r="J53" s="555"/>
      <c r="K53" s="555"/>
      <c r="L53" s="555"/>
      <c r="M53" s="555"/>
      <c r="N53" s="555"/>
      <c r="O53" s="555"/>
      <c r="P53" s="555"/>
      <c r="Q53" s="555"/>
      <c r="R53" s="555"/>
      <c r="S53" s="189"/>
    </row>
    <row r="54" spans="1:19" ht="13.5" customHeight="1">
      <c r="A54" s="144" t="s">
        <v>189</v>
      </c>
      <c r="B54" s="144" t="s">
        <v>60</v>
      </c>
      <c r="C54" s="153" t="s">
        <v>56</v>
      </c>
      <c r="D54" s="159">
        <v>100.5</v>
      </c>
      <c r="E54" s="169">
        <v>138.8</v>
      </c>
      <c r="F54" s="169">
        <v>102.8</v>
      </c>
      <c r="G54" s="169">
        <v>106.4</v>
      </c>
      <c r="H54" s="169">
        <v>107</v>
      </c>
      <c r="I54" s="169">
        <v>104.2</v>
      </c>
      <c r="J54" s="169">
        <v>102.4</v>
      </c>
      <c r="K54" s="169">
        <v>114.8</v>
      </c>
      <c r="L54" s="182">
        <v>107.6</v>
      </c>
      <c r="M54" s="182">
        <v>99.6</v>
      </c>
      <c r="N54" s="182">
        <v>93.9</v>
      </c>
      <c r="O54" s="182">
        <v>112.3</v>
      </c>
      <c r="P54" s="169">
        <v>80.4</v>
      </c>
      <c r="Q54" s="169">
        <v>91.7</v>
      </c>
      <c r="R54" s="169">
        <v>99.8</v>
      </c>
      <c r="S54" s="182">
        <v>101.2</v>
      </c>
    </row>
    <row r="55" spans="1:19" ht="13.5" customHeight="1">
      <c r="A55" s="145" t="s">
        <v>50</v>
      </c>
      <c r="B55" s="145" t="s">
        <v>331</v>
      </c>
      <c r="C55" s="153"/>
      <c r="D55" s="160">
        <v>101.7</v>
      </c>
      <c r="E55" s="170">
        <v>104.5</v>
      </c>
      <c r="F55" s="170">
        <v>104.3</v>
      </c>
      <c r="G55" s="170">
        <v>108.5</v>
      </c>
      <c r="H55" s="170">
        <v>103.3</v>
      </c>
      <c r="I55" s="170">
        <v>110</v>
      </c>
      <c r="J55" s="170">
        <v>108.1</v>
      </c>
      <c r="K55" s="170">
        <v>103.9</v>
      </c>
      <c r="L55" s="183">
        <v>88</v>
      </c>
      <c r="M55" s="183">
        <v>97.7</v>
      </c>
      <c r="N55" s="183">
        <v>119.7</v>
      </c>
      <c r="O55" s="183">
        <v>108.5</v>
      </c>
      <c r="P55" s="170">
        <v>78.5</v>
      </c>
      <c r="Q55" s="170">
        <v>95.6</v>
      </c>
      <c r="R55" s="170">
        <v>100.2</v>
      </c>
      <c r="S55" s="183">
        <v>100.8</v>
      </c>
    </row>
    <row r="56" spans="1:19" ht="13.5" customHeight="1">
      <c r="A56" s="145"/>
      <c r="B56" s="145" t="s">
        <v>242</v>
      </c>
      <c r="C56" s="153"/>
      <c r="D56" s="160">
        <v>100</v>
      </c>
      <c r="E56" s="170">
        <v>100</v>
      </c>
      <c r="F56" s="170">
        <v>100</v>
      </c>
      <c r="G56" s="170">
        <v>100</v>
      </c>
      <c r="H56" s="170">
        <v>100</v>
      </c>
      <c r="I56" s="170">
        <v>100</v>
      </c>
      <c r="J56" s="170">
        <v>100</v>
      </c>
      <c r="K56" s="170">
        <v>100</v>
      </c>
      <c r="L56" s="183">
        <v>100</v>
      </c>
      <c r="M56" s="183">
        <v>100</v>
      </c>
      <c r="N56" s="183">
        <v>100</v>
      </c>
      <c r="O56" s="183">
        <v>100</v>
      </c>
      <c r="P56" s="170">
        <v>100</v>
      </c>
      <c r="Q56" s="170">
        <v>100</v>
      </c>
      <c r="R56" s="170">
        <v>100</v>
      </c>
      <c r="S56" s="183">
        <v>100</v>
      </c>
    </row>
    <row r="57" spans="1:19" ht="13.5" customHeight="1">
      <c r="A57" s="145"/>
      <c r="B57" s="145" t="s">
        <v>152</v>
      </c>
      <c r="C57" s="153"/>
      <c r="D57" s="160">
        <v>102</v>
      </c>
      <c r="E57" s="166">
        <v>117.8</v>
      </c>
      <c r="F57" s="166">
        <v>101.6</v>
      </c>
      <c r="G57" s="166">
        <v>97.5</v>
      </c>
      <c r="H57" s="166">
        <v>100.3</v>
      </c>
      <c r="I57" s="166">
        <v>105.6</v>
      </c>
      <c r="J57" s="166">
        <v>96.6</v>
      </c>
      <c r="K57" s="166">
        <v>84.1</v>
      </c>
      <c r="L57" s="166">
        <v>114.9</v>
      </c>
      <c r="M57" s="166">
        <v>103.6</v>
      </c>
      <c r="N57" s="166">
        <v>97.4</v>
      </c>
      <c r="O57" s="166">
        <v>107.2</v>
      </c>
      <c r="P57" s="166">
        <v>100.5</v>
      </c>
      <c r="Q57" s="166">
        <v>98.2</v>
      </c>
      <c r="R57" s="166">
        <v>89.7</v>
      </c>
      <c r="S57" s="166">
        <v>121.2</v>
      </c>
    </row>
    <row r="58" spans="2:19" ht="13.5" customHeight="1">
      <c r="B58" s="145" t="s">
        <v>364</v>
      </c>
      <c r="C58" s="153"/>
      <c r="D58" s="161">
        <v>103.7</v>
      </c>
      <c r="E58" s="174">
        <v>100.7</v>
      </c>
      <c r="F58" s="174">
        <v>107.2</v>
      </c>
      <c r="G58" s="174">
        <v>99.2</v>
      </c>
      <c r="H58" s="174">
        <v>93.7</v>
      </c>
      <c r="I58" s="174">
        <v>94.7</v>
      </c>
      <c r="J58" s="174">
        <v>88.1</v>
      </c>
      <c r="K58" s="174">
        <v>98.6</v>
      </c>
      <c r="L58" s="174">
        <v>97.7</v>
      </c>
      <c r="M58" s="174">
        <v>108.9</v>
      </c>
      <c r="N58" s="174">
        <v>103.3</v>
      </c>
      <c r="O58" s="174">
        <v>109.4</v>
      </c>
      <c r="P58" s="174">
        <v>99</v>
      </c>
      <c r="Q58" s="174">
        <v>99.7</v>
      </c>
      <c r="R58" s="174">
        <v>93.7</v>
      </c>
      <c r="S58" s="174">
        <v>131.9</v>
      </c>
    </row>
    <row r="59" spans="1:19" ht="13.5" customHeight="1">
      <c r="A59" s="146"/>
      <c r="B59" s="146" t="s">
        <v>159</v>
      </c>
      <c r="C59" s="154"/>
      <c r="D59" s="162">
        <v>105.3</v>
      </c>
      <c r="E59" s="172">
        <v>107.9</v>
      </c>
      <c r="F59" s="172">
        <v>108.2</v>
      </c>
      <c r="G59" s="172">
        <v>96.7</v>
      </c>
      <c r="H59" s="172">
        <v>93.2</v>
      </c>
      <c r="I59" s="172">
        <v>98.6</v>
      </c>
      <c r="J59" s="172">
        <v>90.3</v>
      </c>
      <c r="K59" s="172">
        <v>97.9</v>
      </c>
      <c r="L59" s="172">
        <v>93.9</v>
      </c>
      <c r="M59" s="172">
        <v>113.3</v>
      </c>
      <c r="N59" s="172">
        <v>102.2</v>
      </c>
      <c r="O59" s="172">
        <v>104.7</v>
      </c>
      <c r="P59" s="172">
        <v>101.1</v>
      </c>
      <c r="Q59" s="172">
        <v>100.8</v>
      </c>
      <c r="R59" s="172">
        <v>94.5</v>
      </c>
      <c r="S59" s="172">
        <v>129.7</v>
      </c>
    </row>
    <row r="60" spans="1:19" ht="13.5" customHeight="1">
      <c r="A60" s="145" t="s">
        <v>175</v>
      </c>
      <c r="B60" s="145">
        <v>3</v>
      </c>
      <c r="C60" s="153" t="s">
        <v>255</v>
      </c>
      <c r="D60" s="159">
        <v>86.9</v>
      </c>
      <c r="E60" s="169">
        <v>94.1</v>
      </c>
      <c r="F60" s="169">
        <v>86.9</v>
      </c>
      <c r="G60" s="169">
        <v>90.8</v>
      </c>
      <c r="H60" s="169">
        <v>79.6</v>
      </c>
      <c r="I60" s="169">
        <v>84.1</v>
      </c>
      <c r="J60" s="169">
        <v>78.4</v>
      </c>
      <c r="K60" s="169">
        <v>74.5</v>
      </c>
      <c r="L60" s="169">
        <v>78.1</v>
      </c>
      <c r="M60" s="169">
        <v>84.7</v>
      </c>
      <c r="N60" s="169">
        <v>96.6</v>
      </c>
      <c r="O60" s="169">
        <v>90.7</v>
      </c>
      <c r="P60" s="169">
        <v>78.2</v>
      </c>
      <c r="Q60" s="169">
        <v>82.7</v>
      </c>
      <c r="R60" s="169">
        <v>84.7</v>
      </c>
      <c r="S60" s="169">
        <v>128.1</v>
      </c>
    </row>
    <row r="61" spans="1:19" ht="13.5" customHeight="1">
      <c r="A61" s="147" t="s">
        <v>86</v>
      </c>
      <c r="B61" s="145">
        <v>4</v>
      </c>
      <c r="C61" s="153"/>
      <c r="D61" s="160">
        <v>88.6</v>
      </c>
      <c r="E61" s="170">
        <v>136.1</v>
      </c>
      <c r="F61" s="170">
        <v>84.9</v>
      </c>
      <c r="G61" s="170">
        <v>81.1</v>
      </c>
      <c r="H61" s="170">
        <v>72.1</v>
      </c>
      <c r="I61" s="170">
        <v>89.7</v>
      </c>
      <c r="J61" s="170">
        <v>80.4</v>
      </c>
      <c r="K61" s="170">
        <v>73.3</v>
      </c>
      <c r="L61" s="170">
        <v>85.9</v>
      </c>
      <c r="M61" s="170">
        <v>82.7</v>
      </c>
      <c r="N61" s="170">
        <v>95</v>
      </c>
      <c r="O61" s="170">
        <v>96.2</v>
      </c>
      <c r="P61" s="170">
        <v>76.8</v>
      </c>
      <c r="Q61" s="170">
        <v>92</v>
      </c>
      <c r="R61" s="170">
        <v>81.1</v>
      </c>
      <c r="S61" s="170">
        <v>123.1</v>
      </c>
    </row>
    <row r="62" spans="1:19" ht="13.5" customHeight="1">
      <c r="A62" s="147" t="s">
        <v>86</v>
      </c>
      <c r="B62" s="145">
        <v>5</v>
      </c>
      <c r="C62" s="153"/>
      <c r="D62" s="160">
        <v>86.1</v>
      </c>
      <c r="E62" s="170">
        <v>84.6</v>
      </c>
      <c r="F62" s="170">
        <v>83.8</v>
      </c>
      <c r="G62" s="170">
        <v>78.6</v>
      </c>
      <c r="H62" s="170">
        <v>74</v>
      </c>
      <c r="I62" s="170">
        <v>83.8</v>
      </c>
      <c r="J62" s="170">
        <v>77.4</v>
      </c>
      <c r="K62" s="170">
        <v>72.8</v>
      </c>
      <c r="L62" s="170">
        <v>86.6</v>
      </c>
      <c r="M62" s="170">
        <v>126.1</v>
      </c>
      <c r="N62" s="170">
        <v>96.9</v>
      </c>
      <c r="O62" s="170">
        <v>91.8</v>
      </c>
      <c r="P62" s="170">
        <v>75.7</v>
      </c>
      <c r="Q62" s="170">
        <v>86</v>
      </c>
      <c r="R62" s="170">
        <v>82.4</v>
      </c>
      <c r="S62" s="170">
        <v>113.5</v>
      </c>
    </row>
    <row r="63" spans="1:19" ht="13.5" customHeight="1">
      <c r="A63" s="147" t="s">
        <v>86</v>
      </c>
      <c r="B63" s="145">
        <v>6</v>
      </c>
      <c r="D63" s="160">
        <v>137.4</v>
      </c>
      <c r="E63" s="170">
        <v>103.9</v>
      </c>
      <c r="F63" s="170">
        <v>137.4</v>
      </c>
      <c r="G63" s="170">
        <v>189</v>
      </c>
      <c r="H63" s="170">
        <v>104.7</v>
      </c>
      <c r="I63" s="170">
        <v>106.3</v>
      </c>
      <c r="J63" s="170">
        <v>89.7</v>
      </c>
      <c r="K63" s="170">
        <v>203.7</v>
      </c>
      <c r="L63" s="170">
        <v>110.5</v>
      </c>
      <c r="M63" s="170">
        <v>143.2</v>
      </c>
      <c r="N63" s="170">
        <v>96.6</v>
      </c>
      <c r="O63" s="170">
        <v>98.6</v>
      </c>
      <c r="P63" s="170">
        <v>210.6</v>
      </c>
      <c r="Q63" s="170">
        <v>122.2</v>
      </c>
      <c r="R63" s="170">
        <v>129.6</v>
      </c>
      <c r="S63" s="170">
        <v>138.4</v>
      </c>
    </row>
    <row r="64" spans="1:19" ht="13.5" customHeight="1">
      <c r="A64" s="19" t="s">
        <v>86</v>
      </c>
      <c r="B64" s="145">
        <v>7</v>
      </c>
      <c r="C64" s="153"/>
      <c r="D64" s="160">
        <v>141.2</v>
      </c>
      <c r="E64" s="170">
        <v>152.1</v>
      </c>
      <c r="F64" s="170">
        <v>168.4</v>
      </c>
      <c r="G64" s="170">
        <v>95.3</v>
      </c>
      <c r="H64" s="170">
        <v>93.4</v>
      </c>
      <c r="I64" s="170">
        <v>131.5</v>
      </c>
      <c r="J64" s="170">
        <v>121.9</v>
      </c>
      <c r="K64" s="170">
        <v>79.4</v>
      </c>
      <c r="L64" s="170">
        <v>140.7</v>
      </c>
      <c r="M64" s="170">
        <v>195.5</v>
      </c>
      <c r="N64" s="170">
        <v>134.6</v>
      </c>
      <c r="O64" s="170">
        <v>150.4</v>
      </c>
      <c r="P64" s="170">
        <v>76</v>
      </c>
      <c r="Q64" s="170">
        <v>125.1</v>
      </c>
      <c r="R64" s="170">
        <v>102.7</v>
      </c>
      <c r="S64" s="170">
        <v>145</v>
      </c>
    </row>
    <row r="65" spans="1:19" ht="13.5" customHeight="1">
      <c r="A65" s="147" t="s">
        <v>86</v>
      </c>
      <c r="B65" s="145">
        <v>8</v>
      </c>
      <c r="C65" s="153"/>
      <c r="D65" s="160">
        <v>88.9</v>
      </c>
      <c r="E65" s="170">
        <v>86.1</v>
      </c>
      <c r="F65" s="170">
        <v>87.1</v>
      </c>
      <c r="G65" s="170">
        <v>80.5</v>
      </c>
      <c r="H65" s="170">
        <v>122.8</v>
      </c>
      <c r="I65" s="170">
        <v>88.8</v>
      </c>
      <c r="J65" s="170">
        <v>87.2</v>
      </c>
      <c r="K65" s="170">
        <v>74.2</v>
      </c>
      <c r="L65" s="170">
        <v>73.6</v>
      </c>
      <c r="M65" s="170">
        <v>88.7</v>
      </c>
      <c r="N65" s="170">
        <v>96</v>
      </c>
      <c r="O65" s="170">
        <v>95.3</v>
      </c>
      <c r="P65" s="170">
        <v>80.5</v>
      </c>
      <c r="Q65" s="170">
        <v>84.5</v>
      </c>
      <c r="R65" s="170">
        <v>76.3</v>
      </c>
      <c r="S65" s="170">
        <v>125.4</v>
      </c>
    </row>
    <row r="66" spans="1:19" ht="13.5" customHeight="1">
      <c r="A66" s="147" t="s">
        <v>86</v>
      </c>
      <c r="B66" s="145">
        <v>9</v>
      </c>
      <c r="C66" s="153"/>
      <c r="D66" s="160">
        <v>85.3</v>
      </c>
      <c r="E66" s="170">
        <v>84.9</v>
      </c>
      <c r="F66" s="170">
        <v>85.7</v>
      </c>
      <c r="G66" s="170">
        <v>79.2</v>
      </c>
      <c r="H66" s="170">
        <v>74.4</v>
      </c>
      <c r="I66" s="170">
        <v>88.2</v>
      </c>
      <c r="J66" s="170">
        <v>76</v>
      </c>
      <c r="K66" s="170">
        <v>78.2</v>
      </c>
      <c r="L66" s="170">
        <v>76.7</v>
      </c>
      <c r="M66" s="170">
        <v>82.3</v>
      </c>
      <c r="N66" s="170">
        <v>94.7</v>
      </c>
      <c r="O66" s="170">
        <v>94.6</v>
      </c>
      <c r="P66" s="170">
        <v>71.4</v>
      </c>
      <c r="Q66" s="170">
        <v>85.2</v>
      </c>
      <c r="R66" s="170">
        <v>75.5</v>
      </c>
      <c r="S66" s="170">
        <v>119.8</v>
      </c>
    </row>
    <row r="67" spans="1:19" ht="13.5" customHeight="1">
      <c r="A67" s="148" t="s">
        <v>86</v>
      </c>
      <c r="B67" s="145">
        <v>10</v>
      </c>
      <c r="C67" s="153"/>
      <c r="D67" s="160">
        <v>86.1</v>
      </c>
      <c r="E67" s="170">
        <v>93.1</v>
      </c>
      <c r="F67" s="170">
        <v>85.6</v>
      </c>
      <c r="G67" s="170">
        <v>78.6</v>
      </c>
      <c r="H67" s="170">
        <v>76.3</v>
      </c>
      <c r="I67" s="170">
        <v>87.4</v>
      </c>
      <c r="J67" s="170">
        <v>78</v>
      </c>
      <c r="K67" s="170">
        <v>75</v>
      </c>
      <c r="L67" s="170">
        <v>76.7</v>
      </c>
      <c r="M67" s="170">
        <v>87.1</v>
      </c>
      <c r="N67" s="170">
        <v>93.6</v>
      </c>
      <c r="O67" s="170">
        <v>96.6</v>
      </c>
      <c r="P67" s="170">
        <v>75.7</v>
      </c>
      <c r="Q67" s="170">
        <v>84.3</v>
      </c>
      <c r="R67" s="170">
        <v>78.5</v>
      </c>
      <c r="S67" s="170">
        <v>119.3</v>
      </c>
    </row>
    <row r="68" spans="1:19" ht="13.5" customHeight="1">
      <c r="A68" s="147" t="s">
        <v>86</v>
      </c>
      <c r="B68" s="145">
        <v>11</v>
      </c>
      <c r="D68" s="160">
        <v>90.1</v>
      </c>
      <c r="E68" s="170">
        <v>110.2</v>
      </c>
      <c r="F68" s="170">
        <v>91.4</v>
      </c>
      <c r="G68" s="170">
        <v>78.8</v>
      </c>
      <c r="H68" s="170">
        <v>75.7</v>
      </c>
      <c r="I68" s="170">
        <v>92.4</v>
      </c>
      <c r="J68" s="170">
        <v>79.8</v>
      </c>
      <c r="K68" s="170">
        <v>76</v>
      </c>
      <c r="L68" s="170">
        <v>76.7</v>
      </c>
      <c r="M68" s="170">
        <v>82.4</v>
      </c>
      <c r="N68" s="170">
        <v>96.2</v>
      </c>
      <c r="O68" s="170">
        <v>97.2</v>
      </c>
      <c r="P68" s="170">
        <v>75.2</v>
      </c>
      <c r="Q68" s="170">
        <v>89.2</v>
      </c>
      <c r="R68" s="170">
        <v>78.5</v>
      </c>
      <c r="S68" s="170">
        <v>121.1</v>
      </c>
    </row>
    <row r="69" spans="1:19" ht="13.5" customHeight="1">
      <c r="A69" s="145" t="s">
        <v>86</v>
      </c>
      <c r="B69" s="145">
        <v>12</v>
      </c>
      <c r="C69" s="153"/>
      <c r="D69" s="160">
        <v>199.3</v>
      </c>
      <c r="E69" s="170">
        <v>187.7</v>
      </c>
      <c r="F69" s="170">
        <v>215.3</v>
      </c>
      <c r="G69" s="170">
        <v>146.9</v>
      </c>
      <c r="H69" s="170">
        <v>195.8</v>
      </c>
      <c r="I69" s="170">
        <v>160.2</v>
      </c>
      <c r="J69" s="170">
        <v>148.2</v>
      </c>
      <c r="K69" s="170">
        <v>226.2</v>
      </c>
      <c r="L69" s="170">
        <v>166.3</v>
      </c>
      <c r="M69" s="170">
        <v>223.7</v>
      </c>
      <c r="N69" s="170">
        <v>135.7</v>
      </c>
      <c r="O69" s="170">
        <v>154.6</v>
      </c>
      <c r="P69" s="170">
        <v>239.5</v>
      </c>
      <c r="Q69" s="170">
        <v>178.3</v>
      </c>
      <c r="R69" s="170">
        <v>190</v>
      </c>
      <c r="S69" s="170">
        <v>189.3</v>
      </c>
    </row>
    <row r="70" spans="1:19" ht="13.5" customHeight="1">
      <c r="A70" s="147" t="s">
        <v>468</v>
      </c>
      <c r="B70" s="145" t="s">
        <v>360</v>
      </c>
      <c r="C70" s="153"/>
      <c r="D70" s="160">
        <v>89.5</v>
      </c>
      <c r="E70" s="170">
        <v>81.2</v>
      </c>
      <c r="F70" s="170">
        <v>89.5</v>
      </c>
      <c r="G70" s="170">
        <v>134.7</v>
      </c>
      <c r="H70" s="170">
        <v>77.2</v>
      </c>
      <c r="I70" s="170">
        <v>81.8</v>
      </c>
      <c r="J70" s="170">
        <v>89.1</v>
      </c>
      <c r="K70" s="170">
        <v>72.5</v>
      </c>
      <c r="L70" s="170">
        <v>66</v>
      </c>
      <c r="M70" s="170">
        <v>82.2</v>
      </c>
      <c r="N70" s="170">
        <v>87.1</v>
      </c>
      <c r="O70" s="170">
        <v>98.1</v>
      </c>
      <c r="P70" s="170">
        <v>87.5</v>
      </c>
      <c r="Q70" s="170">
        <v>84.3</v>
      </c>
      <c r="R70" s="170">
        <v>99</v>
      </c>
      <c r="S70" s="170">
        <v>129.4</v>
      </c>
    </row>
    <row r="71" spans="1:19" ht="13.5" customHeight="1">
      <c r="A71" s="147" t="s">
        <v>86</v>
      </c>
      <c r="B71" s="145">
        <v>2</v>
      </c>
      <c r="C71" s="153"/>
      <c r="D71" s="160">
        <v>84.2</v>
      </c>
      <c r="E71" s="170">
        <v>81.6</v>
      </c>
      <c r="F71" s="170">
        <v>84</v>
      </c>
      <c r="G71" s="170">
        <v>91.2</v>
      </c>
      <c r="H71" s="170">
        <v>71.7</v>
      </c>
      <c r="I71" s="170">
        <v>84.2</v>
      </c>
      <c r="J71" s="170">
        <v>85.5</v>
      </c>
      <c r="K71" s="170">
        <v>72.1</v>
      </c>
      <c r="L71" s="170">
        <v>57</v>
      </c>
      <c r="M71" s="170">
        <v>82.1</v>
      </c>
      <c r="N71" s="170">
        <v>88</v>
      </c>
      <c r="O71" s="170">
        <v>96.3</v>
      </c>
      <c r="P71" s="170">
        <v>78.6</v>
      </c>
      <c r="Q71" s="170">
        <v>78.7</v>
      </c>
      <c r="R71" s="170">
        <v>97.4</v>
      </c>
      <c r="S71" s="170">
        <v>118.1</v>
      </c>
    </row>
    <row r="72" spans="1:19" ht="13.5" customHeight="1">
      <c r="A72" s="149" t="s">
        <v>86</v>
      </c>
      <c r="B72" s="152">
        <v>3</v>
      </c>
      <c r="C72" s="155"/>
      <c r="D72" s="163">
        <v>87.7</v>
      </c>
      <c r="E72" s="173">
        <v>102.1</v>
      </c>
      <c r="F72" s="173">
        <v>87.9</v>
      </c>
      <c r="G72" s="173">
        <v>106.1</v>
      </c>
      <c r="H72" s="173">
        <v>73.7</v>
      </c>
      <c r="I72" s="173">
        <v>83.1</v>
      </c>
      <c r="J72" s="173">
        <v>84.9</v>
      </c>
      <c r="K72" s="173">
        <v>77.1</v>
      </c>
      <c r="L72" s="173">
        <v>62</v>
      </c>
      <c r="M72" s="173">
        <v>84.8</v>
      </c>
      <c r="N72" s="173">
        <v>88.5</v>
      </c>
      <c r="O72" s="173">
        <v>87.5</v>
      </c>
      <c r="P72" s="173">
        <v>77.5</v>
      </c>
      <c r="Q72" s="173">
        <v>85.7</v>
      </c>
      <c r="R72" s="173">
        <v>96.5</v>
      </c>
      <c r="S72" s="173">
        <v>122</v>
      </c>
    </row>
    <row r="73" spans="1:19" ht="17.25" customHeight="1">
      <c r="A73" s="143"/>
      <c r="B73" s="143"/>
      <c r="C73" s="143"/>
      <c r="D73" s="556" t="s">
        <v>97</v>
      </c>
      <c r="E73" s="556"/>
      <c r="F73" s="556"/>
      <c r="G73" s="556"/>
      <c r="H73" s="556"/>
      <c r="I73" s="556"/>
      <c r="J73" s="556"/>
      <c r="K73" s="556"/>
      <c r="L73" s="556"/>
      <c r="M73" s="556"/>
      <c r="N73" s="556"/>
      <c r="O73" s="556"/>
      <c r="P73" s="556"/>
      <c r="Q73" s="556"/>
      <c r="R73" s="556"/>
      <c r="S73" s="556"/>
    </row>
    <row r="74" spans="1:19" ht="13.5" customHeight="1">
      <c r="A74" s="144" t="s">
        <v>189</v>
      </c>
      <c r="B74" s="144" t="s">
        <v>60</v>
      </c>
      <c r="C74" s="153" t="s">
        <v>56</v>
      </c>
      <c r="D74" s="159">
        <v>-0.4</v>
      </c>
      <c r="E74" s="169">
        <v>39.1</v>
      </c>
      <c r="F74" s="169">
        <v>-1.2</v>
      </c>
      <c r="G74" s="169">
        <v>14.3</v>
      </c>
      <c r="H74" s="169">
        <v>-6.2</v>
      </c>
      <c r="I74" s="169">
        <v>-10.1</v>
      </c>
      <c r="J74" s="169">
        <v>15.7</v>
      </c>
      <c r="K74" s="169">
        <v>2.7</v>
      </c>
      <c r="L74" s="182">
        <v>-23.4</v>
      </c>
      <c r="M74" s="182">
        <v>18.9</v>
      </c>
      <c r="N74" s="182">
        <v>-8.3</v>
      </c>
      <c r="O74" s="182">
        <v>2.1</v>
      </c>
      <c r="P74" s="169">
        <v>-24.4</v>
      </c>
      <c r="Q74" s="169">
        <v>5.7</v>
      </c>
      <c r="R74" s="169">
        <v>-3.7</v>
      </c>
      <c r="S74" s="182">
        <v>-0.2</v>
      </c>
    </row>
    <row r="75" spans="1:19" ht="13.5" customHeight="1">
      <c r="A75" s="145" t="s">
        <v>50</v>
      </c>
      <c r="B75" s="145" t="s">
        <v>331</v>
      </c>
      <c r="C75" s="153"/>
      <c r="D75" s="160">
        <v>1.3</v>
      </c>
      <c r="E75" s="170">
        <v>-24.7</v>
      </c>
      <c r="F75" s="170">
        <v>1.5</v>
      </c>
      <c r="G75" s="170">
        <v>2</v>
      </c>
      <c r="H75" s="170">
        <v>-3.5</v>
      </c>
      <c r="I75" s="170">
        <v>5.6</v>
      </c>
      <c r="J75" s="170">
        <v>5.6</v>
      </c>
      <c r="K75" s="170">
        <v>-9.4</v>
      </c>
      <c r="L75" s="183">
        <v>-18.2</v>
      </c>
      <c r="M75" s="183">
        <v>-2</v>
      </c>
      <c r="N75" s="183">
        <v>27.4</v>
      </c>
      <c r="O75" s="183">
        <v>-3.4</v>
      </c>
      <c r="P75" s="170">
        <v>-2.3</v>
      </c>
      <c r="Q75" s="170">
        <v>4.3</v>
      </c>
      <c r="R75" s="170">
        <v>0.4</v>
      </c>
      <c r="S75" s="183">
        <v>-0.4</v>
      </c>
    </row>
    <row r="76" spans="1:19" ht="13.5" customHeight="1">
      <c r="A76" s="145"/>
      <c r="B76" s="145" t="s">
        <v>242</v>
      </c>
      <c r="C76" s="153"/>
      <c r="D76" s="160">
        <v>-1.8</v>
      </c>
      <c r="E76" s="170">
        <v>-4.3</v>
      </c>
      <c r="F76" s="170">
        <v>-4.2</v>
      </c>
      <c r="G76" s="170">
        <v>-7.8</v>
      </c>
      <c r="H76" s="170">
        <v>-3.2</v>
      </c>
      <c r="I76" s="170">
        <v>-9.1</v>
      </c>
      <c r="J76" s="170">
        <v>-7.5</v>
      </c>
      <c r="K76" s="170">
        <v>-3.8</v>
      </c>
      <c r="L76" s="183">
        <v>13.5</v>
      </c>
      <c r="M76" s="183">
        <v>2.4</v>
      </c>
      <c r="N76" s="183">
        <v>-16.5</v>
      </c>
      <c r="O76" s="183">
        <v>-7.8</v>
      </c>
      <c r="P76" s="170">
        <v>27.3</v>
      </c>
      <c r="Q76" s="170">
        <v>4.5</v>
      </c>
      <c r="R76" s="170">
        <v>-0.2</v>
      </c>
      <c r="S76" s="183">
        <v>-0.7</v>
      </c>
    </row>
    <row r="77" spans="1:19" ht="13.5" customHeight="1">
      <c r="A77" s="145"/>
      <c r="B77" s="145" t="s">
        <v>152</v>
      </c>
      <c r="C77" s="153"/>
      <c r="D77" s="160">
        <v>2</v>
      </c>
      <c r="E77" s="170">
        <v>17.9</v>
      </c>
      <c r="F77" s="170">
        <v>1.7</v>
      </c>
      <c r="G77" s="170">
        <v>-2.5</v>
      </c>
      <c r="H77" s="170">
        <v>0.3</v>
      </c>
      <c r="I77" s="170">
        <v>5.6</v>
      </c>
      <c r="J77" s="170">
        <v>-3.4</v>
      </c>
      <c r="K77" s="170">
        <v>-15.9</v>
      </c>
      <c r="L77" s="183">
        <v>15</v>
      </c>
      <c r="M77" s="183">
        <v>3.6</v>
      </c>
      <c r="N77" s="183">
        <v>-2.6</v>
      </c>
      <c r="O77" s="183">
        <v>7.2</v>
      </c>
      <c r="P77" s="170">
        <v>0.5</v>
      </c>
      <c r="Q77" s="170">
        <v>-1.7</v>
      </c>
      <c r="R77" s="170">
        <v>-10.3</v>
      </c>
      <c r="S77" s="183">
        <v>21.2</v>
      </c>
    </row>
    <row r="78" spans="2:19" ht="13.5" customHeight="1">
      <c r="B78" s="145" t="s">
        <v>364</v>
      </c>
      <c r="C78" s="153"/>
      <c r="D78" s="160">
        <v>1.7</v>
      </c>
      <c r="E78" s="170">
        <v>-14.5</v>
      </c>
      <c r="F78" s="170">
        <v>5.5</v>
      </c>
      <c r="G78" s="170">
        <v>1.7</v>
      </c>
      <c r="H78" s="170">
        <v>-6.6</v>
      </c>
      <c r="I78" s="170">
        <v>-10.3</v>
      </c>
      <c r="J78" s="170">
        <v>-8.8</v>
      </c>
      <c r="K78" s="170">
        <v>17.2</v>
      </c>
      <c r="L78" s="183">
        <v>-15</v>
      </c>
      <c r="M78" s="183">
        <v>5.1</v>
      </c>
      <c r="N78" s="183">
        <v>6.1</v>
      </c>
      <c r="O78" s="183">
        <v>2.1</v>
      </c>
      <c r="P78" s="170">
        <v>-1.5</v>
      </c>
      <c r="Q78" s="170">
        <v>1.5</v>
      </c>
      <c r="R78" s="170">
        <v>4.5</v>
      </c>
      <c r="S78" s="183">
        <v>8.8</v>
      </c>
    </row>
    <row r="79" spans="1:19" ht="13.5" customHeight="1">
      <c r="A79" s="146"/>
      <c r="B79" s="146" t="s">
        <v>159</v>
      </c>
      <c r="C79" s="154"/>
      <c r="D79" s="162">
        <v>1.5</v>
      </c>
      <c r="E79" s="172">
        <v>7.1</v>
      </c>
      <c r="F79" s="172">
        <v>0.9</v>
      </c>
      <c r="G79" s="172">
        <v>-2.5</v>
      </c>
      <c r="H79" s="172">
        <v>-0.5</v>
      </c>
      <c r="I79" s="172">
        <v>4.1</v>
      </c>
      <c r="J79" s="172">
        <v>2.5</v>
      </c>
      <c r="K79" s="172">
        <v>-0.7</v>
      </c>
      <c r="L79" s="172">
        <v>-3.9</v>
      </c>
      <c r="M79" s="172">
        <v>4</v>
      </c>
      <c r="N79" s="172">
        <v>-1.1</v>
      </c>
      <c r="O79" s="172">
        <v>-4.3</v>
      </c>
      <c r="P79" s="172">
        <v>2.1</v>
      </c>
      <c r="Q79" s="172">
        <v>1.1</v>
      </c>
      <c r="R79" s="172">
        <v>0.9</v>
      </c>
      <c r="S79" s="172">
        <v>-1.7</v>
      </c>
    </row>
    <row r="80" spans="1:19" ht="13.5" customHeight="1">
      <c r="A80" s="145" t="s">
        <v>175</v>
      </c>
      <c r="B80" s="145">
        <v>3</v>
      </c>
      <c r="C80" s="153" t="s">
        <v>255</v>
      </c>
      <c r="D80" s="159">
        <v>0.8</v>
      </c>
      <c r="E80" s="169">
        <v>9.3</v>
      </c>
      <c r="F80" s="169">
        <v>1.2</v>
      </c>
      <c r="G80" s="169">
        <v>8.4</v>
      </c>
      <c r="H80" s="169">
        <v>5.4</v>
      </c>
      <c r="I80" s="169">
        <v>3.6</v>
      </c>
      <c r="J80" s="169">
        <v>4.7</v>
      </c>
      <c r="K80" s="169">
        <v>-16.9</v>
      </c>
      <c r="L80" s="169">
        <v>19.8</v>
      </c>
      <c r="M80" s="169">
        <v>5.5</v>
      </c>
      <c r="N80" s="169">
        <v>-0.8</v>
      </c>
      <c r="O80" s="169">
        <v>-6.4</v>
      </c>
      <c r="P80" s="169">
        <v>-0.1</v>
      </c>
      <c r="Q80" s="169">
        <v>-2.4</v>
      </c>
      <c r="R80" s="169">
        <v>7.9</v>
      </c>
      <c r="S80" s="169">
        <v>-0.2</v>
      </c>
    </row>
    <row r="81" spans="1:19" ht="13.5" customHeight="1">
      <c r="A81" s="147" t="s">
        <v>86</v>
      </c>
      <c r="B81" s="145">
        <v>4</v>
      </c>
      <c r="C81" s="153"/>
      <c r="D81" s="160">
        <v>0.6</v>
      </c>
      <c r="E81" s="170">
        <v>-6.1</v>
      </c>
      <c r="F81" s="170">
        <v>0</v>
      </c>
      <c r="G81" s="170">
        <v>1.5</v>
      </c>
      <c r="H81" s="170">
        <v>-11.4</v>
      </c>
      <c r="I81" s="170">
        <v>3.8</v>
      </c>
      <c r="J81" s="170">
        <v>2</v>
      </c>
      <c r="K81" s="170">
        <v>-2.5</v>
      </c>
      <c r="L81" s="170">
        <v>25.6</v>
      </c>
      <c r="M81" s="170">
        <v>4.6</v>
      </c>
      <c r="N81" s="170">
        <v>-2.3</v>
      </c>
      <c r="O81" s="170">
        <v>-2.1</v>
      </c>
      <c r="P81" s="170">
        <v>4.2</v>
      </c>
      <c r="Q81" s="170">
        <v>-0.8</v>
      </c>
      <c r="R81" s="170">
        <v>10.9</v>
      </c>
      <c r="S81" s="170">
        <v>-2.6</v>
      </c>
    </row>
    <row r="82" spans="1:19" ht="13.5" customHeight="1">
      <c r="A82" s="147" t="s">
        <v>86</v>
      </c>
      <c r="B82" s="145">
        <v>5</v>
      </c>
      <c r="C82" s="153"/>
      <c r="D82" s="160">
        <v>0.8</v>
      </c>
      <c r="E82" s="170">
        <v>2.5</v>
      </c>
      <c r="F82" s="170">
        <v>-0.4</v>
      </c>
      <c r="G82" s="170">
        <v>0.3</v>
      </c>
      <c r="H82" s="170">
        <v>-23.2</v>
      </c>
      <c r="I82" s="170">
        <v>4.5</v>
      </c>
      <c r="J82" s="170">
        <v>-1.3</v>
      </c>
      <c r="K82" s="170">
        <v>-0.8</v>
      </c>
      <c r="L82" s="170">
        <v>32.6</v>
      </c>
      <c r="M82" s="170">
        <v>30.7</v>
      </c>
      <c r="N82" s="170">
        <v>-5.6</v>
      </c>
      <c r="O82" s="170">
        <v>-5</v>
      </c>
      <c r="P82" s="170">
        <v>0</v>
      </c>
      <c r="Q82" s="170">
        <v>1.9</v>
      </c>
      <c r="R82" s="170">
        <v>10.9</v>
      </c>
      <c r="S82" s="170">
        <v>-3.2</v>
      </c>
    </row>
    <row r="83" spans="1:19" ht="13.5" customHeight="1">
      <c r="A83" s="147" t="s">
        <v>86</v>
      </c>
      <c r="B83" s="145">
        <v>6</v>
      </c>
      <c r="D83" s="160">
        <v>-2.6</v>
      </c>
      <c r="E83" s="170">
        <v>-11.6</v>
      </c>
      <c r="F83" s="170">
        <v>-4.2</v>
      </c>
      <c r="G83" s="170">
        <v>-0.7</v>
      </c>
      <c r="H83" s="170">
        <v>-17.8</v>
      </c>
      <c r="I83" s="170">
        <v>2.2</v>
      </c>
      <c r="J83" s="170">
        <v>-5.4</v>
      </c>
      <c r="K83" s="170">
        <v>-3.5</v>
      </c>
      <c r="L83" s="170">
        <v>-26.9</v>
      </c>
      <c r="M83" s="170">
        <v>-7</v>
      </c>
      <c r="N83" s="170">
        <v>-4.3</v>
      </c>
      <c r="O83" s="170">
        <v>2.1</v>
      </c>
      <c r="P83" s="170">
        <v>1.5</v>
      </c>
      <c r="Q83" s="170">
        <v>-1.8</v>
      </c>
      <c r="R83" s="170">
        <v>-10.6</v>
      </c>
      <c r="S83" s="170">
        <v>1</v>
      </c>
    </row>
    <row r="84" spans="1:19" ht="13.5" customHeight="1">
      <c r="A84" s="19" t="s">
        <v>86</v>
      </c>
      <c r="B84" s="145">
        <v>7</v>
      </c>
      <c r="C84" s="153"/>
      <c r="D84" s="160">
        <v>4.4</v>
      </c>
      <c r="E84" s="170">
        <v>74.6</v>
      </c>
      <c r="F84" s="170">
        <v>6.8</v>
      </c>
      <c r="G84" s="170">
        <v>22.8</v>
      </c>
      <c r="H84" s="170">
        <v>19.9</v>
      </c>
      <c r="I84" s="170">
        <v>2.9</v>
      </c>
      <c r="J84" s="170">
        <v>-1.1</v>
      </c>
      <c r="K84" s="170">
        <v>4.1</v>
      </c>
      <c r="L84" s="170">
        <v>9.2</v>
      </c>
      <c r="M84" s="170">
        <v>5.6</v>
      </c>
      <c r="N84" s="170">
        <v>13.3</v>
      </c>
      <c r="O84" s="170">
        <v>1.5</v>
      </c>
      <c r="P84" s="170">
        <v>-1.3</v>
      </c>
      <c r="Q84" s="170">
        <v>-5.1</v>
      </c>
      <c r="R84" s="170">
        <v>-9.8</v>
      </c>
      <c r="S84" s="170">
        <v>-4.8</v>
      </c>
    </row>
    <row r="85" spans="1:19" ht="13.5" customHeight="1">
      <c r="A85" s="147" t="s">
        <v>86</v>
      </c>
      <c r="B85" s="145">
        <v>8</v>
      </c>
      <c r="C85" s="153"/>
      <c r="D85" s="160">
        <v>3.6</v>
      </c>
      <c r="E85" s="170">
        <v>8</v>
      </c>
      <c r="F85" s="170">
        <v>-0.2</v>
      </c>
      <c r="G85" s="170">
        <v>-1.1</v>
      </c>
      <c r="H85" s="170">
        <v>66.2</v>
      </c>
      <c r="I85" s="170">
        <v>8</v>
      </c>
      <c r="J85" s="170">
        <v>7.1</v>
      </c>
      <c r="K85" s="170">
        <v>-0.1</v>
      </c>
      <c r="L85" s="170">
        <v>-14.1</v>
      </c>
      <c r="M85" s="170">
        <v>14.7</v>
      </c>
      <c r="N85" s="170">
        <v>0.6</v>
      </c>
      <c r="O85" s="170">
        <v>-5.1</v>
      </c>
      <c r="P85" s="170">
        <v>10.1</v>
      </c>
      <c r="Q85" s="170">
        <v>0.4</v>
      </c>
      <c r="R85" s="170">
        <v>2.6</v>
      </c>
      <c r="S85" s="170">
        <v>2.6</v>
      </c>
    </row>
    <row r="86" spans="1:19" ht="13.5" customHeight="1">
      <c r="A86" s="147" t="s">
        <v>86</v>
      </c>
      <c r="B86" s="145">
        <v>9</v>
      </c>
      <c r="C86" s="153"/>
      <c r="D86" s="160">
        <v>1.4</v>
      </c>
      <c r="E86" s="170">
        <v>11.3</v>
      </c>
      <c r="F86" s="170">
        <v>2.8</v>
      </c>
      <c r="G86" s="170">
        <v>-0.8</v>
      </c>
      <c r="H86" s="170">
        <v>-2.1</v>
      </c>
      <c r="I86" s="170">
        <v>1</v>
      </c>
      <c r="J86" s="170">
        <v>0.7</v>
      </c>
      <c r="K86" s="170">
        <v>-6.2</v>
      </c>
      <c r="L86" s="170">
        <v>-11.8</v>
      </c>
      <c r="M86" s="170">
        <v>4.4</v>
      </c>
      <c r="N86" s="170">
        <v>0.9</v>
      </c>
      <c r="O86" s="170">
        <v>-7.1</v>
      </c>
      <c r="P86" s="170">
        <v>2.6</v>
      </c>
      <c r="Q86" s="170">
        <v>-1.4</v>
      </c>
      <c r="R86" s="170">
        <v>0.8</v>
      </c>
      <c r="S86" s="170">
        <v>0.6</v>
      </c>
    </row>
    <row r="87" spans="1:19" ht="13.5" customHeight="1">
      <c r="A87" s="148" t="s">
        <v>86</v>
      </c>
      <c r="B87" s="145">
        <v>10</v>
      </c>
      <c r="C87" s="153"/>
      <c r="D87" s="160">
        <v>0.8</v>
      </c>
      <c r="E87" s="170">
        <v>11.4</v>
      </c>
      <c r="F87" s="170">
        <v>2</v>
      </c>
      <c r="G87" s="170">
        <v>-1.6</v>
      </c>
      <c r="H87" s="170">
        <v>-24.8</v>
      </c>
      <c r="I87" s="170">
        <v>5.7</v>
      </c>
      <c r="J87" s="170">
        <v>-2.9</v>
      </c>
      <c r="K87" s="170">
        <v>-0.1</v>
      </c>
      <c r="L87" s="170">
        <v>-11.1</v>
      </c>
      <c r="M87" s="170">
        <v>10</v>
      </c>
      <c r="N87" s="170">
        <v>-0.6</v>
      </c>
      <c r="O87" s="170">
        <v>-1.7</v>
      </c>
      <c r="P87" s="170">
        <v>-0.7</v>
      </c>
      <c r="Q87" s="170">
        <v>0.4</v>
      </c>
      <c r="R87" s="170">
        <v>0.3</v>
      </c>
      <c r="S87" s="170">
        <v>-5.8</v>
      </c>
    </row>
    <row r="88" spans="1:19" ht="13.5" customHeight="1">
      <c r="A88" s="147" t="s">
        <v>86</v>
      </c>
      <c r="B88" s="145">
        <v>11</v>
      </c>
      <c r="D88" s="160">
        <v>2.9</v>
      </c>
      <c r="E88" s="170">
        <v>1.8</v>
      </c>
      <c r="F88" s="170">
        <v>6.4</v>
      </c>
      <c r="G88" s="170">
        <v>-0.9</v>
      </c>
      <c r="H88" s="170">
        <v>-16.3</v>
      </c>
      <c r="I88" s="170">
        <v>8.8</v>
      </c>
      <c r="J88" s="170">
        <v>-2.1</v>
      </c>
      <c r="K88" s="170">
        <v>1.7</v>
      </c>
      <c r="L88" s="170">
        <v>-8.3</v>
      </c>
      <c r="M88" s="170">
        <v>0.2</v>
      </c>
      <c r="N88" s="170">
        <v>0</v>
      </c>
      <c r="O88" s="170">
        <v>2.2</v>
      </c>
      <c r="P88" s="170">
        <v>-1.4</v>
      </c>
      <c r="Q88" s="170">
        <v>1.5</v>
      </c>
      <c r="R88" s="170">
        <v>2.7</v>
      </c>
      <c r="S88" s="170">
        <v>-4.7</v>
      </c>
    </row>
    <row r="89" spans="1:19" ht="13.5" customHeight="1">
      <c r="A89" s="145" t="s">
        <v>86</v>
      </c>
      <c r="B89" s="145">
        <v>12</v>
      </c>
      <c r="C89" s="153"/>
      <c r="D89" s="160">
        <v>0.9</v>
      </c>
      <c r="E89" s="170">
        <v>6</v>
      </c>
      <c r="F89" s="170">
        <v>-2.4</v>
      </c>
      <c r="G89" s="170">
        <v>-26</v>
      </c>
      <c r="H89" s="170">
        <v>15.7</v>
      </c>
      <c r="I89" s="170">
        <v>3.8</v>
      </c>
      <c r="J89" s="170">
        <v>8.8</v>
      </c>
      <c r="K89" s="170">
        <v>9.7</v>
      </c>
      <c r="L89" s="170">
        <v>-20.7</v>
      </c>
      <c r="M89" s="170">
        <v>-7.1</v>
      </c>
      <c r="N89" s="170">
        <v>-9.5</v>
      </c>
      <c r="O89" s="170">
        <v>-0.3</v>
      </c>
      <c r="P89" s="170">
        <v>3.9</v>
      </c>
      <c r="Q89" s="170">
        <v>6.7</v>
      </c>
      <c r="R89" s="170">
        <v>3.1</v>
      </c>
      <c r="S89" s="170">
        <v>-1.3</v>
      </c>
    </row>
    <row r="90" spans="1:19" ht="13.5" customHeight="1">
      <c r="A90" s="147" t="s">
        <v>468</v>
      </c>
      <c r="B90" s="145" t="s">
        <v>360</v>
      </c>
      <c r="C90" s="153"/>
      <c r="D90" s="160">
        <v>1.7</v>
      </c>
      <c r="E90" s="170">
        <v>1</v>
      </c>
      <c r="F90" s="170">
        <v>0.4</v>
      </c>
      <c r="G90" s="170">
        <v>73.6</v>
      </c>
      <c r="H90" s="170">
        <v>-0.8</v>
      </c>
      <c r="I90" s="170">
        <v>-5.1</v>
      </c>
      <c r="J90" s="170">
        <v>6.5</v>
      </c>
      <c r="K90" s="170">
        <v>3</v>
      </c>
      <c r="L90" s="170">
        <v>-15.2</v>
      </c>
      <c r="M90" s="170">
        <v>1.6</v>
      </c>
      <c r="N90" s="170">
        <v>-4.2</v>
      </c>
      <c r="O90" s="170">
        <v>5</v>
      </c>
      <c r="P90" s="170">
        <v>13.9</v>
      </c>
      <c r="Q90" s="170">
        <v>-6.9</v>
      </c>
      <c r="R90" s="170">
        <v>31.3</v>
      </c>
      <c r="S90" s="170">
        <v>5</v>
      </c>
    </row>
    <row r="91" spans="1:19" ht="13.5" customHeight="1">
      <c r="A91" s="147" t="s">
        <v>86</v>
      </c>
      <c r="B91" s="145">
        <v>2</v>
      </c>
      <c r="C91" s="153"/>
      <c r="D91" s="160">
        <v>0.5</v>
      </c>
      <c r="E91" s="170">
        <v>-1.4</v>
      </c>
      <c r="F91" s="170">
        <v>1.8</v>
      </c>
      <c r="G91" s="170">
        <v>16.5</v>
      </c>
      <c r="H91" s="179">
        <v>2.6</v>
      </c>
      <c r="I91" s="170">
        <v>0.2</v>
      </c>
      <c r="J91" s="170">
        <v>2.4</v>
      </c>
      <c r="K91" s="170">
        <v>6.3</v>
      </c>
      <c r="L91" s="170">
        <v>-27.3</v>
      </c>
      <c r="M91" s="170">
        <v>-1.1</v>
      </c>
      <c r="N91" s="170">
        <v>0.5</v>
      </c>
      <c r="O91" s="170">
        <v>-4.7</v>
      </c>
      <c r="P91" s="170">
        <v>2.6</v>
      </c>
      <c r="Q91" s="170">
        <v>-5.4</v>
      </c>
      <c r="R91" s="170">
        <v>23.3</v>
      </c>
      <c r="S91" s="170">
        <v>-1.3</v>
      </c>
    </row>
    <row r="92" spans="1:19" ht="13.5" customHeight="1">
      <c r="A92" s="149" t="s">
        <v>86</v>
      </c>
      <c r="B92" s="152">
        <v>3</v>
      </c>
      <c r="C92" s="155"/>
      <c r="D92" s="163">
        <v>1.3</v>
      </c>
      <c r="E92" s="173">
        <v>8.5</v>
      </c>
      <c r="F92" s="173">
        <v>1.2</v>
      </c>
      <c r="G92" s="173">
        <v>13.7</v>
      </c>
      <c r="H92" s="175">
        <v>-7.8</v>
      </c>
      <c r="I92" s="173">
        <v>-1.3</v>
      </c>
      <c r="J92" s="173">
        <v>6.5</v>
      </c>
      <c r="K92" s="173">
        <v>5.6</v>
      </c>
      <c r="L92" s="173">
        <v>-22</v>
      </c>
      <c r="M92" s="173">
        <v>-0.1</v>
      </c>
      <c r="N92" s="173">
        <v>-0.9</v>
      </c>
      <c r="O92" s="173">
        <v>-4.9</v>
      </c>
      <c r="P92" s="173">
        <v>-0.8</v>
      </c>
      <c r="Q92" s="173">
        <v>6.5</v>
      </c>
      <c r="R92" s="173">
        <v>13.4</v>
      </c>
      <c r="S92" s="173">
        <v>-8.3</v>
      </c>
    </row>
    <row r="93" spans="1:30" ht="27" customHeight="1">
      <c r="A93" s="557" t="s">
        <v>469</v>
      </c>
      <c r="B93" s="557"/>
      <c r="C93" s="558"/>
      <c r="D93" s="167">
        <v>4.2</v>
      </c>
      <c r="E93" s="175">
        <v>25.1</v>
      </c>
      <c r="F93" s="175">
        <v>4.6</v>
      </c>
      <c r="G93" s="175">
        <v>16.3</v>
      </c>
      <c r="H93" s="175">
        <v>2.8</v>
      </c>
      <c r="I93" s="175">
        <v>-1.3</v>
      </c>
      <c r="J93" s="175">
        <v>-0.7</v>
      </c>
      <c r="K93" s="175">
        <v>6.9</v>
      </c>
      <c r="L93" s="175">
        <v>8.8</v>
      </c>
      <c r="M93" s="175">
        <v>3.3</v>
      </c>
      <c r="N93" s="175">
        <v>0.6</v>
      </c>
      <c r="O93" s="175">
        <v>-9.1</v>
      </c>
      <c r="P93" s="175">
        <v>-1.4</v>
      </c>
      <c r="Q93" s="175">
        <v>8.9</v>
      </c>
      <c r="R93" s="175">
        <v>-0.9</v>
      </c>
      <c r="S93" s="175">
        <v>3.3</v>
      </c>
      <c r="T93" s="150"/>
      <c r="U93" s="150"/>
      <c r="V93" s="150"/>
      <c r="W93" s="150"/>
      <c r="X93" s="150"/>
      <c r="Y93" s="150"/>
      <c r="Z93" s="150"/>
      <c r="AA93" s="150"/>
      <c r="AB93" s="150"/>
      <c r="AC93" s="150"/>
      <c r="AD93" s="150"/>
    </row>
  </sheetData>
  <sheetProtection/>
  <mergeCells count="11">
    <mergeCell ref="G2:N2"/>
    <mergeCell ref="H3:O3"/>
    <mergeCell ref="D7:R7"/>
    <mergeCell ref="D27:S27"/>
    <mergeCell ref="A47:C47"/>
    <mergeCell ref="H49:O49"/>
    <mergeCell ref="D53:R53"/>
    <mergeCell ref="D73:S73"/>
    <mergeCell ref="A93:C93"/>
    <mergeCell ref="A4:C6"/>
    <mergeCell ref="A50:C52"/>
  </mergeCells>
  <printOptions/>
  <pageMargins left="0.7874015748031497" right="0.3937007874015748" top="0.4330708661417323" bottom="0.5905511811023623" header="0.31496062992125984" footer="0.35433070866141736"/>
  <pageSetup fitToHeight="1" fitToWidth="1" horizontalDpi="600" verticalDpi="600" orientation="portrait" paperSize="9" scale="61"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pageSetUpPr fitToPage="1"/>
  </sheetPr>
  <dimension ref="A1:IQ98"/>
  <sheetViews>
    <sheetView zoomScale="115" zoomScaleNormal="115" zoomScalePageLayoutView="0" workbookViewId="0" topLeftCell="A67">
      <selection activeCell="A1" sqref="A1"/>
    </sheetView>
  </sheetViews>
  <sheetFormatPr defaultColWidth="9.00390625" defaultRowHeight="13.5"/>
  <cols>
    <col min="1" max="1" width="4.875" style="19" bestFit="1" customWidth="1"/>
    <col min="2" max="2" width="5.25390625" style="19" customWidth="1"/>
    <col min="3" max="3" width="3.125" style="19" bestFit="1" customWidth="1"/>
    <col min="4" max="5" width="7.625" style="19" bestFit="1" customWidth="1"/>
    <col min="6" max="6" width="7.75390625" style="19" customWidth="1"/>
    <col min="7" max="7" width="8.125" style="19" bestFit="1" customWidth="1"/>
    <col min="8" max="10" width="7.625" style="19" bestFit="1" customWidth="1"/>
    <col min="11" max="19" width="8.25390625" style="19" customWidth="1"/>
    <col min="20" max="30" width="7.625" style="19" customWidth="1"/>
    <col min="31" max="31" width="9.00390625" style="19" bestFit="1" customWidth="1"/>
    <col min="32" max="16384" width="9.00390625" style="19" customWidth="1"/>
  </cols>
  <sheetData>
    <row r="1" spans="1:26" ht="18.75">
      <c r="A1" s="187"/>
      <c r="B1" s="187"/>
      <c r="C1" s="187"/>
      <c r="D1" s="187"/>
      <c r="E1" s="186"/>
      <c r="F1" s="186"/>
      <c r="G1" s="177"/>
      <c r="H1" s="177"/>
      <c r="I1" s="177"/>
      <c r="J1" s="177"/>
      <c r="K1" s="177"/>
      <c r="L1" s="177"/>
      <c r="M1" s="177"/>
      <c r="N1" s="177"/>
      <c r="O1" s="177"/>
      <c r="P1" s="186"/>
      <c r="Q1" s="186"/>
      <c r="R1" s="187"/>
      <c r="S1" s="186"/>
      <c r="T1" s="186"/>
      <c r="U1" s="186"/>
      <c r="V1" s="186"/>
      <c r="W1" s="186"/>
      <c r="X1" s="186"/>
      <c r="Y1" s="186"/>
      <c r="Z1" s="186"/>
    </row>
    <row r="2" spans="1:26" ht="18.75">
      <c r="A2" s="187"/>
      <c r="B2" s="187"/>
      <c r="C2" s="187"/>
      <c r="D2" s="187"/>
      <c r="E2" s="186"/>
      <c r="F2" s="186"/>
      <c r="G2" s="566" t="s">
        <v>473</v>
      </c>
      <c r="H2" s="566"/>
      <c r="I2" s="566"/>
      <c r="J2" s="566"/>
      <c r="K2" s="566"/>
      <c r="L2" s="566"/>
      <c r="M2" s="566"/>
      <c r="N2" s="566"/>
      <c r="O2" s="178"/>
      <c r="P2" s="186"/>
      <c r="Q2" s="186"/>
      <c r="R2" s="187"/>
      <c r="S2" s="186"/>
      <c r="T2" s="186"/>
      <c r="U2" s="186"/>
      <c r="V2" s="186"/>
      <c r="W2" s="186"/>
      <c r="X2" s="186"/>
      <c r="Y2" s="186"/>
      <c r="Z2" s="186"/>
    </row>
    <row r="3" spans="1:19" ht="17.25">
      <c r="A3" s="142" t="s">
        <v>257</v>
      </c>
      <c r="B3" s="7"/>
      <c r="C3" s="7"/>
      <c r="H3" s="567"/>
      <c r="I3" s="567"/>
      <c r="J3" s="567"/>
      <c r="K3" s="567"/>
      <c r="L3" s="567"/>
      <c r="M3" s="567"/>
      <c r="N3" s="567"/>
      <c r="O3" s="567"/>
      <c r="S3" s="14" t="s">
        <v>134</v>
      </c>
    </row>
    <row r="4" spans="1:19" ht="13.5">
      <c r="A4" s="559" t="s">
        <v>52</v>
      </c>
      <c r="B4" s="559"/>
      <c r="C4" s="560"/>
      <c r="D4" s="156" t="s">
        <v>69</v>
      </c>
      <c r="E4" s="156" t="s">
        <v>438</v>
      </c>
      <c r="F4" s="156" t="s">
        <v>129</v>
      </c>
      <c r="G4" s="156" t="s">
        <v>108</v>
      </c>
      <c r="H4" s="156" t="s">
        <v>217</v>
      </c>
      <c r="I4" s="156" t="s">
        <v>276</v>
      </c>
      <c r="J4" s="156" t="s">
        <v>453</v>
      </c>
      <c r="K4" s="156" t="s">
        <v>454</v>
      </c>
      <c r="L4" s="156" t="s">
        <v>81</v>
      </c>
      <c r="M4" s="156" t="s">
        <v>332</v>
      </c>
      <c r="N4" s="156" t="s">
        <v>16</v>
      </c>
      <c r="O4" s="156" t="s">
        <v>181</v>
      </c>
      <c r="P4" s="156" t="s">
        <v>135</v>
      </c>
      <c r="Q4" s="156" t="s">
        <v>456</v>
      </c>
      <c r="R4" s="156" t="s">
        <v>458</v>
      </c>
      <c r="S4" s="156" t="s">
        <v>3</v>
      </c>
    </row>
    <row r="5" spans="1:19" ht="13.5">
      <c r="A5" s="561"/>
      <c r="B5" s="561"/>
      <c r="C5" s="562"/>
      <c r="D5" s="157" t="s">
        <v>96</v>
      </c>
      <c r="E5" s="157"/>
      <c r="F5" s="157"/>
      <c r="G5" s="157" t="s">
        <v>426</v>
      </c>
      <c r="H5" s="157" t="s">
        <v>387</v>
      </c>
      <c r="I5" s="157" t="s">
        <v>366</v>
      </c>
      <c r="J5" s="157" t="s">
        <v>459</v>
      </c>
      <c r="K5" s="157" t="s">
        <v>151</v>
      </c>
      <c r="L5" s="180" t="s">
        <v>272</v>
      </c>
      <c r="M5" s="184" t="s">
        <v>201</v>
      </c>
      <c r="N5" s="180" t="s">
        <v>279</v>
      </c>
      <c r="O5" s="180" t="s">
        <v>457</v>
      </c>
      <c r="P5" s="180" t="s">
        <v>411</v>
      </c>
      <c r="Q5" s="180" t="s">
        <v>441</v>
      </c>
      <c r="R5" s="180" t="s">
        <v>171</v>
      </c>
      <c r="S5" s="188" t="s">
        <v>333</v>
      </c>
    </row>
    <row r="6" spans="1:19" ht="18" customHeight="1">
      <c r="A6" s="563"/>
      <c r="B6" s="563"/>
      <c r="C6" s="564"/>
      <c r="D6" s="158" t="s">
        <v>212</v>
      </c>
      <c r="E6" s="158" t="s">
        <v>386</v>
      </c>
      <c r="F6" s="158" t="s">
        <v>35</v>
      </c>
      <c r="G6" s="158" t="s">
        <v>460</v>
      </c>
      <c r="H6" s="158" t="s">
        <v>19</v>
      </c>
      <c r="I6" s="158" t="s">
        <v>61</v>
      </c>
      <c r="J6" s="158" t="s">
        <v>309</v>
      </c>
      <c r="K6" s="158" t="s">
        <v>461</v>
      </c>
      <c r="L6" s="181" t="s">
        <v>164</v>
      </c>
      <c r="M6" s="185" t="s">
        <v>462</v>
      </c>
      <c r="N6" s="181" t="s">
        <v>76</v>
      </c>
      <c r="O6" s="181" t="s">
        <v>419</v>
      </c>
      <c r="P6" s="185" t="s">
        <v>305</v>
      </c>
      <c r="Q6" s="185" t="s">
        <v>463</v>
      </c>
      <c r="R6" s="181" t="s">
        <v>464</v>
      </c>
      <c r="S6" s="181" t="s">
        <v>208</v>
      </c>
    </row>
    <row r="7" spans="1:19" ht="15.75" customHeight="1">
      <c r="A7" s="191"/>
      <c r="B7" s="191"/>
      <c r="C7" s="191"/>
      <c r="D7" s="555" t="s">
        <v>136</v>
      </c>
      <c r="E7" s="555"/>
      <c r="F7" s="555"/>
      <c r="G7" s="555"/>
      <c r="H7" s="555"/>
      <c r="I7" s="555"/>
      <c r="J7" s="555"/>
      <c r="K7" s="555"/>
      <c r="L7" s="555"/>
      <c r="M7" s="555"/>
      <c r="N7" s="555"/>
      <c r="O7" s="555"/>
      <c r="P7" s="555"/>
      <c r="Q7" s="555"/>
      <c r="R7" s="555"/>
      <c r="S7" s="191"/>
    </row>
    <row r="8" spans="1:19" ht="13.5" customHeight="1">
      <c r="A8" s="144" t="s">
        <v>189</v>
      </c>
      <c r="B8" s="144" t="s">
        <v>60</v>
      </c>
      <c r="C8" s="153" t="s">
        <v>56</v>
      </c>
      <c r="D8" s="192">
        <v>101.1</v>
      </c>
      <c r="E8" s="200">
        <v>113.1</v>
      </c>
      <c r="F8" s="200">
        <v>103.6</v>
      </c>
      <c r="G8" s="200">
        <v>114.2</v>
      </c>
      <c r="H8" s="200">
        <v>93.9</v>
      </c>
      <c r="I8" s="200">
        <v>105.5</v>
      </c>
      <c r="J8" s="200">
        <v>105.8</v>
      </c>
      <c r="K8" s="200">
        <v>104.5</v>
      </c>
      <c r="L8" s="182">
        <v>112.8</v>
      </c>
      <c r="M8" s="182">
        <v>101.5</v>
      </c>
      <c r="N8" s="182">
        <v>95.9</v>
      </c>
      <c r="O8" s="182">
        <v>100.4</v>
      </c>
      <c r="P8" s="200">
        <v>80.1</v>
      </c>
      <c r="Q8" s="200">
        <v>94</v>
      </c>
      <c r="R8" s="200">
        <v>104.3</v>
      </c>
      <c r="S8" s="182">
        <v>104.7</v>
      </c>
    </row>
    <row r="9" spans="1:19" ht="13.5" customHeight="1">
      <c r="A9" s="145" t="s">
        <v>50</v>
      </c>
      <c r="B9" s="145" t="s">
        <v>331</v>
      </c>
      <c r="C9" s="153"/>
      <c r="D9" s="193">
        <v>100.8</v>
      </c>
      <c r="E9" s="201">
        <v>99.4</v>
      </c>
      <c r="F9" s="201">
        <v>104.1</v>
      </c>
      <c r="G9" s="201">
        <v>111</v>
      </c>
      <c r="H9" s="201">
        <v>98.2</v>
      </c>
      <c r="I9" s="201">
        <v>108.7</v>
      </c>
      <c r="J9" s="201">
        <v>106.3</v>
      </c>
      <c r="K9" s="201">
        <v>99.3</v>
      </c>
      <c r="L9" s="183">
        <v>109</v>
      </c>
      <c r="M9" s="183">
        <v>97</v>
      </c>
      <c r="N9" s="183">
        <v>110.9</v>
      </c>
      <c r="O9" s="183">
        <v>101.5</v>
      </c>
      <c r="P9" s="201">
        <v>75.8</v>
      </c>
      <c r="Q9" s="201">
        <v>95</v>
      </c>
      <c r="R9" s="201">
        <v>101.2</v>
      </c>
      <c r="S9" s="183">
        <v>105.7</v>
      </c>
    </row>
    <row r="10" spans="1:19" ht="13.5">
      <c r="A10" s="145"/>
      <c r="B10" s="145" t="s">
        <v>242</v>
      </c>
      <c r="C10" s="153"/>
      <c r="D10" s="193">
        <v>100</v>
      </c>
      <c r="E10" s="201">
        <v>100</v>
      </c>
      <c r="F10" s="201">
        <v>100</v>
      </c>
      <c r="G10" s="201">
        <v>100</v>
      </c>
      <c r="H10" s="201">
        <v>100</v>
      </c>
      <c r="I10" s="201">
        <v>100</v>
      </c>
      <c r="J10" s="201">
        <v>100</v>
      </c>
      <c r="K10" s="201">
        <v>100</v>
      </c>
      <c r="L10" s="183">
        <v>100</v>
      </c>
      <c r="M10" s="183">
        <v>100</v>
      </c>
      <c r="N10" s="183">
        <v>100</v>
      </c>
      <c r="O10" s="183">
        <v>100</v>
      </c>
      <c r="P10" s="201">
        <v>100</v>
      </c>
      <c r="Q10" s="201">
        <v>100</v>
      </c>
      <c r="R10" s="201">
        <v>100</v>
      </c>
      <c r="S10" s="183">
        <v>100</v>
      </c>
    </row>
    <row r="11" spans="1:19" ht="13.5" customHeight="1">
      <c r="A11" s="145"/>
      <c r="B11" s="145" t="s">
        <v>152</v>
      </c>
      <c r="C11" s="153"/>
      <c r="D11" s="193">
        <v>101.8</v>
      </c>
      <c r="E11" s="201">
        <v>108</v>
      </c>
      <c r="F11" s="201">
        <v>102.8</v>
      </c>
      <c r="G11" s="201">
        <v>99.6</v>
      </c>
      <c r="H11" s="201">
        <v>105.7</v>
      </c>
      <c r="I11" s="201">
        <v>102.4</v>
      </c>
      <c r="J11" s="201">
        <v>92.4</v>
      </c>
      <c r="K11" s="201">
        <v>96</v>
      </c>
      <c r="L11" s="201">
        <v>112.9</v>
      </c>
      <c r="M11" s="201">
        <v>106.9</v>
      </c>
      <c r="N11" s="201">
        <v>102.9</v>
      </c>
      <c r="O11" s="201">
        <v>98</v>
      </c>
      <c r="P11" s="201">
        <v>99.7</v>
      </c>
      <c r="Q11" s="201">
        <v>100.3</v>
      </c>
      <c r="R11" s="201">
        <v>99.8</v>
      </c>
      <c r="S11" s="201">
        <v>118.3</v>
      </c>
    </row>
    <row r="12" spans="2:19" ht="13.5" customHeight="1">
      <c r="B12" s="145" t="s">
        <v>364</v>
      </c>
      <c r="C12" s="153"/>
      <c r="D12" s="194">
        <v>99.6</v>
      </c>
      <c r="E12" s="183">
        <v>100.6</v>
      </c>
      <c r="F12" s="183">
        <v>105.3</v>
      </c>
      <c r="G12" s="183">
        <v>88.7</v>
      </c>
      <c r="H12" s="183">
        <v>96.6</v>
      </c>
      <c r="I12" s="183">
        <v>90.9</v>
      </c>
      <c r="J12" s="183">
        <v>87.4</v>
      </c>
      <c r="K12" s="183">
        <v>97.8</v>
      </c>
      <c r="L12" s="183">
        <v>111.1</v>
      </c>
      <c r="M12" s="183">
        <v>104.8</v>
      </c>
      <c r="N12" s="183">
        <v>98.9</v>
      </c>
      <c r="O12" s="183">
        <v>99.5</v>
      </c>
      <c r="P12" s="183">
        <v>96.8</v>
      </c>
      <c r="Q12" s="183">
        <v>96.9</v>
      </c>
      <c r="R12" s="183">
        <v>105.4</v>
      </c>
      <c r="S12" s="183">
        <v>115.6</v>
      </c>
    </row>
    <row r="13" spans="1:19" ht="13.5" customHeight="1">
      <c r="A13" s="146"/>
      <c r="B13" s="146" t="s">
        <v>159</v>
      </c>
      <c r="C13" s="154"/>
      <c r="D13" s="195">
        <v>98.6</v>
      </c>
      <c r="E13" s="202">
        <v>103.5</v>
      </c>
      <c r="F13" s="202">
        <v>103.7</v>
      </c>
      <c r="G13" s="202">
        <v>90.4</v>
      </c>
      <c r="H13" s="202">
        <v>92.3</v>
      </c>
      <c r="I13" s="202">
        <v>93.4</v>
      </c>
      <c r="J13" s="202">
        <v>89.1</v>
      </c>
      <c r="K13" s="202">
        <v>94.2</v>
      </c>
      <c r="L13" s="202">
        <v>112.5</v>
      </c>
      <c r="M13" s="202">
        <v>106</v>
      </c>
      <c r="N13" s="202">
        <v>96.2</v>
      </c>
      <c r="O13" s="202">
        <v>90.7</v>
      </c>
      <c r="P13" s="202">
        <v>90.7</v>
      </c>
      <c r="Q13" s="202">
        <v>94.9</v>
      </c>
      <c r="R13" s="202">
        <v>100</v>
      </c>
      <c r="S13" s="202">
        <v>118.9</v>
      </c>
    </row>
    <row r="14" spans="1:19" ht="13.5" customHeight="1">
      <c r="A14" s="145" t="s">
        <v>175</v>
      </c>
      <c r="B14" s="145">
        <v>3</v>
      </c>
      <c r="C14" s="153" t="s">
        <v>255</v>
      </c>
      <c r="D14" s="192">
        <v>84.2</v>
      </c>
      <c r="E14" s="200">
        <v>92.5</v>
      </c>
      <c r="F14" s="200">
        <v>86.2</v>
      </c>
      <c r="G14" s="200">
        <v>84.7</v>
      </c>
      <c r="H14" s="200">
        <v>78.1</v>
      </c>
      <c r="I14" s="200">
        <v>82.7</v>
      </c>
      <c r="J14" s="200">
        <v>72.2</v>
      </c>
      <c r="K14" s="200">
        <v>77.7</v>
      </c>
      <c r="L14" s="200">
        <v>99.1</v>
      </c>
      <c r="M14" s="200">
        <v>83.7</v>
      </c>
      <c r="N14" s="200">
        <v>95.1</v>
      </c>
      <c r="O14" s="200">
        <v>86.1</v>
      </c>
      <c r="P14" s="200">
        <v>73.8</v>
      </c>
      <c r="Q14" s="200">
        <v>80.4</v>
      </c>
      <c r="R14" s="200">
        <v>99.6</v>
      </c>
      <c r="S14" s="200">
        <v>115.8</v>
      </c>
    </row>
    <row r="15" spans="1:19" ht="13.5" customHeight="1">
      <c r="A15" s="147" t="s">
        <v>86</v>
      </c>
      <c r="B15" s="145" t="s">
        <v>10</v>
      </c>
      <c r="C15" s="153"/>
      <c r="D15" s="193">
        <v>84.7</v>
      </c>
      <c r="E15" s="201">
        <v>101.7</v>
      </c>
      <c r="F15" s="201">
        <v>83.4</v>
      </c>
      <c r="G15" s="201">
        <v>77.7</v>
      </c>
      <c r="H15" s="201">
        <v>72.1</v>
      </c>
      <c r="I15" s="201">
        <v>85.2</v>
      </c>
      <c r="J15" s="201">
        <v>76.3</v>
      </c>
      <c r="K15" s="201">
        <v>71.7</v>
      </c>
      <c r="L15" s="201">
        <v>107.1</v>
      </c>
      <c r="M15" s="201">
        <v>79.6</v>
      </c>
      <c r="N15" s="201">
        <v>92.4</v>
      </c>
      <c r="O15" s="201">
        <v>92.3</v>
      </c>
      <c r="P15" s="201">
        <v>71.2</v>
      </c>
      <c r="Q15" s="201">
        <v>86.3</v>
      </c>
      <c r="R15" s="201">
        <v>86.8</v>
      </c>
      <c r="S15" s="201">
        <v>114.4</v>
      </c>
    </row>
    <row r="16" spans="1:19" ht="13.5" customHeight="1">
      <c r="A16" s="147" t="s">
        <v>86</v>
      </c>
      <c r="B16" s="145">
        <v>5</v>
      </c>
      <c r="C16" s="153"/>
      <c r="D16" s="193">
        <v>82.9</v>
      </c>
      <c r="E16" s="201">
        <v>85.7</v>
      </c>
      <c r="F16" s="201">
        <v>82.3</v>
      </c>
      <c r="G16" s="201">
        <v>76.9</v>
      </c>
      <c r="H16" s="201">
        <v>72.6</v>
      </c>
      <c r="I16" s="201">
        <v>80.8</v>
      </c>
      <c r="J16" s="201">
        <v>77</v>
      </c>
      <c r="K16" s="201">
        <v>71.4</v>
      </c>
      <c r="L16" s="201">
        <v>98.2</v>
      </c>
      <c r="M16" s="201">
        <v>112.7</v>
      </c>
      <c r="N16" s="201">
        <v>92.6</v>
      </c>
      <c r="O16" s="201">
        <v>85.8</v>
      </c>
      <c r="P16" s="201">
        <v>70.7</v>
      </c>
      <c r="Q16" s="201">
        <v>82.2</v>
      </c>
      <c r="R16" s="201">
        <v>84.8</v>
      </c>
      <c r="S16" s="201">
        <v>106.2</v>
      </c>
    </row>
    <row r="17" spans="1:19" ht="13.5" customHeight="1">
      <c r="A17" s="147" t="s">
        <v>86</v>
      </c>
      <c r="B17" s="145">
        <v>6</v>
      </c>
      <c r="D17" s="193">
        <v>125.9</v>
      </c>
      <c r="E17" s="201">
        <v>121.6</v>
      </c>
      <c r="F17" s="201">
        <v>127</v>
      </c>
      <c r="G17" s="201">
        <v>164.2</v>
      </c>
      <c r="H17" s="201">
        <v>116.8</v>
      </c>
      <c r="I17" s="201">
        <v>106.3</v>
      </c>
      <c r="J17" s="201">
        <v>95.4</v>
      </c>
      <c r="K17" s="201">
        <v>183.5</v>
      </c>
      <c r="L17" s="201">
        <v>158.7</v>
      </c>
      <c r="M17" s="201">
        <v>143.6</v>
      </c>
      <c r="N17" s="201">
        <v>95.1</v>
      </c>
      <c r="O17" s="201">
        <v>104.5</v>
      </c>
      <c r="P17" s="201">
        <v>182.8</v>
      </c>
      <c r="Q17" s="201">
        <v>113.5</v>
      </c>
      <c r="R17" s="201">
        <v>135.8</v>
      </c>
      <c r="S17" s="201">
        <v>131</v>
      </c>
    </row>
    <row r="18" spans="1:19" ht="13.5" customHeight="1">
      <c r="A18" s="19" t="s">
        <v>86</v>
      </c>
      <c r="B18" s="145">
        <v>7</v>
      </c>
      <c r="C18" s="153"/>
      <c r="D18" s="193">
        <v>128.2</v>
      </c>
      <c r="E18" s="201">
        <v>130.2</v>
      </c>
      <c r="F18" s="201">
        <v>156.9</v>
      </c>
      <c r="G18" s="201">
        <v>91.2</v>
      </c>
      <c r="H18" s="201">
        <v>87.9</v>
      </c>
      <c r="I18" s="201">
        <v>122.8</v>
      </c>
      <c r="J18" s="201">
        <v>121.8</v>
      </c>
      <c r="K18" s="201">
        <v>90.2</v>
      </c>
      <c r="L18" s="201">
        <v>135.8</v>
      </c>
      <c r="M18" s="201">
        <v>155.2</v>
      </c>
      <c r="N18" s="201">
        <v>112.3</v>
      </c>
      <c r="O18" s="201">
        <v>109.8</v>
      </c>
      <c r="P18" s="201">
        <v>69.5</v>
      </c>
      <c r="Q18" s="201">
        <v>116.1</v>
      </c>
      <c r="R18" s="201">
        <v>132.2</v>
      </c>
      <c r="S18" s="201">
        <v>138.3</v>
      </c>
    </row>
    <row r="19" spans="1:19" ht="13.5" customHeight="1">
      <c r="A19" s="147" t="s">
        <v>86</v>
      </c>
      <c r="B19" s="145">
        <v>8</v>
      </c>
      <c r="C19" s="153"/>
      <c r="D19" s="193">
        <v>86</v>
      </c>
      <c r="E19" s="201">
        <v>92.1</v>
      </c>
      <c r="F19" s="201">
        <v>86.6</v>
      </c>
      <c r="G19" s="201">
        <v>73.4</v>
      </c>
      <c r="H19" s="201">
        <v>109</v>
      </c>
      <c r="I19" s="201">
        <v>84.8</v>
      </c>
      <c r="J19" s="201">
        <v>86.7</v>
      </c>
      <c r="K19" s="201">
        <v>70.8</v>
      </c>
      <c r="L19" s="201">
        <v>90.6</v>
      </c>
      <c r="M19" s="201">
        <v>88</v>
      </c>
      <c r="N19" s="201">
        <v>96</v>
      </c>
      <c r="O19" s="201">
        <v>83.5</v>
      </c>
      <c r="P19" s="201">
        <v>71.6</v>
      </c>
      <c r="Q19" s="201">
        <v>81.4</v>
      </c>
      <c r="R19" s="201">
        <v>78.1</v>
      </c>
      <c r="S19" s="201">
        <v>111.8</v>
      </c>
    </row>
    <row r="20" spans="1:19" ht="13.5" customHeight="1">
      <c r="A20" s="147" t="s">
        <v>86</v>
      </c>
      <c r="B20" s="145">
        <v>9</v>
      </c>
      <c r="C20" s="153"/>
      <c r="D20" s="193">
        <v>81.7</v>
      </c>
      <c r="E20" s="201">
        <v>88.6</v>
      </c>
      <c r="F20" s="201">
        <v>83.4</v>
      </c>
      <c r="G20" s="201">
        <v>75</v>
      </c>
      <c r="H20" s="201">
        <v>70.7</v>
      </c>
      <c r="I20" s="201">
        <v>85</v>
      </c>
      <c r="J20" s="201">
        <v>75.4</v>
      </c>
      <c r="K20" s="201">
        <v>73.5</v>
      </c>
      <c r="L20" s="201">
        <v>90.9</v>
      </c>
      <c r="M20" s="201">
        <v>77.8</v>
      </c>
      <c r="N20" s="201">
        <v>93.8</v>
      </c>
      <c r="O20" s="201">
        <v>79</v>
      </c>
      <c r="P20" s="201">
        <v>65.2</v>
      </c>
      <c r="Q20" s="201">
        <v>81.7</v>
      </c>
      <c r="R20" s="201">
        <v>77.4</v>
      </c>
      <c r="S20" s="201">
        <v>108.3</v>
      </c>
    </row>
    <row r="21" spans="1:19" ht="13.5" customHeight="1">
      <c r="A21" s="148" t="s">
        <v>86</v>
      </c>
      <c r="B21" s="145">
        <v>10</v>
      </c>
      <c r="C21" s="153"/>
      <c r="D21" s="193">
        <v>81.2</v>
      </c>
      <c r="E21" s="201">
        <v>87.2</v>
      </c>
      <c r="F21" s="201">
        <v>82.3</v>
      </c>
      <c r="G21" s="201">
        <v>79.7</v>
      </c>
      <c r="H21" s="201">
        <v>79.1</v>
      </c>
      <c r="I21" s="201">
        <v>83.1</v>
      </c>
      <c r="J21" s="201">
        <v>76.6</v>
      </c>
      <c r="K21" s="201">
        <v>71.3</v>
      </c>
      <c r="L21" s="201">
        <v>98.1</v>
      </c>
      <c r="M21" s="201">
        <v>78.8</v>
      </c>
      <c r="N21" s="201">
        <v>90.5</v>
      </c>
      <c r="O21" s="201">
        <v>80.5</v>
      </c>
      <c r="P21" s="201">
        <v>68.2</v>
      </c>
      <c r="Q21" s="201">
        <v>79.4</v>
      </c>
      <c r="R21" s="201">
        <v>78.3</v>
      </c>
      <c r="S21" s="201">
        <v>106.8</v>
      </c>
    </row>
    <row r="22" spans="1:19" ht="13.5" customHeight="1">
      <c r="A22" s="147" t="s">
        <v>86</v>
      </c>
      <c r="B22" s="145">
        <v>11</v>
      </c>
      <c r="D22" s="193">
        <v>84.9</v>
      </c>
      <c r="E22" s="201">
        <v>92.6</v>
      </c>
      <c r="F22" s="201">
        <v>88.4</v>
      </c>
      <c r="G22" s="201">
        <v>75.2</v>
      </c>
      <c r="H22" s="201">
        <v>93.9</v>
      </c>
      <c r="I22" s="201">
        <v>87.6</v>
      </c>
      <c r="J22" s="201">
        <v>78.6</v>
      </c>
      <c r="K22" s="201">
        <v>71</v>
      </c>
      <c r="L22" s="201">
        <v>89.5</v>
      </c>
      <c r="M22" s="201">
        <v>76</v>
      </c>
      <c r="N22" s="201">
        <v>96.8</v>
      </c>
      <c r="O22" s="201">
        <v>76</v>
      </c>
      <c r="P22" s="201">
        <v>67.3</v>
      </c>
      <c r="Q22" s="201">
        <v>84.8</v>
      </c>
      <c r="R22" s="201">
        <v>78.8</v>
      </c>
      <c r="S22" s="201">
        <v>107.6</v>
      </c>
    </row>
    <row r="23" spans="1:19" ht="13.5" customHeight="1">
      <c r="A23" s="147" t="s">
        <v>86</v>
      </c>
      <c r="B23" s="145">
        <v>12</v>
      </c>
      <c r="C23" s="153"/>
      <c r="D23" s="193">
        <v>173.6</v>
      </c>
      <c r="E23" s="201">
        <v>170.6</v>
      </c>
      <c r="F23" s="201">
        <v>196</v>
      </c>
      <c r="G23" s="201">
        <v>129.6</v>
      </c>
      <c r="H23" s="201">
        <v>177.4</v>
      </c>
      <c r="I23" s="201">
        <v>137.5</v>
      </c>
      <c r="J23" s="201">
        <v>141.9</v>
      </c>
      <c r="K23" s="201">
        <v>207</v>
      </c>
      <c r="L23" s="201">
        <v>190.8</v>
      </c>
      <c r="M23" s="201">
        <v>210.4</v>
      </c>
      <c r="N23" s="201">
        <v>112.9</v>
      </c>
      <c r="O23" s="201">
        <v>115.5</v>
      </c>
      <c r="P23" s="201">
        <v>204.5</v>
      </c>
      <c r="Q23" s="201">
        <v>160</v>
      </c>
      <c r="R23" s="201">
        <v>182.4</v>
      </c>
      <c r="S23" s="201">
        <v>173.6</v>
      </c>
    </row>
    <row r="24" spans="1:19" ht="13.5" customHeight="1">
      <c r="A24" s="147" t="s">
        <v>468</v>
      </c>
      <c r="B24" s="145" t="s">
        <v>360</v>
      </c>
      <c r="C24" s="153"/>
      <c r="D24" s="193">
        <v>85.8</v>
      </c>
      <c r="E24" s="201">
        <v>85.6</v>
      </c>
      <c r="F24" s="201">
        <v>86.4</v>
      </c>
      <c r="G24" s="201">
        <v>119.4</v>
      </c>
      <c r="H24" s="201">
        <v>83.1</v>
      </c>
      <c r="I24" s="201">
        <v>79.2</v>
      </c>
      <c r="J24" s="201">
        <v>89.1</v>
      </c>
      <c r="K24" s="201">
        <v>69.6</v>
      </c>
      <c r="L24" s="201">
        <v>94</v>
      </c>
      <c r="M24" s="201">
        <v>80.8</v>
      </c>
      <c r="N24" s="201">
        <v>86.4</v>
      </c>
      <c r="O24" s="201">
        <v>73.6</v>
      </c>
      <c r="P24" s="201">
        <v>78</v>
      </c>
      <c r="Q24" s="201">
        <v>81.4</v>
      </c>
      <c r="R24" s="201">
        <v>88.2</v>
      </c>
      <c r="S24" s="201">
        <v>115</v>
      </c>
    </row>
    <row r="25" spans="1:19" ht="13.5" customHeight="1">
      <c r="A25" s="147" t="s">
        <v>86</v>
      </c>
      <c r="B25" s="145">
        <v>2</v>
      </c>
      <c r="C25" s="153"/>
      <c r="D25" s="193">
        <v>82.6</v>
      </c>
      <c r="E25" s="201">
        <v>84.4</v>
      </c>
      <c r="F25" s="201">
        <v>82.5</v>
      </c>
      <c r="G25" s="201">
        <v>83.7</v>
      </c>
      <c r="H25" s="201">
        <v>77.8</v>
      </c>
      <c r="I25" s="201">
        <v>82.1</v>
      </c>
      <c r="J25" s="201">
        <v>87.7</v>
      </c>
      <c r="K25" s="201">
        <v>69.7</v>
      </c>
      <c r="L25" s="201">
        <v>88.2</v>
      </c>
      <c r="M25" s="201">
        <v>79</v>
      </c>
      <c r="N25" s="201">
        <v>86.5</v>
      </c>
      <c r="O25" s="201">
        <v>77.9</v>
      </c>
      <c r="P25" s="201">
        <v>72.8</v>
      </c>
      <c r="Q25" s="201">
        <v>77.4</v>
      </c>
      <c r="R25" s="201">
        <v>88.3</v>
      </c>
      <c r="S25" s="201">
        <v>107.4</v>
      </c>
    </row>
    <row r="26" spans="1:19" ht="13.5" customHeight="1">
      <c r="A26" s="149" t="s">
        <v>86</v>
      </c>
      <c r="B26" s="152">
        <v>3</v>
      </c>
      <c r="C26" s="155"/>
      <c r="D26" s="195">
        <v>85.7</v>
      </c>
      <c r="E26" s="202">
        <v>93</v>
      </c>
      <c r="F26" s="202">
        <v>85.1</v>
      </c>
      <c r="G26" s="202">
        <v>93.8</v>
      </c>
      <c r="H26" s="202">
        <v>77.3</v>
      </c>
      <c r="I26" s="202">
        <v>83.1</v>
      </c>
      <c r="J26" s="202">
        <v>87.8</v>
      </c>
      <c r="K26" s="202">
        <v>77.1</v>
      </c>
      <c r="L26" s="202">
        <v>89</v>
      </c>
      <c r="M26" s="202">
        <v>80.2</v>
      </c>
      <c r="N26" s="202">
        <v>85.6</v>
      </c>
      <c r="O26" s="202">
        <v>74.1</v>
      </c>
      <c r="P26" s="202">
        <v>76.1</v>
      </c>
      <c r="Q26" s="202">
        <v>84</v>
      </c>
      <c r="R26" s="202">
        <v>92.9</v>
      </c>
      <c r="S26" s="202">
        <v>110.3</v>
      </c>
    </row>
    <row r="27" spans="1:19" ht="17.25" customHeight="1">
      <c r="A27" s="191"/>
      <c r="B27" s="191"/>
      <c r="C27" s="191"/>
      <c r="D27" s="556" t="s">
        <v>97</v>
      </c>
      <c r="E27" s="556"/>
      <c r="F27" s="556"/>
      <c r="G27" s="556"/>
      <c r="H27" s="556"/>
      <c r="I27" s="556"/>
      <c r="J27" s="556"/>
      <c r="K27" s="556"/>
      <c r="L27" s="556"/>
      <c r="M27" s="556"/>
      <c r="N27" s="556"/>
      <c r="O27" s="556"/>
      <c r="P27" s="556"/>
      <c r="Q27" s="556"/>
      <c r="R27" s="556"/>
      <c r="S27" s="556"/>
    </row>
    <row r="28" spans="1:19" ht="13.5" customHeight="1">
      <c r="A28" s="144" t="s">
        <v>189</v>
      </c>
      <c r="B28" s="144" t="s">
        <v>60</v>
      </c>
      <c r="C28" s="153" t="s">
        <v>56</v>
      </c>
      <c r="D28" s="192">
        <v>-1.2</v>
      </c>
      <c r="E28" s="200">
        <v>12.4</v>
      </c>
      <c r="F28" s="200">
        <v>-2</v>
      </c>
      <c r="G28" s="200">
        <v>18.4</v>
      </c>
      <c r="H28" s="200">
        <v>-6.3</v>
      </c>
      <c r="I28" s="200">
        <v>-6.9</v>
      </c>
      <c r="J28" s="200">
        <v>15.4</v>
      </c>
      <c r="K28" s="200">
        <v>-4.6</v>
      </c>
      <c r="L28" s="182">
        <v>-20.8</v>
      </c>
      <c r="M28" s="182">
        <v>11.7</v>
      </c>
      <c r="N28" s="182">
        <v>-11.3</v>
      </c>
      <c r="O28" s="182">
        <v>3.5</v>
      </c>
      <c r="P28" s="200">
        <v>-19.3</v>
      </c>
      <c r="Q28" s="200">
        <v>2.9</v>
      </c>
      <c r="R28" s="200">
        <v>-1.8</v>
      </c>
      <c r="S28" s="182">
        <v>2.4</v>
      </c>
    </row>
    <row r="29" spans="1:19" ht="13.5" customHeight="1">
      <c r="A29" s="145" t="s">
        <v>50</v>
      </c>
      <c r="B29" s="145" t="s">
        <v>331</v>
      </c>
      <c r="C29" s="153"/>
      <c r="D29" s="193">
        <v>-0.3</v>
      </c>
      <c r="E29" s="201">
        <v>-12.2</v>
      </c>
      <c r="F29" s="201">
        <v>0.3</v>
      </c>
      <c r="G29" s="201">
        <v>-2.9</v>
      </c>
      <c r="H29" s="201">
        <v>4.5</v>
      </c>
      <c r="I29" s="201">
        <v>2.9</v>
      </c>
      <c r="J29" s="201">
        <v>0.4</v>
      </c>
      <c r="K29" s="201">
        <v>-5.1</v>
      </c>
      <c r="L29" s="183">
        <v>-3.5</v>
      </c>
      <c r="M29" s="183">
        <v>-4.6</v>
      </c>
      <c r="N29" s="183">
        <v>15.5</v>
      </c>
      <c r="O29" s="183">
        <v>1.1</v>
      </c>
      <c r="P29" s="201">
        <v>-5.5</v>
      </c>
      <c r="Q29" s="201">
        <v>1</v>
      </c>
      <c r="R29" s="201">
        <v>-2.9</v>
      </c>
      <c r="S29" s="183">
        <v>1</v>
      </c>
    </row>
    <row r="30" spans="1:19" ht="13.5" customHeight="1">
      <c r="A30" s="145"/>
      <c r="B30" s="145" t="s">
        <v>242</v>
      </c>
      <c r="C30" s="153"/>
      <c r="D30" s="193">
        <v>-0.8</v>
      </c>
      <c r="E30" s="201">
        <v>0.5</v>
      </c>
      <c r="F30" s="201">
        <v>-3.8</v>
      </c>
      <c r="G30" s="201">
        <v>-9.9</v>
      </c>
      <c r="H30" s="201">
        <v>1.8</v>
      </c>
      <c r="I30" s="201">
        <v>-8</v>
      </c>
      <c r="J30" s="201">
        <v>-5.8</v>
      </c>
      <c r="K30" s="201">
        <v>0.7</v>
      </c>
      <c r="L30" s="183">
        <v>-8.3</v>
      </c>
      <c r="M30" s="183">
        <v>3.2</v>
      </c>
      <c r="N30" s="183">
        <v>-9.8</v>
      </c>
      <c r="O30" s="183">
        <v>-1.6</v>
      </c>
      <c r="P30" s="201">
        <v>32</v>
      </c>
      <c r="Q30" s="201">
        <v>5.3</v>
      </c>
      <c r="R30" s="201">
        <v>-1.2</v>
      </c>
      <c r="S30" s="183">
        <v>-5.4</v>
      </c>
    </row>
    <row r="31" spans="1:19" ht="13.5" customHeight="1">
      <c r="A31" s="145"/>
      <c r="B31" s="145" t="s">
        <v>152</v>
      </c>
      <c r="C31" s="153"/>
      <c r="D31" s="193">
        <v>1.8</v>
      </c>
      <c r="E31" s="201">
        <v>8</v>
      </c>
      <c r="F31" s="201">
        <v>2.8</v>
      </c>
      <c r="G31" s="201">
        <v>-0.4</v>
      </c>
      <c r="H31" s="201">
        <v>5.7</v>
      </c>
      <c r="I31" s="201">
        <v>2.4</v>
      </c>
      <c r="J31" s="201">
        <v>-7.6</v>
      </c>
      <c r="K31" s="201">
        <v>-4</v>
      </c>
      <c r="L31" s="183">
        <v>12.9</v>
      </c>
      <c r="M31" s="183">
        <v>6.9</v>
      </c>
      <c r="N31" s="183">
        <v>2.9</v>
      </c>
      <c r="O31" s="183">
        <v>-2</v>
      </c>
      <c r="P31" s="201">
        <v>-0.3</v>
      </c>
      <c r="Q31" s="201">
        <v>0.3</v>
      </c>
      <c r="R31" s="201">
        <v>-0.2</v>
      </c>
      <c r="S31" s="183">
        <v>18.3</v>
      </c>
    </row>
    <row r="32" spans="2:19" ht="13.5" customHeight="1">
      <c r="B32" s="145" t="s">
        <v>364</v>
      </c>
      <c r="C32" s="153"/>
      <c r="D32" s="193">
        <v>-2.2</v>
      </c>
      <c r="E32" s="201">
        <v>-6.9</v>
      </c>
      <c r="F32" s="201">
        <v>2.4</v>
      </c>
      <c r="G32" s="201">
        <v>-10.9</v>
      </c>
      <c r="H32" s="201">
        <v>-8.6</v>
      </c>
      <c r="I32" s="201">
        <v>-11.2</v>
      </c>
      <c r="J32" s="201">
        <v>-5.4</v>
      </c>
      <c r="K32" s="201">
        <v>1.9</v>
      </c>
      <c r="L32" s="183">
        <v>-1.6</v>
      </c>
      <c r="M32" s="183">
        <v>-2</v>
      </c>
      <c r="N32" s="183">
        <v>-3.9</v>
      </c>
      <c r="O32" s="183">
        <v>1.5</v>
      </c>
      <c r="P32" s="201">
        <v>-2.9</v>
      </c>
      <c r="Q32" s="201">
        <v>-3.4</v>
      </c>
      <c r="R32" s="201">
        <v>5.6</v>
      </c>
      <c r="S32" s="183">
        <v>-2.3</v>
      </c>
    </row>
    <row r="33" spans="1:19" ht="13.5" customHeight="1">
      <c r="A33" s="146"/>
      <c r="B33" s="146" t="s">
        <v>159</v>
      </c>
      <c r="C33" s="154"/>
      <c r="D33" s="195">
        <v>-1</v>
      </c>
      <c r="E33" s="202">
        <v>2.9</v>
      </c>
      <c r="F33" s="202">
        <v>-1.5</v>
      </c>
      <c r="G33" s="202">
        <v>1.9</v>
      </c>
      <c r="H33" s="202">
        <v>-4.5</v>
      </c>
      <c r="I33" s="202">
        <v>2.8</v>
      </c>
      <c r="J33" s="202">
        <v>1.9</v>
      </c>
      <c r="K33" s="202">
        <v>-3.7</v>
      </c>
      <c r="L33" s="202">
        <v>1.3</v>
      </c>
      <c r="M33" s="202">
        <v>1.1</v>
      </c>
      <c r="N33" s="202">
        <v>-2.7</v>
      </c>
      <c r="O33" s="202">
        <v>-8.8</v>
      </c>
      <c r="P33" s="202">
        <v>-6.3</v>
      </c>
      <c r="Q33" s="202">
        <v>-2.1</v>
      </c>
      <c r="R33" s="202">
        <v>-5.1</v>
      </c>
      <c r="S33" s="202">
        <v>2.9</v>
      </c>
    </row>
    <row r="34" spans="1:19" ht="13.5" customHeight="1">
      <c r="A34" s="145" t="s">
        <v>175</v>
      </c>
      <c r="B34" s="145">
        <v>3</v>
      </c>
      <c r="C34" s="153" t="s">
        <v>255</v>
      </c>
      <c r="D34" s="192">
        <v>-2.3</v>
      </c>
      <c r="E34" s="200">
        <v>0.2</v>
      </c>
      <c r="F34" s="200">
        <v>-1.5</v>
      </c>
      <c r="G34" s="200">
        <v>9.3</v>
      </c>
      <c r="H34" s="200">
        <v>-4.4</v>
      </c>
      <c r="I34" s="200">
        <v>3.9</v>
      </c>
      <c r="J34" s="200">
        <v>-5.4</v>
      </c>
      <c r="K34" s="200">
        <v>-8.6</v>
      </c>
      <c r="L34" s="200">
        <v>15.6</v>
      </c>
      <c r="M34" s="200">
        <v>-2.2</v>
      </c>
      <c r="N34" s="200">
        <v>3.6</v>
      </c>
      <c r="O34" s="200">
        <v>-3.6</v>
      </c>
      <c r="P34" s="200">
        <v>-8.2</v>
      </c>
      <c r="Q34" s="200">
        <v>-6.4</v>
      </c>
      <c r="R34" s="200">
        <v>-4.5</v>
      </c>
      <c r="S34" s="200">
        <v>5.7</v>
      </c>
    </row>
    <row r="35" spans="1:19" ht="13.5" customHeight="1">
      <c r="A35" s="147" t="s">
        <v>86</v>
      </c>
      <c r="B35" s="145">
        <v>4</v>
      </c>
      <c r="C35" s="153"/>
      <c r="D35" s="193">
        <v>-3.2</v>
      </c>
      <c r="E35" s="201">
        <v>-6.6</v>
      </c>
      <c r="F35" s="201">
        <v>-3.8</v>
      </c>
      <c r="G35" s="201">
        <v>4.9</v>
      </c>
      <c r="H35" s="201">
        <v>-19.4</v>
      </c>
      <c r="I35" s="201">
        <v>0.4</v>
      </c>
      <c r="J35" s="201">
        <v>-4.4</v>
      </c>
      <c r="K35" s="201">
        <v>-7.5</v>
      </c>
      <c r="L35" s="201">
        <v>18</v>
      </c>
      <c r="M35" s="201">
        <v>-2.8</v>
      </c>
      <c r="N35" s="201">
        <v>-3.3</v>
      </c>
      <c r="O35" s="201">
        <v>-0.1</v>
      </c>
      <c r="P35" s="201">
        <v>-3.4</v>
      </c>
      <c r="Q35" s="201">
        <v>-4.9</v>
      </c>
      <c r="R35" s="201">
        <v>2.7</v>
      </c>
      <c r="S35" s="201">
        <v>5.1</v>
      </c>
    </row>
    <row r="36" spans="1:19" ht="13.5" customHeight="1">
      <c r="A36" s="147" t="s">
        <v>86</v>
      </c>
      <c r="B36" s="145">
        <v>5</v>
      </c>
      <c r="C36" s="153"/>
      <c r="D36" s="193">
        <v>-1.7</v>
      </c>
      <c r="E36" s="201">
        <v>-4.1</v>
      </c>
      <c r="F36" s="201">
        <v>-2.6</v>
      </c>
      <c r="G36" s="201">
        <v>5.6</v>
      </c>
      <c r="H36" s="201">
        <v>-23.5</v>
      </c>
      <c r="I36" s="201">
        <v>3.7</v>
      </c>
      <c r="J36" s="201">
        <v>-0.6</v>
      </c>
      <c r="K36" s="201">
        <v>-5.1</v>
      </c>
      <c r="L36" s="201">
        <v>16.4</v>
      </c>
      <c r="M36" s="201">
        <v>21.6</v>
      </c>
      <c r="N36" s="201">
        <v>-8.5</v>
      </c>
      <c r="O36" s="201">
        <v>-3.6</v>
      </c>
      <c r="P36" s="201">
        <v>-4.8</v>
      </c>
      <c r="Q36" s="201">
        <v>-2.1</v>
      </c>
      <c r="R36" s="201">
        <v>4.8</v>
      </c>
      <c r="S36" s="201">
        <v>2.9</v>
      </c>
    </row>
    <row r="37" spans="1:19" ht="13.5" customHeight="1">
      <c r="A37" s="147" t="s">
        <v>86</v>
      </c>
      <c r="B37" s="145">
        <v>6</v>
      </c>
      <c r="D37" s="193">
        <v>-2.3</v>
      </c>
      <c r="E37" s="201">
        <v>18.5</v>
      </c>
      <c r="F37" s="201">
        <v>-6.3</v>
      </c>
      <c r="G37" s="201">
        <v>-2.4</v>
      </c>
      <c r="H37" s="201">
        <v>-14.3</v>
      </c>
      <c r="I37" s="201">
        <v>6</v>
      </c>
      <c r="J37" s="201">
        <v>-3.3</v>
      </c>
      <c r="K37" s="201">
        <v>-9.7</v>
      </c>
      <c r="L37" s="201">
        <v>11.8</v>
      </c>
      <c r="M37" s="201">
        <v>1.1</v>
      </c>
      <c r="N37" s="201">
        <v>-1.2</v>
      </c>
      <c r="O37" s="201">
        <v>10.8</v>
      </c>
      <c r="P37" s="201">
        <v>-0.8</v>
      </c>
      <c r="Q37" s="201">
        <v>-6.3</v>
      </c>
      <c r="R37" s="201">
        <v>1.5</v>
      </c>
      <c r="S37" s="201">
        <v>4.9</v>
      </c>
    </row>
    <row r="38" spans="1:19" ht="13.5" customHeight="1">
      <c r="A38" s="19" t="s">
        <v>86</v>
      </c>
      <c r="B38" s="145">
        <v>7</v>
      </c>
      <c r="C38" s="153"/>
      <c r="D38" s="193">
        <v>0.5</v>
      </c>
      <c r="E38" s="201">
        <v>13.6</v>
      </c>
      <c r="F38" s="201">
        <v>2.5</v>
      </c>
      <c r="G38" s="201">
        <v>31.8</v>
      </c>
      <c r="H38" s="201">
        <v>8.1</v>
      </c>
      <c r="I38" s="201">
        <v>8.9</v>
      </c>
      <c r="J38" s="201">
        <v>9.7</v>
      </c>
      <c r="K38" s="201">
        <v>4.5</v>
      </c>
      <c r="L38" s="201">
        <v>-5.8</v>
      </c>
      <c r="M38" s="201">
        <v>-5.1</v>
      </c>
      <c r="N38" s="201">
        <v>3</v>
      </c>
      <c r="O38" s="201">
        <v>-9.5</v>
      </c>
      <c r="P38" s="201">
        <v>-26.7</v>
      </c>
      <c r="Q38" s="201">
        <v>-6.7</v>
      </c>
      <c r="R38" s="201">
        <v>-10.9</v>
      </c>
      <c r="S38" s="201">
        <v>2</v>
      </c>
    </row>
    <row r="39" spans="1:19" ht="13.5" customHeight="1">
      <c r="A39" s="147" t="s">
        <v>86</v>
      </c>
      <c r="B39" s="145">
        <v>8</v>
      </c>
      <c r="C39" s="153"/>
      <c r="D39" s="193">
        <v>-0.1</v>
      </c>
      <c r="E39" s="201">
        <v>2</v>
      </c>
      <c r="F39" s="201">
        <v>0.5</v>
      </c>
      <c r="G39" s="201">
        <v>2.4</v>
      </c>
      <c r="H39" s="201">
        <v>40.6</v>
      </c>
      <c r="I39" s="201">
        <v>1.6</v>
      </c>
      <c r="J39" s="201">
        <v>-3.2</v>
      </c>
      <c r="K39" s="201">
        <v>-12.2</v>
      </c>
      <c r="L39" s="201">
        <v>-9.9</v>
      </c>
      <c r="M39" s="201">
        <v>6.7</v>
      </c>
      <c r="N39" s="201">
        <v>-3</v>
      </c>
      <c r="O39" s="201">
        <v>-12</v>
      </c>
      <c r="P39" s="201">
        <v>0</v>
      </c>
      <c r="Q39" s="201">
        <v>-1.1</v>
      </c>
      <c r="R39" s="201">
        <v>-3.3</v>
      </c>
      <c r="S39" s="201">
        <v>2.6</v>
      </c>
    </row>
    <row r="40" spans="1:19" ht="13.5" customHeight="1">
      <c r="A40" s="147" t="s">
        <v>86</v>
      </c>
      <c r="B40" s="145">
        <v>9</v>
      </c>
      <c r="C40" s="153"/>
      <c r="D40" s="193">
        <v>-0.5</v>
      </c>
      <c r="E40" s="201">
        <v>5</v>
      </c>
      <c r="F40" s="201">
        <v>1.1</v>
      </c>
      <c r="G40" s="201">
        <v>7.8</v>
      </c>
      <c r="H40" s="201">
        <v>-9.7</v>
      </c>
      <c r="I40" s="201">
        <v>1.4</v>
      </c>
      <c r="J40" s="201">
        <v>0.5</v>
      </c>
      <c r="K40" s="201">
        <v>-6.3</v>
      </c>
      <c r="L40" s="201">
        <v>-8.5</v>
      </c>
      <c r="M40" s="201">
        <v>-0.1</v>
      </c>
      <c r="N40" s="201">
        <v>-4.6</v>
      </c>
      <c r="O40" s="201">
        <v>-16.4</v>
      </c>
      <c r="P40" s="201">
        <v>-4.8</v>
      </c>
      <c r="Q40" s="201">
        <v>-2.3</v>
      </c>
      <c r="R40" s="201">
        <v>-4.3</v>
      </c>
      <c r="S40" s="201">
        <v>3</v>
      </c>
    </row>
    <row r="41" spans="1:19" ht="13.5" customHeight="1">
      <c r="A41" s="148" t="s">
        <v>86</v>
      </c>
      <c r="B41" s="145">
        <v>10</v>
      </c>
      <c r="C41" s="153"/>
      <c r="D41" s="193">
        <v>-1.3</v>
      </c>
      <c r="E41" s="201">
        <v>3.9</v>
      </c>
      <c r="F41" s="201">
        <v>-0.7</v>
      </c>
      <c r="G41" s="201">
        <v>17.4</v>
      </c>
      <c r="H41" s="201">
        <v>-18</v>
      </c>
      <c r="I41" s="201">
        <v>3.9</v>
      </c>
      <c r="J41" s="201">
        <v>1.2</v>
      </c>
      <c r="K41" s="201">
        <v>-5.3</v>
      </c>
      <c r="L41" s="201">
        <v>-11.3</v>
      </c>
      <c r="M41" s="201">
        <v>0.8</v>
      </c>
      <c r="N41" s="201">
        <v>-0.3</v>
      </c>
      <c r="O41" s="201">
        <v>-12.6</v>
      </c>
      <c r="P41" s="201">
        <v>-5.8</v>
      </c>
      <c r="Q41" s="201">
        <v>-2.2</v>
      </c>
      <c r="R41" s="201">
        <v>-5</v>
      </c>
      <c r="S41" s="201">
        <v>-1.1</v>
      </c>
    </row>
    <row r="42" spans="1:19" ht="13.5" customHeight="1">
      <c r="A42" s="147" t="s">
        <v>86</v>
      </c>
      <c r="B42" s="145">
        <v>11</v>
      </c>
      <c r="D42" s="193">
        <v>0.5</v>
      </c>
      <c r="E42" s="201">
        <v>-0.2</v>
      </c>
      <c r="F42" s="201">
        <v>5.5</v>
      </c>
      <c r="G42" s="201">
        <v>9</v>
      </c>
      <c r="H42" s="201">
        <v>6.5</v>
      </c>
      <c r="I42" s="201">
        <v>8.1</v>
      </c>
      <c r="J42" s="201">
        <v>-4</v>
      </c>
      <c r="K42" s="201">
        <v>-1.9</v>
      </c>
      <c r="L42" s="201">
        <v>-20</v>
      </c>
      <c r="M42" s="201">
        <v>-6.5</v>
      </c>
      <c r="N42" s="201">
        <v>-1.2</v>
      </c>
      <c r="O42" s="201">
        <v>-16.1</v>
      </c>
      <c r="P42" s="201">
        <v>-7.6</v>
      </c>
      <c r="Q42" s="201">
        <v>1.4</v>
      </c>
      <c r="R42" s="201">
        <v>-2</v>
      </c>
      <c r="S42" s="201">
        <v>-3.2</v>
      </c>
    </row>
    <row r="43" spans="1:19" ht="13.5" customHeight="1">
      <c r="A43" s="147" t="s">
        <v>86</v>
      </c>
      <c r="B43" s="145">
        <v>12</v>
      </c>
      <c r="C43" s="153"/>
      <c r="D43" s="193">
        <v>1.1</v>
      </c>
      <c r="E43" s="201">
        <v>8</v>
      </c>
      <c r="F43" s="201">
        <v>-4.4</v>
      </c>
      <c r="G43" s="201">
        <v>-24.9</v>
      </c>
      <c r="H43" s="201">
        <v>4.5</v>
      </c>
      <c r="I43" s="201">
        <v>-2.8</v>
      </c>
      <c r="J43" s="201">
        <v>17.6</v>
      </c>
      <c r="K43" s="201">
        <v>13.1</v>
      </c>
      <c r="L43" s="201">
        <v>2.5</v>
      </c>
      <c r="M43" s="201">
        <v>0.8</v>
      </c>
      <c r="N43" s="201">
        <v>-0.9</v>
      </c>
      <c r="O43" s="201">
        <v>-13.5</v>
      </c>
      <c r="P43" s="201">
        <v>0.3</v>
      </c>
      <c r="Q43" s="201">
        <v>5.1</v>
      </c>
      <c r="R43" s="201">
        <v>-16.9</v>
      </c>
      <c r="S43" s="201">
        <v>6.3</v>
      </c>
    </row>
    <row r="44" spans="1:19" ht="13.5" customHeight="1">
      <c r="A44" s="147" t="s">
        <v>468</v>
      </c>
      <c r="B44" s="145" t="s">
        <v>360</v>
      </c>
      <c r="C44" s="153"/>
      <c r="D44" s="193">
        <v>-1</v>
      </c>
      <c r="E44" s="201">
        <v>-8.4</v>
      </c>
      <c r="F44" s="201">
        <v>-1.7</v>
      </c>
      <c r="G44" s="201">
        <v>54.3</v>
      </c>
      <c r="H44" s="201">
        <v>6.4</v>
      </c>
      <c r="I44" s="201">
        <v>-4.9</v>
      </c>
      <c r="J44" s="201">
        <v>3.4</v>
      </c>
      <c r="K44" s="201">
        <v>-0.6</v>
      </c>
      <c r="L44" s="201">
        <v>-0.9</v>
      </c>
      <c r="M44" s="201">
        <v>-6.6</v>
      </c>
      <c r="N44" s="201">
        <v>-1.9</v>
      </c>
      <c r="O44" s="201">
        <v>-15.2</v>
      </c>
      <c r="P44" s="201">
        <v>8.9</v>
      </c>
      <c r="Q44" s="201">
        <v>-6.7</v>
      </c>
      <c r="R44" s="201">
        <v>9.7</v>
      </c>
      <c r="S44" s="201">
        <v>5.8</v>
      </c>
    </row>
    <row r="45" spans="1:19" ht="13.5" customHeight="1">
      <c r="A45" s="147" t="s">
        <v>86</v>
      </c>
      <c r="B45" s="145">
        <v>2</v>
      </c>
      <c r="C45" s="153"/>
      <c r="D45" s="193">
        <v>0.2</v>
      </c>
      <c r="E45" s="201">
        <v>-1.3</v>
      </c>
      <c r="F45" s="201">
        <v>-1.6</v>
      </c>
      <c r="G45" s="201">
        <v>11.9</v>
      </c>
      <c r="H45" s="201">
        <v>12.3</v>
      </c>
      <c r="I45" s="201">
        <v>0.9</v>
      </c>
      <c r="J45" s="201">
        <v>12.4</v>
      </c>
      <c r="K45" s="201">
        <v>0</v>
      </c>
      <c r="L45" s="201">
        <v>-9.1</v>
      </c>
      <c r="M45" s="201">
        <v>-2.9</v>
      </c>
      <c r="N45" s="201">
        <v>1.3</v>
      </c>
      <c r="O45" s="201">
        <v>-14.2</v>
      </c>
      <c r="P45" s="201">
        <v>0</v>
      </c>
      <c r="Q45" s="201">
        <v>-3.4</v>
      </c>
      <c r="R45" s="201">
        <v>5.6</v>
      </c>
      <c r="S45" s="201">
        <v>1.4</v>
      </c>
    </row>
    <row r="46" spans="1:19" ht="13.5" customHeight="1">
      <c r="A46" s="149" t="s">
        <v>86</v>
      </c>
      <c r="B46" s="152">
        <v>3</v>
      </c>
      <c r="C46" s="155"/>
      <c r="D46" s="163">
        <v>1.2</v>
      </c>
      <c r="E46" s="173">
        <v>0.4</v>
      </c>
      <c r="F46" s="173">
        <v>-2.2</v>
      </c>
      <c r="G46" s="173">
        <v>8.3</v>
      </c>
      <c r="H46" s="173">
        <v>-1.2</v>
      </c>
      <c r="I46" s="173">
        <v>-0.1</v>
      </c>
      <c r="J46" s="173">
        <v>20.9</v>
      </c>
      <c r="K46" s="173">
        <v>0</v>
      </c>
      <c r="L46" s="173">
        <v>-10.7</v>
      </c>
      <c r="M46" s="173">
        <v>-5.8</v>
      </c>
      <c r="N46" s="173">
        <v>-7.6</v>
      </c>
      <c r="O46" s="173">
        <v>-15.4</v>
      </c>
      <c r="P46" s="173">
        <v>1.9</v>
      </c>
      <c r="Q46" s="173">
        <v>7.4</v>
      </c>
      <c r="R46" s="173">
        <v>-5.6</v>
      </c>
      <c r="S46" s="173">
        <v>-5.9</v>
      </c>
    </row>
    <row r="47" spans="1:30" ht="27" customHeight="1">
      <c r="A47" s="557" t="s">
        <v>469</v>
      </c>
      <c r="B47" s="557"/>
      <c r="C47" s="558"/>
      <c r="D47" s="196">
        <v>3.8</v>
      </c>
      <c r="E47" s="196">
        <v>10.2</v>
      </c>
      <c r="F47" s="196">
        <v>3.2</v>
      </c>
      <c r="G47" s="196">
        <v>12.1</v>
      </c>
      <c r="H47" s="196">
        <v>-0.6</v>
      </c>
      <c r="I47" s="196">
        <v>1.2</v>
      </c>
      <c r="J47" s="196">
        <v>0.1</v>
      </c>
      <c r="K47" s="196">
        <v>10.6</v>
      </c>
      <c r="L47" s="196">
        <v>0.9</v>
      </c>
      <c r="M47" s="196">
        <v>1.5</v>
      </c>
      <c r="N47" s="196">
        <v>-1</v>
      </c>
      <c r="O47" s="196">
        <v>-4.9</v>
      </c>
      <c r="P47" s="196">
        <v>4.5</v>
      </c>
      <c r="Q47" s="196">
        <v>8.5</v>
      </c>
      <c r="R47" s="196">
        <v>5.2</v>
      </c>
      <c r="S47" s="196">
        <v>2.7</v>
      </c>
      <c r="T47" s="150"/>
      <c r="U47" s="150"/>
      <c r="V47" s="150"/>
      <c r="W47" s="150"/>
      <c r="X47" s="150"/>
      <c r="Y47" s="150"/>
      <c r="Z47" s="150"/>
      <c r="AA47" s="150"/>
      <c r="AB47" s="150"/>
      <c r="AC47" s="150"/>
      <c r="AD47" s="150"/>
    </row>
    <row r="48" spans="1:30" ht="27" customHeight="1">
      <c r="A48" s="150"/>
      <c r="B48" s="150"/>
      <c r="C48" s="150"/>
      <c r="D48" s="197"/>
      <c r="E48" s="197"/>
      <c r="F48" s="197"/>
      <c r="G48" s="197"/>
      <c r="H48" s="197"/>
      <c r="I48" s="197"/>
      <c r="J48" s="197"/>
      <c r="K48" s="197"/>
      <c r="L48" s="197"/>
      <c r="M48" s="197"/>
      <c r="N48" s="197"/>
      <c r="O48" s="197"/>
      <c r="P48" s="197"/>
      <c r="Q48" s="197"/>
      <c r="R48" s="197"/>
      <c r="S48" s="197"/>
      <c r="T48" s="150"/>
      <c r="U48" s="150"/>
      <c r="V48" s="150"/>
      <c r="W48" s="150"/>
      <c r="X48" s="150"/>
      <c r="Y48" s="150"/>
      <c r="Z48" s="150"/>
      <c r="AA48" s="150"/>
      <c r="AB48" s="150"/>
      <c r="AC48" s="150"/>
      <c r="AD48" s="150"/>
    </row>
    <row r="49" spans="1:19" ht="17.25">
      <c r="A49" s="142" t="s">
        <v>471</v>
      </c>
      <c r="B49" s="7"/>
      <c r="C49" s="7"/>
      <c r="H49" s="571"/>
      <c r="I49" s="571"/>
      <c r="J49" s="571"/>
      <c r="K49" s="571"/>
      <c r="L49" s="571"/>
      <c r="M49" s="571"/>
      <c r="N49" s="571"/>
      <c r="O49" s="571"/>
      <c r="S49" s="14" t="s">
        <v>134</v>
      </c>
    </row>
    <row r="50" spans="1:19" ht="13.5">
      <c r="A50" s="559" t="s">
        <v>52</v>
      </c>
      <c r="B50" s="559"/>
      <c r="C50" s="560"/>
      <c r="D50" s="156" t="s">
        <v>69</v>
      </c>
      <c r="E50" s="156" t="s">
        <v>438</v>
      </c>
      <c r="F50" s="156" t="s">
        <v>129</v>
      </c>
      <c r="G50" s="156" t="s">
        <v>108</v>
      </c>
      <c r="H50" s="156" t="s">
        <v>217</v>
      </c>
      <c r="I50" s="156" t="s">
        <v>276</v>
      </c>
      <c r="J50" s="156" t="s">
        <v>453</v>
      </c>
      <c r="K50" s="156" t="s">
        <v>454</v>
      </c>
      <c r="L50" s="156" t="s">
        <v>81</v>
      </c>
      <c r="M50" s="156" t="s">
        <v>332</v>
      </c>
      <c r="N50" s="156" t="s">
        <v>16</v>
      </c>
      <c r="O50" s="156" t="s">
        <v>181</v>
      </c>
      <c r="P50" s="156" t="s">
        <v>135</v>
      </c>
      <c r="Q50" s="156" t="s">
        <v>456</v>
      </c>
      <c r="R50" s="156" t="s">
        <v>458</v>
      </c>
      <c r="S50" s="156" t="s">
        <v>3</v>
      </c>
    </row>
    <row r="51" spans="1:19" ht="13.5">
      <c r="A51" s="561"/>
      <c r="B51" s="561"/>
      <c r="C51" s="562"/>
      <c r="D51" s="157" t="s">
        <v>96</v>
      </c>
      <c r="E51" s="157"/>
      <c r="F51" s="157"/>
      <c r="G51" s="157" t="s">
        <v>426</v>
      </c>
      <c r="H51" s="157" t="s">
        <v>387</v>
      </c>
      <c r="I51" s="157" t="s">
        <v>366</v>
      </c>
      <c r="J51" s="157" t="s">
        <v>459</v>
      </c>
      <c r="K51" s="157" t="s">
        <v>151</v>
      </c>
      <c r="L51" s="180" t="s">
        <v>272</v>
      </c>
      <c r="M51" s="184" t="s">
        <v>201</v>
      </c>
      <c r="N51" s="180" t="s">
        <v>279</v>
      </c>
      <c r="O51" s="180" t="s">
        <v>457</v>
      </c>
      <c r="P51" s="180" t="s">
        <v>411</v>
      </c>
      <c r="Q51" s="180" t="s">
        <v>441</v>
      </c>
      <c r="R51" s="180" t="s">
        <v>171</v>
      </c>
      <c r="S51" s="188" t="s">
        <v>333</v>
      </c>
    </row>
    <row r="52" spans="1:19" ht="18" customHeight="1">
      <c r="A52" s="563"/>
      <c r="B52" s="563"/>
      <c r="C52" s="565"/>
      <c r="D52" s="158" t="s">
        <v>212</v>
      </c>
      <c r="E52" s="158" t="s">
        <v>386</v>
      </c>
      <c r="F52" s="158" t="s">
        <v>35</v>
      </c>
      <c r="G52" s="158" t="s">
        <v>460</v>
      </c>
      <c r="H52" s="158" t="s">
        <v>19</v>
      </c>
      <c r="I52" s="158" t="s">
        <v>61</v>
      </c>
      <c r="J52" s="158" t="s">
        <v>309</v>
      </c>
      <c r="K52" s="158" t="s">
        <v>461</v>
      </c>
      <c r="L52" s="181" t="s">
        <v>164</v>
      </c>
      <c r="M52" s="185" t="s">
        <v>462</v>
      </c>
      <c r="N52" s="181" t="s">
        <v>76</v>
      </c>
      <c r="O52" s="181" t="s">
        <v>419</v>
      </c>
      <c r="P52" s="185" t="s">
        <v>305</v>
      </c>
      <c r="Q52" s="185" t="s">
        <v>463</v>
      </c>
      <c r="R52" s="181" t="s">
        <v>464</v>
      </c>
      <c r="S52" s="181" t="s">
        <v>208</v>
      </c>
    </row>
    <row r="53" spans="1:19" ht="15.75" customHeight="1">
      <c r="A53" s="191"/>
      <c r="B53" s="191"/>
      <c r="C53" s="191"/>
      <c r="D53" s="555" t="s">
        <v>136</v>
      </c>
      <c r="E53" s="555"/>
      <c r="F53" s="555"/>
      <c r="G53" s="555"/>
      <c r="H53" s="555"/>
      <c r="I53" s="555"/>
      <c r="J53" s="555"/>
      <c r="K53" s="555"/>
      <c r="L53" s="555"/>
      <c r="M53" s="555"/>
      <c r="N53" s="555"/>
      <c r="O53" s="555"/>
      <c r="P53" s="555"/>
      <c r="Q53" s="555"/>
      <c r="R53" s="555"/>
      <c r="S53" s="191"/>
    </row>
    <row r="54" spans="1:19" ht="13.5" customHeight="1">
      <c r="A54" s="144" t="s">
        <v>189</v>
      </c>
      <c r="B54" s="144" t="s">
        <v>60</v>
      </c>
      <c r="C54" s="153" t="s">
        <v>56</v>
      </c>
      <c r="D54" s="192">
        <v>100.8</v>
      </c>
      <c r="E54" s="200">
        <v>139.2</v>
      </c>
      <c r="F54" s="200">
        <v>103.1</v>
      </c>
      <c r="G54" s="200">
        <v>106.7</v>
      </c>
      <c r="H54" s="200">
        <v>107.3</v>
      </c>
      <c r="I54" s="200">
        <v>104.5</v>
      </c>
      <c r="J54" s="200">
        <v>102.7</v>
      </c>
      <c r="K54" s="200">
        <v>115.1</v>
      </c>
      <c r="L54" s="182">
        <v>107.9</v>
      </c>
      <c r="M54" s="182">
        <v>99.9</v>
      </c>
      <c r="N54" s="182">
        <v>94.2</v>
      </c>
      <c r="O54" s="182">
        <v>112.6</v>
      </c>
      <c r="P54" s="200">
        <v>80.6</v>
      </c>
      <c r="Q54" s="200">
        <v>92</v>
      </c>
      <c r="R54" s="200">
        <v>100.1</v>
      </c>
      <c r="S54" s="182">
        <v>101.5</v>
      </c>
    </row>
    <row r="55" spans="1:19" ht="13.5" customHeight="1">
      <c r="A55" s="145" t="s">
        <v>50</v>
      </c>
      <c r="B55" s="145" t="s">
        <v>331</v>
      </c>
      <c r="C55" s="153"/>
      <c r="D55" s="193">
        <v>101.7</v>
      </c>
      <c r="E55" s="201">
        <v>104.5</v>
      </c>
      <c r="F55" s="201">
        <v>104.3</v>
      </c>
      <c r="G55" s="201">
        <v>108.5</v>
      </c>
      <c r="H55" s="201">
        <v>103.3</v>
      </c>
      <c r="I55" s="201">
        <v>110</v>
      </c>
      <c r="J55" s="201">
        <v>108.1</v>
      </c>
      <c r="K55" s="201">
        <v>103.9</v>
      </c>
      <c r="L55" s="183">
        <v>88</v>
      </c>
      <c r="M55" s="183">
        <v>97.7</v>
      </c>
      <c r="N55" s="183">
        <v>119.7</v>
      </c>
      <c r="O55" s="183">
        <v>108.5</v>
      </c>
      <c r="P55" s="201">
        <v>78.5</v>
      </c>
      <c r="Q55" s="201">
        <v>95.6</v>
      </c>
      <c r="R55" s="201">
        <v>100.2</v>
      </c>
      <c r="S55" s="183">
        <v>100.8</v>
      </c>
    </row>
    <row r="56" spans="1:19" ht="13.5" customHeight="1">
      <c r="A56" s="145"/>
      <c r="B56" s="145" t="s">
        <v>242</v>
      </c>
      <c r="C56" s="153"/>
      <c r="D56" s="193">
        <v>100</v>
      </c>
      <c r="E56" s="201">
        <v>100</v>
      </c>
      <c r="F56" s="201">
        <v>100</v>
      </c>
      <c r="G56" s="201">
        <v>100</v>
      </c>
      <c r="H56" s="201">
        <v>100</v>
      </c>
      <c r="I56" s="201">
        <v>100</v>
      </c>
      <c r="J56" s="201">
        <v>100</v>
      </c>
      <c r="K56" s="201">
        <v>100</v>
      </c>
      <c r="L56" s="183">
        <v>100</v>
      </c>
      <c r="M56" s="183">
        <v>100</v>
      </c>
      <c r="N56" s="183">
        <v>100</v>
      </c>
      <c r="O56" s="183">
        <v>100</v>
      </c>
      <c r="P56" s="201">
        <v>100</v>
      </c>
      <c r="Q56" s="201">
        <v>100</v>
      </c>
      <c r="R56" s="201">
        <v>100</v>
      </c>
      <c r="S56" s="183">
        <v>100</v>
      </c>
    </row>
    <row r="57" spans="1:19" ht="13.5" customHeight="1">
      <c r="A57" s="145"/>
      <c r="B57" s="145" t="s">
        <v>152</v>
      </c>
      <c r="C57" s="153"/>
      <c r="D57" s="193">
        <v>102.8</v>
      </c>
      <c r="E57" s="201">
        <v>118.8</v>
      </c>
      <c r="F57" s="201">
        <v>102.4</v>
      </c>
      <c r="G57" s="201">
        <v>98.3</v>
      </c>
      <c r="H57" s="201">
        <v>101.1</v>
      </c>
      <c r="I57" s="201">
        <v>106.5</v>
      </c>
      <c r="J57" s="201">
        <v>97.4</v>
      </c>
      <c r="K57" s="201">
        <v>84.8</v>
      </c>
      <c r="L57" s="201">
        <v>115.8</v>
      </c>
      <c r="M57" s="201">
        <v>104.4</v>
      </c>
      <c r="N57" s="201">
        <v>98.2</v>
      </c>
      <c r="O57" s="201">
        <v>108.1</v>
      </c>
      <c r="P57" s="201">
        <v>101.3</v>
      </c>
      <c r="Q57" s="201">
        <v>99</v>
      </c>
      <c r="R57" s="201">
        <v>90.4</v>
      </c>
      <c r="S57" s="201">
        <v>122.2</v>
      </c>
    </row>
    <row r="58" spans="2:19" ht="13.5" customHeight="1">
      <c r="B58" s="145" t="s">
        <v>364</v>
      </c>
      <c r="C58" s="153"/>
      <c r="D58" s="194">
        <v>101.4</v>
      </c>
      <c r="E58" s="183">
        <v>98.4</v>
      </c>
      <c r="F58" s="183">
        <v>104.8</v>
      </c>
      <c r="G58" s="183">
        <v>97</v>
      </c>
      <c r="H58" s="183">
        <v>91.6</v>
      </c>
      <c r="I58" s="183">
        <v>92.6</v>
      </c>
      <c r="J58" s="183">
        <v>86.1</v>
      </c>
      <c r="K58" s="183">
        <v>96.4</v>
      </c>
      <c r="L58" s="183">
        <v>95.5</v>
      </c>
      <c r="M58" s="183">
        <v>106.5</v>
      </c>
      <c r="N58" s="183">
        <v>101</v>
      </c>
      <c r="O58" s="183">
        <v>106.9</v>
      </c>
      <c r="P58" s="183">
        <v>96.8</v>
      </c>
      <c r="Q58" s="183">
        <v>97.5</v>
      </c>
      <c r="R58" s="183">
        <v>91.6</v>
      </c>
      <c r="S58" s="183">
        <v>128.9</v>
      </c>
    </row>
    <row r="59" spans="1:19" ht="13.5" customHeight="1">
      <c r="A59" s="146"/>
      <c r="B59" s="146" t="s">
        <v>159</v>
      </c>
      <c r="C59" s="154"/>
      <c r="D59" s="195">
        <v>99.3</v>
      </c>
      <c r="E59" s="202">
        <v>101.8</v>
      </c>
      <c r="F59" s="202">
        <v>102.1</v>
      </c>
      <c r="G59" s="202">
        <v>91.2</v>
      </c>
      <c r="H59" s="202">
        <v>87.9</v>
      </c>
      <c r="I59" s="202">
        <v>93</v>
      </c>
      <c r="J59" s="202">
        <v>85.2</v>
      </c>
      <c r="K59" s="202">
        <v>92.4</v>
      </c>
      <c r="L59" s="202">
        <v>88.6</v>
      </c>
      <c r="M59" s="202">
        <v>106.9</v>
      </c>
      <c r="N59" s="202">
        <v>96.4</v>
      </c>
      <c r="O59" s="202">
        <v>98.8</v>
      </c>
      <c r="P59" s="202">
        <v>95.4</v>
      </c>
      <c r="Q59" s="202">
        <v>95.1</v>
      </c>
      <c r="R59" s="202">
        <v>89.2</v>
      </c>
      <c r="S59" s="202">
        <v>122.4</v>
      </c>
    </row>
    <row r="60" spans="1:19" ht="13.5" customHeight="1">
      <c r="A60" s="145" t="s">
        <v>175</v>
      </c>
      <c r="B60" s="145">
        <v>3</v>
      </c>
      <c r="C60" s="153" t="s">
        <v>557</v>
      </c>
      <c r="D60" s="192">
        <v>83</v>
      </c>
      <c r="E60" s="200">
        <v>89.9</v>
      </c>
      <c r="F60" s="200">
        <v>83</v>
      </c>
      <c r="G60" s="200">
        <v>86.7</v>
      </c>
      <c r="H60" s="200">
        <v>76</v>
      </c>
      <c r="I60" s="200">
        <v>80.3</v>
      </c>
      <c r="J60" s="200">
        <v>74.9</v>
      </c>
      <c r="K60" s="200">
        <v>71.2</v>
      </c>
      <c r="L60" s="200">
        <v>74.6</v>
      </c>
      <c r="M60" s="200">
        <v>80.9</v>
      </c>
      <c r="N60" s="200">
        <v>92.3</v>
      </c>
      <c r="O60" s="200">
        <v>86.6</v>
      </c>
      <c r="P60" s="200">
        <v>74.7</v>
      </c>
      <c r="Q60" s="200">
        <v>79</v>
      </c>
      <c r="R60" s="200">
        <v>80.9</v>
      </c>
      <c r="S60" s="200">
        <v>122.3</v>
      </c>
    </row>
    <row r="61" spans="1:19" ht="13.5" customHeight="1">
      <c r="A61" s="147" t="s">
        <v>86</v>
      </c>
      <c r="B61" s="145">
        <v>4</v>
      </c>
      <c r="C61" s="153"/>
      <c r="D61" s="193">
        <v>83.8</v>
      </c>
      <c r="E61" s="201">
        <v>128.8</v>
      </c>
      <c r="F61" s="201">
        <v>80.3</v>
      </c>
      <c r="G61" s="201">
        <v>76.7</v>
      </c>
      <c r="H61" s="201">
        <v>68.2</v>
      </c>
      <c r="I61" s="201">
        <v>84.9</v>
      </c>
      <c r="J61" s="201">
        <v>76.1</v>
      </c>
      <c r="K61" s="201">
        <v>69.3</v>
      </c>
      <c r="L61" s="201">
        <v>81.3</v>
      </c>
      <c r="M61" s="201">
        <v>78.2</v>
      </c>
      <c r="N61" s="201">
        <v>89.9</v>
      </c>
      <c r="O61" s="201">
        <v>91</v>
      </c>
      <c r="P61" s="201">
        <v>72.7</v>
      </c>
      <c r="Q61" s="201">
        <v>87</v>
      </c>
      <c r="R61" s="201">
        <v>76.7</v>
      </c>
      <c r="S61" s="201">
        <v>116.5</v>
      </c>
    </row>
    <row r="62" spans="1:19" ht="13.5" customHeight="1">
      <c r="A62" s="147" t="s">
        <v>86</v>
      </c>
      <c r="B62" s="145">
        <v>5</v>
      </c>
      <c r="C62" s="153"/>
      <c r="D62" s="193">
        <v>81.6</v>
      </c>
      <c r="E62" s="201">
        <v>80.2</v>
      </c>
      <c r="F62" s="201">
        <v>79.4</v>
      </c>
      <c r="G62" s="201">
        <v>74.5</v>
      </c>
      <c r="H62" s="201">
        <v>70.1</v>
      </c>
      <c r="I62" s="201">
        <v>79.4</v>
      </c>
      <c r="J62" s="201">
        <v>73.4</v>
      </c>
      <c r="K62" s="201">
        <v>69</v>
      </c>
      <c r="L62" s="201">
        <v>82.1</v>
      </c>
      <c r="M62" s="201">
        <v>119.5</v>
      </c>
      <c r="N62" s="201">
        <v>91.8</v>
      </c>
      <c r="O62" s="201">
        <v>87</v>
      </c>
      <c r="P62" s="201">
        <v>71.8</v>
      </c>
      <c r="Q62" s="201">
        <v>81.5</v>
      </c>
      <c r="R62" s="201">
        <v>78.1</v>
      </c>
      <c r="S62" s="201">
        <v>107.6</v>
      </c>
    </row>
    <row r="63" spans="1:19" ht="13.5" customHeight="1">
      <c r="A63" s="147" t="s">
        <v>86</v>
      </c>
      <c r="B63" s="145">
        <v>6</v>
      </c>
      <c r="D63" s="193">
        <v>130.2</v>
      </c>
      <c r="E63" s="201">
        <v>98.5</v>
      </c>
      <c r="F63" s="201">
        <v>130.2</v>
      </c>
      <c r="G63" s="201">
        <v>179.1</v>
      </c>
      <c r="H63" s="201">
        <v>99.2</v>
      </c>
      <c r="I63" s="201">
        <v>100.8</v>
      </c>
      <c r="J63" s="201">
        <v>85</v>
      </c>
      <c r="K63" s="201">
        <v>193.1</v>
      </c>
      <c r="L63" s="201">
        <v>104.7</v>
      </c>
      <c r="M63" s="201">
        <v>135.7</v>
      </c>
      <c r="N63" s="201">
        <v>91.6</v>
      </c>
      <c r="O63" s="201">
        <v>93.5</v>
      </c>
      <c r="P63" s="201">
        <v>199.6</v>
      </c>
      <c r="Q63" s="201">
        <v>115.8</v>
      </c>
      <c r="R63" s="201">
        <v>122.8</v>
      </c>
      <c r="S63" s="201">
        <v>131.2</v>
      </c>
    </row>
    <row r="64" spans="1:19" ht="13.5" customHeight="1">
      <c r="A64" s="19" t="s">
        <v>86</v>
      </c>
      <c r="B64" s="145">
        <v>7</v>
      </c>
      <c r="C64" s="153"/>
      <c r="D64" s="193">
        <v>133.1</v>
      </c>
      <c r="E64" s="201">
        <v>143.4</v>
      </c>
      <c r="F64" s="201">
        <v>158.7</v>
      </c>
      <c r="G64" s="201">
        <v>89.8</v>
      </c>
      <c r="H64" s="201">
        <v>88</v>
      </c>
      <c r="I64" s="201">
        <v>123.9</v>
      </c>
      <c r="J64" s="201">
        <v>114.9</v>
      </c>
      <c r="K64" s="201">
        <v>74.8</v>
      </c>
      <c r="L64" s="201">
        <v>132.6</v>
      </c>
      <c r="M64" s="201">
        <v>184.3</v>
      </c>
      <c r="N64" s="201">
        <v>126.9</v>
      </c>
      <c r="O64" s="201">
        <v>141.8</v>
      </c>
      <c r="P64" s="201">
        <v>71.6</v>
      </c>
      <c r="Q64" s="201">
        <v>117.9</v>
      </c>
      <c r="R64" s="201">
        <v>96.8</v>
      </c>
      <c r="S64" s="201">
        <v>136.7</v>
      </c>
    </row>
    <row r="65" spans="1:19" ht="13.5" customHeight="1">
      <c r="A65" s="147" t="s">
        <v>86</v>
      </c>
      <c r="B65" s="145">
        <v>8</v>
      </c>
      <c r="C65" s="153"/>
      <c r="D65" s="193">
        <v>83.9</v>
      </c>
      <c r="E65" s="201">
        <v>81.2</v>
      </c>
      <c r="F65" s="201">
        <v>82.2</v>
      </c>
      <c r="G65" s="201">
        <v>75.9</v>
      </c>
      <c r="H65" s="201">
        <v>115.8</v>
      </c>
      <c r="I65" s="201">
        <v>83.8</v>
      </c>
      <c r="J65" s="201">
        <v>82.3</v>
      </c>
      <c r="K65" s="201">
        <v>70</v>
      </c>
      <c r="L65" s="201">
        <v>69.4</v>
      </c>
      <c r="M65" s="201">
        <v>83.7</v>
      </c>
      <c r="N65" s="201">
        <v>90.6</v>
      </c>
      <c r="O65" s="201">
        <v>89.9</v>
      </c>
      <c r="P65" s="201">
        <v>75.9</v>
      </c>
      <c r="Q65" s="201">
        <v>79.7</v>
      </c>
      <c r="R65" s="201">
        <v>72</v>
      </c>
      <c r="S65" s="201">
        <v>118.3</v>
      </c>
    </row>
    <row r="66" spans="1:19" ht="13.5" customHeight="1">
      <c r="A66" s="147" t="s">
        <v>86</v>
      </c>
      <c r="B66" s="145">
        <v>9</v>
      </c>
      <c r="C66" s="153"/>
      <c r="D66" s="193">
        <v>80</v>
      </c>
      <c r="E66" s="201">
        <v>79.6</v>
      </c>
      <c r="F66" s="201">
        <v>80.4</v>
      </c>
      <c r="G66" s="201">
        <v>74.3</v>
      </c>
      <c r="H66" s="201">
        <v>69.8</v>
      </c>
      <c r="I66" s="201">
        <v>82.7</v>
      </c>
      <c r="J66" s="201">
        <v>71.3</v>
      </c>
      <c r="K66" s="201">
        <v>73.4</v>
      </c>
      <c r="L66" s="201">
        <v>72</v>
      </c>
      <c r="M66" s="201">
        <v>77.2</v>
      </c>
      <c r="N66" s="201">
        <v>88.8</v>
      </c>
      <c r="O66" s="201">
        <v>88.7</v>
      </c>
      <c r="P66" s="201">
        <v>67</v>
      </c>
      <c r="Q66" s="201">
        <v>79.9</v>
      </c>
      <c r="R66" s="201">
        <v>70.8</v>
      </c>
      <c r="S66" s="201">
        <v>112.4</v>
      </c>
    </row>
    <row r="67" spans="1:19" ht="13.5" customHeight="1">
      <c r="A67" s="148" t="s">
        <v>86</v>
      </c>
      <c r="B67" s="145">
        <v>10</v>
      </c>
      <c r="C67" s="153"/>
      <c r="D67" s="193">
        <v>79.9</v>
      </c>
      <c r="E67" s="201">
        <v>86.4</v>
      </c>
      <c r="F67" s="201">
        <v>79.5</v>
      </c>
      <c r="G67" s="201">
        <v>73</v>
      </c>
      <c r="H67" s="201">
        <v>70.8</v>
      </c>
      <c r="I67" s="201">
        <v>81.2</v>
      </c>
      <c r="J67" s="201">
        <v>72.4</v>
      </c>
      <c r="K67" s="201">
        <v>69.6</v>
      </c>
      <c r="L67" s="201">
        <v>71.2</v>
      </c>
      <c r="M67" s="201">
        <v>80.9</v>
      </c>
      <c r="N67" s="201">
        <v>86.9</v>
      </c>
      <c r="O67" s="201">
        <v>89.7</v>
      </c>
      <c r="P67" s="201">
        <v>70.3</v>
      </c>
      <c r="Q67" s="201">
        <v>78.3</v>
      </c>
      <c r="R67" s="201">
        <v>72.9</v>
      </c>
      <c r="S67" s="201">
        <v>110.8</v>
      </c>
    </row>
    <row r="68" spans="1:19" ht="13.5" customHeight="1">
      <c r="A68" s="147" t="s">
        <v>86</v>
      </c>
      <c r="B68" s="145">
        <v>11</v>
      </c>
      <c r="D68" s="193">
        <v>84</v>
      </c>
      <c r="E68" s="201">
        <v>102.7</v>
      </c>
      <c r="F68" s="201">
        <v>85.2</v>
      </c>
      <c r="G68" s="201">
        <v>73.4</v>
      </c>
      <c r="H68" s="201">
        <v>70.5</v>
      </c>
      <c r="I68" s="201">
        <v>86.1</v>
      </c>
      <c r="J68" s="201">
        <v>74.4</v>
      </c>
      <c r="K68" s="201">
        <v>70.8</v>
      </c>
      <c r="L68" s="201">
        <v>71.5</v>
      </c>
      <c r="M68" s="201">
        <v>76.8</v>
      </c>
      <c r="N68" s="201">
        <v>89.7</v>
      </c>
      <c r="O68" s="201">
        <v>90.6</v>
      </c>
      <c r="P68" s="201">
        <v>70.1</v>
      </c>
      <c r="Q68" s="201">
        <v>83.1</v>
      </c>
      <c r="R68" s="201">
        <v>73.2</v>
      </c>
      <c r="S68" s="201">
        <v>112.9</v>
      </c>
    </row>
    <row r="69" spans="1:19" ht="13.5" customHeight="1">
      <c r="A69" s="145" t="s">
        <v>86</v>
      </c>
      <c r="B69" s="145">
        <v>12</v>
      </c>
      <c r="C69" s="153"/>
      <c r="D69" s="193">
        <v>186.1</v>
      </c>
      <c r="E69" s="201">
        <v>175.3</v>
      </c>
      <c r="F69" s="201">
        <v>201</v>
      </c>
      <c r="G69" s="201">
        <v>137.2</v>
      </c>
      <c r="H69" s="201">
        <v>182.8</v>
      </c>
      <c r="I69" s="201">
        <v>149.6</v>
      </c>
      <c r="J69" s="201">
        <v>138.4</v>
      </c>
      <c r="K69" s="201">
        <v>211.2</v>
      </c>
      <c r="L69" s="201">
        <v>155.3</v>
      </c>
      <c r="M69" s="201">
        <v>208.9</v>
      </c>
      <c r="N69" s="201">
        <v>126.7</v>
      </c>
      <c r="O69" s="201">
        <v>144.4</v>
      </c>
      <c r="P69" s="201">
        <v>223.6</v>
      </c>
      <c r="Q69" s="201">
        <v>166.5</v>
      </c>
      <c r="R69" s="201">
        <v>177.4</v>
      </c>
      <c r="S69" s="201">
        <v>176.8</v>
      </c>
    </row>
    <row r="70" spans="1:19" ht="13.5" customHeight="1">
      <c r="A70" s="147" t="s">
        <v>468</v>
      </c>
      <c r="B70" s="145" t="s">
        <v>360</v>
      </c>
      <c r="C70" s="153"/>
      <c r="D70" s="193">
        <v>83.3</v>
      </c>
      <c r="E70" s="201">
        <v>75.6</v>
      </c>
      <c r="F70" s="201">
        <v>83.3</v>
      </c>
      <c r="G70" s="201">
        <v>125.4</v>
      </c>
      <c r="H70" s="201">
        <v>71.9</v>
      </c>
      <c r="I70" s="201">
        <v>76.2</v>
      </c>
      <c r="J70" s="201">
        <v>83</v>
      </c>
      <c r="K70" s="201">
        <v>67.5</v>
      </c>
      <c r="L70" s="201">
        <v>61.5</v>
      </c>
      <c r="M70" s="201">
        <v>76.5</v>
      </c>
      <c r="N70" s="201">
        <v>81.1</v>
      </c>
      <c r="O70" s="201">
        <v>91.3</v>
      </c>
      <c r="P70" s="201">
        <v>81.5</v>
      </c>
      <c r="Q70" s="201">
        <v>78.5</v>
      </c>
      <c r="R70" s="201">
        <v>92.2</v>
      </c>
      <c r="S70" s="201">
        <v>120.5</v>
      </c>
    </row>
    <row r="71" spans="1:19" ht="13.5" customHeight="1">
      <c r="A71" s="147" t="s">
        <v>86</v>
      </c>
      <c r="B71" s="145">
        <v>2</v>
      </c>
      <c r="C71" s="153"/>
      <c r="D71" s="193">
        <v>78.7</v>
      </c>
      <c r="E71" s="201">
        <v>76.3</v>
      </c>
      <c r="F71" s="201">
        <v>78.5</v>
      </c>
      <c r="G71" s="201">
        <v>85.2</v>
      </c>
      <c r="H71" s="201">
        <v>67</v>
      </c>
      <c r="I71" s="201">
        <v>78.7</v>
      </c>
      <c r="J71" s="201">
        <v>79.9</v>
      </c>
      <c r="K71" s="201">
        <v>67.4</v>
      </c>
      <c r="L71" s="201">
        <v>53.3</v>
      </c>
      <c r="M71" s="201">
        <v>76.7</v>
      </c>
      <c r="N71" s="201">
        <v>82.2</v>
      </c>
      <c r="O71" s="201">
        <v>90</v>
      </c>
      <c r="P71" s="201">
        <v>73.5</v>
      </c>
      <c r="Q71" s="201">
        <v>73.6</v>
      </c>
      <c r="R71" s="201">
        <v>91</v>
      </c>
      <c r="S71" s="201">
        <v>110.4</v>
      </c>
    </row>
    <row r="72" spans="1:19" ht="13.5" customHeight="1">
      <c r="A72" s="149" t="s">
        <v>86</v>
      </c>
      <c r="B72" s="152">
        <v>3</v>
      </c>
      <c r="C72" s="155"/>
      <c r="D72" s="163">
        <v>81.4</v>
      </c>
      <c r="E72" s="173">
        <v>94.8</v>
      </c>
      <c r="F72" s="173">
        <v>81.6</v>
      </c>
      <c r="G72" s="173">
        <v>98.5</v>
      </c>
      <c r="H72" s="173">
        <v>68.4</v>
      </c>
      <c r="I72" s="173">
        <v>77.2</v>
      </c>
      <c r="J72" s="173">
        <v>78.8</v>
      </c>
      <c r="K72" s="173">
        <v>71.6</v>
      </c>
      <c r="L72" s="173">
        <v>57.6</v>
      </c>
      <c r="M72" s="173">
        <v>78.7</v>
      </c>
      <c r="N72" s="173">
        <v>82.2</v>
      </c>
      <c r="O72" s="173">
        <v>81.2</v>
      </c>
      <c r="P72" s="173">
        <v>72</v>
      </c>
      <c r="Q72" s="173">
        <v>79.6</v>
      </c>
      <c r="R72" s="173">
        <v>89.6</v>
      </c>
      <c r="S72" s="173">
        <v>113.3</v>
      </c>
    </row>
    <row r="73" spans="1:19" ht="17.25" customHeight="1">
      <c r="A73" s="191"/>
      <c r="B73" s="191"/>
      <c r="C73" s="191"/>
      <c r="D73" s="556" t="s">
        <v>97</v>
      </c>
      <c r="E73" s="556"/>
      <c r="F73" s="556"/>
      <c r="G73" s="556"/>
      <c r="H73" s="556"/>
      <c r="I73" s="556"/>
      <c r="J73" s="556"/>
      <c r="K73" s="556"/>
      <c r="L73" s="556"/>
      <c r="M73" s="556"/>
      <c r="N73" s="556"/>
      <c r="O73" s="556"/>
      <c r="P73" s="556"/>
      <c r="Q73" s="556"/>
      <c r="R73" s="556"/>
      <c r="S73" s="556"/>
    </row>
    <row r="74" spans="1:19" ht="13.5" customHeight="1">
      <c r="A74" s="144" t="s">
        <v>189</v>
      </c>
      <c r="B74" s="144" t="s">
        <v>60</v>
      </c>
      <c r="C74" s="153" t="s">
        <v>56</v>
      </c>
      <c r="D74" s="192">
        <v>-1.5</v>
      </c>
      <c r="E74" s="200">
        <v>37.5</v>
      </c>
      <c r="F74" s="200">
        <v>-2.3</v>
      </c>
      <c r="G74" s="200">
        <v>13</v>
      </c>
      <c r="H74" s="200">
        <v>-7.2</v>
      </c>
      <c r="I74" s="200">
        <v>-11.1</v>
      </c>
      <c r="J74" s="200">
        <v>14.5</v>
      </c>
      <c r="K74" s="200">
        <v>1.6</v>
      </c>
      <c r="L74" s="182">
        <v>-24.3</v>
      </c>
      <c r="M74" s="182">
        <v>17.6</v>
      </c>
      <c r="N74" s="182">
        <v>-9.4</v>
      </c>
      <c r="O74" s="182">
        <v>1</v>
      </c>
      <c r="P74" s="200">
        <v>-25.3</v>
      </c>
      <c r="Q74" s="200">
        <v>4.5</v>
      </c>
      <c r="R74" s="200">
        <v>-4.8</v>
      </c>
      <c r="S74" s="182">
        <v>-1.3</v>
      </c>
    </row>
    <row r="75" spans="1:19" ht="13.5" customHeight="1">
      <c r="A75" s="145" t="s">
        <v>50</v>
      </c>
      <c r="B75" s="145" t="s">
        <v>331</v>
      </c>
      <c r="C75" s="153"/>
      <c r="D75" s="193">
        <v>0.9</v>
      </c>
      <c r="E75" s="201">
        <v>-25</v>
      </c>
      <c r="F75" s="201">
        <v>1.1</v>
      </c>
      <c r="G75" s="201">
        <v>1.6</v>
      </c>
      <c r="H75" s="201">
        <v>-3.9</v>
      </c>
      <c r="I75" s="201">
        <v>5.2</v>
      </c>
      <c r="J75" s="201">
        <v>5.2</v>
      </c>
      <c r="K75" s="201">
        <v>-9.8</v>
      </c>
      <c r="L75" s="183">
        <v>-18.5</v>
      </c>
      <c r="M75" s="183">
        <v>-2.3</v>
      </c>
      <c r="N75" s="183">
        <v>27</v>
      </c>
      <c r="O75" s="183">
        <v>-3.8</v>
      </c>
      <c r="P75" s="201">
        <v>-2.7</v>
      </c>
      <c r="Q75" s="201">
        <v>3.9</v>
      </c>
      <c r="R75" s="201">
        <v>0.1</v>
      </c>
      <c r="S75" s="183">
        <v>-0.8</v>
      </c>
    </row>
    <row r="76" spans="1:19" ht="13.5" customHeight="1">
      <c r="A76" s="145"/>
      <c r="B76" s="145" t="s">
        <v>242</v>
      </c>
      <c r="C76" s="153"/>
      <c r="D76" s="193">
        <v>-1.8</v>
      </c>
      <c r="E76" s="201">
        <v>-4.3</v>
      </c>
      <c r="F76" s="201">
        <v>-4.2</v>
      </c>
      <c r="G76" s="201">
        <v>-7.8</v>
      </c>
      <c r="H76" s="201">
        <v>-3.2</v>
      </c>
      <c r="I76" s="201">
        <v>-9.2</v>
      </c>
      <c r="J76" s="201">
        <v>-7.6</v>
      </c>
      <c r="K76" s="201">
        <v>-3.8</v>
      </c>
      <c r="L76" s="183">
        <v>13.5</v>
      </c>
      <c r="M76" s="183">
        <v>2.3</v>
      </c>
      <c r="N76" s="183">
        <v>-16.5</v>
      </c>
      <c r="O76" s="183">
        <v>-7.8</v>
      </c>
      <c r="P76" s="201">
        <v>27.3</v>
      </c>
      <c r="Q76" s="201">
        <v>4.5</v>
      </c>
      <c r="R76" s="201">
        <v>-0.2</v>
      </c>
      <c r="S76" s="183">
        <v>-0.7</v>
      </c>
    </row>
    <row r="77" spans="1:19" ht="13.5" customHeight="1">
      <c r="A77" s="145"/>
      <c r="B77" s="145" t="s">
        <v>152</v>
      </c>
      <c r="C77" s="153"/>
      <c r="D77" s="193">
        <v>2.8</v>
      </c>
      <c r="E77" s="201">
        <v>18.8</v>
      </c>
      <c r="F77" s="201">
        <v>2.4</v>
      </c>
      <c r="G77" s="201">
        <v>-1.7</v>
      </c>
      <c r="H77" s="201">
        <v>1.1</v>
      </c>
      <c r="I77" s="201">
        <v>6.5</v>
      </c>
      <c r="J77" s="201">
        <v>-2.6</v>
      </c>
      <c r="K77" s="201">
        <v>-15.2</v>
      </c>
      <c r="L77" s="183">
        <v>15.8</v>
      </c>
      <c r="M77" s="183">
        <v>4.4</v>
      </c>
      <c r="N77" s="183">
        <v>-1.8</v>
      </c>
      <c r="O77" s="183">
        <v>8.1</v>
      </c>
      <c r="P77" s="201">
        <v>1.3</v>
      </c>
      <c r="Q77" s="201">
        <v>-1</v>
      </c>
      <c r="R77" s="201">
        <v>-9.6</v>
      </c>
      <c r="S77" s="183">
        <v>22.2</v>
      </c>
    </row>
    <row r="78" spans="1:19" ht="13.5" customHeight="1">
      <c r="A78" s="145"/>
      <c r="B78" s="145" t="s">
        <v>364</v>
      </c>
      <c r="C78" s="153"/>
      <c r="D78" s="193">
        <v>-1.4</v>
      </c>
      <c r="E78" s="201">
        <v>-17.2</v>
      </c>
      <c r="F78" s="201">
        <v>2.3</v>
      </c>
      <c r="G78" s="201">
        <v>-1.3</v>
      </c>
      <c r="H78" s="201">
        <v>-9.4</v>
      </c>
      <c r="I78" s="201">
        <v>-13.1</v>
      </c>
      <c r="J78" s="201">
        <v>-11.6</v>
      </c>
      <c r="K78" s="201">
        <v>13.7</v>
      </c>
      <c r="L78" s="183">
        <v>-17.5</v>
      </c>
      <c r="M78" s="183">
        <v>2</v>
      </c>
      <c r="N78" s="183">
        <v>2.9</v>
      </c>
      <c r="O78" s="183">
        <v>-1.1</v>
      </c>
      <c r="P78" s="201">
        <v>-4.4</v>
      </c>
      <c r="Q78" s="201">
        <v>-1.5</v>
      </c>
      <c r="R78" s="201">
        <v>1.3</v>
      </c>
      <c r="S78" s="183">
        <v>5.5</v>
      </c>
    </row>
    <row r="79" spans="1:19" ht="13.5" customHeight="1">
      <c r="A79" s="146"/>
      <c r="B79" s="146" t="s">
        <v>159</v>
      </c>
      <c r="C79" s="154"/>
      <c r="D79" s="198">
        <v>-2.1</v>
      </c>
      <c r="E79" s="203">
        <v>3.5</v>
      </c>
      <c r="F79" s="203">
        <v>-2.6</v>
      </c>
      <c r="G79" s="203">
        <v>-6</v>
      </c>
      <c r="H79" s="203">
        <v>-4</v>
      </c>
      <c r="I79" s="203">
        <v>0.4</v>
      </c>
      <c r="J79" s="203">
        <v>-1</v>
      </c>
      <c r="K79" s="203">
        <v>-4.1</v>
      </c>
      <c r="L79" s="203">
        <v>-7.2</v>
      </c>
      <c r="M79" s="203">
        <v>0.4</v>
      </c>
      <c r="N79" s="203">
        <v>-4.6</v>
      </c>
      <c r="O79" s="203">
        <v>-7.6</v>
      </c>
      <c r="P79" s="203">
        <v>-1.4</v>
      </c>
      <c r="Q79" s="203">
        <v>-2.5</v>
      </c>
      <c r="R79" s="203">
        <v>-2.6</v>
      </c>
      <c r="S79" s="203">
        <v>-5</v>
      </c>
    </row>
    <row r="80" spans="1:19" ht="13.5" customHeight="1">
      <c r="A80" s="145" t="s">
        <v>175</v>
      </c>
      <c r="B80" s="145">
        <v>3</v>
      </c>
      <c r="C80" s="153" t="s">
        <v>255</v>
      </c>
      <c r="D80" s="192">
        <v>-3.2</v>
      </c>
      <c r="E80" s="200">
        <v>5</v>
      </c>
      <c r="F80" s="200">
        <v>-2.8</v>
      </c>
      <c r="G80" s="200">
        <v>4.1</v>
      </c>
      <c r="H80" s="200">
        <v>1.3</v>
      </c>
      <c r="I80" s="200">
        <v>-0.5</v>
      </c>
      <c r="J80" s="200">
        <v>0.5</v>
      </c>
      <c r="K80" s="200">
        <v>-20.1</v>
      </c>
      <c r="L80" s="200">
        <v>15.1</v>
      </c>
      <c r="M80" s="200">
        <v>1.4</v>
      </c>
      <c r="N80" s="200">
        <v>-4.6</v>
      </c>
      <c r="O80" s="200">
        <v>-10.1</v>
      </c>
      <c r="P80" s="200">
        <v>-4</v>
      </c>
      <c r="Q80" s="200">
        <v>-6.2</v>
      </c>
      <c r="R80" s="200">
        <v>3.7</v>
      </c>
      <c r="S80" s="200">
        <v>-4.2</v>
      </c>
    </row>
    <row r="81" spans="1:19" ht="13.5" customHeight="1">
      <c r="A81" s="147" t="s">
        <v>86</v>
      </c>
      <c r="B81" s="145">
        <v>4</v>
      </c>
      <c r="C81" s="153"/>
      <c r="D81" s="193">
        <v>-3.9</v>
      </c>
      <c r="E81" s="201">
        <v>-10.2</v>
      </c>
      <c r="F81" s="201">
        <v>-4.5</v>
      </c>
      <c r="G81" s="201">
        <v>-3</v>
      </c>
      <c r="H81" s="201">
        <v>-15.4</v>
      </c>
      <c r="I81" s="201">
        <v>-0.7</v>
      </c>
      <c r="J81" s="201">
        <v>-2.4</v>
      </c>
      <c r="K81" s="201">
        <v>-7</v>
      </c>
      <c r="L81" s="201">
        <v>20.1</v>
      </c>
      <c r="M81" s="201">
        <v>-0.1</v>
      </c>
      <c r="N81" s="201">
        <v>-6.5</v>
      </c>
      <c r="O81" s="201">
        <v>-6.5</v>
      </c>
      <c r="P81" s="201">
        <v>-0.4</v>
      </c>
      <c r="Q81" s="201">
        <v>-5.2</v>
      </c>
      <c r="R81" s="201">
        <v>5.9</v>
      </c>
      <c r="S81" s="201">
        <v>-6.9</v>
      </c>
    </row>
    <row r="82" spans="1:19" ht="13.5" customHeight="1">
      <c r="A82" s="147" t="s">
        <v>86</v>
      </c>
      <c r="B82" s="145">
        <v>5</v>
      </c>
      <c r="C82" s="153"/>
      <c r="D82" s="193">
        <v>-3</v>
      </c>
      <c r="E82" s="201">
        <v>-1.2</v>
      </c>
      <c r="F82" s="201">
        <v>-4.1</v>
      </c>
      <c r="G82" s="201">
        <v>-3.5</v>
      </c>
      <c r="H82" s="201">
        <v>-26.1</v>
      </c>
      <c r="I82" s="201">
        <v>0.6</v>
      </c>
      <c r="J82" s="201">
        <v>-4.9</v>
      </c>
      <c r="K82" s="201">
        <v>-4.4</v>
      </c>
      <c r="L82" s="201">
        <v>27.7</v>
      </c>
      <c r="M82" s="201">
        <v>25.8</v>
      </c>
      <c r="N82" s="201">
        <v>-9.1</v>
      </c>
      <c r="O82" s="201">
        <v>-8.5</v>
      </c>
      <c r="P82" s="201">
        <v>-3.6</v>
      </c>
      <c r="Q82" s="201">
        <v>-1.9</v>
      </c>
      <c r="R82" s="201">
        <v>6.8</v>
      </c>
      <c r="S82" s="201">
        <v>-6.8</v>
      </c>
    </row>
    <row r="83" spans="1:19" ht="13.5" customHeight="1">
      <c r="A83" s="147" t="s">
        <v>86</v>
      </c>
      <c r="B83" s="145">
        <v>6</v>
      </c>
      <c r="D83" s="193">
        <v>-6.2</v>
      </c>
      <c r="E83" s="201">
        <v>-14.9</v>
      </c>
      <c r="F83" s="201">
        <v>-7.7</v>
      </c>
      <c r="G83" s="201">
        <v>-4.4</v>
      </c>
      <c r="H83" s="201">
        <v>-20.8</v>
      </c>
      <c r="I83" s="201">
        <v>-1.6</v>
      </c>
      <c r="J83" s="201">
        <v>-8.9</v>
      </c>
      <c r="K83" s="201">
        <v>-7.1</v>
      </c>
      <c r="L83" s="201">
        <v>-29.6</v>
      </c>
      <c r="M83" s="201">
        <v>-10.5</v>
      </c>
      <c r="N83" s="201">
        <v>-7.8</v>
      </c>
      <c r="O83" s="201">
        <v>-1.7</v>
      </c>
      <c r="P83" s="201">
        <v>-2.3</v>
      </c>
      <c r="Q83" s="201">
        <v>-5.5</v>
      </c>
      <c r="R83" s="201">
        <v>-13.9</v>
      </c>
      <c r="S83" s="201">
        <v>-2.7</v>
      </c>
    </row>
    <row r="84" spans="1:19" ht="13.5" customHeight="1">
      <c r="A84" s="19" t="s">
        <v>86</v>
      </c>
      <c r="B84" s="145">
        <v>7</v>
      </c>
      <c r="C84" s="153"/>
      <c r="D84" s="193">
        <v>0.8</v>
      </c>
      <c r="E84" s="201">
        <v>68.5</v>
      </c>
      <c r="F84" s="201">
        <v>3.1</v>
      </c>
      <c r="G84" s="201">
        <v>18.5</v>
      </c>
      <c r="H84" s="201">
        <v>15.6</v>
      </c>
      <c r="I84" s="201">
        <v>-0.7</v>
      </c>
      <c r="J84" s="201">
        <v>-4.6</v>
      </c>
      <c r="K84" s="201">
        <v>0.4</v>
      </c>
      <c r="L84" s="201">
        <v>5.3</v>
      </c>
      <c r="M84" s="201">
        <v>1.9</v>
      </c>
      <c r="N84" s="201">
        <v>9.4</v>
      </c>
      <c r="O84" s="201">
        <v>-2</v>
      </c>
      <c r="P84" s="201">
        <v>-4.8</v>
      </c>
      <c r="Q84" s="201">
        <v>-8.4</v>
      </c>
      <c r="R84" s="201">
        <v>-12.9</v>
      </c>
      <c r="S84" s="201">
        <v>-8.1</v>
      </c>
    </row>
    <row r="85" spans="1:19" ht="13.5" customHeight="1">
      <c r="A85" s="147" t="s">
        <v>86</v>
      </c>
      <c r="B85" s="145">
        <v>8</v>
      </c>
      <c r="C85" s="153"/>
      <c r="D85" s="193">
        <v>0.7</v>
      </c>
      <c r="E85" s="201">
        <v>4.9</v>
      </c>
      <c r="F85" s="201">
        <v>-3.1</v>
      </c>
      <c r="G85" s="201">
        <v>-3.9</v>
      </c>
      <c r="H85" s="201">
        <v>61.5</v>
      </c>
      <c r="I85" s="201">
        <v>5</v>
      </c>
      <c r="J85" s="201">
        <v>4.2</v>
      </c>
      <c r="K85" s="201">
        <v>-2.9</v>
      </c>
      <c r="L85" s="201">
        <v>-16.6</v>
      </c>
      <c r="M85" s="201">
        <v>11.6</v>
      </c>
      <c r="N85" s="201">
        <v>-2.2</v>
      </c>
      <c r="O85" s="201">
        <v>-7.8</v>
      </c>
      <c r="P85" s="201">
        <v>6.9</v>
      </c>
      <c r="Q85" s="201">
        <v>-2.4</v>
      </c>
      <c r="R85" s="201">
        <v>-0.3</v>
      </c>
      <c r="S85" s="201">
        <v>-0.3</v>
      </c>
    </row>
    <row r="86" spans="1:19" ht="13.5" customHeight="1">
      <c r="A86" s="147" t="s">
        <v>86</v>
      </c>
      <c r="B86" s="145">
        <v>9</v>
      </c>
      <c r="C86" s="153"/>
      <c r="D86" s="193">
        <v>-1.6</v>
      </c>
      <c r="E86" s="201">
        <v>7.9</v>
      </c>
      <c r="F86" s="201">
        <v>-0.4</v>
      </c>
      <c r="G86" s="201">
        <v>-3.8</v>
      </c>
      <c r="H86" s="201">
        <v>-5</v>
      </c>
      <c r="I86" s="201">
        <v>-2</v>
      </c>
      <c r="J86" s="201">
        <v>-2.3</v>
      </c>
      <c r="K86" s="201">
        <v>-9</v>
      </c>
      <c r="L86" s="201">
        <v>-14.4</v>
      </c>
      <c r="M86" s="201">
        <v>1.3</v>
      </c>
      <c r="N86" s="201">
        <v>-2.2</v>
      </c>
      <c r="O86" s="201">
        <v>-9.9</v>
      </c>
      <c r="P86" s="201">
        <v>-0.4</v>
      </c>
      <c r="Q86" s="201">
        <v>-4.4</v>
      </c>
      <c r="R86" s="201">
        <v>-2.2</v>
      </c>
      <c r="S86" s="201">
        <v>-2.4</v>
      </c>
    </row>
    <row r="87" spans="1:19" ht="13.5" customHeight="1">
      <c r="A87" s="148" t="s">
        <v>86</v>
      </c>
      <c r="B87" s="145">
        <v>10</v>
      </c>
      <c r="C87" s="153"/>
      <c r="D87" s="193">
        <v>-2.4</v>
      </c>
      <c r="E87" s="201">
        <v>7.7</v>
      </c>
      <c r="F87" s="201">
        <v>-1.1</v>
      </c>
      <c r="G87" s="201">
        <v>-4.7</v>
      </c>
      <c r="H87" s="201">
        <v>-27.2</v>
      </c>
      <c r="I87" s="201">
        <v>2.4</v>
      </c>
      <c r="J87" s="201">
        <v>-6</v>
      </c>
      <c r="K87" s="201">
        <v>-3.3</v>
      </c>
      <c r="L87" s="201">
        <v>-13.9</v>
      </c>
      <c r="M87" s="201">
        <v>6.6</v>
      </c>
      <c r="N87" s="201">
        <v>-3.8</v>
      </c>
      <c r="O87" s="201">
        <v>-4.8</v>
      </c>
      <c r="P87" s="201">
        <v>-3.8</v>
      </c>
      <c r="Q87" s="201">
        <v>-2.7</v>
      </c>
      <c r="R87" s="201">
        <v>-2.9</v>
      </c>
      <c r="S87" s="201">
        <v>-8.7</v>
      </c>
    </row>
    <row r="88" spans="1:19" ht="13.5" customHeight="1">
      <c r="A88" s="147" t="s">
        <v>86</v>
      </c>
      <c r="B88" s="145">
        <v>11</v>
      </c>
      <c r="D88" s="193">
        <v>0.4</v>
      </c>
      <c r="E88" s="201">
        <v>-0.8</v>
      </c>
      <c r="F88" s="201">
        <v>3.8</v>
      </c>
      <c r="G88" s="201">
        <v>-3.4</v>
      </c>
      <c r="H88" s="201">
        <v>-18.4</v>
      </c>
      <c r="I88" s="201">
        <v>6</v>
      </c>
      <c r="J88" s="201">
        <v>-4.5</v>
      </c>
      <c r="K88" s="201">
        <v>-0.8</v>
      </c>
      <c r="L88" s="201">
        <v>-10.5</v>
      </c>
      <c r="M88" s="201">
        <v>-2.3</v>
      </c>
      <c r="N88" s="201">
        <v>-2.5</v>
      </c>
      <c r="O88" s="201">
        <v>-0.3</v>
      </c>
      <c r="P88" s="201">
        <v>-3.8</v>
      </c>
      <c r="Q88" s="201">
        <v>-1.1</v>
      </c>
      <c r="R88" s="201">
        <v>0.3</v>
      </c>
      <c r="S88" s="201">
        <v>-7.1</v>
      </c>
    </row>
    <row r="89" spans="1:19" ht="13.5" customHeight="1">
      <c r="A89" s="145" t="s">
        <v>86</v>
      </c>
      <c r="B89" s="145">
        <v>12</v>
      </c>
      <c r="C89" s="153"/>
      <c r="D89" s="193">
        <v>-1.3</v>
      </c>
      <c r="E89" s="201">
        <v>3.7</v>
      </c>
      <c r="F89" s="201">
        <v>-4.6</v>
      </c>
      <c r="G89" s="201">
        <v>-27.6</v>
      </c>
      <c r="H89" s="201">
        <v>13</v>
      </c>
      <c r="I89" s="201">
        <v>1.5</v>
      </c>
      <c r="J89" s="201">
        <v>6.4</v>
      </c>
      <c r="K89" s="201">
        <v>7.3</v>
      </c>
      <c r="L89" s="201">
        <v>-22.4</v>
      </c>
      <c r="M89" s="201">
        <v>-9.1</v>
      </c>
      <c r="N89" s="201">
        <v>-11.6</v>
      </c>
      <c r="O89" s="201">
        <v>-2.5</v>
      </c>
      <c r="P89" s="201">
        <v>1.5</v>
      </c>
      <c r="Q89" s="201">
        <v>4.3</v>
      </c>
      <c r="R89" s="201">
        <v>0.9</v>
      </c>
      <c r="S89" s="201">
        <v>-3.5</v>
      </c>
    </row>
    <row r="90" spans="1:19" ht="13.5" customHeight="1">
      <c r="A90" s="147" t="s">
        <v>468</v>
      </c>
      <c r="B90" s="145" t="s">
        <v>360</v>
      </c>
      <c r="C90" s="153"/>
      <c r="D90" s="193">
        <v>-0.1</v>
      </c>
      <c r="E90" s="201">
        <v>-0.8</v>
      </c>
      <c r="F90" s="201">
        <v>-1.3</v>
      </c>
      <c r="G90" s="201">
        <v>70.6</v>
      </c>
      <c r="H90" s="201">
        <v>-2.4</v>
      </c>
      <c r="I90" s="201">
        <v>-6.7</v>
      </c>
      <c r="J90" s="201">
        <v>4.5</v>
      </c>
      <c r="K90" s="201">
        <v>1.2</v>
      </c>
      <c r="L90" s="201">
        <v>-16.6</v>
      </c>
      <c r="M90" s="201">
        <v>-0.1</v>
      </c>
      <c r="N90" s="201">
        <v>-5.9</v>
      </c>
      <c r="O90" s="201">
        <v>3.2</v>
      </c>
      <c r="P90" s="201">
        <v>12</v>
      </c>
      <c r="Q90" s="201">
        <v>-8.5</v>
      </c>
      <c r="R90" s="201">
        <v>29</v>
      </c>
      <c r="S90" s="201">
        <v>3.2</v>
      </c>
    </row>
    <row r="91" spans="1:19" ht="13.5" customHeight="1">
      <c r="A91" s="147" t="s">
        <v>86</v>
      </c>
      <c r="B91" s="145">
        <v>2</v>
      </c>
      <c r="C91" s="153"/>
      <c r="D91" s="193">
        <v>-2</v>
      </c>
      <c r="E91" s="201">
        <v>-3.9</v>
      </c>
      <c r="F91" s="201">
        <v>-0.6</v>
      </c>
      <c r="G91" s="201">
        <v>13.6</v>
      </c>
      <c r="H91" s="201">
        <v>0</v>
      </c>
      <c r="I91" s="201">
        <v>-2.2</v>
      </c>
      <c r="J91" s="201">
        <v>0</v>
      </c>
      <c r="K91" s="201">
        <v>3.9</v>
      </c>
      <c r="L91" s="201">
        <v>-29</v>
      </c>
      <c r="M91" s="201">
        <v>-3.5</v>
      </c>
      <c r="N91" s="201">
        <v>-2</v>
      </c>
      <c r="O91" s="201">
        <v>-6.9</v>
      </c>
      <c r="P91" s="201">
        <v>0.1</v>
      </c>
      <c r="Q91" s="201">
        <v>-7.7</v>
      </c>
      <c r="R91" s="201">
        <v>20.2</v>
      </c>
      <c r="S91" s="201">
        <v>-3.7</v>
      </c>
    </row>
    <row r="92" spans="1:19" ht="13.5" customHeight="1">
      <c r="A92" s="149" t="s">
        <v>86</v>
      </c>
      <c r="B92" s="152">
        <v>3</v>
      </c>
      <c r="C92" s="155"/>
      <c r="D92" s="163">
        <v>-1.6</v>
      </c>
      <c r="E92" s="173">
        <v>5.5</v>
      </c>
      <c r="F92" s="173">
        <v>-1.7</v>
      </c>
      <c r="G92" s="173">
        <v>10.5</v>
      </c>
      <c r="H92" s="173">
        <v>-10.4</v>
      </c>
      <c r="I92" s="173">
        <v>-4</v>
      </c>
      <c r="J92" s="173">
        <v>3.5</v>
      </c>
      <c r="K92" s="173">
        <v>2.6</v>
      </c>
      <c r="L92" s="173">
        <v>-24.2</v>
      </c>
      <c r="M92" s="173">
        <v>-3</v>
      </c>
      <c r="N92" s="173">
        <v>-3.6</v>
      </c>
      <c r="O92" s="173">
        <v>-7.6</v>
      </c>
      <c r="P92" s="173">
        <v>-3.5</v>
      </c>
      <c r="Q92" s="173">
        <v>3.6</v>
      </c>
      <c r="R92" s="173">
        <v>10.2</v>
      </c>
      <c r="S92" s="173">
        <v>-10.9</v>
      </c>
    </row>
    <row r="93" spans="1:30" ht="27" customHeight="1">
      <c r="A93" s="557" t="s">
        <v>469</v>
      </c>
      <c r="B93" s="557"/>
      <c r="C93" s="557"/>
      <c r="D93" s="199">
        <v>3.4</v>
      </c>
      <c r="E93" s="164">
        <v>24.2</v>
      </c>
      <c r="F93" s="164">
        <v>3.9</v>
      </c>
      <c r="G93" s="164">
        <v>15.6</v>
      </c>
      <c r="H93" s="164">
        <v>2.1</v>
      </c>
      <c r="I93" s="164">
        <v>-1.9</v>
      </c>
      <c r="J93" s="164">
        <v>-1.4</v>
      </c>
      <c r="K93" s="164">
        <v>6.2</v>
      </c>
      <c r="L93" s="164">
        <v>8.1</v>
      </c>
      <c r="M93" s="164">
        <v>2.6</v>
      </c>
      <c r="N93" s="164">
        <v>0</v>
      </c>
      <c r="O93" s="164">
        <v>-9.8</v>
      </c>
      <c r="P93" s="164">
        <v>-2</v>
      </c>
      <c r="Q93" s="164">
        <v>8.2</v>
      </c>
      <c r="R93" s="164">
        <v>-1.5</v>
      </c>
      <c r="S93" s="164">
        <v>2.6</v>
      </c>
      <c r="T93" s="150"/>
      <c r="U93" s="150"/>
      <c r="V93" s="150"/>
      <c r="W93" s="150"/>
      <c r="X93" s="150"/>
      <c r="Y93" s="150"/>
      <c r="Z93" s="150"/>
      <c r="AA93" s="150"/>
      <c r="AB93" s="150"/>
      <c r="AC93" s="150"/>
      <c r="AD93" s="150"/>
    </row>
    <row r="94" spans="1:251" s="190" customFormat="1" ht="27" customHeight="1">
      <c r="A94" s="569" t="s">
        <v>271</v>
      </c>
      <c r="B94" s="569"/>
      <c r="C94" s="569"/>
      <c r="D94" s="569"/>
      <c r="E94" s="569"/>
      <c r="F94" s="569"/>
      <c r="G94" s="569"/>
      <c r="H94" s="569"/>
      <c r="I94" s="569"/>
      <c r="J94" s="569"/>
      <c r="K94" s="569"/>
      <c r="L94" s="569"/>
      <c r="M94" s="569"/>
      <c r="N94" s="569"/>
      <c r="O94" s="569"/>
      <c r="P94" s="569"/>
      <c r="Q94" s="569"/>
      <c r="R94" s="569"/>
      <c r="S94" s="569"/>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4"/>
      <c r="CC94" s="204"/>
      <c r="CD94" s="204"/>
      <c r="CE94" s="204"/>
      <c r="CF94" s="204"/>
      <c r="CG94" s="204"/>
      <c r="CH94" s="204"/>
      <c r="CI94" s="204"/>
      <c r="CJ94" s="204"/>
      <c r="CK94" s="204"/>
      <c r="CL94" s="204"/>
      <c r="CM94" s="204"/>
      <c r="CN94" s="204"/>
      <c r="CO94" s="204"/>
      <c r="CP94" s="204"/>
      <c r="CQ94" s="204"/>
      <c r="CR94" s="204"/>
      <c r="CS94" s="204"/>
      <c r="CT94" s="204"/>
      <c r="CU94" s="204"/>
      <c r="CV94" s="204"/>
      <c r="CW94" s="204"/>
      <c r="CX94" s="204"/>
      <c r="CY94" s="204"/>
      <c r="CZ94" s="204"/>
      <c r="DA94" s="204"/>
      <c r="DB94" s="204"/>
      <c r="DC94" s="204"/>
      <c r="DD94" s="204"/>
      <c r="DE94" s="204"/>
      <c r="DF94" s="204"/>
      <c r="DG94" s="204"/>
      <c r="DH94" s="204"/>
      <c r="DI94" s="204"/>
      <c r="DJ94" s="204"/>
      <c r="DK94" s="204"/>
      <c r="DL94" s="204"/>
      <c r="DM94" s="204"/>
      <c r="DN94" s="204"/>
      <c r="DO94" s="204"/>
      <c r="DP94" s="204"/>
      <c r="DQ94" s="204"/>
      <c r="DR94" s="204"/>
      <c r="DS94" s="204"/>
      <c r="DT94" s="204"/>
      <c r="DU94" s="204"/>
      <c r="DV94" s="204"/>
      <c r="DW94" s="204"/>
      <c r="DX94" s="204"/>
      <c r="DY94" s="204"/>
      <c r="DZ94" s="204"/>
      <c r="EA94" s="204"/>
      <c r="EB94" s="204"/>
      <c r="EC94" s="204"/>
      <c r="ED94" s="204"/>
      <c r="EE94" s="204"/>
      <c r="EF94" s="204"/>
      <c r="EG94" s="204"/>
      <c r="EH94" s="204"/>
      <c r="EI94" s="204"/>
      <c r="EJ94" s="204"/>
      <c r="EK94" s="204"/>
      <c r="EL94" s="204"/>
      <c r="EM94" s="204"/>
      <c r="EN94" s="204"/>
      <c r="EO94" s="204"/>
      <c r="EP94" s="204"/>
      <c r="EQ94" s="204"/>
      <c r="ER94" s="204"/>
      <c r="ES94" s="204"/>
      <c r="ET94" s="204"/>
      <c r="EU94" s="204"/>
      <c r="EV94" s="204"/>
      <c r="EW94" s="204"/>
      <c r="EX94" s="204"/>
      <c r="EY94" s="204"/>
      <c r="EZ94" s="204"/>
      <c r="FA94" s="204"/>
      <c r="FB94" s="204"/>
      <c r="FC94" s="204"/>
      <c r="FD94" s="204"/>
      <c r="FE94" s="204"/>
      <c r="FF94" s="204"/>
      <c r="FG94" s="204"/>
      <c r="FH94" s="204"/>
      <c r="FI94" s="204"/>
      <c r="FJ94" s="204"/>
      <c r="FK94" s="204"/>
      <c r="FL94" s="204"/>
      <c r="FM94" s="204"/>
      <c r="FN94" s="204"/>
      <c r="FO94" s="204"/>
      <c r="FP94" s="204"/>
      <c r="FQ94" s="204"/>
      <c r="FR94" s="204"/>
      <c r="FS94" s="204"/>
      <c r="FT94" s="204"/>
      <c r="FU94" s="204"/>
      <c r="FV94" s="204"/>
      <c r="FW94" s="204"/>
      <c r="FX94" s="204"/>
      <c r="FY94" s="204"/>
      <c r="FZ94" s="204"/>
      <c r="GA94" s="204"/>
      <c r="GB94" s="204"/>
      <c r="GC94" s="204"/>
      <c r="GD94" s="204"/>
      <c r="GE94" s="204"/>
      <c r="GF94" s="204"/>
      <c r="GG94" s="204"/>
      <c r="GH94" s="204"/>
      <c r="GI94" s="204"/>
      <c r="GJ94" s="204"/>
      <c r="GK94" s="204"/>
      <c r="GL94" s="204"/>
      <c r="GM94" s="204"/>
      <c r="GN94" s="204"/>
      <c r="GO94" s="204"/>
      <c r="GP94" s="204"/>
      <c r="GQ94" s="204"/>
      <c r="GR94" s="204"/>
      <c r="GS94" s="204"/>
      <c r="GT94" s="204"/>
      <c r="GU94" s="204"/>
      <c r="GV94" s="204"/>
      <c r="GW94" s="204"/>
      <c r="GX94" s="204"/>
      <c r="GY94" s="204"/>
      <c r="GZ94" s="204"/>
      <c r="HA94" s="204"/>
      <c r="HB94" s="204"/>
      <c r="HC94" s="204"/>
      <c r="HD94" s="204"/>
      <c r="HE94" s="204"/>
      <c r="HF94" s="204"/>
      <c r="HG94" s="204"/>
      <c r="HH94" s="204"/>
      <c r="HI94" s="204"/>
      <c r="HJ94" s="204"/>
      <c r="HK94" s="204"/>
      <c r="HL94" s="204"/>
      <c r="HM94" s="204"/>
      <c r="HN94" s="204"/>
      <c r="HO94" s="204"/>
      <c r="HP94" s="204"/>
      <c r="HQ94" s="204"/>
      <c r="HR94" s="204"/>
      <c r="HS94" s="204"/>
      <c r="HT94" s="204"/>
      <c r="HU94" s="204"/>
      <c r="HV94" s="204"/>
      <c r="HW94" s="204"/>
      <c r="HX94" s="204"/>
      <c r="HY94" s="204"/>
      <c r="HZ94" s="204"/>
      <c r="IA94" s="204"/>
      <c r="IB94" s="204"/>
      <c r="IC94" s="204"/>
      <c r="ID94" s="204"/>
      <c r="IE94" s="204"/>
      <c r="IF94" s="204"/>
      <c r="IG94" s="204"/>
      <c r="IH94" s="204"/>
      <c r="II94" s="204"/>
      <c r="IJ94" s="204"/>
      <c r="IK94" s="204"/>
      <c r="IL94" s="204"/>
      <c r="IM94" s="204"/>
      <c r="IN94" s="204"/>
      <c r="IO94" s="204"/>
      <c r="IP94" s="204"/>
      <c r="IQ94" s="204"/>
    </row>
    <row r="95" spans="1:251" s="190" customFormat="1" ht="21" customHeight="1">
      <c r="A95" s="570"/>
      <c r="B95" s="570"/>
      <c r="C95" s="570"/>
      <c r="D95" s="570"/>
      <c r="E95" s="570"/>
      <c r="F95" s="570"/>
      <c r="G95" s="570"/>
      <c r="H95" s="570"/>
      <c r="I95" s="570"/>
      <c r="J95" s="570"/>
      <c r="K95" s="570"/>
      <c r="L95" s="570"/>
      <c r="M95" s="570"/>
      <c r="N95" s="570"/>
      <c r="O95" s="570"/>
      <c r="P95" s="570"/>
      <c r="Q95" s="570"/>
      <c r="R95" s="570"/>
      <c r="S95" s="570"/>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c r="BY95" s="204"/>
      <c r="BZ95" s="204"/>
      <c r="CA95" s="204"/>
      <c r="CB95" s="204"/>
      <c r="CC95" s="204"/>
      <c r="CD95" s="204"/>
      <c r="CE95" s="204"/>
      <c r="CF95" s="204"/>
      <c r="CG95" s="204"/>
      <c r="CH95" s="204"/>
      <c r="CI95" s="204"/>
      <c r="CJ95" s="204"/>
      <c r="CK95" s="204"/>
      <c r="CL95" s="204"/>
      <c r="CM95" s="204"/>
      <c r="CN95" s="204"/>
      <c r="CO95" s="204"/>
      <c r="CP95" s="204"/>
      <c r="CQ95" s="204"/>
      <c r="CR95" s="204"/>
      <c r="CS95" s="204"/>
      <c r="CT95" s="204"/>
      <c r="CU95" s="204"/>
      <c r="CV95" s="204"/>
      <c r="CW95" s="204"/>
      <c r="CX95" s="204"/>
      <c r="CY95" s="204"/>
      <c r="CZ95" s="204"/>
      <c r="DA95" s="204"/>
      <c r="DB95" s="204"/>
      <c r="DC95" s="204"/>
      <c r="DD95" s="204"/>
      <c r="DE95" s="204"/>
      <c r="DF95" s="204"/>
      <c r="DG95" s="204"/>
      <c r="DH95" s="204"/>
      <c r="DI95" s="204"/>
      <c r="DJ95" s="204"/>
      <c r="DK95" s="204"/>
      <c r="DL95" s="204"/>
      <c r="DM95" s="204"/>
      <c r="DN95" s="204"/>
      <c r="DO95" s="204"/>
      <c r="DP95" s="204"/>
      <c r="DQ95" s="204"/>
      <c r="DR95" s="204"/>
      <c r="DS95" s="204"/>
      <c r="DT95" s="204"/>
      <c r="DU95" s="204"/>
      <c r="DV95" s="204"/>
      <c r="DW95" s="204"/>
      <c r="DX95" s="204"/>
      <c r="DY95" s="204"/>
      <c r="DZ95" s="204"/>
      <c r="EA95" s="204"/>
      <c r="EB95" s="204"/>
      <c r="EC95" s="204"/>
      <c r="ED95" s="204"/>
      <c r="EE95" s="204"/>
      <c r="EF95" s="204"/>
      <c r="EG95" s="204"/>
      <c r="EH95" s="204"/>
      <c r="EI95" s="204"/>
      <c r="EJ95" s="204"/>
      <c r="EK95" s="204"/>
      <c r="EL95" s="204"/>
      <c r="EM95" s="204"/>
      <c r="EN95" s="204"/>
      <c r="EO95" s="204"/>
      <c r="EP95" s="204"/>
      <c r="EQ95" s="204"/>
      <c r="ER95" s="204"/>
      <c r="ES95" s="204"/>
      <c r="ET95" s="204"/>
      <c r="EU95" s="204"/>
      <c r="EV95" s="204"/>
      <c r="EW95" s="204"/>
      <c r="EX95" s="204"/>
      <c r="EY95" s="204"/>
      <c r="EZ95" s="204"/>
      <c r="FA95" s="204"/>
      <c r="FB95" s="204"/>
      <c r="FC95" s="204"/>
      <c r="FD95" s="204"/>
      <c r="FE95" s="204"/>
      <c r="FF95" s="204"/>
      <c r="FG95" s="204"/>
      <c r="FH95" s="204"/>
      <c r="FI95" s="204"/>
      <c r="FJ95" s="204"/>
      <c r="FK95" s="204"/>
      <c r="FL95" s="204"/>
      <c r="FM95" s="204"/>
      <c r="FN95" s="204"/>
      <c r="FO95" s="204"/>
      <c r="FP95" s="204"/>
      <c r="FQ95" s="204"/>
      <c r="FR95" s="204"/>
      <c r="FS95" s="204"/>
      <c r="FT95" s="204"/>
      <c r="FU95" s="204"/>
      <c r="FV95" s="204"/>
      <c r="FW95" s="204"/>
      <c r="FX95" s="204"/>
      <c r="FY95" s="204"/>
      <c r="FZ95" s="204"/>
      <c r="GA95" s="204"/>
      <c r="GB95" s="204"/>
      <c r="GC95" s="204"/>
      <c r="GD95" s="204"/>
      <c r="GE95" s="204"/>
      <c r="GF95" s="204"/>
      <c r="GG95" s="204"/>
      <c r="GH95" s="204"/>
      <c r="GI95" s="204"/>
      <c r="GJ95" s="204"/>
      <c r="GK95" s="204"/>
      <c r="GL95" s="204"/>
      <c r="GM95" s="204"/>
      <c r="GN95" s="204"/>
      <c r="GO95" s="204"/>
      <c r="GP95" s="204"/>
      <c r="GQ95" s="204"/>
      <c r="GR95" s="204"/>
      <c r="GS95" s="204"/>
      <c r="GT95" s="204"/>
      <c r="GU95" s="204"/>
      <c r="GV95" s="204"/>
      <c r="GW95" s="204"/>
      <c r="GX95" s="204"/>
      <c r="GY95" s="204"/>
      <c r="GZ95" s="204"/>
      <c r="HA95" s="204"/>
      <c r="HB95" s="204"/>
      <c r="HC95" s="204"/>
      <c r="HD95" s="204"/>
      <c r="HE95" s="204"/>
      <c r="HF95" s="204"/>
      <c r="HG95" s="204"/>
      <c r="HH95" s="204"/>
      <c r="HI95" s="204"/>
      <c r="HJ95" s="204"/>
      <c r="HK95" s="204"/>
      <c r="HL95" s="204"/>
      <c r="HM95" s="204"/>
      <c r="HN95" s="204"/>
      <c r="HO95" s="204"/>
      <c r="HP95" s="204"/>
      <c r="HQ95" s="204"/>
      <c r="HR95" s="204"/>
      <c r="HS95" s="204"/>
      <c r="HT95" s="204"/>
      <c r="HU95" s="204"/>
      <c r="HV95" s="204"/>
      <c r="HW95" s="204"/>
      <c r="HX95" s="204"/>
      <c r="HY95" s="204"/>
      <c r="HZ95" s="204"/>
      <c r="IA95" s="204"/>
      <c r="IB95" s="204"/>
      <c r="IC95" s="204"/>
      <c r="ID95" s="204"/>
      <c r="IE95" s="204"/>
      <c r="IF95" s="204"/>
      <c r="IG95" s="204"/>
      <c r="IH95" s="204"/>
      <c r="II95" s="204"/>
      <c r="IJ95" s="204"/>
      <c r="IK95" s="204"/>
      <c r="IL95" s="204"/>
      <c r="IM95" s="204"/>
      <c r="IN95" s="204"/>
      <c r="IO95" s="204"/>
      <c r="IP95" s="204"/>
      <c r="IQ95" s="204"/>
    </row>
    <row r="96" spans="10:19" ht="13.5">
      <c r="J96" s="572"/>
      <c r="K96" s="573"/>
      <c r="L96" s="573"/>
      <c r="M96" s="573"/>
      <c r="N96" s="573"/>
      <c r="O96" s="573"/>
      <c r="P96" s="573"/>
      <c r="Q96" s="573"/>
      <c r="R96" s="573"/>
      <c r="S96" s="573"/>
    </row>
    <row r="98" spans="2:20" ht="13.5">
      <c r="B98" s="568"/>
      <c r="C98" s="568"/>
      <c r="D98" s="568"/>
      <c r="E98" s="568"/>
      <c r="F98" s="568"/>
      <c r="G98" s="568"/>
      <c r="H98" s="568"/>
      <c r="I98" s="568"/>
      <c r="J98" s="568"/>
      <c r="K98" s="568"/>
      <c r="L98" s="568"/>
      <c r="M98" s="568"/>
      <c r="N98" s="568"/>
      <c r="O98" s="568"/>
      <c r="P98" s="568"/>
      <c r="Q98" s="568"/>
      <c r="R98" s="568"/>
      <c r="S98" s="568"/>
      <c r="T98" s="568"/>
    </row>
  </sheetData>
  <sheetProtection/>
  <mergeCells count="14">
    <mergeCell ref="G2:N2"/>
    <mergeCell ref="H3:O3"/>
    <mergeCell ref="D7:R7"/>
    <mergeCell ref="D27:S27"/>
    <mergeCell ref="A47:C47"/>
    <mergeCell ref="B98:T98"/>
    <mergeCell ref="A4:C6"/>
    <mergeCell ref="A50:C52"/>
    <mergeCell ref="A94:S95"/>
    <mergeCell ref="H49:O49"/>
    <mergeCell ref="D53:R53"/>
    <mergeCell ref="D73:S73"/>
    <mergeCell ref="A93:C93"/>
    <mergeCell ref="J96:S96"/>
  </mergeCells>
  <printOptions/>
  <pageMargins left="0.7874015748031497" right="0.3937007874015748" top="0.4330708661417323" bottom="0.38" header="0.31496062992125984" footer="0.2"/>
  <pageSetup fitToHeight="1" fitToWidth="1" horizontalDpi="600" verticalDpi="600" orientation="portrait" paperSize="9" scale="60"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pageSetUpPr fitToPage="1"/>
  </sheetPr>
  <dimension ref="A1:AO94"/>
  <sheetViews>
    <sheetView zoomScalePageLayoutView="0" workbookViewId="0" topLeftCell="A1">
      <selection activeCell="A1" sqref="A1"/>
    </sheetView>
  </sheetViews>
  <sheetFormatPr defaultColWidth="9.00390625" defaultRowHeight="13.5"/>
  <cols>
    <col min="1" max="1" width="4.875" style="19" bestFit="1" customWidth="1"/>
    <col min="2" max="2" width="3.625" style="19" bestFit="1" customWidth="1"/>
    <col min="3" max="3" width="3.125" style="19" bestFit="1" customWidth="1"/>
    <col min="4" max="19" width="8.25390625" style="19" customWidth="1"/>
    <col min="20" max="30" width="7.625" style="19" customWidth="1"/>
    <col min="31" max="31" width="9.00390625" style="19" bestFit="1" customWidth="1"/>
    <col min="32" max="16384" width="9.00390625" style="19" customWidth="1"/>
  </cols>
  <sheetData>
    <row r="1" spans="1:26" ht="18.75">
      <c r="A1" s="187"/>
      <c r="B1" s="187"/>
      <c r="C1" s="187"/>
      <c r="D1" s="187"/>
      <c r="E1" s="186"/>
      <c r="F1" s="186"/>
      <c r="G1" s="177"/>
      <c r="H1" s="177"/>
      <c r="I1" s="177"/>
      <c r="J1" s="177"/>
      <c r="K1" s="177"/>
      <c r="L1" s="177"/>
      <c r="M1" s="177"/>
      <c r="N1" s="177"/>
      <c r="O1" s="177"/>
      <c r="P1" s="186"/>
      <c r="Q1" s="186"/>
      <c r="R1" s="187"/>
      <c r="S1" s="186"/>
      <c r="T1" s="186"/>
      <c r="U1" s="186"/>
      <c r="V1" s="186"/>
      <c r="W1" s="186"/>
      <c r="X1" s="186"/>
      <c r="Y1" s="186"/>
      <c r="Z1" s="186"/>
    </row>
    <row r="2" spans="1:26" ht="18.75">
      <c r="A2" s="187"/>
      <c r="B2" s="187"/>
      <c r="C2" s="187"/>
      <c r="D2" s="187"/>
      <c r="E2" s="186"/>
      <c r="F2" s="186"/>
      <c r="G2" s="566" t="s">
        <v>100</v>
      </c>
      <c r="H2" s="566"/>
      <c r="I2" s="566"/>
      <c r="J2" s="566"/>
      <c r="K2" s="566"/>
      <c r="L2" s="566"/>
      <c r="M2" s="566"/>
      <c r="N2" s="566"/>
      <c r="O2" s="178"/>
      <c r="P2" s="186"/>
      <c r="Q2" s="186"/>
      <c r="R2" s="187"/>
      <c r="S2" s="186"/>
      <c r="T2" s="186"/>
      <c r="U2" s="186"/>
      <c r="V2" s="186"/>
      <c r="W2" s="186"/>
      <c r="X2" s="186"/>
      <c r="Y2" s="186"/>
      <c r="Z2" s="186"/>
    </row>
    <row r="3" spans="1:19" ht="17.25">
      <c r="A3" s="142" t="s">
        <v>257</v>
      </c>
      <c r="B3" s="7"/>
      <c r="C3" s="7"/>
      <c r="H3" s="567"/>
      <c r="I3" s="567"/>
      <c r="J3" s="567"/>
      <c r="K3" s="567"/>
      <c r="L3" s="567"/>
      <c r="M3" s="567"/>
      <c r="N3" s="567"/>
      <c r="O3" s="567"/>
      <c r="S3" s="14" t="s">
        <v>134</v>
      </c>
    </row>
    <row r="4" spans="1:19" ht="13.5">
      <c r="A4" s="559" t="s">
        <v>52</v>
      </c>
      <c r="B4" s="559"/>
      <c r="C4" s="560"/>
      <c r="D4" s="156" t="s">
        <v>69</v>
      </c>
      <c r="E4" s="156" t="s">
        <v>438</v>
      </c>
      <c r="F4" s="156" t="s">
        <v>129</v>
      </c>
      <c r="G4" s="156" t="s">
        <v>108</v>
      </c>
      <c r="H4" s="156" t="s">
        <v>217</v>
      </c>
      <c r="I4" s="156" t="s">
        <v>276</v>
      </c>
      <c r="J4" s="156" t="s">
        <v>453</v>
      </c>
      <c r="K4" s="156" t="s">
        <v>454</v>
      </c>
      <c r="L4" s="156" t="s">
        <v>81</v>
      </c>
      <c r="M4" s="156" t="s">
        <v>332</v>
      </c>
      <c r="N4" s="156" t="s">
        <v>16</v>
      </c>
      <c r="O4" s="156" t="s">
        <v>181</v>
      </c>
      <c r="P4" s="156" t="s">
        <v>135</v>
      </c>
      <c r="Q4" s="156" t="s">
        <v>456</v>
      </c>
      <c r="R4" s="156" t="s">
        <v>458</v>
      </c>
      <c r="S4" s="156" t="s">
        <v>3</v>
      </c>
    </row>
    <row r="5" spans="1:19" ht="13.5">
      <c r="A5" s="561"/>
      <c r="B5" s="561"/>
      <c r="C5" s="562"/>
      <c r="D5" s="157" t="s">
        <v>96</v>
      </c>
      <c r="E5" s="157"/>
      <c r="F5" s="157"/>
      <c r="G5" s="157" t="s">
        <v>426</v>
      </c>
      <c r="H5" s="157" t="s">
        <v>387</v>
      </c>
      <c r="I5" s="157" t="s">
        <v>366</v>
      </c>
      <c r="J5" s="157" t="s">
        <v>459</v>
      </c>
      <c r="K5" s="157" t="s">
        <v>151</v>
      </c>
      <c r="L5" s="180" t="s">
        <v>272</v>
      </c>
      <c r="M5" s="184" t="s">
        <v>201</v>
      </c>
      <c r="N5" s="180" t="s">
        <v>279</v>
      </c>
      <c r="O5" s="180" t="s">
        <v>457</v>
      </c>
      <c r="P5" s="180" t="s">
        <v>411</v>
      </c>
      <c r="Q5" s="180" t="s">
        <v>441</v>
      </c>
      <c r="R5" s="180" t="s">
        <v>171</v>
      </c>
      <c r="S5" s="188" t="s">
        <v>333</v>
      </c>
    </row>
    <row r="6" spans="1:19" ht="18" customHeight="1">
      <c r="A6" s="563"/>
      <c r="B6" s="563"/>
      <c r="C6" s="564"/>
      <c r="D6" s="158" t="s">
        <v>212</v>
      </c>
      <c r="E6" s="158" t="s">
        <v>386</v>
      </c>
      <c r="F6" s="158" t="s">
        <v>35</v>
      </c>
      <c r="G6" s="158" t="s">
        <v>460</v>
      </c>
      <c r="H6" s="158" t="s">
        <v>19</v>
      </c>
      <c r="I6" s="158" t="s">
        <v>61</v>
      </c>
      <c r="J6" s="158" t="s">
        <v>309</v>
      </c>
      <c r="K6" s="158" t="s">
        <v>461</v>
      </c>
      <c r="L6" s="181" t="s">
        <v>164</v>
      </c>
      <c r="M6" s="185" t="s">
        <v>462</v>
      </c>
      <c r="N6" s="181" t="s">
        <v>76</v>
      </c>
      <c r="O6" s="181" t="s">
        <v>419</v>
      </c>
      <c r="P6" s="185" t="s">
        <v>305</v>
      </c>
      <c r="Q6" s="185" t="s">
        <v>463</v>
      </c>
      <c r="R6" s="181" t="s">
        <v>464</v>
      </c>
      <c r="S6" s="181" t="s">
        <v>208</v>
      </c>
    </row>
    <row r="7" spans="1:19" ht="15.75" customHeight="1">
      <c r="A7" s="191"/>
      <c r="B7" s="191"/>
      <c r="C7" s="191"/>
      <c r="D7" s="555" t="s">
        <v>136</v>
      </c>
      <c r="E7" s="555"/>
      <c r="F7" s="555"/>
      <c r="G7" s="555"/>
      <c r="H7" s="555"/>
      <c r="I7" s="555"/>
      <c r="J7" s="555"/>
      <c r="K7" s="555"/>
      <c r="L7" s="555"/>
      <c r="M7" s="555"/>
      <c r="N7" s="555"/>
      <c r="O7" s="555"/>
      <c r="P7" s="555"/>
      <c r="Q7" s="555"/>
      <c r="R7" s="555"/>
      <c r="S7" s="191"/>
    </row>
    <row r="8" spans="1:19" ht="13.5" customHeight="1">
      <c r="A8" s="144" t="s">
        <v>189</v>
      </c>
      <c r="B8" s="144" t="s">
        <v>60</v>
      </c>
      <c r="C8" s="153" t="s">
        <v>56</v>
      </c>
      <c r="D8" s="159">
        <v>99.7</v>
      </c>
      <c r="E8" s="169">
        <v>105.8</v>
      </c>
      <c r="F8" s="169">
        <v>103.4</v>
      </c>
      <c r="G8" s="169">
        <v>120.4</v>
      </c>
      <c r="H8" s="169">
        <v>98</v>
      </c>
      <c r="I8" s="169">
        <v>101.1</v>
      </c>
      <c r="J8" s="169">
        <v>102.5</v>
      </c>
      <c r="K8" s="169">
        <v>95.9</v>
      </c>
      <c r="L8" s="182">
        <v>109.5</v>
      </c>
      <c r="M8" s="182">
        <v>97.8</v>
      </c>
      <c r="N8" s="182">
        <v>92.9</v>
      </c>
      <c r="O8" s="182">
        <v>102.9</v>
      </c>
      <c r="P8" s="169">
        <v>82.4</v>
      </c>
      <c r="Q8" s="169">
        <v>94.2</v>
      </c>
      <c r="R8" s="169">
        <v>101.8</v>
      </c>
      <c r="S8" s="182">
        <v>103.7</v>
      </c>
    </row>
    <row r="9" spans="1:19" ht="13.5" customHeight="1">
      <c r="A9" s="145" t="s">
        <v>50</v>
      </c>
      <c r="B9" s="145" t="s">
        <v>331</v>
      </c>
      <c r="C9" s="153"/>
      <c r="D9" s="160">
        <v>99.7</v>
      </c>
      <c r="E9" s="170">
        <v>99.7</v>
      </c>
      <c r="F9" s="170">
        <v>102.9</v>
      </c>
      <c r="G9" s="170">
        <v>111</v>
      </c>
      <c r="H9" s="170">
        <v>100.5</v>
      </c>
      <c r="I9" s="170">
        <v>105</v>
      </c>
      <c r="J9" s="170">
        <v>102.7</v>
      </c>
      <c r="K9" s="170">
        <v>98</v>
      </c>
      <c r="L9" s="183">
        <v>108</v>
      </c>
      <c r="M9" s="183">
        <v>95.4</v>
      </c>
      <c r="N9" s="183">
        <v>105.3</v>
      </c>
      <c r="O9" s="183">
        <v>101.4</v>
      </c>
      <c r="P9" s="170">
        <v>76.1</v>
      </c>
      <c r="Q9" s="170">
        <v>94.9</v>
      </c>
      <c r="R9" s="170">
        <v>100.2</v>
      </c>
      <c r="S9" s="183">
        <v>105.2</v>
      </c>
    </row>
    <row r="10" spans="1:19" ht="13.5">
      <c r="A10" s="145"/>
      <c r="B10" s="145" t="s">
        <v>242</v>
      </c>
      <c r="C10" s="153"/>
      <c r="D10" s="160">
        <v>100</v>
      </c>
      <c r="E10" s="170">
        <v>100</v>
      </c>
      <c r="F10" s="170">
        <v>100</v>
      </c>
      <c r="G10" s="170">
        <v>100</v>
      </c>
      <c r="H10" s="170">
        <v>100</v>
      </c>
      <c r="I10" s="170">
        <v>100</v>
      </c>
      <c r="J10" s="170">
        <v>100</v>
      </c>
      <c r="K10" s="170">
        <v>100</v>
      </c>
      <c r="L10" s="183">
        <v>100</v>
      </c>
      <c r="M10" s="183">
        <v>100</v>
      </c>
      <c r="N10" s="183">
        <v>100</v>
      </c>
      <c r="O10" s="183">
        <v>100</v>
      </c>
      <c r="P10" s="170">
        <v>100</v>
      </c>
      <c r="Q10" s="170">
        <v>100</v>
      </c>
      <c r="R10" s="170">
        <v>100</v>
      </c>
      <c r="S10" s="183">
        <v>100</v>
      </c>
    </row>
    <row r="11" spans="1:19" ht="13.5" customHeight="1">
      <c r="A11" s="145"/>
      <c r="B11" s="145" t="s">
        <v>152</v>
      </c>
      <c r="C11" s="153"/>
      <c r="D11" s="160">
        <v>101.3</v>
      </c>
      <c r="E11" s="170">
        <v>107.2</v>
      </c>
      <c r="F11" s="170">
        <v>101.8</v>
      </c>
      <c r="G11" s="170">
        <v>101.5</v>
      </c>
      <c r="H11" s="170">
        <v>107</v>
      </c>
      <c r="I11" s="170">
        <v>99.6</v>
      </c>
      <c r="J11" s="170">
        <v>93.2</v>
      </c>
      <c r="K11" s="170">
        <v>91.1</v>
      </c>
      <c r="L11" s="170">
        <v>112.4</v>
      </c>
      <c r="M11" s="170">
        <v>105.1</v>
      </c>
      <c r="N11" s="170">
        <v>100.1</v>
      </c>
      <c r="O11" s="170">
        <v>101.3</v>
      </c>
      <c r="P11" s="170">
        <v>99.2</v>
      </c>
      <c r="Q11" s="170">
        <v>101.3</v>
      </c>
      <c r="R11" s="170">
        <v>101.8</v>
      </c>
      <c r="S11" s="170">
        <v>117.2</v>
      </c>
    </row>
    <row r="12" spans="1:19" ht="13.5" customHeight="1">
      <c r="A12" s="145"/>
      <c r="B12" s="145" t="s">
        <v>364</v>
      </c>
      <c r="C12" s="153"/>
      <c r="D12" s="161">
        <v>101.6</v>
      </c>
      <c r="E12" s="166">
        <v>102.9</v>
      </c>
      <c r="F12" s="166">
        <v>105.9</v>
      </c>
      <c r="G12" s="166">
        <v>96.1</v>
      </c>
      <c r="H12" s="166">
        <v>105.2</v>
      </c>
      <c r="I12" s="166">
        <v>92.6</v>
      </c>
      <c r="J12" s="166">
        <v>90.7</v>
      </c>
      <c r="K12" s="166">
        <v>95.3</v>
      </c>
      <c r="L12" s="166">
        <v>109.3</v>
      </c>
      <c r="M12" s="166">
        <v>101</v>
      </c>
      <c r="N12" s="166">
        <v>99.9</v>
      </c>
      <c r="O12" s="166">
        <v>107.2</v>
      </c>
      <c r="P12" s="166">
        <v>98.8</v>
      </c>
      <c r="Q12" s="166">
        <v>100.7</v>
      </c>
      <c r="R12" s="166">
        <v>108.4</v>
      </c>
      <c r="S12" s="166">
        <v>121.6</v>
      </c>
    </row>
    <row r="13" spans="1:19" ht="13.5" customHeight="1">
      <c r="A13" s="146"/>
      <c r="B13" s="146" t="s">
        <v>159</v>
      </c>
      <c r="C13" s="154"/>
      <c r="D13" s="162">
        <v>103.5</v>
      </c>
      <c r="E13" s="172">
        <v>104.4</v>
      </c>
      <c r="F13" s="172">
        <v>108.3</v>
      </c>
      <c r="G13" s="172">
        <v>104.9</v>
      </c>
      <c r="H13" s="172">
        <v>100.4</v>
      </c>
      <c r="I13" s="172">
        <v>99.1</v>
      </c>
      <c r="J13" s="172">
        <v>94.3</v>
      </c>
      <c r="K13" s="172">
        <v>92.7</v>
      </c>
      <c r="L13" s="172">
        <v>112.9</v>
      </c>
      <c r="M13" s="172">
        <v>103.2</v>
      </c>
      <c r="N13" s="172">
        <v>99.2</v>
      </c>
      <c r="O13" s="172">
        <v>97.9</v>
      </c>
      <c r="P13" s="172">
        <v>96.6</v>
      </c>
      <c r="Q13" s="172">
        <v>101.6</v>
      </c>
      <c r="R13" s="172">
        <v>110.3</v>
      </c>
      <c r="S13" s="172">
        <v>128</v>
      </c>
    </row>
    <row r="14" spans="1:19" ht="13.5" customHeight="1">
      <c r="A14" s="145" t="s">
        <v>175</v>
      </c>
      <c r="B14" s="145">
        <v>3</v>
      </c>
      <c r="C14" s="153" t="s">
        <v>255</v>
      </c>
      <c r="D14" s="160">
        <v>101.6</v>
      </c>
      <c r="E14" s="170">
        <v>103.7</v>
      </c>
      <c r="F14" s="170">
        <v>106.8</v>
      </c>
      <c r="G14" s="170">
        <v>104.6</v>
      </c>
      <c r="H14" s="170">
        <v>104.5</v>
      </c>
      <c r="I14" s="170">
        <v>95.3</v>
      </c>
      <c r="J14" s="170">
        <v>87.4</v>
      </c>
      <c r="K14" s="170">
        <v>92.9</v>
      </c>
      <c r="L14" s="170">
        <v>117.8</v>
      </c>
      <c r="M14" s="170">
        <v>104.4</v>
      </c>
      <c r="N14" s="170">
        <v>95.7</v>
      </c>
      <c r="O14" s="170">
        <v>100.8</v>
      </c>
      <c r="P14" s="170">
        <v>98.5</v>
      </c>
      <c r="Q14" s="170">
        <v>97.9</v>
      </c>
      <c r="R14" s="170">
        <v>115.3</v>
      </c>
      <c r="S14" s="170">
        <v>127.8</v>
      </c>
    </row>
    <row r="15" spans="1:19" ht="13.5" customHeight="1">
      <c r="A15" s="147" t="s">
        <v>86</v>
      </c>
      <c r="B15" s="145" t="s">
        <v>10</v>
      </c>
      <c r="C15" s="153"/>
      <c r="D15" s="160">
        <v>104.7</v>
      </c>
      <c r="E15" s="170">
        <v>104.8</v>
      </c>
      <c r="F15" s="170">
        <v>109.4</v>
      </c>
      <c r="G15" s="170">
        <v>107.9</v>
      </c>
      <c r="H15" s="170">
        <v>98.2</v>
      </c>
      <c r="I15" s="170">
        <v>100.4</v>
      </c>
      <c r="J15" s="170">
        <v>94</v>
      </c>
      <c r="K15" s="170">
        <v>91.1</v>
      </c>
      <c r="L15" s="170">
        <v>119.5</v>
      </c>
      <c r="M15" s="170">
        <v>104.6</v>
      </c>
      <c r="N15" s="170">
        <v>99.8</v>
      </c>
      <c r="O15" s="170">
        <v>102.1</v>
      </c>
      <c r="P15" s="170">
        <v>98</v>
      </c>
      <c r="Q15" s="170">
        <v>101.3</v>
      </c>
      <c r="R15" s="170">
        <v>116.6</v>
      </c>
      <c r="S15" s="170">
        <v>135.1</v>
      </c>
    </row>
    <row r="16" spans="1:19" ht="13.5" customHeight="1">
      <c r="A16" s="147" t="s">
        <v>86</v>
      </c>
      <c r="B16" s="145">
        <v>5</v>
      </c>
      <c r="C16" s="153"/>
      <c r="D16" s="160">
        <v>102.6</v>
      </c>
      <c r="E16" s="170">
        <v>103.2</v>
      </c>
      <c r="F16" s="170">
        <v>106.6</v>
      </c>
      <c r="G16" s="170">
        <v>106.9</v>
      </c>
      <c r="H16" s="170">
        <v>96.3</v>
      </c>
      <c r="I16" s="170">
        <v>95.1</v>
      </c>
      <c r="J16" s="170">
        <v>94.3</v>
      </c>
      <c r="K16" s="170">
        <v>90.5</v>
      </c>
      <c r="L16" s="170">
        <v>116.7</v>
      </c>
      <c r="M16" s="170">
        <v>103.1</v>
      </c>
      <c r="N16" s="170">
        <v>99</v>
      </c>
      <c r="O16" s="170">
        <v>102.2</v>
      </c>
      <c r="P16" s="170">
        <v>97.9</v>
      </c>
      <c r="Q16" s="170">
        <v>100.8</v>
      </c>
      <c r="R16" s="170">
        <v>110.8</v>
      </c>
      <c r="S16" s="170">
        <v>125.2</v>
      </c>
    </row>
    <row r="17" spans="1:19" ht="13.5" customHeight="1">
      <c r="A17" s="147" t="s">
        <v>86</v>
      </c>
      <c r="B17" s="145">
        <v>6</v>
      </c>
      <c r="D17" s="160">
        <v>104.3</v>
      </c>
      <c r="E17" s="170">
        <v>104.1</v>
      </c>
      <c r="F17" s="170">
        <v>108.9</v>
      </c>
      <c r="G17" s="170">
        <v>104.6</v>
      </c>
      <c r="H17" s="170">
        <v>100.1</v>
      </c>
      <c r="I17" s="170">
        <v>101.7</v>
      </c>
      <c r="J17" s="170">
        <v>94.2</v>
      </c>
      <c r="K17" s="170">
        <v>89.3</v>
      </c>
      <c r="L17" s="170">
        <v>114.8</v>
      </c>
      <c r="M17" s="170">
        <v>104.9</v>
      </c>
      <c r="N17" s="170">
        <v>99.1</v>
      </c>
      <c r="O17" s="170">
        <v>97.6</v>
      </c>
      <c r="P17" s="170">
        <v>100</v>
      </c>
      <c r="Q17" s="170">
        <v>100.2</v>
      </c>
      <c r="R17" s="170">
        <v>112.5</v>
      </c>
      <c r="S17" s="170">
        <v>133.1</v>
      </c>
    </row>
    <row r="18" spans="1:19" ht="13.5" customHeight="1">
      <c r="A18" s="19" t="s">
        <v>86</v>
      </c>
      <c r="B18" s="145">
        <v>7</v>
      </c>
      <c r="C18" s="153"/>
      <c r="D18" s="160">
        <v>104.1</v>
      </c>
      <c r="E18" s="170">
        <v>106</v>
      </c>
      <c r="F18" s="170">
        <v>108.5</v>
      </c>
      <c r="G18" s="170">
        <v>102.6</v>
      </c>
      <c r="H18" s="170">
        <v>90.3</v>
      </c>
      <c r="I18" s="170">
        <v>100.7</v>
      </c>
      <c r="J18" s="170">
        <v>98</v>
      </c>
      <c r="K18" s="170">
        <v>95.6</v>
      </c>
      <c r="L18" s="170">
        <v>112.9</v>
      </c>
      <c r="M18" s="170">
        <v>102.7</v>
      </c>
      <c r="N18" s="170">
        <v>100.5</v>
      </c>
      <c r="O18" s="170">
        <v>96</v>
      </c>
      <c r="P18" s="170">
        <v>94.6</v>
      </c>
      <c r="Q18" s="170">
        <v>102.4</v>
      </c>
      <c r="R18" s="170">
        <v>107.5</v>
      </c>
      <c r="S18" s="170">
        <v>126.5</v>
      </c>
    </row>
    <row r="19" spans="1:19" ht="13.5" customHeight="1">
      <c r="A19" s="147" t="s">
        <v>86</v>
      </c>
      <c r="B19" s="145">
        <v>8</v>
      </c>
      <c r="C19" s="153"/>
      <c r="D19" s="160">
        <v>103</v>
      </c>
      <c r="E19" s="170">
        <v>105</v>
      </c>
      <c r="F19" s="170">
        <v>107.7</v>
      </c>
      <c r="G19" s="170">
        <v>100.8</v>
      </c>
      <c r="H19" s="170">
        <v>94.2</v>
      </c>
      <c r="I19" s="170">
        <v>98.4</v>
      </c>
      <c r="J19" s="170">
        <v>96.5</v>
      </c>
      <c r="K19" s="170">
        <v>93.1</v>
      </c>
      <c r="L19" s="170">
        <v>109.2</v>
      </c>
      <c r="M19" s="170">
        <v>101.7</v>
      </c>
      <c r="N19" s="170">
        <v>101.1</v>
      </c>
      <c r="O19" s="170">
        <v>96.2</v>
      </c>
      <c r="P19" s="170">
        <v>93.1</v>
      </c>
      <c r="Q19" s="170">
        <v>101.4</v>
      </c>
      <c r="R19" s="170">
        <v>107.2</v>
      </c>
      <c r="S19" s="170">
        <v>126.5</v>
      </c>
    </row>
    <row r="20" spans="1:19" ht="13.5" customHeight="1">
      <c r="A20" s="147" t="s">
        <v>86</v>
      </c>
      <c r="B20" s="145">
        <v>9</v>
      </c>
      <c r="C20" s="153"/>
      <c r="D20" s="160">
        <v>103.5</v>
      </c>
      <c r="E20" s="170">
        <v>103.5</v>
      </c>
      <c r="F20" s="170">
        <v>108.9</v>
      </c>
      <c r="G20" s="170">
        <v>105.6</v>
      </c>
      <c r="H20" s="170">
        <v>97.6</v>
      </c>
      <c r="I20" s="170">
        <v>100.7</v>
      </c>
      <c r="J20" s="170">
        <v>94.6</v>
      </c>
      <c r="K20" s="170">
        <v>94.6</v>
      </c>
      <c r="L20" s="170">
        <v>107.2</v>
      </c>
      <c r="M20" s="170">
        <v>103</v>
      </c>
      <c r="N20" s="170">
        <v>102.9</v>
      </c>
      <c r="O20" s="170">
        <v>93.1</v>
      </c>
      <c r="P20" s="170">
        <v>90.9</v>
      </c>
      <c r="Q20" s="170">
        <v>103</v>
      </c>
      <c r="R20" s="170">
        <v>106.7</v>
      </c>
      <c r="S20" s="170">
        <v>129.8</v>
      </c>
    </row>
    <row r="21" spans="1:19" ht="13.5" customHeight="1">
      <c r="A21" s="148" t="s">
        <v>86</v>
      </c>
      <c r="B21" s="145">
        <v>10</v>
      </c>
      <c r="C21" s="153"/>
      <c r="D21" s="160">
        <v>104.3</v>
      </c>
      <c r="E21" s="170">
        <v>104.9</v>
      </c>
      <c r="F21" s="170">
        <v>109.7</v>
      </c>
      <c r="G21" s="170">
        <v>104</v>
      </c>
      <c r="H21" s="170">
        <v>110.2</v>
      </c>
      <c r="I21" s="170">
        <v>100.7</v>
      </c>
      <c r="J21" s="170">
        <v>96.9</v>
      </c>
      <c r="K21" s="170">
        <v>93.9</v>
      </c>
      <c r="L21" s="170">
        <v>110.1</v>
      </c>
      <c r="M21" s="170">
        <v>102.7</v>
      </c>
      <c r="N21" s="170">
        <v>100.4</v>
      </c>
      <c r="O21" s="170">
        <v>93.7</v>
      </c>
      <c r="P21" s="170">
        <v>95.5</v>
      </c>
      <c r="Q21" s="170">
        <v>101.4</v>
      </c>
      <c r="R21" s="170">
        <v>108</v>
      </c>
      <c r="S21" s="170">
        <v>128.7</v>
      </c>
    </row>
    <row r="22" spans="1:19" ht="13.5" customHeight="1">
      <c r="A22" s="147" t="s">
        <v>86</v>
      </c>
      <c r="B22" s="145">
        <v>11</v>
      </c>
      <c r="D22" s="160">
        <v>105.1</v>
      </c>
      <c r="E22" s="170">
        <v>107.1</v>
      </c>
      <c r="F22" s="170">
        <v>110.2</v>
      </c>
      <c r="G22" s="170">
        <v>106.2</v>
      </c>
      <c r="H22" s="170">
        <v>113.1</v>
      </c>
      <c r="I22" s="170">
        <v>103.5</v>
      </c>
      <c r="J22" s="170">
        <v>97</v>
      </c>
      <c r="K22" s="170">
        <v>94.6</v>
      </c>
      <c r="L22" s="170">
        <v>109</v>
      </c>
      <c r="M22" s="170">
        <v>101.9</v>
      </c>
      <c r="N22" s="170">
        <v>103.8</v>
      </c>
      <c r="O22" s="170">
        <v>92.6</v>
      </c>
      <c r="P22" s="170">
        <v>94.7</v>
      </c>
      <c r="Q22" s="170">
        <v>102.6</v>
      </c>
      <c r="R22" s="170">
        <v>108.8</v>
      </c>
      <c r="S22" s="170">
        <v>129.4</v>
      </c>
    </row>
    <row r="23" spans="1:19" ht="13.5" customHeight="1">
      <c r="A23" s="147" t="s">
        <v>86</v>
      </c>
      <c r="B23" s="145">
        <v>12</v>
      </c>
      <c r="C23" s="153"/>
      <c r="D23" s="160">
        <v>104.8</v>
      </c>
      <c r="E23" s="170">
        <v>104</v>
      </c>
      <c r="F23" s="170">
        <v>109.9</v>
      </c>
      <c r="G23" s="170">
        <v>107.3</v>
      </c>
      <c r="H23" s="170">
        <v>107.8</v>
      </c>
      <c r="I23" s="170">
        <v>102.6</v>
      </c>
      <c r="J23" s="170">
        <v>97.6</v>
      </c>
      <c r="K23" s="170">
        <v>95.9</v>
      </c>
      <c r="L23" s="170">
        <v>110.7</v>
      </c>
      <c r="M23" s="170">
        <v>100.8</v>
      </c>
      <c r="N23" s="170">
        <v>100.2</v>
      </c>
      <c r="O23" s="170">
        <v>94.2</v>
      </c>
      <c r="P23" s="170">
        <v>100.3</v>
      </c>
      <c r="Q23" s="170">
        <v>101.8</v>
      </c>
      <c r="R23" s="170">
        <v>108.1</v>
      </c>
      <c r="S23" s="170">
        <v>126.2</v>
      </c>
    </row>
    <row r="24" spans="1:19" ht="13.5" customHeight="1">
      <c r="A24" s="147" t="s">
        <v>468</v>
      </c>
      <c r="B24" s="145" t="s">
        <v>360</v>
      </c>
      <c r="C24" s="153"/>
      <c r="D24" s="160">
        <v>105.1</v>
      </c>
      <c r="E24" s="170">
        <v>102</v>
      </c>
      <c r="F24" s="170">
        <v>107.7</v>
      </c>
      <c r="G24" s="170">
        <v>120.6</v>
      </c>
      <c r="H24" s="170">
        <v>106.1</v>
      </c>
      <c r="I24" s="170">
        <v>93.7</v>
      </c>
      <c r="J24" s="170">
        <v>108.1</v>
      </c>
      <c r="K24" s="170">
        <v>92.8</v>
      </c>
      <c r="L24" s="170">
        <v>107.8</v>
      </c>
      <c r="M24" s="170">
        <v>104.8</v>
      </c>
      <c r="N24" s="170">
        <v>93.7</v>
      </c>
      <c r="O24" s="170">
        <v>87.8</v>
      </c>
      <c r="P24" s="170">
        <v>102.1</v>
      </c>
      <c r="Q24" s="170">
        <v>99.3</v>
      </c>
      <c r="R24" s="170">
        <v>118.1</v>
      </c>
      <c r="S24" s="170">
        <v>133.2</v>
      </c>
    </row>
    <row r="25" spans="1:41" s="190" customFormat="1" ht="13.5" customHeight="1">
      <c r="A25" s="205" t="s">
        <v>86</v>
      </c>
      <c r="B25" s="145">
        <v>2</v>
      </c>
      <c r="C25" s="153"/>
      <c r="D25" s="161">
        <v>105.6</v>
      </c>
      <c r="E25" s="171">
        <v>104.6</v>
      </c>
      <c r="F25" s="171">
        <v>109.9</v>
      </c>
      <c r="G25" s="171">
        <v>117.3</v>
      </c>
      <c r="H25" s="171">
        <v>105</v>
      </c>
      <c r="I25" s="171">
        <v>98.9</v>
      </c>
      <c r="J25" s="171">
        <v>106.9</v>
      </c>
      <c r="K25" s="171">
        <v>92.8</v>
      </c>
      <c r="L25" s="171">
        <v>107.3</v>
      </c>
      <c r="M25" s="171">
        <v>105.4</v>
      </c>
      <c r="N25" s="171">
        <v>94.9</v>
      </c>
      <c r="O25" s="171">
        <v>88.3</v>
      </c>
      <c r="P25" s="171">
        <v>101.9</v>
      </c>
      <c r="Q25" s="171">
        <v>98.1</v>
      </c>
      <c r="R25" s="171">
        <v>122.3</v>
      </c>
      <c r="S25" s="171">
        <v>128.7</v>
      </c>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row>
    <row r="26" spans="1:19" ht="13.5" customHeight="1">
      <c r="A26" s="149" t="s">
        <v>86</v>
      </c>
      <c r="B26" s="152">
        <v>3</v>
      </c>
      <c r="C26" s="155"/>
      <c r="D26" s="163">
        <v>106.3</v>
      </c>
      <c r="E26" s="173">
        <v>104.7</v>
      </c>
      <c r="F26" s="173">
        <v>110</v>
      </c>
      <c r="G26" s="173">
        <v>120.7</v>
      </c>
      <c r="H26" s="173">
        <v>106.4</v>
      </c>
      <c r="I26" s="173">
        <v>98</v>
      </c>
      <c r="J26" s="173">
        <v>106</v>
      </c>
      <c r="K26" s="173">
        <v>95.3</v>
      </c>
      <c r="L26" s="173">
        <v>108.6</v>
      </c>
      <c r="M26" s="173">
        <v>105.1</v>
      </c>
      <c r="N26" s="173">
        <v>94.5</v>
      </c>
      <c r="O26" s="173">
        <v>88.6</v>
      </c>
      <c r="P26" s="173">
        <v>102.8</v>
      </c>
      <c r="Q26" s="173">
        <v>101.4</v>
      </c>
      <c r="R26" s="173">
        <v>118.7</v>
      </c>
      <c r="S26" s="173">
        <v>131</v>
      </c>
    </row>
    <row r="27" spans="1:19" ht="17.25" customHeight="1">
      <c r="A27" s="191"/>
      <c r="B27" s="191"/>
      <c r="C27" s="191"/>
      <c r="D27" s="556" t="s">
        <v>97</v>
      </c>
      <c r="E27" s="556"/>
      <c r="F27" s="556"/>
      <c r="G27" s="556"/>
      <c r="H27" s="556"/>
      <c r="I27" s="556"/>
      <c r="J27" s="556"/>
      <c r="K27" s="556"/>
      <c r="L27" s="556"/>
      <c r="M27" s="556"/>
      <c r="N27" s="556"/>
      <c r="O27" s="556"/>
      <c r="P27" s="556"/>
      <c r="Q27" s="556"/>
      <c r="R27" s="556"/>
      <c r="S27" s="556"/>
    </row>
    <row r="28" spans="1:19" ht="13.5" customHeight="1">
      <c r="A28" s="144" t="s">
        <v>189</v>
      </c>
      <c r="B28" s="144" t="s">
        <v>60</v>
      </c>
      <c r="C28" s="153" t="s">
        <v>56</v>
      </c>
      <c r="D28" s="159">
        <v>-0.1</v>
      </c>
      <c r="E28" s="169">
        <v>5.7</v>
      </c>
      <c r="F28" s="169">
        <v>-0.7</v>
      </c>
      <c r="G28" s="169">
        <v>25.8</v>
      </c>
      <c r="H28" s="169">
        <v>-8</v>
      </c>
      <c r="I28" s="169">
        <v>-4.4</v>
      </c>
      <c r="J28" s="169">
        <v>12.7</v>
      </c>
      <c r="K28" s="169">
        <v>-3.5</v>
      </c>
      <c r="L28" s="182">
        <v>-6.8</v>
      </c>
      <c r="M28" s="182">
        <v>11.7</v>
      </c>
      <c r="N28" s="182">
        <v>-8.7</v>
      </c>
      <c r="O28" s="182">
        <v>5.7</v>
      </c>
      <c r="P28" s="169">
        <v>-17.6</v>
      </c>
      <c r="Q28" s="169">
        <v>6.1</v>
      </c>
      <c r="R28" s="169">
        <v>-1.2</v>
      </c>
      <c r="S28" s="182">
        <v>0.7</v>
      </c>
    </row>
    <row r="29" spans="1:19" ht="13.5" customHeight="1">
      <c r="A29" s="145" t="s">
        <v>50</v>
      </c>
      <c r="B29" s="145" t="s">
        <v>331</v>
      </c>
      <c r="C29" s="153"/>
      <c r="D29" s="160">
        <v>0</v>
      </c>
      <c r="E29" s="170">
        <v>-5.8</v>
      </c>
      <c r="F29" s="170">
        <v>-0.5</v>
      </c>
      <c r="G29" s="170">
        <v>-7.8</v>
      </c>
      <c r="H29" s="170">
        <v>2.5</v>
      </c>
      <c r="I29" s="170">
        <v>3.9</v>
      </c>
      <c r="J29" s="170">
        <v>0.2</v>
      </c>
      <c r="K29" s="170">
        <v>2.2</v>
      </c>
      <c r="L29" s="183">
        <v>-1.3</v>
      </c>
      <c r="M29" s="183">
        <v>-2.4</v>
      </c>
      <c r="N29" s="183">
        <v>13.4</v>
      </c>
      <c r="O29" s="183">
        <v>-1.5</v>
      </c>
      <c r="P29" s="170">
        <v>-7.6</v>
      </c>
      <c r="Q29" s="170">
        <v>0.8</v>
      </c>
      <c r="R29" s="170">
        <v>-1.6</v>
      </c>
      <c r="S29" s="183">
        <v>1.5</v>
      </c>
    </row>
    <row r="30" spans="1:19" ht="13.5" customHeight="1">
      <c r="A30" s="145"/>
      <c r="B30" s="145" t="s">
        <v>242</v>
      </c>
      <c r="C30" s="153"/>
      <c r="D30" s="160">
        <v>0.3</v>
      </c>
      <c r="E30" s="170">
        <v>0.4</v>
      </c>
      <c r="F30" s="170">
        <v>-2.8</v>
      </c>
      <c r="G30" s="170">
        <v>-9.9</v>
      </c>
      <c r="H30" s="170">
        <v>-0.5</v>
      </c>
      <c r="I30" s="170">
        <v>-4.8</v>
      </c>
      <c r="J30" s="170">
        <v>-2.6</v>
      </c>
      <c r="K30" s="170">
        <v>2.1</v>
      </c>
      <c r="L30" s="183">
        <v>-7.4</v>
      </c>
      <c r="M30" s="183">
        <v>4.8</v>
      </c>
      <c r="N30" s="183">
        <v>-5</v>
      </c>
      <c r="O30" s="183">
        <v>-1.4</v>
      </c>
      <c r="P30" s="170">
        <v>31.4</v>
      </c>
      <c r="Q30" s="170">
        <v>5.4</v>
      </c>
      <c r="R30" s="170">
        <v>-0.2</v>
      </c>
      <c r="S30" s="183">
        <v>-5</v>
      </c>
    </row>
    <row r="31" spans="1:19" ht="13.5" customHeight="1">
      <c r="A31" s="145"/>
      <c r="B31" s="145" t="s">
        <v>152</v>
      </c>
      <c r="C31" s="153"/>
      <c r="D31" s="160">
        <v>1.3</v>
      </c>
      <c r="E31" s="170">
        <v>7.1</v>
      </c>
      <c r="F31" s="170">
        <v>1.9</v>
      </c>
      <c r="G31" s="170">
        <v>1.5</v>
      </c>
      <c r="H31" s="170">
        <v>7</v>
      </c>
      <c r="I31" s="170">
        <v>-0.4</v>
      </c>
      <c r="J31" s="170">
        <v>-6.8</v>
      </c>
      <c r="K31" s="170">
        <v>-8.9</v>
      </c>
      <c r="L31" s="183">
        <v>12.5</v>
      </c>
      <c r="M31" s="183">
        <v>5.1</v>
      </c>
      <c r="N31" s="183">
        <v>0.1</v>
      </c>
      <c r="O31" s="183">
        <v>1.3</v>
      </c>
      <c r="P31" s="170">
        <v>-0.9</v>
      </c>
      <c r="Q31" s="170">
        <v>1.3</v>
      </c>
      <c r="R31" s="170">
        <v>1.8</v>
      </c>
      <c r="S31" s="183">
        <v>17.2</v>
      </c>
    </row>
    <row r="32" spans="1:19" ht="13.5" customHeight="1">
      <c r="A32" s="145"/>
      <c r="B32" s="145" t="s">
        <v>364</v>
      </c>
      <c r="C32" s="153"/>
      <c r="D32" s="160">
        <v>0.3</v>
      </c>
      <c r="E32" s="170">
        <v>-4</v>
      </c>
      <c r="F32" s="170">
        <v>4</v>
      </c>
      <c r="G32" s="170">
        <v>-5.3</v>
      </c>
      <c r="H32" s="170">
        <v>-1.7</v>
      </c>
      <c r="I32" s="170">
        <v>-7</v>
      </c>
      <c r="J32" s="170">
        <v>-2.7</v>
      </c>
      <c r="K32" s="170">
        <v>4.6</v>
      </c>
      <c r="L32" s="183">
        <v>-2.8</v>
      </c>
      <c r="M32" s="183">
        <v>-3.9</v>
      </c>
      <c r="N32" s="183">
        <v>-0.2</v>
      </c>
      <c r="O32" s="183">
        <v>5.8</v>
      </c>
      <c r="P32" s="170">
        <v>-0.4</v>
      </c>
      <c r="Q32" s="170">
        <v>-0.6</v>
      </c>
      <c r="R32" s="170">
        <v>6.5</v>
      </c>
      <c r="S32" s="183">
        <v>3.8</v>
      </c>
    </row>
    <row r="33" spans="1:19" ht="13.5" customHeight="1">
      <c r="A33" s="146"/>
      <c r="B33" s="146" t="s">
        <v>159</v>
      </c>
      <c r="C33" s="154"/>
      <c r="D33" s="162">
        <v>1.9</v>
      </c>
      <c r="E33" s="172">
        <v>1.5</v>
      </c>
      <c r="F33" s="172">
        <v>2.3</v>
      </c>
      <c r="G33" s="172">
        <v>9.2</v>
      </c>
      <c r="H33" s="172">
        <v>-4.6</v>
      </c>
      <c r="I33" s="172">
        <v>7</v>
      </c>
      <c r="J33" s="172">
        <v>4</v>
      </c>
      <c r="K33" s="172">
        <v>-2.7</v>
      </c>
      <c r="L33" s="172">
        <v>3.3</v>
      </c>
      <c r="M33" s="172">
        <v>2.2</v>
      </c>
      <c r="N33" s="172">
        <v>-0.7</v>
      </c>
      <c r="O33" s="172">
        <v>-8.7</v>
      </c>
      <c r="P33" s="172">
        <v>-2.2</v>
      </c>
      <c r="Q33" s="172">
        <v>0.9</v>
      </c>
      <c r="R33" s="172">
        <v>1.8</v>
      </c>
      <c r="S33" s="172">
        <v>5.3</v>
      </c>
    </row>
    <row r="34" spans="1:19" ht="13.5" customHeight="1">
      <c r="A34" s="145" t="s">
        <v>175</v>
      </c>
      <c r="B34" s="145">
        <v>3</v>
      </c>
      <c r="C34" s="153" t="s">
        <v>557</v>
      </c>
      <c r="D34" s="160">
        <v>0.4</v>
      </c>
      <c r="E34" s="170">
        <v>-3.5</v>
      </c>
      <c r="F34" s="170">
        <v>0.9</v>
      </c>
      <c r="G34" s="170">
        <v>6.1</v>
      </c>
      <c r="H34" s="170">
        <v>0.8</v>
      </c>
      <c r="I34" s="170">
        <v>7.6</v>
      </c>
      <c r="J34" s="170">
        <v>-2</v>
      </c>
      <c r="K34" s="170">
        <v>-1</v>
      </c>
      <c r="L34" s="170">
        <v>20.1</v>
      </c>
      <c r="M34" s="170">
        <v>1.9</v>
      </c>
      <c r="N34" s="170">
        <v>0.5</v>
      </c>
      <c r="O34" s="170">
        <v>-1</v>
      </c>
      <c r="P34" s="170">
        <v>-3.3</v>
      </c>
      <c r="Q34" s="170">
        <v>-3.4</v>
      </c>
      <c r="R34" s="170">
        <v>8.3</v>
      </c>
      <c r="S34" s="170">
        <v>6.9</v>
      </c>
    </row>
    <row r="35" spans="1:19" ht="13.5" customHeight="1">
      <c r="A35" s="147" t="s">
        <v>86</v>
      </c>
      <c r="B35" s="145">
        <v>4</v>
      </c>
      <c r="C35" s="153"/>
      <c r="D35" s="160">
        <v>1.7</v>
      </c>
      <c r="E35" s="170">
        <v>-1.6</v>
      </c>
      <c r="F35" s="170">
        <v>1.8</v>
      </c>
      <c r="G35" s="170">
        <v>9.2</v>
      </c>
      <c r="H35" s="170">
        <v>-11.3</v>
      </c>
      <c r="I35" s="170">
        <v>7.6</v>
      </c>
      <c r="J35" s="170">
        <v>2.4</v>
      </c>
      <c r="K35" s="170">
        <v>-4.2</v>
      </c>
      <c r="L35" s="170">
        <v>19.9</v>
      </c>
      <c r="M35" s="170">
        <v>1.9</v>
      </c>
      <c r="N35" s="170">
        <v>0.3</v>
      </c>
      <c r="O35" s="170">
        <v>-2.9</v>
      </c>
      <c r="P35" s="170">
        <v>0.9</v>
      </c>
      <c r="Q35" s="170">
        <v>-1</v>
      </c>
      <c r="R35" s="170">
        <v>6</v>
      </c>
      <c r="S35" s="170">
        <v>9.6</v>
      </c>
    </row>
    <row r="36" spans="1:19" ht="13.5" customHeight="1">
      <c r="A36" s="147" t="s">
        <v>86</v>
      </c>
      <c r="B36" s="145">
        <v>5</v>
      </c>
      <c r="C36" s="153"/>
      <c r="D36" s="160">
        <v>1.6</v>
      </c>
      <c r="E36" s="170">
        <v>2.3</v>
      </c>
      <c r="F36" s="170">
        <v>1.8</v>
      </c>
      <c r="G36" s="170">
        <v>9.9</v>
      </c>
      <c r="H36" s="170">
        <v>-8.9</v>
      </c>
      <c r="I36" s="170">
        <v>8.6</v>
      </c>
      <c r="J36" s="170">
        <v>3.1</v>
      </c>
      <c r="K36" s="170">
        <v>-4.4</v>
      </c>
      <c r="L36" s="170">
        <v>19.7</v>
      </c>
      <c r="M36" s="170">
        <v>1</v>
      </c>
      <c r="N36" s="170">
        <v>-6.4</v>
      </c>
      <c r="O36" s="170">
        <v>-0.6</v>
      </c>
      <c r="P36" s="170">
        <v>-1.2</v>
      </c>
      <c r="Q36" s="170">
        <v>-0.4</v>
      </c>
      <c r="R36" s="170">
        <v>4</v>
      </c>
      <c r="S36" s="170">
        <v>6.2</v>
      </c>
    </row>
    <row r="37" spans="1:19" ht="13.5" customHeight="1">
      <c r="A37" s="147" t="s">
        <v>86</v>
      </c>
      <c r="B37" s="145">
        <v>6</v>
      </c>
      <c r="D37" s="160">
        <v>2.4</v>
      </c>
      <c r="E37" s="170">
        <v>3.5</v>
      </c>
      <c r="F37" s="170">
        <v>2.8</v>
      </c>
      <c r="G37" s="170">
        <v>9.6</v>
      </c>
      <c r="H37" s="170">
        <v>-4.8</v>
      </c>
      <c r="I37" s="170">
        <v>8.1</v>
      </c>
      <c r="J37" s="170">
        <v>2.5</v>
      </c>
      <c r="K37" s="170">
        <v>-7.7</v>
      </c>
      <c r="L37" s="170">
        <v>6.4</v>
      </c>
      <c r="M37" s="170">
        <v>2.5</v>
      </c>
      <c r="N37" s="170">
        <v>1.5</v>
      </c>
      <c r="O37" s="170">
        <v>-4.8</v>
      </c>
      <c r="P37" s="170">
        <v>-0.7</v>
      </c>
      <c r="Q37" s="170">
        <v>-1.6</v>
      </c>
      <c r="R37" s="170">
        <v>4.7</v>
      </c>
      <c r="S37" s="170">
        <v>11.4</v>
      </c>
    </row>
    <row r="38" spans="1:19" ht="13.5" customHeight="1">
      <c r="A38" s="19" t="s">
        <v>86</v>
      </c>
      <c r="B38" s="145">
        <v>7</v>
      </c>
      <c r="C38" s="153"/>
      <c r="D38" s="160">
        <v>2.1</v>
      </c>
      <c r="E38" s="170">
        <v>6.3</v>
      </c>
      <c r="F38" s="170">
        <v>1.8</v>
      </c>
      <c r="G38" s="170">
        <v>10.4</v>
      </c>
      <c r="H38" s="170">
        <v>-12.8</v>
      </c>
      <c r="I38" s="170">
        <v>3.3</v>
      </c>
      <c r="J38" s="170">
        <v>8.2</v>
      </c>
      <c r="K38" s="170">
        <v>-0.3</v>
      </c>
      <c r="L38" s="170">
        <v>-2.1</v>
      </c>
      <c r="M38" s="170">
        <v>2</v>
      </c>
      <c r="N38" s="170">
        <v>1</v>
      </c>
      <c r="O38" s="170">
        <v>-7.5</v>
      </c>
      <c r="P38" s="170">
        <v>-6.2</v>
      </c>
      <c r="Q38" s="170">
        <v>3.5</v>
      </c>
      <c r="R38" s="170">
        <v>-1.7</v>
      </c>
      <c r="S38" s="170">
        <v>1.9</v>
      </c>
    </row>
    <row r="39" spans="1:19" ht="13.5" customHeight="1">
      <c r="A39" s="147" t="s">
        <v>86</v>
      </c>
      <c r="B39" s="145">
        <v>8</v>
      </c>
      <c r="C39" s="153"/>
      <c r="D39" s="160">
        <v>2.2</v>
      </c>
      <c r="E39" s="170">
        <v>4.8</v>
      </c>
      <c r="F39" s="170">
        <v>3.1</v>
      </c>
      <c r="G39" s="170">
        <v>6.1</v>
      </c>
      <c r="H39" s="170">
        <v>-7.9</v>
      </c>
      <c r="I39" s="170">
        <v>6.3</v>
      </c>
      <c r="J39" s="170">
        <v>5.1</v>
      </c>
      <c r="K39" s="170">
        <v>-1.6</v>
      </c>
      <c r="L39" s="170">
        <v>-5.5</v>
      </c>
      <c r="M39" s="170">
        <v>1.9</v>
      </c>
      <c r="N39" s="170">
        <v>0.2</v>
      </c>
      <c r="O39" s="170">
        <v>-12.4</v>
      </c>
      <c r="P39" s="170">
        <v>-3.7</v>
      </c>
      <c r="Q39" s="170">
        <v>1.7</v>
      </c>
      <c r="R39" s="170">
        <v>-0.5</v>
      </c>
      <c r="S39" s="170">
        <v>4.9</v>
      </c>
    </row>
    <row r="40" spans="1:19" ht="13.5" customHeight="1">
      <c r="A40" s="147" t="s">
        <v>86</v>
      </c>
      <c r="B40" s="145">
        <v>9</v>
      </c>
      <c r="C40" s="153"/>
      <c r="D40" s="160">
        <v>2.1</v>
      </c>
      <c r="E40" s="170">
        <v>4.1</v>
      </c>
      <c r="F40" s="170">
        <v>3.2</v>
      </c>
      <c r="G40" s="170">
        <v>10.9</v>
      </c>
      <c r="H40" s="170">
        <v>-7.1</v>
      </c>
      <c r="I40" s="170">
        <v>5.2</v>
      </c>
      <c r="J40" s="170">
        <v>3.8</v>
      </c>
      <c r="K40" s="170">
        <v>-4.1</v>
      </c>
      <c r="L40" s="170">
        <v>-8.3</v>
      </c>
      <c r="M40" s="170">
        <v>3.3</v>
      </c>
      <c r="N40" s="170">
        <v>-1.6</v>
      </c>
      <c r="O40" s="170">
        <v>-15.4</v>
      </c>
      <c r="P40" s="170">
        <v>-2</v>
      </c>
      <c r="Q40" s="170">
        <v>2.1</v>
      </c>
      <c r="R40" s="170">
        <v>-1.4</v>
      </c>
      <c r="S40" s="170">
        <v>6.4</v>
      </c>
    </row>
    <row r="41" spans="1:19" ht="13.5" customHeight="1">
      <c r="A41" s="148" t="s">
        <v>86</v>
      </c>
      <c r="B41" s="145">
        <v>10</v>
      </c>
      <c r="C41" s="153"/>
      <c r="D41" s="160">
        <v>2.3</v>
      </c>
      <c r="E41" s="170">
        <v>4.8</v>
      </c>
      <c r="F41" s="170">
        <v>2.5</v>
      </c>
      <c r="G41" s="170">
        <v>11.2</v>
      </c>
      <c r="H41" s="170">
        <v>5</v>
      </c>
      <c r="I41" s="170">
        <v>7.5</v>
      </c>
      <c r="J41" s="170">
        <v>6</v>
      </c>
      <c r="K41" s="170">
        <v>-1.5</v>
      </c>
      <c r="L41" s="170">
        <v>-7.5</v>
      </c>
      <c r="M41" s="170">
        <v>1</v>
      </c>
      <c r="N41" s="170">
        <v>3.1</v>
      </c>
      <c r="O41" s="170">
        <v>-13.6</v>
      </c>
      <c r="P41" s="170">
        <v>-3.2</v>
      </c>
      <c r="Q41" s="170">
        <v>1.6</v>
      </c>
      <c r="R41" s="170">
        <v>-1.8</v>
      </c>
      <c r="S41" s="170">
        <v>1.7</v>
      </c>
    </row>
    <row r="42" spans="1:19" ht="13.5" customHeight="1">
      <c r="A42" s="147" t="s">
        <v>86</v>
      </c>
      <c r="B42" s="145">
        <v>11</v>
      </c>
      <c r="D42" s="160">
        <v>2.6</v>
      </c>
      <c r="E42" s="170">
        <v>3.7</v>
      </c>
      <c r="F42" s="170">
        <v>4.1</v>
      </c>
      <c r="G42" s="170">
        <v>11.8</v>
      </c>
      <c r="H42" s="170">
        <v>4.8</v>
      </c>
      <c r="I42" s="170">
        <v>10</v>
      </c>
      <c r="J42" s="170">
        <v>5.8</v>
      </c>
      <c r="K42" s="170">
        <v>0.5</v>
      </c>
      <c r="L42" s="170">
        <v>-10.8</v>
      </c>
      <c r="M42" s="170">
        <v>-1.2</v>
      </c>
      <c r="N42" s="170">
        <v>1.9</v>
      </c>
      <c r="O42" s="170">
        <v>-13.4</v>
      </c>
      <c r="P42" s="170">
        <v>-5.1</v>
      </c>
      <c r="Q42" s="170">
        <v>1.1</v>
      </c>
      <c r="R42" s="170">
        <v>-0.1</v>
      </c>
      <c r="S42" s="170">
        <v>2.5</v>
      </c>
    </row>
    <row r="43" spans="1:19" ht="13.5" customHeight="1">
      <c r="A43" s="147" t="s">
        <v>86</v>
      </c>
      <c r="B43" s="145">
        <v>12</v>
      </c>
      <c r="C43" s="153"/>
      <c r="D43" s="160">
        <v>2.1</v>
      </c>
      <c r="E43" s="170">
        <v>-1.3</v>
      </c>
      <c r="F43" s="170">
        <v>3.1</v>
      </c>
      <c r="G43" s="170">
        <v>11.4</v>
      </c>
      <c r="H43" s="170">
        <v>0.5</v>
      </c>
      <c r="I43" s="170">
        <v>6.5</v>
      </c>
      <c r="J43" s="170">
        <v>7.3</v>
      </c>
      <c r="K43" s="170">
        <v>-0.6</v>
      </c>
      <c r="L43" s="170">
        <v>-9.1</v>
      </c>
      <c r="M43" s="170">
        <v>2.2</v>
      </c>
      <c r="N43" s="170">
        <v>1.8</v>
      </c>
      <c r="O43" s="170">
        <v>-11.6</v>
      </c>
      <c r="P43" s="170">
        <v>-1.2</v>
      </c>
      <c r="Q43" s="170">
        <v>2</v>
      </c>
      <c r="R43" s="170">
        <v>-2</v>
      </c>
      <c r="S43" s="170">
        <v>-1.4</v>
      </c>
    </row>
    <row r="44" spans="1:19" ht="13.5" customHeight="1">
      <c r="A44" s="147" t="s">
        <v>468</v>
      </c>
      <c r="B44" s="145" t="s">
        <v>360</v>
      </c>
      <c r="C44" s="153"/>
      <c r="D44" s="160">
        <v>2.5</v>
      </c>
      <c r="E44" s="170">
        <v>-2.3</v>
      </c>
      <c r="F44" s="170">
        <v>0.6</v>
      </c>
      <c r="G44" s="170">
        <v>19.4</v>
      </c>
      <c r="H44" s="170">
        <v>10.1</v>
      </c>
      <c r="I44" s="170">
        <v>-2</v>
      </c>
      <c r="J44" s="170">
        <v>19.2</v>
      </c>
      <c r="K44" s="170">
        <v>2.3</v>
      </c>
      <c r="L44" s="170">
        <v>-3.5</v>
      </c>
      <c r="M44" s="170">
        <v>-1.2</v>
      </c>
      <c r="N44" s="170">
        <v>0.3</v>
      </c>
      <c r="O44" s="170">
        <v>-14.1</v>
      </c>
      <c r="P44" s="170">
        <v>3</v>
      </c>
      <c r="Q44" s="170">
        <v>-1.5</v>
      </c>
      <c r="R44" s="170">
        <v>7.8</v>
      </c>
      <c r="S44" s="170">
        <v>6</v>
      </c>
    </row>
    <row r="45" spans="1:19" ht="13.5" customHeight="1">
      <c r="A45" s="147" t="s">
        <v>86</v>
      </c>
      <c r="B45" s="145">
        <v>2</v>
      </c>
      <c r="C45" s="153"/>
      <c r="D45" s="161">
        <v>3.3</v>
      </c>
      <c r="E45" s="171">
        <v>1.6</v>
      </c>
      <c r="F45" s="171">
        <v>1.6</v>
      </c>
      <c r="G45" s="171">
        <v>16.7</v>
      </c>
      <c r="H45" s="171">
        <v>11.8</v>
      </c>
      <c r="I45" s="171">
        <v>3.5</v>
      </c>
      <c r="J45" s="171">
        <v>18.6</v>
      </c>
      <c r="K45" s="171">
        <v>5</v>
      </c>
      <c r="L45" s="171">
        <v>-6.9</v>
      </c>
      <c r="M45" s="171">
        <v>-0.8</v>
      </c>
      <c r="N45" s="171">
        <v>4.2</v>
      </c>
      <c r="O45" s="171">
        <v>-18.1</v>
      </c>
      <c r="P45" s="171">
        <v>2.5</v>
      </c>
      <c r="Q45" s="171">
        <v>-0.7</v>
      </c>
      <c r="R45" s="171">
        <v>9.3</v>
      </c>
      <c r="S45" s="171">
        <v>3.7</v>
      </c>
    </row>
    <row r="46" spans="1:19" ht="13.5" customHeight="1">
      <c r="A46" s="149" t="s">
        <v>86</v>
      </c>
      <c r="B46" s="152">
        <v>3</v>
      </c>
      <c r="C46" s="155"/>
      <c r="D46" s="163">
        <v>4.2</v>
      </c>
      <c r="E46" s="173">
        <v>0.6</v>
      </c>
      <c r="F46" s="173">
        <v>1.9</v>
      </c>
      <c r="G46" s="173">
        <v>19.2</v>
      </c>
      <c r="H46" s="173">
        <v>1.8</v>
      </c>
      <c r="I46" s="173">
        <v>2.3</v>
      </c>
      <c r="J46" s="173">
        <v>21.1</v>
      </c>
      <c r="K46" s="173">
        <v>3.8</v>
      </c>
      <c r="L46" s="173">
        <v>-8.3</v>
      </c>
      <c r="M46" s="173">
        <v>-1.3</v>
      </c>
      <c r="N46" s="173">
        <v>1.7</v>
      </c>
      <c r="O46" s="173">
        <v>-13.5</v>
      </c>
      <c r="P46" s="173">
        <v>2.9</v>
      </c>
      <c r="Q46" s="173">
        <v>6.8</v>
      </c>
      <c r="R46" s="173">
        <v>3.6</v>
      </c>
      <c r="S46" s="173">
        <v>2.6</v>
      </c>
    </row>
    <row r="47" spans="1:30" ht="27" customHeight="1">
      <c r="A47" s="557" t="s">
        <v>469</v>
      </c>
      <c r="B47" s="557"/>
      <c r="C47" s="558"/>
      <c r="D47" s="164">
        <v>0.7</v>
      </c>
      <c r="E47" s="164">
        <v>0.1</v>
      </c>
      <c r="F47" s="164">
        <v>0.1</v>
      </c>
      <c r="G47" s="164">
        <v>2.9</v>
      </c>
      <c r="H47" s="164">
        <v>1.3</v>
      </c>
      <c r="I47" s="164">
        <v>-0.9</v>
      </c>
      <c r="J47" s="164">
        <v>-0.8</v>
      </c>
      <c r="K47" s="164">
        <v>2.7</v>
      </c>
      <c r="L47" s="164">
        <v>1.2</v>
      </c>
      <c r="M47" s="164">
        <v>-0.3</v>
      </c>
      <c r="N47" s="164">
        <v>-0.4</v>
      </c>
      <c r="O47" s="164">
        <v>0.3</v>
      </c>
      <c r="P47" s="164">
        <v>0.9</v>
      </c>
      <c r="Q47" s="164">
        <v>3.4</v>
      </c>
      <c r="R47" s="164">
        <v>-2.9</v>
      </c>
      <c r="S47" s="164">
        <v>1.8</v>
      </c>
      <c r="T47" s="150"/>
      <c r="U47" s="150"/>
      <c r="V47" s="150"/>
      <c r="W47" s="150"/>
      <c r="X47" s="150"/>
      <c r="Y47" s="150"/>
      <c r="Z47" s="150"/>
      <c r="AA47" s="150"/>
      <c r="AB47" s="150"/>
      <c r="AC47" s="150"/>
      <c r="AD47" s="150"/>
    </row>
    <row r="48" spans="1:30" ht="27" customHeight="1">
      <c r="A48" s="150"/>
      <c r="B48" s="150"/>
      <c r="C48" s="150"/>
      <c r="D48" s="197"/>
      <c r="E48" s="197"/>
      <c r="F48" s="197"/>
      <c r="G48" s="197"/>
      <c r="H48" s="197"/>
      <c r="I48" s="197"/>
      <c r="J48" s="197"/>
      <c r="K48" s="197"/>
      <c r="L48" s="197"/>
      <c r="M48" s="197"/>
      <c r="N48" s="197"/>
      <c r="O48" s="197"/>
      <c r="P48" s="197"/>
      <c r="Q48" s="197"/>
      <c r="R48" s="197"/>
      <c r="S48" s="197"/>
      <c r="T48" s="150"/>
      <c r="U48" s="150"/>
      <c r="V48" s="150"/>
      <c r="W48" s="150"/>
      <c r="X48" s="150"/>
      <c r="Y48" s="150"/>
      <c r="Z48" s="150"/>
      <c r="AA48" s="150"/>
      <c r="AB48" s="150"/>
      <c r="AC48" s="150"/>
      <c r="AD48" s="150"/>
    </row>
    <row r="49" spans="1:19" ht="17.25">
      <c r="A49" s="142" t="s">
        <v>471</v>
      </c>
      <c r="B49" s="7"/>
      <c r="C49" s="7"/>
      <c r="H49" s="571"/>
      <c r="I49" s="571"/>
      <c r="J49" s="571"/>
      <c r="K49" s="571"/>
      <c r="L49" s="571"/>
      <c r="M49" s="571"/>
      <c r="N49" s="571"/>
      <c r="O49" s="571"/>
      <c r="S49" s="14" t="s">
        <v>134</v>
      </c>
    </row>
    <row r="50" spans="1:19" ht="13.5">
      <c r="A50" s="559" t="s">
        <v>52</v>
      </c>
      <c r="B50" s="559"/>
      <c r="C50" s="560"/>
      <c r="D50" s="156" t="s">
        <v>69</v>
      </c>
      <c r="E50" s="156" t="s">
        <v>438</v>
      </c>
      <c r="F50" s="156" t="s">
        <v>129</v>
      </c>
      <c r="G50" s="156" t="s">
        <v>108</v>
      </c>
      <c r="H50" s="156" t="s">
        <v>217</v>
      </c>
      <c r="I50" s="156" t="s">
        <v>276</v>
      </c>
      <c r="J50" s="156" t="s">
        <v>453</v>
      </c>
      <c r="K50" s="156" t="s">
        <v>454</v>
      </c>
      <c r="L50" s="156" t="s">
        <v>81</v>
      </c>
      <c r="M50" s="156" t="s">
        <v>332</v>
      </c>
      <c r="N50" s="156" t="s">
        <v>16</v>
      </c>
      <c r="O50" s="156" t="s">
        <v>181</v>
      </c>
      <c r="P50" s="156" t="s">
        <v>135</v>
      </c>
      <c r="Q50" s="156" t="s">
        <v>456</v>
      </c>
      <c r="R50" s="156" t="s">
        <v>458</v>
      </c>
      <c r="S50" s="156" t="s">
        <v>3</v>
      </c>
    </row>
    <row r="51" spans="1:19" ht="13.5">
      <c r="A51" s="561"/>
      <c r="B51" s="561"/>
      <c r="C51" s="562"/>
      <c r="D51" s="157" t="s">
        <v>96</v>
      </c>
      <c r="E51" s="157"/>
      <c r="F51" s="157"/>
      <c r="G51" s="157" t="s">
        <v>426</v>
      </c>
      <c r="H51" s="157" t="s">
        <v>387</v>
      </c>
      <c r="I51" s="157" t="s">
        <v>366</v>
      </c>
      <c r="J51" s="157" t="s">
        <v>459</v>
      </c>
      <c r="K51" s="157" t="s">
        <v>151</v>
      </c>
      <c r="L51" s="180" t="s">
        <v>272</v>
      </c>
      <c r="M51" s="184" t="s">
        <v>201</v>
      </c>
      <c r="N51" s="180" t="s">
        <v>279</v>
      </c>
      <c r="O51" s="180" t="s">
        <v>457</v>
      </c>
      <c r="P51" s="180" t="s">
        <v>411</v>
      </c>
      <c r="Q51" s="180" t="s">
        <v>441</v>
      </c>
      <c r="R51" s="180" t="s">
        <v>171</v>
      </c>
      <c r="S51" s="188" t="s">
        <v>333</v>
      </c>
    </row>
    <row r="52" spans="1:19" ht="18" customHeight="1">
      <c r="A52" s="563"/>
      <c r="B52" s="563"/>
      <c r="C52" s="565"/>
      <c r="D52" s="158" t="s">
        <v>212</v>
      </c>
      <c r="E52" s="158" t="s">
        <v>386</v>
      </c>
      <c r="F52" s="158" t="s">
        <v>35</v>
      </c>
      <c r="G52" s="158" t="s">
        <v>460</v>
      </c>
      <c r="H52" s="158" t="s">
        <v>19</v>
      </c>
      <c r="I52" s="158" t="s">
        <v>61</v>
      </c>
      <c r="J52" s="158" t="s">
        <v>309</v>
      </c>
      <c r="K52" s="158" t="s">
        <v>461</v>
      </c>
      <c r="L52" s="181" t="s">
        <v>164</v>
      </c>
      <c r="M52" s="185" t="s">
        <v>462</v>
      </c>
      <c r="N52" s="181" t="s">
        <v>76</v>
      </c>
      <c r="O52" s="181" t="s">
        <v>419</v>
      </c>
      <c r="P52" s="185" t="s">
        <v>305</v>
      </c>
      <c r="Q52" s="185" t="s">
        <v>463</v>
      </c>
      <c r="R52" s="181" t="s">
        <v>464</v>
      </c>
      <c r="S52" s="181" t="s">
        <v>208</v>
      </c>
    </row>
    <row r="53" spans="1:19" ht="15.75" customHeight="1">
      <c r="A53" s="191"/>
      <c r="B53" s="191"/>
      <c r="C53" s="191"/>
      <c r="D53" s="555" t="s">
        <v>136</v>
      </c>
      <c r="E53" s="555"/>
      <c r="F53" s="555"/>
      <c r="G53" s="555"/>
      <c r="H53" s="555"/>
      <c r="I53" s="555"/>
      <c r="J53" s="555"/>
      <c r="K53" s="555"/>
      <c r="L53" s="555"/>
      <c r="M53" s="555"/>
      <c r="N53" s="555"/>
      <c r="O53" s="555"/>
      <c r="P53" s="555"/>
      <c r="Q53" s="555"/>
      <c r="R53" s="555"/>
      <c r="S53" s="191"/>
    </row>
    <row r="54" spans="1:19" ht="13.5" customHeight="1">
      <c r="A54" s="144" t="s">
        <v>189</v>
      </c>
      <c r="B54" s="144" t="s">
        <v>60</v>
      </c>
      <c r="C54" s="153" t="s">
        <v>56</v>
      </c>
      <c r="D54" s="159">
        <v>99.9</v>
      </c>
      <c r="E54" s="169">
        <v>120.6</v>
      </c>
      <c r="F54" s="169">
        <v>103</v>
      </c>
      <c r="G54" s="169">
        <v>113.8</v>
      </c>
      <c r="H54" s="169">
        <v>111.9</v>
      </c>
      <c r="I54" s="169">
        <v>103.3</v>
      </c>
      <c r="J54" s="169">
        <v>100</v>
      </c>
      <c r="K54" s="169">
        <v>107.6</v>
      </c>
      <c r="L54" s="182">
        <v>93.5</v>
      </c>
      <c r="M54" s="182">
        <v>101.6</v>
      </c>
      <c r="N54" s="182">
        <v>90</v>
      </c>
      <c r="O54" s="182">
        <v>116.3</v>
      </c>
      <c r="P54" s="169">
        <v>83.3</v>
      </c>
      <c r="Q54" s="169">
        <v>92</v>
      </c>
      <c r="R54" s="169">
        <v>94.5</v>
      </c>
      <c r="S54" s="182">
        <v>100.7</v>
      </c>
    </row>
    <row r="55" spans="1:19" ht="13.5" customHeight="1">
      <c r="A55" s="145" t="s">
        <v>50</v>
      </c>
      <c r="B55" s="145" t="s">
        <v>331</v>
      </c>
      <c r="C55" s="153"/>
      <c r="D55" s="160">
        <v>100.7</v>
      </c>
      <c r="E55" s="170">
        <v>103</v>
      </c>
      <c r="F55" s="170">
        <v>102.8</v>
      </c>
      <c r="G55" s="170">
        <v>110.3</v>
      </c>
      <c r="H55" s="170">
        <v>104.7</v>
      </c>
      <c r="I55" s="170">
        <v>106</v>
      </c>
      <c r="J55" s="170">
        <v>106.5</v>
      </c>
      <c r="K55" s="170">
        <v>102.8</v>
      </c>
      <c r="L55" s="183">
        <v>81</v>
      </c>
      <c r="M55" s="183">
        <v>100.3</v>
      </c>
      <c r="N55" s="183">
        <v>111.8</v>
      </c>
      <c r="O55" s="183">
        <v>108.8</v>
      </c>
      <c r="P55" s="170">
        <v>78.9</v>
      </c>
      <c r="Q55" s="170">
        <v>95.1</v>
      </c>
      <c r="R55" s="170">
        <v>100.1</v>
      </c>
      <c r="S55" s="183">
        <v>100.6</v>
      </c>
    </row>
    <row r="56" spans="1:19" ht="13.5" customHeight="1">
      <c r="A56" s="145"/>
      <c r="B56" s="145" t="s">
        <v>242</v>
      </c>
      <c r="C56" s="153"/>
      <c r="D56" s="160">
        <v>100</v>
      </c>
      <c r="E56" s="170">
        <v>100</v>
      </c>
      <c r="F56" s="170">
        <v>100</v>
      </c>
      <c r="G56" s="170">
        <v>100</v>
      </c>
      <c r="H56" s="170">
        <v>100</v>
      </c>
      <c r="I56" s="170">
        <v>100</v>
      </c>
      <c r="J56" s="170">
        <v>100</v>
      </c>
      <c r="K56" s="170">
        <v>100</v>
      </c>
      <c r="L56" s="183">
        <v>100</v>
      </c>
      <c r="M56" s="183">
        <v>100</v>
      </c>
      <c r="N56" s="183">
        <v>100</v>
      </c>
      <c r="O56" s="183">
        <v>100</v>
      </c>
      <c r="P56" s="170">
        <v>100</v>
      </c>
      <c r="Q56" s="170">
        <v>100</v>
      </c>
      <c r="R56" s="170">
        <v>100</v>
      </c>
      <c r="S56" s="183">
        <v>100</v>
      </c>
    </row>
    <row r="57" spans="1:19" ht="13.5" customHeight="1">
      <c r="A57" s="145"/>
      <c r="B57" s="145" t="s">
        <v>152</v>
      </c>
      <c r="C57" s="153"/>
      <c r="D57" s="160">
        <v>101.7</v>
      </c>
      <c r="E57" s="170">
        <v>110.5</v>
      </c>
      <c r="F57" s="170">
        <v>101.2</v>
      </c>
      <c r="G57" s="170">
        <v>100.6</v>
      </c>
      <c r="H57" s="170">
        <v>103.3</v>
      </c>
      <c r="I57" s="170">
        <v>104.7</v>
      </c>
      <c r="J57" s="170">
        <v>96</v>
      </c>
      <c r="K57" s="170">
        <v>82.8</v>
      </c>
      <c r="L57" s="170">
        <v>100.5</v>
      </c>
      <c r="M57" s="170">
        <v>105.1</v>
      </c>
      <c r="N57" s="170">
        <v>93.3</v>
      </c>
      <c r="O57" s="170">
        <v>111.7</v>
      </c>
      <c r="P57" s="170">
        <v>100.3</v>
      </c>
      <c r="Q57" s="170">
        <v>99.6</v>
      </c>
      <c r="R57" s="170">
        <v>91.4</v>
      </c>
      <c r="S57" s="170">
        <v>120.4</v>
      </c>
    </row>
    <row r="58" spans="1:19" ht="13.5" customHeight="1">
      <c r="A58" s="145"/>
      <c r="B58" s="145" t="s">
        <v>364</v>
      </c>
      <c r="C58" s="153"/>
      <c r="D58" s="161">
        <v>103.2</v>
      </c>
      <c r="E58" s="166">
        <v>97.9</v>
      </c>
      <c r="F58" s="166">
        <v>105.1</v>
      </c>
      <c r="G58" s="166">
        <v>105.6</v>
      </c>
      <c r="H58" s="166">
        <v>103.4</v>
      </c>
      <c r="I58" s="166">
        <v>94.9</v>
      </c>
      <c r="J58" s="166">
        <v>91.1</v>
      </c>
      <c r="K58" s="166">
        <v>93.8</v>
      </c>
      <c r="L58" s="166">
        <v>85</v>
      </c>
      <c r="M58" s="166">
        <v>106.2</v>
      </c>
      <c r="N58" s="166">
        <v>99.1</v>
      </c>
      <c r="O58" s="166">
        <v>114.9</v>
      </c>
      <c r="P58" s="166">
        <v>98.8</v>
      </c>
      <c r="Q58" s="166">
        <v>100.4</v>
      </c>
      <c r="R58" s="166">
        <v>94.6</v>
      </c>
      <c r="S58" s="166">
        <v>131.9</v>
      </c>
    </row>
    <row r="59" spans="1:19" ht="13.5" customHeight="1">
      <c r="A59" s="146"/>
      <c r="B59" s="146" t="s">
        <v>159</v>
      </c>
      <c r="C59" s="154"/>
      <c r="D59" s="162">
        <v>104.2</v>
      </c>
      <c r="E59" s="172">
        <v>101.1</v>
      </c>
      <c r="F59" s="172">
        <v>106.3</v>
      </c>
      <c r="G59" s="172">
        <v>105.4</v>
      </c>
      <c r="H59" s="172">
        <v>98.9</v>
      </c>
      <c r="I59" s="172">
        <v>99.4</v>
      </c>
      <c r="J59" s="172">
        <v>92.6</v>
      </c>
      <c r="K59" s="172">
        <v>92</v>
      </c>
      <c r="L59" s="172">
        <v>84.3</v>
      </c>
      <c r="M59" s="172">
        <v>111.4</v>
      </c>
      <c r="N59" s="172">
        <v>97.8</v>
      </c>
      <c r="O59" s="172">
        <v>108.9</v>
      </c>
      <c r="P59" s="172">
        <v>100</v>
      </c>
      <c r="Q59" s="172">
        <v>100.8</v>
      </c>
      <c r="R59" s="172">
        <v>96.5</v>
      </c>
      <c r="S59" s="172">
        <v>128.4</v>
      </c>
    </row>
    <row r="60" spans="1:19" ht="13.5" customHeight="1">
      <c r="A60" s="145" t="s">
        <v>175</v>
      </c>
      <c r="B60" s="145">
        <v>3</v>
      </c>
      <c r="C60" s="153" t="s">
        <v>255</v>
      </c>
      <c r="D60" s="160">
        <v>102.9</v>
      </c>
      <c r="E60" s="170">
        <v>100.8</v>
      </c>
      <c r="F60" s="170">
        <v>104.8</v>
      </c>
      <c r="G60" s="170">
        <v>106.1</v>
      </c>
      <c r="H60" s="170">
        <v>106.5</v>
      </c>
      <c r="I60" s="170">
        <v>95</v>
      </c>
      <c r="J60" s="170">
        <v>89.9</v>
      </c>
      <c r="K60" s="170">
        <v>90.4</v>
      </c>
      <c r="L60" s="170">
        <v>84.7</v>
      </c>
      <c r="M60" s="170">
        <v>112.1</v>
      </c>
      <c r="N60" s="170">
        <v>99.1</v>
      </c>
      <c r="O60" s="170">
        <v>104.8</v>
      </c>
      <c r="P60" s="170">
        <v>102.7</v>
      </c>
      <c r="Q60" s="170">
        <v>98.1</v>
      </c>
      <c r="R60" s="170">
        <v>96.7</v>
      </c>
      <c r="S60" s="170">
        <v>129.3</v>
      </c>
    </row>
    <row r="61" spans="1:19" ht="13.5" customHeight="1">
      <c r="A61" s="147" t="s">
        <v>86</v>
      </c>
      <c r="B61" s="145">
        <v>4</v>
      </c>
      <c r="C61" s="153"/>
      <c r="D61" s="160">
        <v>105.1</v>
      </c>
      <c r="E61" s="170">
        <v>102.7</v>
      </c>
      <c r="F61" s="170">
        <v>107.2</v>
      </c>
      <c r="G61" s="170">
        <v>107.5</v>
      </c>
      <c r="H61" s="170">
        <v>97.7</v>
      </c>
      <c r="I61" s="170">
        <v>101.5</v>
      </c>
      <c r="J61" s="170">
        <v>94.1</v>
      </c>
      <c r="K61" s="170">
        <v>91.2</v>
      </c>
      <c r="L61" s="170">
        <v>93.1</v>
      </c>
      <c r="M61" s="170">
        <v>112.2</v>
      </c>
      <c r="N61" s="170">
        <v>97.6</v>
      </c>
      <c r="O61" s="170">
        <v>106.6</v>
      </c>
      <c r="P61" s="170">
        <v>100.3</v>
      </c>
      <c r="Q61" s="170">
        <v>100.7</v>
      </c>
      <c r="R61" s="170">
        <v>97.9</v>
      </c>
      <c r="S61" s="170">
        <v>134</v>
      </c>
    </row>
    <row r="62" spans="1:19" ht="13.5" customHeight="1">
      <c r="A62" s="147" t="s">
        <v>86</v>
      </c>
      <c r="B62" s="145">
        <v>5</v>
      </c>
      <c r="C62" s="153"/>
      <c r="D62" s="160">
        <v>103.1</v>
      </c>
      <c r="E62" s="170">
        <v>99.9</v>
      </c>
      <c r="F62" s="170">
        <v>105.4</v>
      </c>
      <c r="G62" s="170">
        <v>104.6</v>
      </c>
      <c r="H62" s="170">
        <v>96.2</v>
      </c>
      <c r="I62" s="170">
        <v>95.1</v>
      </c>
      <c r="J62" s="170">
        <v>93.1</v>
      </c>
      <c r="K62" s="170">
        <v>89.7</v>
      </c>
      <c r="L62" s="170">
        <v>91.9</v>
      </c>
      <c r="M62" s="170">
        <v>110.1</v>
      </c>
      <c r="N62" s="170">
        <v>99.5</v>
      </c>
      <c r="O62" s="170">
        <v>106</v>
      </c>
      <c r="P62" s="170">
        <v>99.4</v>
      </c>
      <c r="Q62" s="170">
        <v>100.3</v>
      </c>
      <c r="R62" s="170">
        <v>95.2</v>
      </c>
      <c r="S62" s="170">
        <v>122.7</v>
      </c>
    </row>
    <row r="63" spans="1:19" ht="13.5" customHeight="1">
      <c r="A63" s="147" t="s">
        <v>86</v>
      </c>
      <c r="B63" s="145">
        <v>6</v>
      </c>
      <c r="D63" s="160">
        <v>104.6</v>
      </c>
      <c r="E63" s="170">
        <v>102.4</v>
      </c>
      <c r="F63" s="170">
        <v>106.8</v>
      </c>
      <c r="G63" s="170">
        <v>106</v>
      </c>
      <c r="H63" s="170">
        <v>98.1</v>
      </c>
      <c r="I63" s="170">
        <v>101.4</v>
      </c>
      <c r="J63" s="170">
        <v>93.9</v>
      </c>
      <c r="K63" s="170">
        <v>91.3</v>
      </c>
      <c r="L63" s="170">
        <v>85.3</v>
      </c>
      <c r="M63" s="170">
        <v>111.2</v>
      </c>
      <c r="N63" s="170">
        <v>97.1</v>
      </c>
      <c r="O63" s="170">
        <v>108.2</v>
      </c>
      <c r="P63" s="170">
        <v>101.6</v>
      </c>
      <c r="Q63" s="170">
        <v>99.1</v>
      </c>
      <c r="R63" s="170">
        <v>96.3</v>
      </c>
      <c r="S63" s="170">
        <v>129.4</v>
      </c>
    </row>
    <row r="64" spans="1:19" ht="13.5" customHeight="1">
      <c r="A64" s="19" t="s">
        <v>86</v>
      </c>
      <c r="B64" s="145">
        <v>7</v>
      </c>
      <c r="C64" s="153"/>
      <c r="D64" s="160">
        <v>104.4</v>
      </c>
      <c r="E64" s="170">
        <v>102</v>
      </c>
      <c r="F64" s="170">
        <v>106.6</v>
      </c>
      <c r="G64" s="170">
        <v>102</v>
      </c>
      <c r="H64" s="170">
        <v>91.4</v>
      </c>
      <c r="I64" s="170">
        <v>100.6</v>
      </c>
      <c r="J64" s="170">
        <v>91.4</v>
      </c>
      <c r="K64" s="170">
        <v>93.9</v>
      </c>
      <c r="L64" s="170">
        <v>84.5</v>
      </c>
      <c r="M64" s="170">
        <v>111.5</v>
      </c>
      <c r="N64" s="170">
        <v>96.7</v>
      </c>
      <c r="O64" s="170">
        <v>108.7</v>
      </c>
      <c r="P64" s="170">
        <v>99.8</v>
      </c>
      <c r="Q64" s="170">
        <v>101.4</v>
      </c>
      <c r="R64" s="170">
        <v>95.4</v>
      </c>
      <c r="S64" s="170">
        <v>127.8</v>
      </c>
    </row>
    <row r="65" spans="1:19" ht="13.5" customHeight="1">
      <c r="A65" s="147" t="s">
        <v>86</v>
      </c>
      <c r="B65" s="145">
        <v>8</v>
      </c>
      <c r="C65" s="153"/>
      <c r="D65" s="160">
        <v>103.6</v>
      </c>
      <c r="E65" s="170">
        <v>102</v>
      </c>
      <c r="F65" s="170">
        <v>106</v>
      </c>
      <c r="G65" s="170">
        <v>105</v>
      </c>
      <c r="H65" s="170">
        <v>96.3</v>
      </c>
      <c r="I65" s="170">
        <v>98.7</v>
      </c>
      <c r="J65" s="170">
        <v>92.3</v>
      </c>
      <c r="K65" s="170">
        <v>92.2</v>
      </c>
      <c r="L65" s="170">
        <v>79.8</v>
      </c>
      <c r="M65" s="170">
        <v>110.7</v>
      </c>
      <c r="N65" s="170">
        <v>98.3</v>
      </c>
      <c r="O65" s="170">
        <v>107.9</v>
      </c>
      <c r="P65" s="170">
        <v>97.3</v>
      </c>
      <c r="Q65" s="170">
        <v>100.8</v>
      </c>
      <c r="R65" s="170">
        <v>95.8</v>
      </c>
      <c r="S65" s="170">
        <v>127.3</v>
      </c>
    </row>
    <row r="66" spans="1:19" ht="13.5" customHeight="1">
      <c r="A66" s="147" t="s">
        <v>86</v>
      </c>
      <c r="B66" s="145">
        <v>9</v>
      </c>
      <c r="C66" s="153"/>
      <c r="D66" s="160">
        <v>104.1</v>
      </c>
      <c r="E66" s="170">
        <v>101.3</v>
      </c>
      <c r="F66" s="170">
        <v>106.7</v>
      </c>
      <c r="G66" s="170">
        <v>105.8</v>
      </c>
      <c r="H66" s="170">
        <v>100.9</v>
      </c>
      <c r="I66" s="170">
        <v>101.3</v>
      </c>
      <c r="J66" s="170">
        <v>91</v>
      </c>
      <c r="K66" s="170">
        <v>94.9</v>
      </c>
      <c r="L66" s="170">
        <v>83.1</v>
      </c>
      <c r="M66" s="170">
        <v>112</v>
      </c>
      <c r="N66" s="170">
        <v>97.3</v>
      </c>
      <c r="O66" s="170">
        <v>109.2</v>
      </c>
      <c r="P66" s="170">
        <v>93.7</v>
      </c>
      <c r="Q66" s="170">
        <v>101.6</v>
      </c>
      <c r="R66" s="170">
        <v>94.7</v>
      </c>
      <c r="S66" s="170">
        <v>130.8</v>
      </c>
    </row>
    <row r="67" spans="1:19" ht="13.5" customHeight="1">
      <c r="A67" s="148" t="s">
        <v>86</v>
      </c>
      <c r="B67" s="145">
        <v>10</v>
      </c>
      <c r="C67" s="153"/>
      <c r="D67" s="160">
        <v>105.1</v>
      </c>
      <c r="E67" s="170">
        <v>101.3</v>
      </c>
      <c r="F67" s="170">
        <v>108.1</v>
      </c>
      <c r="G67" s="170">
        <v>104.5</v>
      </c>
      <c r="H67" s="170">
        <v>103.4</v>
      </c>
      <c r="I67" s="170">
        <v>100.3</v>
      </c>
      <c r="J67" s="170">
        <v>93.6</v>
      </c>
      <c r="K67" s="170">
        <v>93.3</v>
      </c>
      <c r="L67" s="170">
        <v>82.3</v>
      </c>
      <c r="M67" s="170">
        <v>113.2</v>
      </c>
      <c r="N67" s="170">
        <v>96.2</v>
      </c>
      <c r="O67" s="170">
        <v>110.8</v>
      </c>
      <c r="P67" s="170">
        <v>99.1</v>
      </c>
      <c r="Q67" s="170">
        <v>100.4</v>
      </c>
      <c r="R67" s="170">
        <v>96.2</v>
      </c>
      <c r="S67" s="170">
        <v>129.7</v>
      </c>
    </row>
    <row r="68" spans="1:19" ht="13.5" customHeight="1">
      <c r="A68" s="147" t="s">
        <v>86</v>
      </c>
      <c r="B68" s="145">
        <v>11</v>
      </c>
      <c r="D68" s="160">
        <v>105.5</v>
      </c>
      <c r="E68" s="170">
        <v>102.7</v>
      </c>
      <c r="F68" s="170">
        <v>108.2</v>
      </c>
      <c r="G68" s="170">
        <v>104.6</v>
      </c>
      <c r="H68" s="170">
        <v>102.1</v>
      </c>
      <c r="I68" s="170">
        <v>102.6</v>
      </c>
      <c r="J68" s="170">
        <v>94.9</v>
      </c>
      <c r="K68" s="170">
        <v>94.9</v>
      </c>
      <c r="L68" s="170">
        <v>83.2</v>
      </c>
      <c r="M68" s="170">
        <v>112.1</v>
      </c>
      <c r="N68" s="170">
        <v>98.9</v>
      </c>
      <c r="O68" s="170">
        <v>112.3</v>
      </c>
      <c r="P68" s="170">
        <v>98.7</v>
      </c>
      <c r="Q68" s="170">
        <v>99.9</v>
      </c>
      <c r="R68" s="170">
        <v>98.4</v>
      </c>
      <c r="S68" s="170">
        <v>131.6</v>
      </c>
    </row>
    <row r="69" spans="1:19" ht="13.5" customHeight="1">
      <c r="A69" s="145" t="s">
        <v>86</v>
      </c>
      <c r="B69" s="145">
        <v>12</v>
      </c>
      <c r="C69" s="153"/>
      <c r="D69" s="160">
        <v>105.4</v>
      </c>
      <c r="E69" s="170">
        <v>100</v>
      </c>
      <c r="F69" s="170">
        <v>107.6</v>
      </c>
      <c r="G69" s="170">
        <v>108.2</v>
      </c>
      <c r="H69" s="170">
        <v>100.4</v>
      </c>
      <c r="I69" s="170">
        <v>104.5</v>
      </c>
      <c r="J69" s="170">
        <v>93.7</v>
      </c>
      <c r="K69" s="170">
        <v>95.8</v>
      </c>
      <c r="L69" s="170">
        <v>78</v>
      </c>
      <c r="M69" s="170">
        <v>109.3</v>
      </c>
      <c r="N69" s="170">
        <v>98.7</v>
      </c>
      <c r="O69" s="170">
        <v>112.9</v>
      </c>
      <c r="P69" s="170">
        <v>105.8</v>
      </c>
      <c r="Q69" s="170">
        <v>99.9</v>
      </c>
      <c r="R69" s="170">
        <v>98.9</v>
      </c>
      <c r="S69" s="170">
        <v>126</v>
      </c>
    </row>
    <row r="70" spans="1:19" ht="13.5" customHeight="1">
      <c r="A70" s="147" t="s">
        <v>468</v>
      </c>
      <c r="B70" s="145" t="s">
        <v>360</v>
      </c>
      <c r="C70" s="153"/>
      <c r="D70" s="160">
        <v>103.5</v>
      </c>
      <c r="E70" s="170">
        <v>98.3</v>
      </c>
      <c r="F70" s="170">
        <v>105.5</v>
      </c>
      <c r="G70" s="170">
        <v>125.9</v>
      </c>
      <c r="H70" s="170">
        <v>100</v>
      </c>
      <c r="I70" s="170">
        <v>90.7</v>
      </c>
      <c r="J70" s="170">
        <v>98.1</v>
      </c>
      <c r="K70" s="170">
        <v>90.5</v>
      </c>
      <c r="L70" s="170">
        <v>65.8</v>
      </c>
      <c r="M70" s="170">
        <v>111.8</v>
      </c>
      <c r="N70" s="170">
        <v>88.9</v>
      </c>
      <c r="O70" s="170">
        <v>108.5</v>
      </c>
      <c r="P70" s="170">
        <v>105.5</v>
      </c>
      <c r="Q70" s="170">
        <v>96.7</v>
      </c>
      <c r="R70" s="170">
        <v>116.6</v>
      </c>
      <c r="S70" s="170">
        <v>135.8</v>
      </c>
    </row>
    <row r="71" spans="1:19" ht="13.5" customHeight="1">
      <c r="A71" s="147" t="s">
        <v>86</v>
      </c>
      <c r="B71" s="145">
        <v>2</v>
      </c>
      <c r="C71" s="153"/>
      <c r="D71" s="161">
        <v>103</v>
      </c>
      <c r="E71" s="171">
        <v>98.7</v>
      </c>
      <c r="F71" s="171">
        <v>106.8</v>
      </c>
      <c r="G71" s="171">
        <v>120.5</v>
      </c>
      <c r="H71" s="171">
        <v>97.2</v>
      </c>
      <c r="I71" s="171">
        <v>96.7</v>
      </c>
      <c r="J71" s="171">
        <v>97.5</v>
      </c>
      <c r="K71" s="171">
        <v>90.1</v>
      </c>
      <c r="L71" s="171">
        <v>61.9</v>
      </c>
      <c r="M71" s="171">
        <v>111.5</v>
      </c>
      <c r="N71" s="171">
        <v>90.3</v>
      </c>
      <c r="O71" s="171">
        <v>100.6</v>
      </c>
      <c r="P71" s="171">
        <v>102.8</v>
      </c>
      <c r="Q71" s="171">
        <v>93.7</v>
      </c>
      <c r="R71" s="171">
        <v>122.5</v>
      </c>
      <c r="S71" s="171">
        <v>128.9</v>
      </c>
    </row>
    <row r="72" spans="1:19" ht="13.5" customHeight="1">
      <c r="A72" s="149" t="s">
        <v>86</v>
      </c>
      <c r="B72" s="152">
        <v>3</v>
      </c>
      <c r="C72" s="155"/>
      <c r="D72" s="163">
        <v>103.8</v>
      </c>
      <c r="E72" s="173">
        <v>99.1</v>
      </c>
      <c r="F72" s="173">
        <v>107.2</v>
      </c>
      <c r="G72" s="173">
        <v>125.6</v>
      </c>
      <c r="H72" s="173">
        <v>99.8</v>
      </c>
      <c r="I72" s="173">
        <v>93.8</v>
      </c>
      <c r="J72" s="173">
        <v>97.8</v>
      </c>
      <c r="K72" s="173">
        <v>94.4</v>
      </c>
      <c r="L72" s="173">
        <v>66.5</v>
      </c>
      <c r="M72" s="173">
        <v>111.3</v>
      </c>
      <c r="N72" s="173">
        <v>90.8</v>
      </c>
      <c r="O72" s="173">
        <v>101.1</v>
      </c>
      <c r="P72" s="173">
        <v>101.5</v>
      </c>
      <c r="Q72" s="173">
        <v>97.5</v>
      </c>
      <c r="R72" s="173">
        <v>116.9</v>
      </c>
      <c r="S72" s="173">
        <v>130.7</v>
      </c>
    </row>
    <row r="73" spans="1:19" ht="17.25" customHeight="1">
      <c r="A73" s="191"/>
      <c r="B73" s="191"/>
      <c r="C73" s="191"/>
      <c r="D73" s="556" t="s">
        <v>97</v>
      </c>
      <c r="E73" s="556"/>
      <c r="F73" s="556"/>
      <c r="G73" s="556"/>
      <c r="H73" s="556"/>
      <c r="I73" s="556"/>
      <c r="J73" s="556"/>
      <c r="K73" s="556"/>
      <c r="L73" s="556"/>
      <c r="M73" s="556"/>
      <c r="N73" s="556"/>
      <c r="O73" s="556"/>
      <c r="P73" s="556"/>
      <c r="Q73" s="556"/>
      <c r="R73" s="556"/>
      <c r="S73" s="556"/>
    </row>
    <row r="74" spans="1:19" ht="13.5" customHeight="1">
      <c r="A74" s="144" t="s">
        <v>189</v>
      </c>
      <c r="B74" s="144" t="s">
        <v>60</v>
      </c>
      <c r="C74" s="153" t="s">
        <v>56</v>
      </c>
      <c r="D74" s="159">
        <v>-0.1</v>
      </c>
      <c r="E74" s="169">
        <v>20.5</v>
      </c>
      <c r="F74" s="169">
        <v>-0.9</v>
      </c>
      <c r="G74" s="169">
        <v>22.2</v>
      </c>
      <c r="H74" s="169">
        <v>-8.9</v>
      </c>
      <c r="I74" s="169">
        <v>-9.1</v>
      </c>
      <c r="J74" s="169">
        <v>13.7</v>
      </c>
      <c r="K74" s="169">
        <v>5.7</v>
      </c>
      <c r="L74" s="182">
        <v>-10.5</v>
      </c>
      <c r="M74" s="182">
        <v>18.1</v>
      </c>
      <c r="N74" s="182">
        <v>-7</v>
      </c>
      <c r="O74" s="182">
        <v>2</v>
      </c>
      <c r="P74" s="169">
        <v>-21.6</v>
      </c>
      <c r="Q74" s="169">
        <v>7.4</v>
      </c>
      <c r="R74" s="169">
        <v>-5</v>
      </c>
      <c r="S74" s="182">
        <v>0.5</v>
      </c>
    </row>
    <row r="75" spans="1:19" ht="13.5" customHeight="1">
      <c r="A75" s="145" t="s">
        <v>50</v>
      </c>
      <c r="B75" s="145" t="s">
        <v>331</v>
      </c>
      <c r="C75" s="153"/>
      <c r="D75" s="160">
        <v>0.8</v>
      </c>
      <c r="E75" s="170">
        <v>-14.6</v>
      </c>
      <c r="F75" s="170">
        <v>-0.2</v>
      </c>
      <c r="G75" s="170">
        <v>-3.1</v>
      </c>
      <c r="H75" s="170">
        <v>-6.5</v>
      </c>
      <c r="I75" s="170">
        <v>2.5</v>
      </c>
      <c r="J75" s="170">
        <v>6.6</v>
      </c>
      <c r="K75" s="170">
        <v>-4.4</v>
      </c>
      <c r="L75" s="183">
        <v>-13.4</v>
      </c>
      <c r="M75" s="183">
        <v>-1.3</v>
      </c>
      <c r="N75" s="183">
        <v>24.3</v>
      </c>
      <c r="O75" s="183">
        <v>-6.5</v>
      </c>
      <c r="P75" s="170">
        <v>-5.2</v>
      </c>
      <c r="Q75" s="170">
        <v>3.4</v>
      </c>
      <c r="R75" s="170">
        <v>5.9</v>
      </c>
      <c r="S75" s="183">
        <v>-0.1</v>
      </c>
    </row>
    <row r="76" spans="1:19" ht="13.5" customHeight="1">
      <c r="A76" s="145"/>
      <c r="B76" s="145" t="s">
        <v>242</v>
      </c>
      <c r="C76" s="153"/>
      <c r="D76" s="160">
        <v>-0.6</v>
      </c>
      <c r="E76" s="170">
        <v>-2.9</v>
      </c>
      <c r="F76" s="170">
        <v>-2.8</v>
      </c>
      <c r="G76" s="170">
        <v>-9.3</v>
      </c>
      <c r="H76" s="170">
        <v>-4.4</v>
      </c>
      <c r="I76" s="170">
        <v>-5.6</v>
      </c>
      <c r="J76" s="170">
        <v>-6.2</v>
      </c>
      <c r="K76" s="170">
        <v>-2.7</v>
      </c>
      <c r="L76" s="183">
        <v>23.4</v>
      </c>
      <c r="M76" s="183">
        <v>-0.3</v>
      </c>
      <c r="N76" s="183">
        <v>-10.5</v>
      </c>
      <c r="O76" s="183">
        <v>-8</v>
      </c>
      <c r="P76" s="170">
        <v>26.7</v>
      </c>
      <c r="Q76" s="170">
        <v>5.1</v>
      </c>
      <c r="R76" s="170">
        <v>0</v>
      </c>
      <c r="S76" s="183">
        <v>-0.6</v>
      </c>
    </row>
    <row r="77" spans="1:19" ht="13.5" customHeight="1">
      <c r="A77" s="145"/>
      <c r="B77" s="145" t="s">
        <v>152</v>
      </c>
      <c r="C77" s="153"/>
      <c r="D77" s="160">
        <v>1.7</v>
      </c>
      <c r="E77" s="170">
        <v>10.5</v>
      </c>
      <c r="F77" s="170">
        <v>1.2</v>
      </c>
      <c r="G77" s="170">
        <v>0.6</v>
      </c>
      <c r="H77" s="170">
        <v>3.2</v>
      </c>
      <c r="I77" s="170">
        <v>4.7</v>
      </c>
      <c r="J77" s="170">
        <v>-4</v>
      </c>
      <c r="K77" s="170">
        <v>-17.3</v>
      </c>
      <c r="L77" s="183">
        <v>0.5</v>
      </c>
      <c r="M77" s="183">
        <v>5.1</v>
      </c>
      <c r="N77" s="183">
        <v>-6.7</v>
      </c>
      <c r="O77" s="183">
        <v>11.6</v>
      </c>
      <c r="P77" s="170">
        <v>0.3</v>
      </c>
      <c r="Q77" s="170">
        <v>-0.4</v>
      </c>
      <c r="R77" s="170">
        <v>-8.6</v>
      </c>
      <c r="S77" s="183">
        <v>20.4</v>
      </c>
    </row>
    <row r="78" spans="1:19" ht="13.5" customHeight="1">
      <c r="A78" s="145"/>
      <c r="B78" s="145" t="s">
        <v>364</v>
      </c>
      <c r="C78" s="153"/>
      <c r="D78" s="160">
        <v>1.5</v>
      </c>
      <c r="E78" s="170">
        <v>-11.4</v>
      </c>
      <c r="F78" s="170">
        <v>3.9</v>
      </c>
      <c r="G78" s="170">
        <v>5</v>
      </c>
      <c r="H78" s="170">
        <v>0.1</v>
      </c>
      <c r="I78" s="170">
        <v>-9.4</v>
      </c>
      <c r="J78" s="170">
        <v>-5.1</v>
      </c>
      <c r="K78" s="170">
        <v>13.3</v>
      </c>
      <c r="L78" s="183">
        <v>-15.4</v>
      </c>
      <c r="M78" s="183">
        <v>1</v>
      </c>
      <c r="N78" s="183">
        <v>6.2</v>
      </c>
      <c r="O78" s="183">
        <v>2.9</v>
      </c>
      <c r="P78" s="170">
        <v>-1.5</v>
      </c>
      <c r="Q78" s="170">
        <v>0.8</v>
      </c>
      <c r="R78" s="170">
        <v>3.5</v>
      </c>
      <c r="S78" s="183">
        <v>9.6</v>
      </c>
    </row>
    <row r="79" spans="1:19" ht="13.5" customHeight="1">
      <c r="A79" s="146"/>
      <c r="B79" s="146" t="s">
        <v>159</v>
      </c>
      <c r="C79" s="154"/>
      <c r="D79" s="162">
        <v>1</v>
      </c>
      <c r="E79" s="172">
        <v>3.3</v>
      </c>
      <c r="F79" s="172">
        <v>1.1</v>
      </c>
      <c r="G79" s="172">
        <v>-0.2</v>
      </c>
      <c r="H79" s="172">
        <v>-4.4</v>
      </c>
      <c r="I79" s="172">
        <v>4.7</v>
      </c>
      <c r="J79" s="172">
        <v>1.6</v>
      </c>
      <c r="K79" s="172">
        <v>-1.9</v>
      </c>
      <c r="L79" s="172">
        <v>-0.8</v>
      </c>
      <c r="M79" s="172">
        <v>4.9</v>
      </c>
      <c r="N79" s="172">
        <v>-1.3</v>
      </c>
      <c r="O79" s="172">
        <v>-5.2</v>
      </c>
      <c r="P79" s="172">
        <v>1.2</v>
      </c>
      <c r="Q79" s="172">
        <v>0.4</v>
      </c>
      <c r="R79" s="172">
        <v>2</v>
      </c>
      <c r="S79" s="172">
        <v>-2.7</v>
      </c>
    </row>
    <row r="80" spans="1:19" ht="13.5" customHeight="1">
      <c r="A80" s="145" t="s">
        <v>175</v>
      </c>
      <c r="B80" s="145">
        <v>3</v>
      </c>
      <c r="C80" s="153" t="s">
        <v>255</v>
      </c>
      <c r="D80" s="159">
        <v>-0.1</v>
      </c>
      <c r="E80" s="169">
        <v>2</v>
      </c>
      <c r="F80" s="169">
        <v>-0.4</v>
      </c>
      <c r="G80" s="169">
        <v>-0.5</v>
      </c>
      <c r="H80" s="169">
        <v>4.3</v>
      </c>
      <c r="I80" s="169">
        <v>4.2</v>
      </c>
      <c r="J80" s="169">
        <v>2.2</v>
      </c>
      <c r="K80" s="169">
        <v>-0.4</v>
      </c>
      <c r="L80" s="169">
        <v>19.8</v>
      </c>
      <c r="M80" s="169">
        <v>4.4</v>
      </c>
      <c r="N80" s="169">
        <v>-1.1</v>
      </c>
      <c r="O80" s="169">
        <v>-6.1</v>
      </c>
      <c r="P80" s="169">
        <v>0</v>
      </c>
      <c r="Q80" s="169">
        <v>-2.4</v>
      </c>
      <c r="R80" s="169">
        <v>2.7</v>
      </c>
      <c r="S80" s="169">
        <v>-2.9</v>
      </c>
    </row>
    <row r="81" spans="1:19" ht="13.5" customHeight="1">
      <c r="A81" s="147" t="s">
        <v>86</v>
      </c>
      <c r="B81" s="145">
        <v>4</v>
      </c>
      <c r="C81" s="153"/>
      <c r="D81" s="160">
        <v>0.6</v>
      </c>
      <c r="E81" s="170">
        <v>6.1</v>
      </c>
      <c r="F81" s="170">
        <v>0.5</v>
      </c>
      <c r="G81" s="170">
        <v>0.7</v>
      </c>
      <c r="H81" s="170">
        <v>-11.4</v>
      </c>
      <c r="I81" s="170">
        <v>5.3</v>
      </c>
      <c r="J81" s="170">
        <v>1.3</v>
      </c>
      <c r="K81" s="170">
        <v>-3</v>
      </c>
      <c r="L81" s="170">
        <v>25.5</v>
      </c>
      <c r="M81" s="170">
        <v>4.4</v>
      </c>
      <c r="N81" s="170">
        <v>-2.3</v>
      </c>
      <c r="O81" s="170">
        <v>-5.1</v>
      </c>
      <c r="P81" s="170">
        <v>3.7</v>
      </c>
      <c r="Q81" s="170">
        <v>-1.2</v>
      </c>
      <c r="R81" s="170">
        <v>7.8</v>
      </c>
      <c r="S81" s="170">
        <v>-2.4</v>
      </c>
    </row>
    <row r="82" spans="1:19" ht="13.5" customHeight="1">
      <c r="A82" s="147" t="s">
        <v>86</v>
      </c>
      <c r="B82" s="145">
        <v>5</v>
      </c>
      <c r="C82" s="153"/>
      <c r="D82" s="160">
        <v>0.6</v>
      </c>
      <c r="E82" s="170">
        <v>-1.9</v>
      </c>
      <c r="F82" s="170">
        <v>1.4</v>
      </c>
      <c r="G82" s="170">
        <v>0.4</v>
      </c>
      <c r="H82" s="170">
        <v>-7.7</v>
      </c>
      <c r="I82" s="170">
        <v>5.7</v>
      </c>
      <c r="J82" s="170">
        <v>1.6</v>
      </c>
      <c r="K82" s="170">
        <v>-2.2</v>
      </c>
      <c r="L82" s="170">
        <v>29.8</v>
      </c>
      <c r="M82" s="170">
        <v>3.3</v>
      </c>
      <c r="N82" s="170">
        <v>-5.6</v>
      </c>
      <c r="O82" s="170">
        <v>-5</v>
      </c>
      <c r="P82" s="170">
        <v>0</v>
      </c>
      <c r="Q82" s="170">
        <v>-0.4</v>
      </c>
      <c r="R82" s="170">
        <v>1.9</v>
      </c>
      <c r="S82" s="170">
        <v>-3.8</v>
      </c>
    </row>
    <row r="83" spans="1:19" ht="13.5" customHeight="1">
      <c r="A83" s="147" t="s">
        <v>86</v>
      </c>
      <c r="B83" s="145">
        <v>6</v>
      </c>
      <c r="D83" s="160">
        <v>1.3</v>
      </c>
      <c r="E83" s="170">
        <v>4.1</v>
      </c>
      <c r="F83" s="170">
        <v>2</v>
      </c>
      <c r="G83" s="170">
        <v>1.5</v>
      </c>
      <c r="H83" s="170">
        <v>-4.3</v>
      </c>
      <c r="I83" s="170">
        <v>4.9</v>
      </c>
      <c r="J83" s="170">
        <v>1.4</v>
      </c>
      <c r="K83" s="170">
        <v>-5.8</v>
      </c>
      <c r="L83" s="170">
        <v>-8.6</v>
      </c>
      <c r="M83" s="170">
        <v>4</v>
      </c>
      <c r="N83" s="170">
        <v>-2.1</v>
      </c>
      <c r="O83" s="170">
        <v>-0.1</v>
      </c>
      <c r="P83" s="170">
        <v>2.3</v>
      </c>
      <c r="Q83" s="170">
        <v>-1.1</v>
      </c>
      <c r="R83" s="170">
        <v>1.7</v>
      </c>
      <c r="S83" s="170">
        <v>-0.8</v>
      </c>
    </row>
    <row r="84" spans="1:19" ht="13.5" customHeight="1">
      <c r="A84" s="19" t="s">
        <v>86</v>
      </c>
      <c r="B84" s="145">
        <v>7</v>
      </c>
      <c r="C84" s="153"/>
      <c r="D84" s="160">
        <v>0.7</v>
      </c>
      <c r="E84" s="170">
        <v>7.9</v>
      </c>
      <c r="F84" s="170">
        <v>0.8</v>
      </c>
      <c r="G84" s="170">
        <v>-0.7</v>
      </c>
      <c r="H84" s="170">
        <v>-9.2</v>
      </c>
      <c r="I84" s="170">
        <v>-1.5</v>
      </c>
      <c r="J84" s="170">
        <v>1</v>
      </c>
      <c r="K84" s="170">
        <v>-1.5</v>
      </c>
      <c r="L84" s="170">
        <v>-11</v>
      </c>
      <c r="M84" s="170">
        <v>4.6</v>
      </c>
      <c r="N84" s="170">
        <v>-0.3</v>
      </c>
      <c r="O84" s="170">
        <v>-1.5</v>
      </c>
      <c r="P84" s="170">
        <v>-1.3</v>
      </c>
      <c r="Q84" s="170">
        <v>2.4</v>
      </c>
      <c r="R84" s="170">
        <v>1.3</v>
      </c>
      <c r="S84" s="170">
        <v>-3.1</v>
      </c>
    </row>
    <row r="85" spans="1:19" ht="13.5" customHeight="1">
      <c r="A85" s="147" t="s">
        <v>86</v>
      </c>
      <c r="B85" s="145">
        <v>8</v>
      </c>
      <c r="C85" s="153"/>
      <c r="D85" s="160">
        <v>1.7</v>
      </c>
      <c r="E85" s="170">
        <v>5.7</v>
      </c>
      <c r="F85" s="170">
        <v>1.9</v>
      </c>
      <c r="G85" s="170">
        <v>-0.5</v>
      </c>
      <c r="H85" s="170">
        <v>-3.8</v>
      </c>
      <c r="I85" s="170">
        <v>5.4</v>
      </c>
      <c r="J85" s="170">
        <v>0.5</v>
      </c>
      <c r="K85" s="170">
        <v>-0.6</v>
      </c>
      <c r="L85" s="170">
        <v>-14.1</v>
      </c>
      <c r="M85" s="170">
        <v>5.1</v>
      </c>
      <c r="N85" s="170">
        <v>0.6</v>
      </c>
      <c r="O85" s="170">
        <v>-6.9</v>
      </c>
      <c r="P85" s="170">
        <v>1.4</v>
      </c>
      <c r="Q85" s="170">
        <v>0.9</v>
      </c>
      <c r="R85" s="170">
        <v>2.5</v>
      </c>
      <c r="S85" s="170">
        <v>0.6</v>
      </c>
    </row>
    <row r="86" spans="1:19" ht="13.5" customHeight="1">
      <c r="A86" s="147" t="s">
        <v>86</v>
      </c>
      <c r="B86" s="145">
        <v>9</v>
      </c>
      <c r="C86" s="153"/>
      <c r="D86" s="160">
        <v>1.5</v>
      </c>
      <c r="E86" s="170">
        <v>7.9</v>
      </c>
      <c r="F86" s="170">
        <v>1.6</v>
      </c>
      <c r="G86" s="170">
        <v>-0.8</v>
      </c>
      <c r="H86" s="170">
        <v>-2</v>
      </c>
      <c r="I86" s="170">
        <v>3.9</v>
      </c>
      <c r="J86" s="170">
        <v>0.1</v>
      </c>
      <c r="K86" s="170">
        <v>-6.3</v>
      </c>
      <c r="L86" s="170">
        <v>-11.9</v>
      </c>
      <c r="M86" s="170">
        <v>5.7</v>
      </c>
      <c r="N86" s="170">
        <v>0.8</v>
      </c>
      <c r="O86" s="170">
        <v>-7.1</v>
      </c>
      <c r="P86" s="170">
        <v>2.6</v>
      </c>
      <c r="Q86" s="170">
        <v>0.5</v>
      </c>
      <c r="R86" s="170">
        <v>0.6</v>
      </c>
      <c r="S86" s="170">
        <v>0.7</v>
      </c>
    </row>
    <row r="87" spans="1:19" ht="13.5" customHeight="1">
      <c r="A87" s="148" t="s">
        <v>86</v>
      </c>
      <c r="B87" s="145">
        <v>10</v>
      </c>
      <c r="C87" s="153"/>
      <c r="D87" s="160">
        <v>1.2</v>
      </c>
      <c r="E87" s="170">
        <v>4</v>
      </c>
      <c r="F87" s="170">
        <v>2.1</v>
      </c>
      <c r="G87" s="170">
        <v>-2.1</v>
      </c>
      <c r="H87" s="170">
        <v>0.3</v>
      </c>
      <c r="I87" s="170">
        <v>5.8</v>
      </c>
      <c r="J87" s="170">
        <v>1.4</v>
      </c>
      <c r="K87" s="170">
        <v>-0.3</v>
      </c>
      <c r="L87" s="170">
        <v>-12.1</v>
      </c>
      <c r="M87" s="170">
        <v>5.1</v>
      </c>
      <c r="N87" s="170">
        <v>-0.5</v>
      </c>
      <c r="O87" s="170">
        <v>-2.5</v>
      </c>
      <c r="P87" s="170">
        <v>-0.9</v>
      </c>
      <c r="Q87" s="170">
        <v>0.2</v>
      </c>
      <c r="R87" s="170">
        <v>0.1</v>
      </c>
      <c r="S87" s="170">
        <v>-5.9</v>
      </c>
    </row>
    <row r="88" spans="1:19" ht="13.5" customHeight="1">
      <c r="A88" s="147" t="s">
        <v>86</v>
      </c>
      <c r="B88" s="145">
        <v>11</v>
      </c>
      <c r="D88" s="160">
        <v>1.5</v>
      </c>
      <c r="E88" s="170">
        <v>10.2</v>
      </c>
      <c r="F88" s="170">
        <v>2.5</v>
      </c>
      <c r="G88" s="170">
        <v>-1.1</v>
      </c>
      <c r="H88" s="170">
        <v>-4.2</v>
      </c>
      <c r="I88" s="170">
        <v>7.2</v>
      </c>
      <c r="J88" s="170">
        <v>2.5</v>
      </c>
      <c r="K88" s="170">
        <v>1.6</v>
      </c>
      <c r="L88" s="170">
        <v>-7.9</v>
      </c>
      <c r="M88" s="170">
        <v>4.7</v>
      </c>
      <c r="N88" s="170">
        <v>0.1</v>
      </c>
      <c r="O88" s="170">
        <v>2.3</v>
      </c>
      <c r="P88" s="170">
        <v>-1.4</v>
      </c>
      <c r="Q88" s="170">
        <v>-1.9</v>
      </c>
      <c r="R88" s="170">
        <v>2.6</v>
      </c>
      <c r="S88" s="170">
        <v>-2.8</v>
      </c>
    </row>
    <row r="89" spans="1:19" ht="13.5" customHeight="1">
      <c r="A89" s="145" t="s">
        <v>86</v>
      </c>
      <c r="B89" s="145">
        <v>12</v>
      </c>
      <c r="C89" s="153"/>
      <c r="D89" s="160">
        <v>1.2</v>
      </c>
      <c r="E89" s="170">
        <v>-0.4</v>
      </c>
      <c r="F89" s="170">
        <v>1.9</v>
      </c>
      <c r="G89" s="170">
        <v>1.1</v>
      </c>
      <c r="H89" s="170">
        <v>-4.6</v>
      </c>
      <c r="I89" s="170">
        <v>6.6</v>
      </c>
      <c r="J89" s="170">
        <v>2.4</v>
      </c>
      <c r="K89" s="170">
        <v>0.1</v>
      </c>
      <c r="L89" s="170">
        <v>-17.1</v>
      </c>
      <c r="M89" s="170">
        <v>5</v>
      </c>
      <c r="N89" s="170">
        <v>-2.4</v>
      </c>
      <c r="O89" s="170">
        <v>4.1</v>
      </c>
      <c r="P89" s="170">
        <v>2.9</v>
      </c>
      <c r="Q89" s="170">
        <v>0.7</v>
      </c>
      <c r="R89" s="170">
        <v>0.4</v>
      </c>
      <c r="S89" s="170">
        <v>-8.9</v>
      </c>
    </row>
    <row r="90" spans="1:19" ht="13.5" customHeight="1">
      <c r="A90" s="147" t="s">
        <v>468</v>
      </c>
      <c r="B90" s="145" t="s">
        <v>360</v>
      </c>
      <c r="C90" s="153"/>
      <c r="D90" s="160">
        <v>0.9</v>
      </c>
      <c r="E90" s="170">
        <v>-0.8</v>
      </c>
      <c r="F90" s="170">
        <v>1.4</v>
      </c>
      <c r="G90" s="170">
        <v>23.7</v>
      </c>
      <c r="H90" s="170">
        <v>3.2</v>
      </c>
      <c r="I90" s="170">
        <v>-5</v>
      </c>
      <c r="J90" s="170">
        <v>4.1</v>
      </c>
      <c r="K90" s="170">
        <v>3.3</v>
      </c>
      <c r="L90" s="170">
        <v>-19.9</v>
      </c>
      <c r="M90" s="170">
        <v>1.5</v>
      </c>
      <c r="N90" s="170">
        <v>-2.8</v>
      </c>
      <c r="O90" s="170">
        <v>0.8</v>
      </c>
      <c r="P90" s="170">
        <v>4.7</v>
      </c>
      <c r="Q90" s="170">
        <v>-5</v>
      </c>
      <c r="R90" s="170">
        <v>22.9</v>
      </c>
      <c r="S90" s="170">
        <v>3.7</v>
      </c>
    </row>
    <row r="91" spans="1:19" ht="13.5" customHeight="1">
      <c r="A91" s="147" t="s">
        <v>86</v>
      </c>
      <c r="B91" s="145">
        <v>2</v>
      </c>
      <c r="C91" s="153"/>
      <c r="D91" s="160">
        <v>0.8</v>
      </c>
      <c r="E91" s="170">
        <v>-1.9</v>
      </c>
      <c r="F91" s="170">
        <v>2.1</v>
      </c>
      <c r="G91" s="170">
        <v>18.8</v>
      </c>
      <c r="H91" s="170">
        <v>2.5</v>
      </c>
      <c r="I91" s="170">
        <v>0.3</v>
      </c>
      <c r="J91" s="170">
        <v>6.8</v>
      </c>
      <c r="K91" s="170">
        <v>6.5</v>
      </c>
      <c r="L91" s="170">
        <v>-27.3</v>
      </c>
      <c r="M91" s="170">
        <v>-1.3</v>
      </c>
      <c r="N91" s="170">
        <v>0.3</v>
      </c>
      <c r="O91" s="170">
        <v>-13.7</v>
      </c>
      <c r="P91" s="170">
        <v>2.3</v>
      </c>
      <c r="Q91" s="170">
        <v>-5.1</v>
      </c>
      <c r="R91" s="170">
        <v>25.9</v>
      </c>
      <c r="S91" s="170">
        <v>-1.4</v>
      </c>
    </row>
    <row r="92" spans="1:19" ht="13.5" customHeight="1">
      <c r="A92" s="149" t="s">
        <v>86</v>
      </c>
      <c r="B92" s="152">
        <v>3</v>
      </c>
      <c r="C92" s="155"/>
      <c r="D92" s="207">
        <v>1.6</v>
      </c>
      <c r="E92" s="173">
        <v>-2.7</v>
      </c>
      <c r="F92" s="173">
        <v>2.1</v>
      </c>
      <c r="G92" s="173">
        <v>22.9</v>
      </c>
      <c r="H92" s="173">
        <v>-6.5</v>
      </c>
      <c r="I92" s="173">
        <v>-1.4</v>
      </c>
      <c r="J92" s="173">
        <v>7.2</v>
      </c>
      <c r="K92" s="173">
        <v>6.9</v>
      </c>
      <c r="L92" s="173">
        <v>-22.9</v>
      </c>
      <c r="M92" s="173">
        <v>-1</v>
      </c>
      <c r="N92" s="173">
        <v>-0.9</v>
      </c>
      <c r="O92" s="173">
        <v>-4.8</v>
      </c>
      <c r="P92" s="173">
        <v>-1</v>
      </c>
      <c r="Q92" s="173">
        <v>2.6</v>
      </c>
      <c r="R92" s="173">
        <v>20.5</v>
      </c>
      <c r="S92" s="173">
        <v>-1.4</v>
      </c>
    </row>
    <row r="93" spans="1:30" ht="27" customHeight="1">
      <c r="A93" s="557" t="s">
        <v>469</v>
      </c>
      <c r="B93" s="557"/>
      <c r="C93" s="557"/>
      <c r="D93" s="167">
        <v>0.8</v>
      </c>
      <c r="E93" s="175">
        <v>0.4</v>
      </c>
      <c r="F93" s="175">
        <v>0.4</v>
      </c>
      <c r="G93" s="175">
        <v>4.2</v>
      </c>
      <c r="H93" s="175">
        <v>2.7</v>
      </c>
      <c r="I93" s="175">
        <v>-3</v>
      </c>
      <c r="J93" s="175">
        <v>0.3</v>
      </c>
      <c r="K93" s="175">
        <v>4.8</v>
      </c>
      <c r="L93" s="175">
        <v>7.4</v>
      </c>
      <c r="M93" s="175">
        <v>-0.2</v>
      </c>
      <c r="N93" s="175">
        <v>0.6</v>
      </c>
      <c r="O93" s="175">
        <v>0.5</v>
      </c>
      <c r="P93" s="175">
        <v>-1.3</v>
      </c>
      <c r="Q93" s="175">
        <v>4.1</v>
      </c>
      <c r="R93" s="175">
        <v>-4.6</v>
      </c>
      <c r="S93" s="175">
        <v>1.4</v>
      </c>
      <c r="T93" s="150"/>
      <c r="U93" s="150"/>
      <c r="V93" s="150"/>
      <c r="W93" s="150"/>
      <c r="X93" s="150"/>
      <c r="Y93" s="150"/>
      <c r="Z93" s="150"/>
      <c r="AA93" s="150"/>
      <c r="AB93" s="150"/>
      <c r="AC93" s="150"/>
      <c r="AD93" s="150"/>
    </row>
    <row r="94" spans="1:19" ht="27" customHeight="1">
      <c r="A94" s="206"/>
      <c r="B94" s="206"/>
      <c r="C94" s="206"/>
      <c r="D94" s="208"/>
      <c r="E94" s="208"/>
      <c r="F94" s="208"/>
      <c r="G94" s="208"/>
      <c r="H94" s="208"/>
      <c r="I94" s="208"/>
      <c r="J94" s="208"/>
      <c r="K94" s="208"/>
      <c r="L94" s="208"/>
      <c r="M94" s="208"/>
      <c r="N94" s="208"/>
      <c r="O94" s="208"/>
      <c r="P94" s="208"/>
      <c r="Q94" s="208"/>
      <c r="R94" s="208"/>
      <c r="S94" s="208"/>
    </row>
  </sheetData>
  <sheetProtection/>
  <mergeCells count="11">
    <mergeCell ref="G2:N2"/>
    <mergeCell ref="H3:O3"/>
    <mergeCell ref="D7:R7"/>
    <mergeCell ref="D27:S27"/>
    <mergeCell ref="A47:C47"/>
    <mergeCell ref="H49:O49"/>
    <mergeCell ref="D53:R53"/>
    <mergeCell ref="D73:S73"/>
    <mergeCell ref="A93:C93"/>
    <mergeCell ref="A4:C6"/>
    <mergeCell ref="A50:C52"/>
  </mergeCells>
  <printOptions/>
  <pageMargins left="0.7874015748031497" right="0.3937007874015748" top="0.4330708661417323" bottom="0.5905511811023623" header="0.31496062992125984" footer="0.35433070866141736"/>
  <pageSetup fitToHeight="1" fitToWidth="1" horizontalDpi="600" verticalDpi="600" orientation="portrait" paperSize="9" scale="61"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長坂　優佳</dc:creator>
  <cp:keywords/>
  <dc:description/>
  <cp:lastModifiedBy>user</cp:lastModifiedBy>
  <cp:lastPrinted>2024-05-08T05:37:35Z</cp:lastPrinted>
  <dcterms:created xsi:type="dcterms:W3CDTF">2021-04-19T07:53:20Z</dcterms:created>
  <dcterms:modified xsi:type="dcterms:W3CDTF">2024-05-27T07:32:50Z</dcterms:modified>
  <cp:category/>
  <cp:version/>
  <cp:contentType/>
  <cp:contentStatus/>
</cp:coreProperties>
</file>