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60" windowHeight="6345" tabRatio="661" activeTab="0"/>
  </bookViews>
  <sheets>
    <sheet name="表紙 " sheetId="1" r:id="rId1"/>
    <sheet name="目次 " sheetId="2" r:id="rId2"/>
    <sheet name="利用上の注意" sheetId="3" r:id="rId3"/>
    <sheet name="賃金  " sheetId="4" r:id="rId4"/>
    <sheet name="労働時間" sheetId="5" r:id="rId5"/>
    <sheet name="雇用 " sheetId="6" r:id="rId6"/>
    <sheet name="名目賃金指数給与総額" sheetId="7" r:id="rId7"/>
    <sheet name="実質賃金指数給与総額 " sheetId="8" r:id="rId8"/>
    <sheet name="名目賃金指数定期給与" sheetId="9" r:id="rId9"/>
    <sheet name="実質賃金指数定期給与" sheetId="10" r:id="rId10"/>
    <sheet name="名目賃金指数所定内給与" sheetId="11" r:id="rId11"/>
    <sheet name="総実労働時間指数 " sheetId="12" r:id="rId12"/>
    <sheet name="所定内労働時間指数" sheetId="13" r:id="rId13"/>
    <sheet name="所定外労働時間指数 " sheetId="14" r:id="rId14"/>
    <sheet name="常用雇用指数 "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2)" sheetId="26" r:id="rId26"/>
  </sheets>
  <definedNames>
    <definedName name="_xlnm.Print_Area" localSheetId="15">'季節調整済指数'!$A$1:$R$40</definedName>
    <definedName name="_xlnm.Print_Area" localSheetId="5">'雇用 '!$A$1:$K$68</definedName>
    <definedName name="_xlnm.Print_Area" localSheetId="22">'産業就業形態別労働時間'!$A$1:$K$106</definedName>
    <definedName name="_xlnm.Print_Area" localSheetId="7">'実質賃金指数給与総額 '!$A$1:$S$95</definedName>
    <definedName name="_xlnm.Print_Area" localSheetId="9">'実質賃金指数定期給与'!$A$1:$S$95</definedName>
    <definedName name="_xlnm.Print_Area" localSheetId="13">'所定外労働時間指数 '!$A$1:$S$93</definedName>
    <definedName name="_xlnm.Print_Area" localSheetId="12">'所定内労働時間指数'!$A$1:$S$93</definedName>
    <definedName name="_xlnm.Print_Area" localSheetId="14">'常用雇用指数 '!$A$1:$S$93</definedName>
    <definedName name="_xlnm.Print_Area" localSheetId="11">'総実労働時間指数 '!$A$1:$S$93</definedName>
    <definedName name="_xlnm.Print_Area" localSheetId="24">'調査の説明'!$A$1:$N$124</definedName>
    <definedName name="_xlnm.Print_Area" localSheetId="3">'賃金  '!$A$1:$M$69</definedName>
    <definedName name="_xlnm.Print_Area" localSheetId="0">'表紙 '!$A$1:$K$57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 (2)'!$A$1:$K$40</definedName>
    <definedName name="_xlnm.Print_Area" localSheetId="4">'労働時間'!$A$1:$K$68</definedName>
  </definedNames>
  <calcPr fullCalcOnLoad="1"/>
</workbook>
</file>

<file path=xl/sharedStrings.xml><?xml version="1.0" encoding="utf-8"?>
<sst xmlns="http://schemas.openxmlformats.org/spreadsheetml/2006/main" count="4019" uniqueCount="606">
  <si>
    <t>前   月   末         労 働 者 数</t>
  </si>
  <si>
    <t>食サービス業</t>
  </si>
  <si>
    <t>製造業</t>
  </si>
  <si>
    <t>常用雇用指数（事業所規模5人以上・30人以上）</t>
  </si>
  <si>
    <t>　定期給与のうち所定内給与は259,211円で、前年同月比2.8％増、超過労働給与は24,280円で、前年同月差506円増となった。</t>
  </si>
  <si>
    <t>化学、石油・石炭</t>
  </si>
  <si>
    <t>統計法に基づく基幹統計</t>
  </si>
  <si>
    <t>利用上の注意</t>
  </si>
  <si>
    <t>職業紹介・派遣業</t>
  </si>
  <si>
    <t>その他の製造業、なめし革</t>
  </si>
  <si>
    <t>本月中の減少労働者数</t>
  </si>
  <si>
    <t>現金給与    総  額</t>
  </si>
  <si>
    <t>労働時間</t>
  </si>
  <si>
    <t>前年　（同月）  増減率(％)</t>
  </si>
  <si>
    <t>目　　　　　　　　次</t>
  </si>
  <si>
    <t>Ⅰ 結果の概要</t>
  </si>
  <si>
    <t>Ｐ 一括分</t>
  </si>
  <si>
    <t>産業性別賃金</t>
  </si>
  <si>
    <t>　｢０｣は、表記単位に満たないもの。</t>
  </si>
  <si>
    <t>毎月勤労統計調査地方調査結果</t>
  </si>
  <si>
    <t>労働時間指数（総実労働時間）（事業所規模5人以上・30人以上）</t>
  </si>
  <si>
    <t>(2)事業所規模３０人以上</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</si>
  <si>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</si>
  <si>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Ⅰ 結果の概要　　　　　　　　　　　　　　　　　　　　　　　　　　　　　</t>
  </si>
  <si>
    <t>労働時間指数（所定外労働時間）（事業所規模5人以上・30人以上）</t>
  </si>
  <si>
    <t xml:space="preserve"> E29</t>
  </si>
  <si>
    <t>静岡県の賃金、労働時間及び雇用の動き</t>
  </si>
  <si>
    <t>　　第１０表　　〃　所定内給与・・・・・・・・・・・・・１３</t>
  </si>
  <si>
    <t>第1表</t>
  </si>
  <si>
    <t>宿泊業</t>
  </si>
  <si>
    <t>○ エクセル形式なので、ダウンロードして使用できます。</t>
  </si>
  <si>
    <t>名目賃金指数所定内給与</t>
  </si>
  <si>
    <t>小売業</t>
  </si>
  <si>
    <t>一  般  労  働  者</t>
  </si>
  <si>
    <t>宿泊業,飲</t>
  </si>
  <si>
    <t>静岡県 知事直轄組織　デジタル戦略局　統計調査課</t>
  </si>
  <si>
    <t>所定内労働時間指数</t>
  </si>
  <si>
    <t>　</t>
  </si>
  <si>
    <t>Ⅱ　統計表</t>
  </si>
  <si>
    <t>Ｈ</t>
  </si>
  <si>
    <t>労働時間指数（所定内労働時間）（事業所規模5人以上・30人以上）</t>
  </si>
  <si>
    <r>
      <t>「</t>
    </r>
    <r>
      <rPr>
        <sz val="10.5"/>
        <rFont val="ＭＳ ゴシック"/>
        <family val="3"/>
      </rPr>
      <t>一般労働者」</t>
    </r>
    <r>
      <rPr>
        <sz val="10.5"/>
        <rFont val="ＭＳ 明朝"/>
        <family val="1"/>
      </rPr>
      <t>とは、常用労働者のうち、パートタイム労働者でない者のことをいいます。</t>
    </r>
  </si>
  <si>
    <t>令和４年２月24日</t>
  </si>
  <si>
    <t>１</t>
  </si>
  <si>
    <t>教育， 学習支援業</t>
  </si>
  <si>
    <t>実質賃金指数（現金給与総額）（事業所規模5人以上・30人以上）</t>
  </si>
  <si>
    <t>賃金の動き</t>
  </si>
  <si>
    <r>
      <t>「</t>
    </r>
    <r>
      <rPr>
        <sz val="10.5"/>
        <rFont val="ＭＳ ゴシック"/>
        <family val="3"/>
      </rPr>
      <t>所定外労働時間」</t>
    </r>
    <r>
      <rPr>
        <sz val="10.5"/>
        <rFont val="ＭＳ 明朝"/>
        <family val="1"/>
      </rPr>
      <t>とは、早出、残業、臨時の呼出、休日出勤等の実労働時間のことです。</t>
    </r>
  </si>
  <si>
    <t>常用雇用指数</t>
  </si>
  <si>
    <t>第8表</t>
  </si>
  <si>
    <t>総実労働時間</t>
  </si>
  <si>
    <t xml:space="preserve"> 1　賃金の動き</t>
  </si>
  <si>
    <t>(1)事業所規模５人以上</t>
  </si>
  <si>
    <t>　　第 ９ 表　　〃　定期給与・・・・・・・・・・・・・１３</t>
  </si>
  <si>
    <t>名目賃金指数（現金給与総額）（事業所規模5人以上･30人以上）</t>
  </si>
  <si>
    <t>賃金</t>
  </si>
  <si>
    <t>名目賃金指数（所定内給与）（事業所規模5人以上・30人以上）</t>
  </si>
  <si>
    <t>鉄鋼業</t>
  </si>
  <si>
    <t>産業、性別常用労働者数及びパートタイム労働者比率（事業所規模5人以上）</t>
  </si>
  <si>
    <t>統計グラフコンクールなど</t>
  </si>
  <si>
    <t>雇用の流動状況を示す指標としての労働異動率は、以下の式により算出しています。</t>
  </si>
  <si>
    <t xml:space="preserve"> </t>
  </si>
  <si>
    <t>賃金</t>
  </si>
  <si>
    <t>電子・デバイス</t>
  </si>
  <si>
    <t>宿泊業， 飲食サービス業</t>
  </si>
  <si>
    <t>産業、性別常用労働者１人平均月間出勤日数及び実労働時間（事業所規模5人以上）</t>
  </si>
  <si>
    <t>２</t>
  </si>
  <si>
    <t>化学、石油・石炭</t>
  </si>
  <si>
    <t>２年</t>
  </si>
  <si>
    <t>第１表  産業、性別常用労働者１人平均月間現金給与額</t>
  </si>
  <si>
    <t>実質賃金指数給与総額</t>
  </si>
  <si>
    <t>労働時間の動き</t>
  </si>
  <si>
    <t>運輸業,郵便業</t>
  </si>
  <si>
    <t>食料品製造業、飲料・たばこ・飼料製造業</t>
  </si>
  <si>
    <t>　　　　　　　　　　　　　第12表  産業、就業形態別労働者1人平均月間出勤日数及び実労働時間</t>
  </si>
  <si>
    <t>３</t>
  </si>
  <si>
    <t>　　第１１表　　〃　特別給与・・・・・・・・・・・・・１４</t>
  </si>
  <si>
    <t>第13表</t>
  </si>
  <si>
    <t>雇用の動き</t>
  </si>
  <si>
    <t>雇用</t>
  </si>
  <si>
    <t>第2表</t>
  </si>
  <si>
    <t>実数表の各一括分の内容は以下のとおりです。</t>
  </si>
  <si>
    <t xml:space="preserve"> E21</t>
  </si>
  <si>
    <t>Ⅱ 統　計　表　　　　　　　　　　　　　　　　　　　　　　　　　　　　</t>
  </si>
  <si>
    <t>２　調査の対象</t>
  </si>
  <si>
    <t>第10表</t>
  </si>
  <si>
    <t>産業中分類</t>
  </si>
  <si>
    <t>電気・ガス水道業等</t>
  </si>
  <si>
    <t>１　指　数　表</t>
  </si>
  <si>
    <t>名目賃金指数給与総額</t>
  </si>
  <si>
    <t>産業性別労働時間</t>
  </si>
  <si>
    <t>電気・ガス・熱供給・水道業</t>
  </si>
  <si>
    <t>第3表</t>
  </si>
  <si>
    <t>毎 月 勤 労 統 計 調 査 の 説 明</t>
  </si>
  <si>
    <t>所定外労働時間指数</t>
  </si>
  <si>
    <t>名目賃金指数（定期給与）（事業所規模5人以上・30人以上）</t>
  </si>
  <si>
    <t>ＴＬ</t>
  </si>
  <si>
    <t>女</t>
  </si>
  <si>
    <t>名目賃金指数定期給与</t>
  </si>
  <si>
    <t>第4表</t>
  </si>
  <si>
    <t>輸送用機械器具製造業</t>
  </si>
  <si>
    <t>産業、性別常用労働者数及びパートタイム労働者比率（事業所規模30人以上）</t>
  </si>
  <si>
    <t>実質賃金指数（定期給与）（事業所規模5人以上・30人以上）</t>
  </si>
  <si>
    <t>所定内労働時間</t>
  </si>
  <si>
    <t>産業、性別常用労働者１人平均月間現金給与額（事業所規模30人以上）</t>
  </si>
  <si>
    <t>実質賃金指数定期給与</t>
  </si>
  <si>
    <t>支援業</t>
  </si>
  <si>
    <t>総実労働時間指数</t>
  </si>
  <si>
    <t>　｢ｘ｣は、集計事業所数が２以下又は当該産業に属する事業所数が少ないため、公表しない。</t>
  </si>
  <si>
    <t>プラスチック製品</t>
  </si>
  <si>
    <t>食料品・たばこ</t>
  </si>
  <si>
    <t>第5表</t>
  </si>
  <si>
    <t>第6表</t>
  </si>
  <si>
    <t>第7表</t>
  </si>
  <si>
    <t>窯業・土石製品製造業</t>
  </si>
  <si>
    <t>第9表</t>
  </si>
  <si>
    <t xml:space="preserve"> E12</t>
  </si>
  <si>
    <t>【統計から見た静岡県】</t>
  </si>
  <si>
    <t>季節調整済指数（事業所規模30人以上）</t>
  </si>
  <si>
    <t>第5表  産業、性別常用労働者数及びパートタイム労働者比率</t>
  </si>
  <si>
    <t>総実労働時間</t>
  </si>
  <si>
    <t>季節調整済指数</t>
  </si>
  <si>
    <t xml:space="preserve">  離職率</t>
  </si>
  <si>
    <t>２　実　数　表</t>
  </si>
  <si>
    <t>第3表　名目賃金指数（定期給与）</t>
  </si>
  <si>
    <t>産業、性別常用労働者１人平均月間現金給与額（事業所規模5人以上）</t>
  </si>
  <si>
    <t>常用雇用指数</t>
  </si>
  <si>
    <t>産業、性別常用労働者１人平均月間出勤日数及び実労働時間（事業所規模30人以上）</t>
  </si>
  <si>
    <t>産業大分類「宿泊業,飲食サービス業」のうち、「飲食店」、「持ち帰り・配達サービス業」のこと</t>
  </si>
  <si>
    <t>産業性別雇用</t>
  </si>
  <si>
    <t>　　第１２表　　〃　総実労働時間・・・・・・・・・・・・・１４</t>
  </si>
  <si>
    <t>Ｌ</t>
  </si>
  <si>
    <t>　定期給与のうち所定内給与は240,257円で、前年同月比1.2％増、超過労働給与は19,167円で、前年同月差210円減となった。</t>
  </si>
  <si>
    <t>他に分類され</t>
  </si>
  <si>
    <t>　　第１３表　　〃　所定内労働時間・・・・・・・・・・・・・１４</t>
  </si>
  <si>
    <t xml:space="preserve">(1) </t>
  </si>
  <si>
    <t>産業、事業所規模別常用労働者１人平均月間現金給与額</t>
  </si>
  <si>
    <t>規模別賃金</t>
  </si>
  <si>
    <t>（事業所規模３０人以上）</t>
  </si>
  <si>
    <t>不動産業,物品賃貸業</t>
  </si>
  <si>
    <t>　　第１４表　　〃　所定外労働時間・・・・・・・・・・・・・１５</t>
  </si>
  <si>
    <t>生活関連サービス業,娯楽業</t>
  </si>
  <si>
    <t>産業、事業所規模別常用労働者１人平均月間出勤日数及び実労働時間</t>
  </si>
  <si>
    <t>規模別労働時間</t>
  </si>
  <si>
    <t>平成</t>
  </si>
  <si>
    <t xml:space="preserve"> E13</t>
  </si>
  <si>
    <t>時間</t>
  </si>
  <si>
    <t>産業、就業形態別常用労働者１人平均月間現金給与額（事業所規模5人以上）</t>
  </si>
  <si>
    <t>産業就業形態別賃金</t>
  </si>
  <si>
    <t>G</t>
  </si>
  <si>
    <t>Q</t>
  </si>
  <si>
    <t>(3)</t>
  </si>
  <si>
    <t>産業、就業形態別常用労働者１人平均月間現金給与額（事業所規模30人以上）</t>
  </si>
  <si>
    <t>第11表</t>
  </si>
  <si>
    <t xml:space="preserve">  指数を見た場合、たとえば現金給与総額ではボーナス時に指数が大きなものとなり、前月との比較がしにくい。雇用指数や入職率も季節的変動が大きい。</t>
  </si>
  <si>
    <t>現金給与額</t>
  </si>
  <si>
    <t>Ｐ一括分</t>
  </si>
  <si>
    <t xml:space="preserve">産業、就業形態別常用労働者１人平均月間出勤日数及び実労働時間（事業所規模5人以上） </t>
  </si>
  <si>
    <t>産業就業形態別労働時間</t>
  </si>
  <si>
    <t>第12表</t>
  </si>
  <si>
    <t>産業、就業形態別常用労働者１人平均月間出勤日数及び実労働時間（事業所規模30人以上）</t>
  </si>
  <si>
    <t>　　　　　　　　　　　　　　　　　　　　　　　　　　　　　　　　　　　　</t>
  </si>
  <si>
    <t xml:space="preserve"> E11</t>
  </si>
  <si>
    <t>産業、就業形態別常用労働者数（事業所規模5人以上）</t>
  </si>
  <si>
    <t>第2表  産業、性別常用労働者１人平均月間現金給与額</t>
  </si>
  <si>
    <t>産業就業形態別雇用</t>
  </si>
  <si>
    <t>離職率</t>
  </si>
  <si>
    <t>第14表</t>
  </si>
  <si>
    <t>　対前年（前月）比等の増減率は、原則として指数により行っています。そのため実数から算定した場合とは必ずしも一致しないため、ご注意ください。</t>
  </si>
  <si>
    <t>産業大分類「医療，福祉」のうち、「保健衛生」、「社会保険・社会福祉・介護事業」のこと</t>
  </si>
  <si>
    <t>産業、就業形態別常用労働者数（事業所規模30人以上）</t>
  </si>
  <si>
    <t xml:space="preserve">   毎月勤労統計調査の説明</t>
  </si>
  <si>
    <t xml:space="preserve"> I-2</t>
  </si>
  <si>
    <t>１　指数表</t>
  </si>
  <si>
    <t>日</t>
  </si>
  <si>
    <t>調査の説明</t>
  </si>
  <si>
    <t>利 用 上 の 注 意</t>
  </si>
  <si>
    <t>1</t>
  </si>
  <si>
    <t>Ｉ</t>
  </si>
  <si>
    <t>30</t>
  </si>
  <si>
    <t>１</t>
  </si>
  <si>
    <t>所定外労働時間</t>
  </si>
  <si>
    <t xml:space="preserve"> E27</t>
  </si>
  <si>
    <t xml:space="preserve"> この調査結果の数値は、調査事業所からの報告を基にして、本県の事業所規模5人以上のすべての事業所に対応するよう復元して算定したものです。</t>
  </si>
  <si>
    <t>７</t>
  </si>
  <si>
    <t>Ｎ</t>
  </si>
  <si>
    <t>季節調整済指数</t>
  </si>
  <si>
    <t>２</t>
  </si>
  <si>
    <t>N</t>
  </si>
  <si>
    <t>月</t>
  </si>
  <si>
    <t>　調査結果の実数の年平均値は、各月の数値を常用労働者で加重平均することによって算出しています。また、指数及び労働異動率の年平均値は各月の数値を単純平均したものです。</t>
  </si>
  <si>
    <t>３</t>
  </si>
  <si>
    <t>金融業，</t>
  </si>
  <si>
    <t xml:space="preserve">  調査産業のうち、「鉱業,採石業,砂利採取業」は調査事業所数が少ないため産業別数値を公表しませんが、調査産業計には、実数、指数ともに含めています。</t>
  </si>
  <si>
    <t>４</t>
  </si>
  <si>
    <t>指数について</t>
  </si>
  <si>
    <t>通信業</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</si>
  <si>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</si>
  <si>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(2)</t>
  </si>
  <si>
    <t>　平成29年１月分結果から日本標準産業分類（平成25年10月改定）に基づき表章しています。</t>
  </si>
  <si>
    <t>金融業,保険業</t>
  </si>
  <si>
    <t xml:space="preserve">  常用雇用指数とその増減率は、労働者数推計のベンチマークを平成30年１月分で更新したことに伴い、平成30年１月分公表時に過去に遡って改訂しました。</t>
  </si>
  <si>
    <t>(4)</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</si>
  <si>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ていません。</t>
  </si>
  <si>
    <t>５</t>
  </si>
  <si>
    <t>６</t>
  </si>
  <si>
    <t xml:space="preserve"> 本文中及び統計表の記号表示は以下のとおりです。</t>
  </si>
  <si>
    <t>　｢－｣は、該当数字なし又は指数化されていない。</t>
  </si>
  <si>
    <t>他に分類されないサービス業</t>
  </si>
  <si>
    <t>８</t>
  </si>
  <si>
    <t>E18</t>
  </si>
  <si>
    <t>　「製造業」の所定外労働時間は13.3時間で、前年同月比0.8％増となった。</t>
  </si>
  <si>
    <t xml:space="preserve"> 指数表の産業大分類の一部については、下記の略称を用いて表示しています。</t>
  </si>
  <si>
    <t>略　称</t>
  </si>
  <si>
    <t>産 業 大 分 類</t>
  </si>
  <si>
    <t>輸送用機械器具</t>
  </si>
  <si>
    <t>Ｆ</t>
  </si>
  <si>
    <t>電気・ガス・熱供給・水道業</t>
  </si>
  <si>
    <t>　調査産業計の労働異動率をみると、入職率は1.12％で、前年同月差0.18ポイント減、離職率は1.41％で、前年同月差0.26ポイント増となった。</t>
  </si>
  <si>
    <t>学術研究等</t>
  </si>
  <si>
    <t xml:space="preserve"> I-1</t>
  </si>
  <si>
    <t>本月中の増加労  働  者  数</t>
  </si>
  <si>
    <t>学術研究，専門・技術サービス業</t>
  </si>
  <si>
    <t xml:space="preserve"> RS</t>
  </si>
  <si>
    <t>Ｎ</t>
  </si>
  <si>
    <t xml:space="preserve"> E24</t>
  </si>
  <si>
    <t>生活関連サービス業等</t>
  </si>
  <si>
    <t>生活関連サービス業，娯楽業</t>
  </si>
  <si>
    <t>TL</t>
  </si>
  <si>
    <t>- 1 -</t>
  </si>
  <si>
    <t>建設業</t>
  </si>
  <si>
    <t>Ｒ</t>
  </si>
  <si>
    <t>学術</t>
  </si>
  <si>
    <t>サービス業（他に分類されないもの）</t>
  </si>
  <si>
    <t>J</t>
  </si>
  <si>
    <t xml:space="preserve"> 実数表の製造業（産業中分類）の一部については、下記の略称を用いて表示しています。</t>
  </si>
  <si>
    <t>E09,10</t>
  </si>
  <si>
    <t>食料品・たばこ</t>
  </si>
  <si>
    <t>E25</t>
  </si>
  <si>
    <t>はん用機械器具</t>
  </si>
  <si>
    <t>E26</t>
  </si>
  <si>
    <t>情報</t>
  </si>
  <si>
    <t>木材・木製品</t>
  </si>
  <si>
    <t xml:space="preserve"> E23</t>
  </si>
  <si>
    <t>はん用機械器具製造業</t>
  </si>
  <si>
    <t>生産用機械器具</t>
  </si>
  <si>
    <t>生産用機械器具製造業</t>
  </si>
  <si>
    <t>宿泊業,飲食サービス業</t>
  </si>
  <si>
    <t>現金給与総額</t>
  </si>
  <si>
    <t>E12</t>
  </si>
  <si>
    <t>年月</t>
  </si>
  <si>
    <t>Ｑ</t>
  </si>
  <si>
    <t>木材・木製品製造業（家具を除く）</t>
  </si>
  <si>
    <t>D</t>
  </si>
  <si>
    <t>E27</t>
  </si>
  <si>
    <t>業務用機械器具</t>
  </si>
  <si>
    <t>業務用機械器具製造業</t>
  </si>
  <si>
    <t>生産用機械器具</t>
  </si>
  <si>
    <t>E13</t>
  </si>
  <si>
    <t xml:space="preserve"> E16,17</t>
  </si>
  <si>
    <t>家具・装備品</t>
  </si>
  <si>
    <t>ゴム製品製造業</t>
  </si>
  <si>
    <t>家具・装備品製造業</t>
  </si>
  <si>
    <t>E28</t>
  </si>
  <si>
    <t>窯業・土石製品</t>
  </si>
  <si>
    <t>電子・デバイス</t>
  </si>
  <si>
    <t>電子部品・デバイス・電子回路製造業</t>
  </si>
  <si>
    <t>29</t>
  </si>
  <si>
    <t>E14</t>
  </si>
  <si>
    <t>パルプ・紙</t>
  </si>
  <si>
    <t>パルプ・紙・紙加工品製造業</t>
  </si>
  <si>
    <t>E29</t>
  </si>
  <si>
    <t>電気機械器具</t>
  </si>
  <si>
    <t>前年
同月差</t>
  </si>
  <si>
    <t>電気機械器具製造業</t>
  </si>
  <si>
    <t>E16,17</t>
  </si>
  <si>
    <t>化学工業、石油製品・石炭製品製造業</t>
  </si>
  <si>
    <t>輸送用機械器具</t>
  </si>
  <si>
    <t>E30</t>
  </si>
  <si>
    <t>情報通信機械器具</t>
  </si>
  <si>
    <t>その他の製造業、なめし革</t>
  </si>
  <si>
    <t>情報通信機械器具製造業</t>
  </si>
  <si>
    <t>プラスチック製品製造業（別掲を除く）</t>
  </si>
  <si>
    <t>○ 静岡県毎月勤労統計調査の結果は『統計センターしずおか』で御覧になれます。</t>
  </si>
  <si>
    <t>E31</t>
  </si>
  <si>
    <t>E19</t>
  </si>
  <si>
    <t>情報通信業</t>
  </si>
  <si>
    <t>ゴム製品</t>
  </si>
  <si>
    <t>サービス業（ 他に分類されないもの）</t>
  </si>
  <si>
    <t>E32,20</t>
  </si>
  <si>
    <t>Ｅ</t>
  </si>
  <si>
    <t>常用労働者数</t>
  </si>
  <si>
    <t>その他の製造業、なめし革・同製品・毛皮製造業</t>
  </si>
  <si>
    <t>E21</t>
  </si>
  <si>
    <t>３　雇用の動き</t>
  </si>
  <si>
    <t>９</t>
  </si>
  <si>
    <t>教育，学習</t>
  </si>
  <si>
    <t>表  示</t>
  </si>
  <si>
    <t>(平成27年平均＝100)</t>
  </si>
  <si>
    <t>内      容</t>
  </si>
  <si>
    <t>Ｍ一括分</t>
  </si>
  <si>
    <t>サービス業等</t>
  </si>
  <si>
    <t>静岡県 経営管理部　ICT推進局　統計調査課</t>
  </si>
  <si>
    <t>産　　　　　業</t>
  </si>
  <si>
    <t>複合サービス事業</t>
  </si>
  <si>
    <t>Ｒ一括分</t>
  </si>
  <si>
    <t>「サービス業（他に分類されないもの）」のうち、「廃棄物処理業」、「自動車整備業」、「機械等修理業（別掲を除く）」、「政治・経済・文化団体」、「宗教」、「その他のサービス業」のこと</t>
  </si>
  <si>
    <t>第6表　労働時間指数（総実労働時間）</t>
  </si>
  <si>
    <t xml:space="preserve"> (1)事業所規模５人以上</t>
  </si>
  <si>
    <t>　12月の１人平均月間現金給与総額（調査産業計）は532,877円で、前年同月比0.2％減となった。</t>
  </si>
  <si>
    <t>　現金給与総額のうち定期給与は259,424円で、前年同月比1.0％増、特別給与は273,453円で、前年同月差3,988円減となった。</t>
  </si>
  <si>
    <t>表１　月間現金給与額</t>
  </si>
  <si>
    <t>％</t>
  </si>
  <si>
    <t>常用労働者</t>
  </si>
  <si>
    <t>（事業所規模５人以上）</t>
  </si>
  <si>
    <t>電気・ガス</t>
  </si>
  <si>
    <t>産　　　業</t>
  </si>
  <si>
    <t>現金給与総額</t>
  </si>
  <si>
    <t>定期給与</t>
  </si>
  <si>
    <t xml:space="preserve"> PS</t>
  </si>
  <si>
    <t>特別給与</t>
  </si>
  <si>
    <t>調査産業計</t>
  </si>
  <si>
    <t>産        業</t>
  </si>
  <si>
    <t>％</t>
  </si>
  <si>
    <t>所定内給与</t>
  </si>
  <si>
    <t>超過労働給与</t>
  </si>
  <si>
    <t>　総実労働時間のうち、所定内労働時間は136.1時間で、前年同月比2.4％増、所定外労働時間は11.5時間で、前年同月比4.5％増となった。</t>
  </si>
  <si>
    <t>産　　業</t>
  </si>
  <si>
    <t>製造業</t>
  </si>
  <si>
    <t>前年
同月比</t>
  </si>
  <si>
    <t>前年
同月差</t>
  </si>
  <si>
    <t>指　　　　　　　　　　　　　数</t>
  </si>
  <si>
    <t xml:space="preserve"> E26</t>
  </si>
  <si>
    <t>円</t>
  </si>
  <si>
    <t>Ｍ</t>
  </si>
  <si>
    <t>建設業</t>
  </si>
  <si>
    <t>E</t>
  </si>
  <si>
    <t>F</t>
  </si>
  <si>
    <t>電気・ガス・熱供給・水道業</t>
  </si>
  <si>
    <t>情報通信業</t>
  </si>
  <si>
    <t>H</t>
  </si>
  <si>
    <t>　2　実数表</t>
  </si>
  <si>
    <t>I</t>
  </si>
  <si>
    <t>製造業</t>
  </si>
  <si>
    <t>卸売業,小売業</t>
  </si>
  <si>
    <t>K</t>
  </si>
  <si>
    <t xml:space="preserve"> E32,20</t>
  </si>
  <si>
    <t>L</t>
  </si>
  <si>
    <t>学術研究,専門・技術サービス業</t>
  </si>
  <si>
    <t>　12月末の常用労働者数は1,414,691人で、前年同月比0.7％増となった。また、パートタイム労働者比率は30.5％で、前年同月差0.7ポイント減となった。</t>
  </si>
  <si>
    <t>M</t>
  </si>
  <si>
    <t>O</t>
  </si>
  <si>
    <t>教育,学習支援業</t>
  </si>
  <si>
    <t>P</t>
  </si>
  <si>
    <t>医療,福祉</t>
  </si>
  <si>
    <t>27</t>
  </si>
  <si>
    <t>R</t>
  </si>
  <si>
    <t>サービス業（他に分類されないもの）</t>
  </si>
  <si>
    <t>表６　月末常用労働者数及び労働異動率</t>
  </si>
  <si>
    <t>パートタイム労働者比率</t>
  </si>
  <si>
    <t>（2）事業所規模３０人以上</t>
  </si>
  <si>
    <t>出勤日数</t>
  </si>
  <si>
    <t>（単位：人）</t>
  </si>
  <si>
    <t>事業所規模 ＝ ５人以上</t>
  </si>
  <si>
    <t>本月中の増加労働者数</t>
  </si>
  <si>
    <t>　12月の１人平均月間現金給与総額（調査産業計）は647,305円で、前年同月比4.7％増となった。</t>
  </si>
  <si>
    <t>　現金給与総額のうち定期給与は283,491円で、前年同月比2.8％増、特別給与は363,814円で、前年同月差21,327円増となった。</t>
  </si>
  <si>
    <t>表２　月間現金給与額</t>
  </si>
  <si>
    <t>　「製造業」の所定外労働時間は14.3時間で、前年同月比3.7％増となった。</t>
  </si>
  <si>
    <t>時間</t>
  </si>
  <si>
    <t>２　労働時間の動き</t>
  </si>
  <si>
    <t>（1）事業所規模５人以上</t>
  </si>
  <si>
    <t>　12月の１人平均月間総実労働時間（調査産業計）は141.9時間で、前年同月比1.8％増となった。</t>
  </si>
  <si>
    <t>　総実労働時間のうち、所定内労働時間は131.9時間で、前年同月比1.8％増、所定外労働時間は10.0時間で、前年同月比2.1％増となった。</t>
  </si>
  <si>
    <t>表３　月間実労働時間及び出勤日数</t>
  </si>
  <si>
    <t>パートタイム労働者</t>
  </si>
  <si>
    <t>出勤日数</t>
  </si>
  <si>
    <t>小売業（I56～I61）</t>
  </si>
  <si>
    <t>所定内労働時間</t>
  </si>
  <si>
    <t>Ｄ</t>
  </si>
  <si>
    <t>時間</t>
  </si>
  <si>
    <t>木材・木製品</t>
  </si>
  <si>
    <t xml:space="preserve"> |</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</si>
  <si>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</si>
  <si>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日</t>
  </si>
  <si>
    <t>　12月の１人平均月間総実労働時間（調査産業計）は147.6時間で、前年同月比2.6％増となった。</t>
  </si>
  <si>
    <t>表４　月間実労働時間及び出勤日数</t>
  </si>
  <si>
    <t>定期給与</t>
  </si>
  <si>
    <t>- 2 -</t>
  </si>
  <si>
    <t xml:space="preserve">  ここでは、センサス局方式を用いて算定した季節調整係数で原系列を除して求めるという方法によっている。</t>
  </si>
  <si>
    <t>（単位：円）</t>
  </si>
  <si>
    <t>表５　月末常用労働者数及び労働異動率</t>
  </si>
  <si>
    <t>本   月   末     労 働 者 数</t>
  </si>
  <si>
    <t>ﾊﾟｰﾄタイム労働者比率</t>
  </si>
  <si>
    <t>労 働 異 動 率</t>
  </si>
  <si>
    <t>複合サービス事業</t>
  </si>
  <si>
    <t>パートタイム労働者比率</t>
  </si>
  <si>
    <t>所 定 内        給  与</t>
  </si>
  <si>
    <t>-</t>
  </si>
  <si>
    <t xml:space="preserve">  入職率</t>
  </si>
  <si>
    <t>人</t>
  </si>
  <si>
    <t>ポイント</t>
  </si>
  <si>
    <t>　12月末の常用労働者数は835,616人で、前年同月比0.8％増となった。また、パートタイム労働者比率は24.7％で、前年同月差1.0ポイント減となった。</t>
  </si>
  <si>
    <t>　調査産業計の労働異動率をみると、入職率は1.01％で、前年同月差0.20ポイント減、離職率は1.51％で、前年同月差0.41ポイント増となった。</t>
  </si>
  <si>
    <t>前月末労働者数</t>
  </si>
  <si>
    <t>x</t>
  </si>
  <si>
    <t xml:space="preserve">  このように、指数及び比率の変動は原系列そのままでは時系列的な変化を的確に判断できないことがある。季節調整済指数はこの原系列の季節性を除去した指数である。</t>
  </si>
  <si>
    <t>- 3 -</t>
  </si>
  <si>
    <t>第1表　名目賃金指数（現金給与総額）</t>
  </si>
  <si>
    <t>きまって支給する給与</t>
  </si>
  <si>
    <t xml:space="preserve"> E30</t>
  </si>
  <si>
    <t>事業所規模5人以上</t>
  </si>
  <si>
    <t>事業所規模＝30人以上</t>
  </si>
  <si>
    <t>年月</t>
  </si>
  <si>
    <t>Ｆ</t>
  </si>
  <si>
    <t>運輸業， 郵便業</t>
  </si>
  <si>
    <t>女</t>
  </si>
  <si>
    <t>Ｇ</t>
  </si>
  <si>
    <t>Ｊ</t>
  </si>
  <si>
    <t>Ｋ</t>
  </si>
  <si>
    <t>事業所規模30人以上</t>
  </si>
  <si>
    <t>Ｌ</t>
  </si>
  <si>
    <t>ポイント</t>
  </si>
  <si>
    <t>本月中の減少労  働  者  数</t>
  </si>
  <si>
    <t>Ｍ</t>
  </si>
  <si>
    <t>Ｒ</t>
  </si>
  <si>
    <t>Ｏ</t>
  </si>
  <si>
    <t>Ｐ</t>
  </si>
  <si>
    <t>調査</t>
  </si>
  <si>
    <t>運輸業，</t>
  </si>
  <si>
    <t>卸売業，</t>
  </si>
  <si>
    <t>不動産業，</t>
  </si>
  <si>
    <t>生活関連</t>
  </si>
  <si>
    <t>医療，</t>
  </si>
  <si>
    <t>複合</t>
  </si>
  <si>
    <t>産業計</t>
  </si>
  <si>
    <t>水道業等</t>
  </si>
  <si>
    <t>郵便業</t>
  </si>
  <si>
    <t>保険業</t>
  </si>
  <si>
    <t>物品賃貸業</t>
  </si>
  <si>
    <t>　第14表  産業、就業形態別労働者数</t>
  </si>
  <si>
    <t>研究等</t>
  </si>
  <si>
    <t>福祉</t>
  </si>
  <si>
    <t>サービス事業</t>
  </si>
  <si>
    <t>ないサービス業</t>
  </si>
  <si>
    <t>年</t>
  </si>
  <si>
    <t>令和</t>
  </si>
  <si>
    <t>第4表  産業、性別常用労働者１人平均月間出勤日数及び実労働時間</t>
  </si>
  <si>
    <t>元</t>
  </si>
  <si>
    <t>２</t>
  </si>
  <si>
    <t>３年</t>
  </si>
  <si>
    <t>対前月
増減率(%)</t>
  </si>
  <si>
    <t>―　皆様からのアクセスをお待ちしております。　―</t>
  </si>
  <si>
    <t>第2表　実質賃金指数（現金給与総額）</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</si>
  <si>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</si>
  <si>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第4表　実質賃金指数（定期給与）</t>
  </si>
  <si>
    <r>
      <t>「</t>
    </r>
    <r>
      <rPr>
        <sz val="10.5"/>
        <rFont val="ＭＳ ゴシック"/>
        <family val="3"/>
      </rP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</si>
  <si>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</si>
  <si>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第5表　名目賃金指数（所定内給与）</t>
  </si>
  <si>
    <t>第7表　労働時間指数（所定内労働時間）</t>
  </si>
  <si>
    <t>実労働時間</t>
  </si>
  <si>
    <t>第8表　労働時間指数（所定外労働時間）</t>
  </si>
  <si>
    <t>第9表　常用雇用指数</t>
  </si>
  <si>
    <t>第10表　季節調整済指数　（事業所規模30人以上）</t>
  </si>
  <si>
    <t>調査産業計</t>
  </si>
  <si>
    <t>（平成27年平均＝100）</t>
  </si>
  <si>
    <t>定期給与</t>
  </si>
  <si>
    <t>所定外労働時間</t>
  </si>
  <si>
    <t>入職率</t>
  </si>
  <si>
    <t>前月比</t>
  </si>
  <si>
    <t>季節調整済</t>
  </si>
  <si>
    <t>前月差</t>
  </si>
  <si>
    <t>５～２９人</t>
  </si>
  <si>
    <t>事業所規模 ＝ 5人以上</t>
  </si>
  <si>
    <t>現金給与総額</t>
  </si>
  <si>
    <t>特別に支払われた給与</t>
  </si>
  <si>
    <t>窯業・土石製品</t>
  </si>
  <si>
    <t>５００人以上</t>
  </si>
  <si>
    <t>超過労働給与</t>
  </si>
  <si>
    <t>計</t>
  </si>
  <si>
    <t>男</t>
  </si>
  <si>
    <t>建設業</t>
  </si>
  <si>
    <t>卸売業， 小売業</t>
  </si>
  <si>
    <t>金融業， 保険業</t>
  </si>
  <si>
    <t xml:space="preserve"> E19</t>
  </si>
  <si>
    <t>不動産業， 物品賃貸業</t>
  </si>
  <si>
    <t>学術研究， 専門・技術サービス業</t>
  </si>
  <si>
    <t>生活関連サービス業， 娯楽業</t>
  </si>
  <si>
    <t xml:space="preserve">　　　　　　　　　　　　 </t>
  </si>
  <si>
    <t>医療， 福祉</t>
  </si>
  <si>
    <t xml:space="preserve"> E09,10</t>
  </si>
  <si>
    <t>繊維工業</t>
  </si>
  <si>
    <t>家具・装備品</t>
  </si>
  <si>
    <t xml:space="preserve"> E14</t>
  </si>
  <si>
    <t xml:space="preserve"> M75</t>
  </si>
  <si>
    <t>パルプ・紙</t>
  </si>
  <si>
    <t xml:space="preserve"> E15</t>
  </si>
  <si>
    <t>印刷・同関連業</t>
  </si>
  <si>
    <t xml:space="preserve"> E18</t>
  </si>
  <si>
    <t>プラスチック製品</t>
  </si>
  <si>
    <t>ゴム製品</t>
  </si>
  <si>
    <t xml:space="preserve"> E22</t>
  </si>
  <si>
    <t>非鉄金属製造業</t>
  </si>
  <si>
    <t>特別に支払われた給与</t>
  </si>
  <si>
    <t>金属製品製造業</t>
  </si>
  <si>
    <t xml:space="preserve"> E25</t>
  </si>
  <si>
    <t>はん用機械器具</t>
  </si>
  <si>
    <t>業務用機械器具</t>
  </si>
  <si>
    <t xml:space="preserve"> E28</t>
  </si>
  <si>
    <t xml:space="preserve"> E31</t>
  </si>
  <si>
    <t>人</t>
  </si>
  <si>
    <t>－ 29 －</t>
  </si>
  <si>
    <t>電気機械器具</t>
  </si>
  <si>
    <t>情報通信機械器具</t>
  </si>
  <si>
    <r>
      <t>「</t>
    </r>
    <r>
      <rPr>
        <sz val="10.5"/>
        <rFont val="ＭＳ ゴシック"/>
        <family val="3"/>
      </rPr>
      <t>パートタイム労働者比率」</t>
    </r>
    <r>
      <rPr>
        <sz val="10.5"/>
        <rFont val="ＭＳ 明朝"/>
        <family val="1"/>
      </rPr>
      <t>とは、本調査期間末の全常用労働者に占めるパートタイム労働者の割合を百分率化したものです。</t>
    </r>
  </si>
  <si>
    <t>卸売業（I50～I55）</t>
  </si>
  <si>
    <t>本月中の増加労働者数</t>
  </si>
  <si>
    <t xml:space="preserve"> MS</t>
  </si>
  <si>
    <t>Ｍ 一括分</t>
  </si>
  <si>
    <t xml:space="preserve"> P83</t>
  </si>
  <si>
    <t>医療業</t>
  </si>
  <si>
    <t xml:space="preserve"> R91</t>
  </si>
  <si>
    <t xml:space="preserve"> R92</t>
  </si>
  <si>
    <t>他の事業サービス</t>
  </si>
  <si>
    <t>Ｒ 一括分</t>
  </si>
  <si>
    <t>事業所規模 ＝ ３０人以上</t>
  </si>
  <si>
    <t>（単位：円）</t>
  </si>
  <si>
    <t>第3表  産業、性別常用労働者１人平均月間出勤日数及び実労働時間</t>
  </si>
  <si>
    <t>計</t>
  </si>
  <si>
    <t xml:space="preserve">     第7表   産業、事業所規模別常用労働者1人平均月間現金給与額 </t>
  </si>
  <si>
    <t>男</t>
  </si>
  <si>
    <t>日</t>
  </si>
  <si>
    <t>産　　　　業</t>
  </si>
  <si>
    <t>前月末労働者数</t>
  </si>
  <si>
    <t>本月末労働者数</t>
  </si>
  <si>
    <t>第6表  産業、性別常用労働者数及びパートタイム労働者比率</t>
  </si>
  <si>
    <t>本月中の減少労働者数</t>
  </si>
  <si>
    <t>本月末労働者数</t>
  </si>
  <si>
    <t>人</t>
  </si>
  <si>
    <t>％</t>
  </si>
  <si>
    <t>１００～４９９人</t>
  </si>
  <si>
    <t>３０～９９人</t>
  </si>
  <si>
    <t xml:space="preserve"> この調査は、統計法（平成19年法律第53号）第２条第４項に規定する基幹統計であり、賃金、労働時間及び雇用について静岡県における変動を毎月明らかにすることを目的としています。</t>
  </si>
  <si>
    <t>定期給与</t>
  </si>
  <si>
    <t xml:space="preserve"> |</t>
  </si>
  <si>
    <t xml:space="preserve"> </t>
  </si>
  <si>
    <t xml:space="preserve">     第8表   産業、事業所規模別常用労働者1人平均月間出勤日数及び実労働時間</t>
  </si>
  <si>
    <t xml:space="preserve"> 調査期間中に労働者が実際に出勤した日数のことです。事業所に出勤しない日は、有給であっても出勤日数には含めませんが、新型コロナウイルス対策又はその他の事情で、労働者を在宅勤務(テレワークを含む)させた場合は、出勤日数に含めます。１日のうち１時間でも就業すれば、１出勤日とします。</t>
  </si>
  <si>
    <t>出勤日数</t>
  </si>
  <si>
    <t>所定内時間</t>
  </si>
  <si>
    <t>所定外時間</t>
  </si>
  <si>
    <t>日</t>
  </si>
  <si>
    <t>第9表  産業、就業形態別労働者1人平均月間現金給与額</t>
  </si>
  <si>
    <t>一  般  労  働  者</t>
  </si>
  <si>
    <t>超過労働     給  与</t>
  </si>
  <si>
    <t>所   定   外        労 働 時 間</t>
  </si>
  <si>
    <t>第10表  産業、就業形態別労働者1人平均月間現金給与額</t>
  </si>
  <si>
    <t>パートタイム労働者</t>
  </si>
  <si>
    <t>　　　　　　　　　　　　　第11表  産業、就業形態別労働者1人平均月間出勤日数及び実労働時間</t>
  </si>
  <si>
    <t>総 実 労 働     時         間</t>
  </si>
  <si>
    <t>所   定   内        労 働 時 間</t>
  </si>
  <si>
    <t>第13表  産業、就業形態別労働者数</t>
  </si>
  <si>
    <t>前   月   末         労 働 者 数</t>
  </si>
  <si>
    <t>出勤日数</t>
  </si>
  <si>
    <t>本月中の減少労  働  者  数</t>
  </si>
  <si>
    <t>労働異動率</t>
  </si>
  <si>
    <t>（単位：人）</t>
  </si>
  <si>
    <t>本月中の増加労  働  者  数</t>
  </si>
  <si>
    <t>本   月   末     労 働 者 数</t>
  </si>
  <si>
    <t>１　調査の目的</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</si>
  <si>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</si>
  <si>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</si>
  <si>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３　調査の方法</t>
  </si>
  <si>
    <t>４　調査事項の説明</t>
  </si>
  <si>
    <t>(1)</t>
  </si>
  <si>
    <r>
      <t>「</t>
    </r>
    <r>
      <rPr>
        <sz val="10.5"/>
        <rFont val="ＭＳ ゴシック"/>
        <family val="3"/>
      </rP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</si>
  <si>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r>
      <t>「</t>
    </r>
    <r>
      <rPr>
        <sz val="10.5"/>
        <rFont val="ＭＳ ゴシック"/>
        <family val="3"/>
      </rPr>
      <t>所定内給与」</t>
    </r>
    <r>
      <rPr>
        <sz val="10.5"/>
        <rFont val="ＭＳ 明朝"/>
        <family val="1"/>
      </rPr>
      <t>とは「定期給与」のうち所定外給与以外のものをいいます。</t>
    </r>
  </si>
  <si>
    <r>
      <t>「</t>
    </r>
    <r>
      <rPr>
        <sz val="10.5"/>
        <rFont val="ＭＳ ゴシック"/>
        <family val="3"/>
      </rPr>
      <t>所定外給与（超過労働給与）」</t>
    </r>
    <r>
      <rPr>
        <sz val="10.5"/>
        <rFont val="ＭＳ 明朝"/>
        <family val="1"/>
      </rPr>
      <t>とは、所定の労働時間を超える労働、休日労働、深夜労働等に対して支給される給与のことです。</t>
    </r>
  </si>
  <si>
    <r>
      <t>「</t>
    </r>
    <r>
      <rPr>
        <sz val="10.5"/>
        <rFont val="ＭＳ ゴシック"/>
        <family val="3"/>
      </rP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</si>
  <si>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</si>
  <si>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rFont val="ＭＳ ゴシック"/>
        <family val="3"/>
      </rPr>
      <t>所定内労働時間」</t>
    </r>
    <r>
      <rPr>
        <sz val="10.5"/>
        <rFont val="ＭＳ 明朝"/>
        <family val="1"/>
      </rPr>
      <t>とは、労働協約、就業規則等で定められた正規の始業時刻と終業時刻の間の実労働時間のことです。</t>
    </r>
  </si>
  <si>
    <r>
      <t>「</t>
    </r>
    <r>
      <rPr>
        <sz val="10.5"/>
        <rFont val="ＭＳ ゴシック"/>
        <family val="3"/>
      </rP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</si>
  <si>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 28 －</t>
  </si>
  <si>
    <t>(3)</t>
  </si>
  <si>
    <t>次の条件に該当する労働者をいいます。</t>
  </si>
  <si>
    <t>期間を定めず、又は１ヶ月以上の期間を定めて雇われている者。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</si>
  <si>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</si>
  <si>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t>
    </r>
    <r>
      <rPr>
        <sz val="10.5"/>
        <rFont val="ＭＳ ゴシック"/>
        <family val="3"/>
      </rPr>
      <t>パートタイム労働者」</t>
    </r>
    <r>
      <rPr>
        <sz val="10.5"/>
        <rFont val="ＭＳ 明朝"/>
        <family val="1"/>
      </rPr>
      <t>とは、常用労働者のうち、次のいずれかに該当する労働者のことをいいます。</t>
    </r>
  </si>
  <si>
    <t>①</t>
  </si>
  <si>
    <t>１日の所定労働時間が一般の労働者よりも短い者。</t>
  </si>
  <si>
    <t>②</t>
  </si>
  <si>
    <t>１日の所定労働時間が一般の労働者と同じで、１週の所定労働日数が一般の労働者より短い者。</t>
  </si>
  <si>
    <t>(5)</t>
  </si>
  <si>
    <t xml:space="preserve">     月間の増加(減少)労働者数</t>
  </si>
  <si>
    <t>入(離)職率　＝　　　　　    　　　　　　　×　１００</t>
  </si>
  <si>
    <t>　　　　　　　　　　　　　　　</t>
  </si>
  <si>
    <t>前月末労働者数</t>
  </si>
  <si>
    <t xml:space="preserve"> なお、この入(離)職率は、単に新規の入(離)職者のみならず、同一企業内の転勤者が含まれています。</t>
  </si>
  <si>
    <t>○ 毎月の速報結果を公表日から、見ることができます。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</si>
  <si>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</si>
  <si>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</si>
  <si>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</si>
  <si>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</si>
  <si>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</si>
  <si>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静岡県の全国順位、県内主要統計指標など</t>
  </si>
  <si>
    <t>【お知らせ】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</si>
</sst>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quot;令&quot;&quot;和&quot;&quot;3&quot;&quot;年&quot;m&quot;月分&quot;"/>
    <numFmt numFmtId="178" formatCode="0.0"/>
    <numFmt numFmtId="179" formatCode="0.0_ ;[Red]\-0.0\ "/>
    <numFmt numFmtId="180" formatCode="0.00_ "/>
    <numFmt numFmtId="181" formatCode="0.0_);[Red]\(0.0\)"/>
    <numFmt numFmtId="182" formatCode="#,##0.0;[Red]\-#,##0.0"/>
    <numFmt numFmtId="183" formatCode="[$-F400]h:mm:ss\ AM/PM"/>
    <numFmt numFmtId="184" formatCode="[$-411]ggge&quot;年&quot;m&quot;月分&quot;"/>
    <numFmt numFmtId="185" formatCode="#,##0_ "/>
    <numFmt numFmtId="186" formatCode="0_);[Red]\(0\)"/>
  </numFmts>
  <fonts count="9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u val="single"/>
      <sz val="11"/>
      <color indexed="12"/>
      <name val="ＭＳ 明朝"/>
      <family val="1"/>
    </font>
    <font>
      <sz val="11"/>
      <name val="ＭＳ 明朝"/>
      <family val="1"/>
    </font>
    <font>
      <sz val="11"/>
      <name val="ＭＳ Ｐゴシック"/>
      <family val="3"/>
    </font>
    <font>
      <sz val="5"/>
      <name val="ＭＳ 明朝"/>
      <family val="1"/>
    </font>
    <font>
      <b/>
      <sz val="14"/>
      <name val="ＭＳ Ｐゴシック"/>
      <family val="3"/>
    </font>
    <font>
      <sz val="28"/>
      <name val="ＭＳ Ｐゴシック"/>
      <family val="3"/>
    </font>
    <font>
      <b/>
      <sz val="20"/>
      <name val="ＭＳ Ｐゴシック"/>
      <family val="3"/>
    </font>
    <font>
      <b/>
      <sz val="12"/>
      <name val="ＭＳ Ｐゴシック"/>
      <family val="3"/>
    </font>
    <font>
      <sz val="12"/>
      <name val="ＭＳ 明朝"/>
      <family val="1"/>
    </font>
    <font>
      <b/>
      <sz val="16"/>
      <name val="ＭＳ Ｐゴシック"/>
      <family val="3"/>
    </font>
    <font>
      <b/>
      <sz val="11"/>
      <name val="ＭＳ Ｐゴシック"/>
      <family val="3"/>
    </font>
    <font>
      <sz val="10.5"/>
      <name val="ＭＳ 明朝"/>
      <family val="1"/>
    </font>
    <font>
      <sz val="14"/>
      <name val="ＭＳ Ｐゴシック"/>
      <family val="3"/>
    </font>
    <font>
      <sz val="14"/>
      <name val="ＭＳ Ｐ明朝"/>
      <family val="1"/>
    </font>
    <font>
      <sz val="11"/>
      <name val="ＭＳ Ｐ明朝"/>
      <family val="1"/>
    </font>
    <font>
      <sz val="9"/>
      <name val="ＭＳ Ｐ明朝"/>
      <family val="1"/>
    </font>
    <font>
      <sz val="10"/>
      <name val="ＭＳ Ｐ明朝"/>
      <family val="1"/>
    </font>
    <font>
      <u val="single"/>
      <sz val="11"/>
      <color indexed="12"/>
      <name val="ＭＳ Ｐ明朝"/>
      <family val="1"/>
    </font>
    <font>
      <sz val="10"/>
      <name val="ＭＳ 明朝"/>
      <family val="1"/>
    </font>
    <font>
      <sz val="14"/>
      <name val="ＭＳ ゴシック"/>
      <family val="3"/>
    </font>
    <font>
      <sz val="9.5"/>
      <name val="ＭＳ 明朝"/>
      <family val="1"/>
    </font>
    <font>
      <sz val="9"/>
      <name val="ＭＳ 明朝"/>
      <family val="1"/>
    </font>
    <font>
      <sz val="7"/>
      <name val="ＭＳ Ｐゴシック"/>
      <family val="3"/>
    </font>
    <font>
      <b/>
      <sz val="11"/>
      <name val="ＭＳ ゴシック"/>
      <family val="3"/>
    </font>
    <font>
      <sz val="11"/>
      <name val="ＭＳ ゴシック"/>
      <family val="3"/>
    </font>
    <font>
      <b/>
      <sz val="14"/>
      <name val="ＭＳ ゴシック"/>
      <family val="3"/>
    </font>
    <font>
      <sz val="10"/>
      <name val="ＭＳ ゴシック"/>
      <family val="3"/>
    </font>
    <font>
      <sz val="9"/>
      <name val="ＭＳ ゴシック"/>
      <family val="3"/>
    </font>
    <font>
      <sz val="11"/>
      <color indexed="10"/>
      <name val="ＭＳ Ｐゴシック"/>
      <family val="3"/>
    </font>
    <font>
      <sz val="9"/>
      <name val="ＭＳ Ｐゴシック"/>
      <family val="3"/>
    </font>
    <font>
      <sz val="8"/>
      <name val="ＭＳ ゴシック"/>
      <family val="3"/>
    </font>
    <font>
      <sz val="10"/>
      <color indexed="8"/>
      <name val="ＭＳ ゴシック"/>
      <family val="3"/>
    </font>
    <font>
      <sz val="16"/>
      <name val="ＭＳ Ｐゴシック"/>
      <family val="3"/>
    </font>
    <font>
      <sz val="10"/>
      <name val="ＭＳ Ｐゴシック"/>
      <family val="3"/>
    </font>
    <font>
      <sz val="11"/>
      <color indexed="48"/>
      <name val="ＭＳ Ｐゴシック"/>
      <family val="3"/>
    </font>
    <font>
      <b/>
      <sz val="10"/>
      <name val="ＭＳ Ｐゴシック"/>
      <family val="3"/>
    </font>
    <font>
      <sz val="10"/>
      <color indexed="12"/>
      <name val="ＭＳ ゴシック"/>
      <family val="3"/>
    </font>
    <font>
      <b/>
      <sz val="9"/>
      <name val="ＭＳ Ｐゴシック"/>
      <family val="3"/>
    </font>
    <font>
      <b/>
      <sz val="17"/>
      <name val="ＭＳ Ｐゴシック"/>
      <family val="3"/>
    </font>
    <font>
      <sz val="12"/>
      <name val="ＭＳ Ｐゴシック"/>
      <family val="3"/>
    </font>
    <font>
      <b/>
      <i/>
      <sz val="11"/>
      <name val="ＭＳ Ｐゴシック"/>
      <family val="3"/>
    </font>
    <font>
      <sz val="8.5"/>
      <name val="ＭＳ Ｐゴシック"/>
      <family val="3"/>
    </font>
    <font>
      <sz val="9.5"/>
      <name val="ＭＳ Ｐゴシック"/>
      <family val="3"/>
    </font>
    <font>
      <sz val="8"/>
      <name val="ＭＳ Ｐゴシック"/>
      <family val="3"/>
    </font>
    <font>
      <sz val="6"/>
      <name val="ＭＳ Ｐゴシック"/>
      <family val="3"/>
    </font>
    <font>
      <sz val="12"/>
      <name val="ＭＳ ゴシック"/>
      <family val="3"/>
    </font>
    <font>
      <sz val="10.5"/>
      <name val="ＭＳ Ｐゴシック"/>
      <family val="3"/>
    </font>
    <font>
      <sz val="10.5"/>
      <name val="ＭＳ ゴシック"/>
      <family val="3"/>
    </font>
    <font>
      <sz val="11"/>
      <name val="HG丸ｺﾞｼｯｸM-PRO"/>
      <family val="3"/>
    </font>
    <font>
      <sz val="12"/>
      <name val="HG丸ｺﾞｼｯｸM-PRO"/>
      <family val="3"/>
    </font>
    <font>
      <b/>
      <sz val="14"/>
      <name val="HG丸ｺﾞｼｯｸM-PRO"/>
      <family val="3"/>
    </font>
    <font>
      <sz val="14"/>
      <name val="HG丸ｺﾞｼｯｸM-PRO"/>
      <family val="3"/>
    </font>
    <font>
      <sz val="6"/>
      <name val="ＭＳ 明朝"/>
      <family val="1"/>
    </font>
    <font>
      <sz val="6"/>
      <name val="ＭＳ Ｐ明朝"/>
      <family val="1"/>
    </font>
    <font>
      <sz val="1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Ｐゴシック"/>
      <family val="3"/>
    </font>
    <font>
      <sz val="14"/>
      <color indexed="8"/>
      <name val="ＭＳ Ｐゴシック"/>
      <family val="3"/>
    </font>
    <font>
      <sz val="16"/>
      <color indexed="9"/>
      <name val="ＭＳ Ｐゴシック"/>
      <family val="3"/>
    </font>
    <font>
      <sz val="12"/>
      <color indexed="9"/>
      <name val="ＭＳ Ｐゴシック"/>
      <family val="3"/>
    </font>
    <font>
      <sz val="14"/>
      <color indexed="9"/>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8"/>
      </left>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style="thin"/>
    </border>
    <border>
      <left>
        <color indexed="63"/>
      </left>
      <right style="thin"/>
      <top style="dotted"/>
      <bottom style="thin"/>
    </border>
    <border>
      <left style="thin"/>
      <right style="thin"/>
      <top style="dotted"/>
      <bottom style="dotted"/>
    </border>
    <border>
      <left style="thin"/>
      <right>
        <color indexed="63"/>
      </right>
      <top style="dotted"/>
      <bottom>
        <color indexed="63"/>
      </bottom>
    </border>
    <border>
      <left style="thin"/>
      <right style="thin"/>
      <top style="dotted"/>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97" fillId="32" borderId="0" applyNumberFormat="0" applyBorder="0" applyAlignment="0" applyProtection="0"/>
  </cellStyleXfs>
  <cellXfs count="730">
    <xf numFmtId="0" fontId="0" fillId="0" borderId="0" xfId="0" applyAlignment="1">
      <alignment vertical="center"/>
    </xf>
    <xf numFmtId="0" fontId="6" fillId="0" borderId="0" xfId="77">
      <alignment/>
      <protection/>
    </xf>
    <xf numFmtId="0" fontId="8" fillId="0" borderId="0" xfId="77" applyFont="1">
      <alignment/>
      <protection/>
    </xf>
    <xf numFmtId="0" fontId="9" fillId="0" borderId="0" xfId="77" applyFont="1" applyAlignment="1">
      <alignment horizontal="centerContinuous"/>
      <protection/>
    </xf>
    <xf numFmtId="0" fontId="6" fillId="0" borderId="0" xfId="77" applyAlignment="1">
      <alignment horizontal="centerContinuous"/>
      <protection/>
    </xf>
    <xf numFmtId="176" fontId="6" fillId="0" borderId="0" xfId="69" applyNumberFormat="1" applyFont="1" applyBorder="1">
      <alignment/>
      <protection/>
    </xf>
    <xf numFmtId="176" fontId="6" fillId="0" borderId="0" xfId="69" applyNumberFormat="1" applyFont="1" applyBorder="1" applyAlignment="1">
      <alignment/>
      <protection/>
    </xf>
    <xf numFmtId="178" fontId="6" fillId="0" borderId="0" xfId="77" applyNumberFormat="1" applyFont="1" applyBorder="1" applyAlignment="1">
      <alignment wrapText="1"/>
      <protection/>
    </xf>
    <xf numFmtId="0" fontId="13" fillId="0" borderId="0" xfId="77" applyFont="1" applyBorder="1" applyAlignment="1">
      <alignment horizontal="centerContinuous"/>
      <protection/>
    </xf>
    <xf numFmtId="0" fontId="14" fillId="0" borderId="0" xfId="77" applyFont="1" applyAlignment="1">
      <alignment horizontal="centerContinuous"/>
      <protection/>
    </xf>
    <xf numFmtId="0" fontId="15" fillId="0" borderId="0" xfId="77" applyFont="1">
      <alignment/>
      <protection/>
    </xf>
    <xf numFmtId="0" fontId="6" fillId="0" borderId="0" xfId="77" applyAlignment="1">
      <alignment/>
      <protection/>
    </xf>
    <xf numFmtId="0" fontId="6" fillId="0" borderId="0" xfId="77" applyFont="1" applyAlignment="1">
      <alignment/>
      <protection/>
    </xf>
    <xf numFmtId="0" fontId="13" fillId="0" borderId="0" xfId="77" applyFont="1" applyAlignment="1">
      <alignment horizontal="center"/>
      <protection/>
    </xf>
    <xf numFmtId="58" fontId="6" fillId="0" borderId="0" xfId="77" applyNumberFormat="1" applyAlignment="1">
      <alignment horizontal="center"/>
      <protection/>
    </xf>
    <xf numFmtId="58" fontId="6" fillId="0" borderId="0" xfId="77" applyNumberFormat="1" applyAlignment="1">
      <alignment horizontal="center" vertical="center"/>
      <protection/>
    </xf>
    <xf numFmtId="0" fontId="6" fillId="0" borderId="0" xfId="79">
      <alignment vertical="center"/>
      <protection/>
    </xf>
    <xf numFmtId="0" fontId="5" fillId="0" borderId="0" xfId="79" applyFont="1">
      <alignment vertical="center"/>
      <protection/>
    </xf>
    <xf numFmtId="0" fontId="16" fillId="0" borderId="0" xfId="79" applyFont="1">
      <alignment vertical="center"/>
      <protection/>
    </xf>
    <xf numFmtId="0" fontId="17" fillId="0" borderId="0" xfId="79" applyFont="1">
      <alignment vertical="center"/>
      <protection/>
    </xf>
    <xf numFmtId="0" fontId="17" fillId="0" borderId="0" xfId="79" applyFont="1" applyAlignment="1">
      <alignment horizontal="center" vertical="center"/>
      <protection/>
    </xf>
    <xf numFmtId="0" fontId="6" fillId="0" borderId="0" xfId="79" applyFont="1">
      <alignment vertical="center"/>
      <protection/>
    </xf>
    <xf numFmtId="49" fontId="18" fillId="0" borderId="0" xfId="79" applyNumberFormat="1"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0" fontId="18" fillId="0" borderId="0" xfId="79" applyFont="1" applyAlignment="1">
      <alignment horizontal="right" vertical="center"/>
      <protection/>
    </xf>
    <xf numFmtId="0" fontId="5" fillId="0" borderId="0" xfId="43" applyFont="1" applyAlignment="1" applyProtection="1">
      <alignment horizontal="right" vertical="center"/>
      <protection/>
    </xf>
    <xf numFmtId="0" fontId="20" fillId="0" borderId="0" xfId="79" applyFont="1">
      <alignment vertical="center"/>
      <protection/>
    </xf>
    <xf numFmtId="0" fontId="5" fillId="0" borderId="0" xfId="79" applyFont="1" applyAlignment="1">
      <alignment horizontal="right" vertical="center"/>
      <protection/>
    </xf>
    <xf numFmtId="0" fontId="21" fillId="0" borderId="0" xfId="43" applyFont="1" applyAlignment="1" applyProtection="1">
      <alignment vertical="center"/>
      <protection/>
    </xf>
    <xf numFmtId="0" fontId="18" fillId="0" borderId="0" xfId="43" applyFont="1" applyAlignment="1" applyProtection="1">
      <alignment vertical="center"/>
      <protection/>
    </xf>
    <xf numFmtId="0" fontId="19" fillId="0" borderId="0" xfId="79" applyFont="1" applyAlignment="1" quotePrefix="1">
      <alignment horizontal="center" vertical="center"/>
      <protection/>
    </xf>
    <xf numFmtId="0" fontId="19" fillId="0" borderId="0" xfId="79" applyFont="1" applyAlignment="1">
      <alignment horizontal="center" vertical="center"/>
      <protection/>
    </xf>
    <xf numFmtId="49" fontId="18" fillId="0" borderId="0" xfId="79" applyNumberFormat="1" applyFont="1">
      <alignment vertical="center"/>
      <protection/>
    </xf>
    <xf numFmtId="14" fontId="18" fillId="0" borderId="0" xfId="79" applyNumberFormat="1" applyFont="1">
      <alignment vertical="center"/>
      <protection/>
    </xf>
    <xf numFmtId="0" fontId="5" fillId="0" borderId="0" xfId="67">
      <alignment/>
      <protection/>
    </xf>
    <xf numFmtId="0" fontId="5" fillId="0" borderId="0" xfId="67" applyAlignment="1">
      <alignment horizontal="left" vertical="top"/>
      <protection/>
    </xf>
    <xf numFmtId="0" fontId="5" fillId="0" borderId="0" xfId="67" applyFont="1">
      <alignment/>
      <protection/>
    </xf>
    <xf numFmtId="0" fontId="22" fillId="0" borderId="0" xfId="67" applyFont="1">
      <alignment/>
      <protection/>
    </xf>
    <xf numFmtId="49" fontId="5" fillId="0" borderId="0" xfId="64" applyNumberFormat="1" applyFont="1" applyAlignment="1">
      <alignment horizontal="center" vertical="center"/>
      <protection/>
    </xf>
    <xf numFmtId="49" fontId="5" fillId="0" borderId="0" xfId="64" applyNumberFormat="1" applyFont="1" applyAlignment="1">
      <alignment vertical="center"/>
      <protection/>
    </xf>
    <xf numFmtId="0" fontId="15" fillId="0" borderId="0" xfId="67" applyFont="1">
      <alignment/>
      <protection/>
    </xf>
    <xf numFmtId="0" fontId="15" fillId="0" borderId="0" xfId="67" applyFont="1" applyAlignment="1">
      <alignment horizontal="left" vertical="top"/>
      <protection/>
    </xf>
    <xf numFmtId="49" fontId="23" fillId="0" borderId="0" xfId="67" applyNumberFormat="1" applyFont="1">
      <alignment/>
      <protection/>
    </xf>
    <xf numFmtId="49" fontId="15" fillId="0" borderId="0" xfId="67" applyNumberFormat="1" applyFont="1" applyAlignment="1">
      <alignment horizontal="left" vertical="top"/>
      <protection/>
    </xf>
    <xf numFmtId="49" fontId="15" fillId="0" borderId="0" xfId="67" applyNumberFormat="1" applyFont="1">
      <alignment/>
      <protection/>
    </xf>
    <xf numFmtId="0" fontId="15" fillId="0" borderId="0" xfId="67" applyFont="1" quotePrefix="1">
      <alignment/>
      <protection/>
    </xf>
    <xf numFmtId="49" fontId="15" fillId="0" borderId="0" xfId="67" applyNumberFormat="1" applyFont="1" applyAlignment="1">
      <alignment vertical="top" wrapText="1"/>
      <protection/>
    </xf>
    <xf numFmtId="0" fontId="15" fillId="0" borderId="0" xfId="67" applyFont="1" applyAlignment="1">
      <alignment vertical="top"/>
      <protection/>
    </xf>
    <xf numFmtId="49" fontId="15" fillId="0" borderId="0" xfId="67" applyNumberFormat="1" applyFont="1" applyAlignment="1">
      <alignment vertical="top"/>
      <protection/>
    </xf>
    <xf numFmtId="0" fontId="15" fillId="0" borderId="0" xfId="67" applyNumberFormat="1" applyFont="1" applyAlignment="1">
      <alignment vertical="top" wrapText="1"/>
      <protection/>
    </xf>
    <xf numFmtId="49" fontId="15" fillId="0" borderId="0" xfId="67" applyNumberFormat="1" applyFont="1" applyAlignment="1">
      <alignment vertical="center"/>
      <protection/>
    </xf>
    <xf numFmtId="49" fontId="15" fillId="0" borderId="0" xfId="67" applyNumberFormat="1" applyFont="1" applyAlignment="1">
      <alignment vertical="distributed"/>
      <protection/>
    </xf>
    <xf numFmtId="49" fontId="5" fillId="0" borderId="0" xfId="67" applyNumberFormat="1" applyFont="1" applyAlignment="1">
      <alignment horizontal="left" vertical="top"/>
      <protection/>
    </xf>
    <xf numFmtId="49" fontId="22" fillId="0" borderId="0" xfId="67" applyNumberFormat="1" applyFont="1" applyAlignment="1">
      <alignment horizontal="left" vertical="top"/>
      <protection/>
    </xf>
    <xf numFmtId="49" fontId="24" fillId="0" borderId="10" xfId="67" applyNumberFormat="1" applyFont="1" applyFill="1" applyBorder="1" applyAlignment="1">
      <alignment vertical="center"/>
      <protection/>
    </xf>
    <xf numFmtId="49" fontId="24" fillId="0" borderId="11" xfId="67" applyNumberFormat="1" applyFont="1" applyFill="1" applyBorder="1" applyAlignment="1">
      <alignment vertical="center"/>
      <protection/>
    </xf>
    <xf numFmtId="49" fontId="24" fillId="0" borderId="12" xfId="67" applyNumberFormat="1" applyFont="1" applyFill="1" applyBorder="1" applyAlignment="1">
      <alignment vertical="center"/>
      <protection/>
    </xf>
    <xf numFmtId="49" fontId="24" fillId="0" borderId="0" xfId="67" applyNumberFormat="1" applyFont="1" applyFill="1" applyBorder="1" applyAlignment="1">
      <alignment vertical="center"/>
      <protection/>
    </xf>
    <xf numFmtId="49" fontId="24" fillId="0" borderId="13" xfId="67" applyNumberFormat="1" applyFont="1" applyFill="1" applyBorder="1" applyAlignment="1">
      <alignment vertical="center"/>
      <protection/>
    </xf>
    <xf numFmtId="49" fontId="24" fillId="0" borderId="14" xfId="67" applyNumberFormat="1" applyFont="1" applyFill="1" applyBorder="1" applyAlignment="1">
      <alignment vertical="center"/>
      <protection/>
    </xf>
    <xf numFmtId="0" fontId="22" fillId="0" borderId="0" xfId="67" applyFont="1" applyBorder="1">
      <alignment/>
      <protection/>
    </xf>
    <xf numFmtId="0" fontId="24" fillId="0" borderId="0" xfId="67" applyFont="1" applyFill="1" applyBorder="1" applyAlignment="1">
      <alignment vertical="center"/>
      <protection/>
    </xf>
    <xf numFmtId="49" fontId="25" fillId="0" borderId="10" xfId="64" applyNumberFormat="1" applyFont="1" applyBorder="1" applyAlignment="1">
      <alignment vertical="center" shrinkToFit="1"/>
      <protection/>
    </xf>
    <xf numFmtId="49" fontId="25" fillId="0" borderId="15" xfId="64" applyNumberFormat="1" applyFont="1" applyBorder="1" applyAlignment="1">
      <alignment vertical="center" shrinkToFit="1"/>
      <protection/>
    </xf>
    <xf numFmtId="49" fontId="25" fillId="0" borderId="12" xfId="64" applyNumberFormat="1" applyFont="1" applyBorder="1" applyAlignment="1">
      <alignment vertical="center" shrinkToFit="1"/>
      <protection/>
    </xf>
    <xf numFmtId="49" fontId="25" fillId="0" borderId="16" xfId="64" applyNumberFormat="1" applyFont="1" applyBorder="1" applyAlignment="1">
      <alignment vertical="center" shrinkToFit="1"/>
      <protection/>
    </xf>
    <xf numFmtId="49" fontId="25" fillId="0" borderId="13" xfId="64" applyNumberFormat="1" applyFont="1" applyBorder="1" applyAlignment="1">
      <alignment vertical="center" shrinkToFit="1"/>
      <protection/>
    </xf>
    <xf numFmtId="49" fontId="25" fillId="0" borderId="17" xfId="64" applyNumberFormat="1" applyFont="1" applyBorder="1" applyAlignment="1">
      <alignment vertical="center" shrinkToFit="1"/>
      <protection/>
    </xf>
    <xf numFmtId="49" fontId="5" fillId="0" borderId="0" xfId="67" applyNumberFormat="1" applyFont="1">
      <alignment/>
      <protection/>
    </xf>
    <xf numFmtId="0" fontId="5" fillId="0" borderId="0" xfId="67" applyFont="1" applyBorder="1">
      <alignment/>
      <protection/>
    </xf>
    <xf numFmtId="0" fontId="5" fillId="0" borderId="0" xfId="67" applyFont="1" applyBorder="1" applyAlignment="1">
      <alignment horizontal="left" vertical="top" wrapText="1"/>
      <protection/>
    </xf>
    <xf numFmtId="49" fontId="5" fillId="0" borderId="0" xfId="67" applyNumberFormat="1" applyFont="1" applyBorder="1">
      <alignment/>
      <protection/>
    </xf>
    <xf numFmtId="49" fontId="5" fillId="0" borderId="12" xfId="67" applyNumberFormat="1" applyFont="1" applyBorder="1">
      <alignment/>
      <protection/>
    </xf>
    <xf numFmtId="49" fontId="5" fillId="0" borderId="14" xfId="67" applyNumberFormat="1" applyFont="1" applyBorder="1">
      <alignment/>
      <protection/>
    </xf>
    <xf numFmtId="49" fontId="5" fillId="0" borderId="13" xfId="67" applyNumberFormat="1" applyFont="1" applyBorder="1">
      <alignment/>
      <protection/>
    </xf>
    <xf numFmtId="0" fontId="5" fillId="0" borderId="0" xfId="67" applyFont="1" applyAlignment="1">
      <alignment horizontal="left" vertical="top"/>
      <protection/>
    </xf>
    <xf numFmtId="0" fontId="6" fillId="0" borderId="0" xfId="68" applyFont="1">
      <alignment/>
      <protection/>
    </xf>
    <xf numFmtId="0" fontId="26" fillId="0" borderId="0" xfId="68" applyFont="1" applyAlignment="1">
      <alignment horizontal="right"/>
      <protection/>
    </xf>
    <xf numFmtId="0" fontId="8" fillId="0" borderId="0" xfId="68" applyFont="1">
      <alignment/>
      <protection/>
    </xf>
    <xf numFmtId="0" fontId="27" fillId="0" borderId="0" xfId="68" applyFont="1">
      <alignment/>
      <protection/>
    </xf>
    <xf numFmtId="0" fontId="28" fillId="0" borderId="0" xfId="68" applyFont="1">
      <alignment/>
      <protection/>
    </xf>
    <xf numFmtId="0" fontId="14" fillId="0" borderId="0" xfId="68" applyFont="1">
      <alignment/>
      <protection/>
    </xf>
    <xf numFmtId="0" fontId="29" fillId="0" borderId="0" xfId="68" applyFont="1">
      <alignment/>
      <protection/>
    </xf>
    <xf numFmtId="38" fontId="12" fillId="0" borderId="0" xfId="53" applyFont="1" applyAlignment="1">
      <alignment vertical="top" wrapText="1"/>
    </xf>
    <xf numFmtId="0" fontId="12" fillId="0" borderId="0" xfId="68" applyFont="1" applyAlignment="1">
      <alignment vertical="top" wrapText="1"/>
      <protection/>
    </xf>
    <xf numFmtId="0" fontId="5" fillId="0" borderId="0" xfId="68" applyFont="1">
      <alignment/>
      <protection/>
    </xf>
    <xf numFmtId="0" fontId="30" fillId="0" borderId="0" xfId="68" applyFont="1">
      <alignment/>
      <protection/>
    </xf>
    <xf numFmtId="0" fontId="31" fillId="0" borderId="14" xfId="68" applyFont="1" applyBorder="1" applyAlignment="1">
      <alignment horizontal="right"/>
      <protection/>
    </xf>
    <xf numFmtId="0" fontId="32" fillId="0" borderId="0" xfId="68" applyFont="1">
      <alignment/>
      <protection/>
    </xf>
    <xf numFmtId="0" fontId="31" fillId="33" borderId="11" xfId="68" applyFont="1" applyFill="1" applyBorder="1" applyAlignment="1">
      <alignment vertical="center" shrinkToFit="1"/>
      <protection/>
    </xf>
    <xf numFmtId="0" fontId="31" fillId="33" borderId="11" xfId="68" applyFont="1" applyFill="1" applyBorder="1" applyAlignment="1">
      <alignment/>
      <protection/>
    </xf>
    <xf numFmtId="0" fontId="33" fillId="33" borderId="11" xfId="68" applyFont="1" applyFill="1" applyBorder="1">
      <alignment/>
      <protection/>
    </xf>
    <xf numFmtId="0" fontId="31" fillId="33" borderId="11" xfId="68" applyFont="1" applyFill="1" applyBorder="1" applyAlignment="1">
      <alignment vertical="center"/>
      <protection/>
    </xf>
    <xf numFmtId="0" fontId="31" fillId="33" borderId="10" xfId="68" applyFont="1" applyFill="1" applyBorder="1" applyAlignment="1">
      <alignment vertical="center" shrinkToFit="1"/>
      <protection/>
    </xf>
    <xf numFmtId="0" fontId="31" fillId="33" borderId="18" xfId="68" applyFont="1" applyFill="1" applyBorder="1" applyAlignment="1">
      <alignment vertical="center" wrapText="1"/>
      <protection/>
    </xf>
    <xf numFmtId="0" fontId="31" fillId="33" borderId="19" xfId="68" applyFont="1" applyFill="1" applyBorder="1" applyAlignment="1">
      <alignment horizontal="center" vertical="center" wrapText="1" shrinkToFit="1"/>
      <protection/>
    </xf>
    <xf numFmtId="0" fontId="31" fillId="33" borderId="18" xfId="68" applyFont="1" applyFill="1" applyBorder="1" applyAlignment="1">
      <alignment vertical="center" shrinkToFit="1"/>
      <protection/>
    </xf>
    <xf numFmtId="0" fontId="31" fillId="33" borderId="18" xfId="68" applyFont="1" applyFill="1" applyBorder="1" applyAlignment="1">
      <alignment/>
      <protection/>
    </xf>
    <xf numFmtId="0" fontId="31" fillId="33" borderId="20" xfId="68" applyFont="1" applyFill="1" applyBorder="1" applyAlignment="1">
      <alignment horizontal="center" vertical="center" wrapText="1" shrinkToFit="1"/>
      <protection/>
    </xf>
    <xf numFmtId="0" fontId="31" fillId="33" borderId="14" xfId="68" applyFont="1" applyFill="1" applyBorder="1" applyAlignment="1">
      <alignment vertical="center" shrinkToFit="1"/>
      <protection/>
    </xf>
    <xf numFmtId="0" fontId="26" fillId="0" borderId="11" xfId="68" applyFont="1" applyBorder="1" applyAlignment="1">
      <alignment horizontal="right"/>
      <protection/>
    </xf>
    <xf numFmtId="0" fontId="31" fillId="0" borderId="10" xfId="68" applyNumberFormat="1" applyFont="1" applyBorder="1" applyAlignment="1">
      <alignment horizontal="right"/>
      <protection/>
    </xf>
    <xf numFmtId="0" fontId="34" fillId="0" borderId="21" xfId="68" applyFont="1" applyBorder="1" applyAlignment="1">
      <alignment horizontal="right" vertical="top"/>
      <protection/>
    </xf>
    <xf numFmtId="0" fontId="34" fillId="0" borderId="11" xfId="68" applyFont="1" applyBorder="1" applyAlignment="1">
      <alignment horizontal="right" vertical="top" shrinkToFit="1"/>
      <protection/>
    </xf>
    <xf numFmtId="0" fontId="6" fillId="0" borderId="0" xfId="68" applyFont="1" applyBorder="1" applyAlignment="1">
      <alignment horizontal="left" vertical="center"/>
      <protection/>
    </xf>
    <xf numFmtId="0" fontId="31" fillId="0" borderId="12" xfId="68" applyFont="1" applyBorder="1" applyAlignment="1">
      <alignment horizontal="distributed" vertical="center" shrinkToFit="1"/>
      <protection/>
    </xf>
    <xf numFmtId="3" fontId="30" fillId="0" borderId="22" xfId="68" applyNumberFormat="1" applyFont="1" applyBorder="1" applyAlignment="1">
      <alignment vertical="center"/>
      <protection/>
    </xf>
    <xf numFmtId="179" fontId="30" fillId="0" borderId="0" xfId="68" applyNumberFormat="1" applyFont="1" applyBorder="1" applyAlignment="1">
      <alignment/>
      <protection/>
    </xf>
    <xf numFmtId="3" fontId="30" fillId="0" borderId="0" xfId="68" applyNumberFormat="1" applyFont="1" applyBorder="1" applyAlignment="1">
      <alignment vertical="center"/>
      <protection/>
    </xf>
    <xf numFmtId="38" fontId="30" fillId="0" borderId="0" xfId="68" applyNumberFormat="1" applyFont="1" applyBorder="1" applyAlignment="1">
      <alignment vertical="center"/>
      <protection/>
    </xf>
    <xf numFmtId="38" fontId="35" fillId="0" borderId="0" xfId="68" applyNumberFormat="1" applyFont="1" applyBorder="1" applyAlignment="1">
      <alignment/>
      <protection/>
    </xf>
    <xf numFmtId="38" fontId="30" fillId="0" borderId="0" xfId="68" applyNumberFormat="1" applyFont="1" applyBorder="1" applyAlignment="1">
      <alignment/>
      <protection/>
    </xf>
    <xf numFmtId="38" fontId="30" fillId="0" borderId="22" xfId="53" applyFont="1" applyBorder="1" applyAlignment="1">
      <alignment/>
    </xf>
    <xf numFmtId="38" fontId="30" fillId="0" borderId="0" xfId="53" applyFont="1" applyBorder="1" applyAlignment="1">
      <alignment/>
    </xf>
    <xf numFmtId="38" fontId="30" fillId="0" borderId="0" xfId="53" applyNumberFormat="1" applyFont="1" applyBorder="1" applyAlignment="1">
      <alignment/>
    </xf>
    <xf numFmtId="38" fontId="30" fillId="0" borderId="0" xfId="53" applyFont="1" applyFill="1" applyBorder="1" applyAlignment="1">
      <alignment/>
    </xf>
    <xf numFmtId="179" fontId="30" fillId="0" borderId="0" xfId="68" applyNumberFormat="1" applyFont="1" applyFill="1" applyBorder="1" applyAlignment="1">
      <alignment/>
      <protection/>
    </xf>
    <xf numFmtId="38" fontId="30" fillId="0" borderId="0" xfId="53" applyNumberFormat="1" applyFont="1" applyFill="1" applyBorder="1" applyAlignment="1">
      <alignment/>
    </xf>
    <xf numFmtId="38" fontId="35" fillId="0" borderId="0" xfId="68" applyNumberFormat="1" applyFont="1" applyFill="1" applyBorder="1" applyAlignment="1">
      <alignment/>
      <protection/>
    </xf>
    <xf numFmtId="38" fontId="30" fillId="0" borderId="0" xfId="68" applyNumberFormat="1" applyFont="1" applyFill="1" applyBorder="1" applyAlignment="1">
      <alignment/>
      <protection/>
    </xf>
    <xf numFmtId="0" fontId="31" fillId="0" borderId="12" xfId="68" applyFont="1" applyBorder="1" applyAlignment="1">
      <alignment horizontal="left" vertical="center" shrinkToFit="1"/>
      <protection/>
    </xf>
    <xf numFmtId="0" fontId="6" fillId="0" borderId="14" xfId="68" applyFont="1" applyBorder="1" applyAlignment="1">
      <alignment horizontal="left" vertical="center"/>
      <protection/>
    </xf>
    <xf numFmtId="0" fontId="31" fillId="0" borderId="13" xfId="68" applyFont="1" applyBorder="1" applyAlignment="1">
      <alignment vertical="center" shrinkToFit="1"/>
      <protection/>
    </xf>
    <xf numFmtId="38" fontId="30" fillId="0" borderId="18" xfId="53" applyFont="1" applyBorder="1" applyAlignment="1">
      <alignment/>
    </xf>
    <xf numFmtId="179" fontId="30" fillId="0" borderId="14" xfId="68" applyNumberFormat="1" applyFont="1" applyFill="1" applyBorder="1" applyAlignment="1">
      <alignment/>
      <protection/>
    </xf>
    <xf numFmtId="38" fontId="30" fillId="0" borderId="14" xfId="53" applyFont="1" applyFill="1" applyBorder="1" applyAlignment="1">
      <alignment/>
    </xf>
    <xf numFmtId="38" fontId="30" fillId="0" borderId="14" xfId="53" applyNumberFormat="1" applyFont="1" applyFill="1" applyBorder="1" applyAlignment="1">
      <alignment/>
    </xf>
    <xf numFmtId="38" fontId="35" fillId="0" borderId="14" xfId="68" applyNumberFormat="1" applyFont="1" applyFill="1" applyBorder="1" applyAlignment="1">
      <alignment/>
      <protection/>
    </xf>
    <xf numFmtId="38" fontId="30" fillId="0" borderId="14" xfId="68" applyNumberFormat="1" applyFont="1" applyFill="1" applyBorder="1" applyAlignment="1">
      <alignment/>
      <protection/>
    </xf>
    <xf numFmtId="0" fontId="31" fillId="0" borderId="0" xfId="68" applyFont="1">
      <alignment/>
      <protection/>
    </xf>
    <xf numFmtId="0" fontId="6" fillId="0" borderId="0" xfId="68" applyFont="1" applyFill="1">
      <alignment/>
      <protection/>
    </xf>
    <xf numFmtId="38" fontId="30" fillId="0" borderId="0" xfId="68" applyNumberFormat="1" applyFont="1" applyFill="1" applyBorder="1" applyAlignment="1">
      <alignment vertical="center"/>
      <protection/>
    </xf>
    <xf numFmtId="3" fontId="30" fillId="0" borderId="0" xfId="68" applyNumberFormat="1" applyFont="1" applyFill="1" applyBorder="1" applyAlignment="1">
      <alignment vertical="center"/>
      <protection/>
    </xf>
    <xf numFmtId="3" fontId="30" fillId="0" borderId="18" xfId="68" applyNumberFormat="1" applyFont="1" applyBorder="1" applyAlignment="1">
      <alignment vertical="center"/>
      <protection/>
    </xf>
    <xf numFmtId="179" fontId="30" fillId="0" borderId="14" xfId="68" applyNumberFormat="1" applyFont="1" applyBorder="1" applyAlignment="1">
      <alignment/>
      <protection/>
    </xf>
    <xf numFmtId="3" fontId="30" fillId="0" borderId="14" xfId="68" applyNumberFormat="1" applyFont="1" applyFill="1" applyBorder="1" applyAlignment="1">
      <alignment vertical="center"/>
      <protection/>
    </xf>
    <xf numFmtId="3" fontId="30" fillId="0" borderId="14" xfId="68" applyNumberFormat="1" applyFont="1" applyBorder="1" applyAlignment="1">
      <alignment vertical="center"/>
      <protection/>
    </xf>
    <xf numFmtId="38" fontId="30" fillId="0" borderId="14" xfId="68" applyNumberFormat="1" applyFont="1" applyFill="1" applyBorder="1" applyAlignment="1">
      <alignment vertical="center"/>
      <protection/>
    </xf>
    <xf numFmtId="49" fontId="6" fillId="0" borderId="0" xfId="72" applyNumberFormat="1" applyFont="1" applyFill="1" applyAlignment="1">
      <alignment horizontal="center"/>
      <protection/>
    </xf>
    <xf numFmtId="0" fontId="6" fillId="0" borderId="0" xfId="68" applyFont="1" applyAlignment="1">
      <alignment horizontal="center" vertical="center" shrinkToFit="1"/>
      <protection/>
    </xf>
    <xf numFmtId="0" fontId="26" fillId="0" borderId="0" xfId="68" applyFont="1" applyAlignment="1">
      <alignment horizontal="right" vertical="center" shrinkToFit="1"/>
      <protection/>
    </xf>
    <xf numFmtId="0" fontId="31" fillId="33" borderId="23" xfId="68" applyFont="1" applyFill="1" applyBorder="1" applyAlignment="1">
      <alignment vertical="center" wrapText="1"/>
      <protection/>
    </xf>
    <xf numFmtId="0" fontId="34" fillId="0" borderId="21" xfId="68" applyFont="1" applyBorder="1" applyAlignment="1">
      <alignment horizontal="right" vertical="center"/>
      <protection/>
    </xf>
    <xf numFmtId="0" fontId="34" fillId="0" borderId="11" xfId="68" applyFont="1" applyBorder="1" applyAlignment="1">
      <alignment horizontal="right" vertical="center"/>
      <protection/>
    </xf>
    <xf numFmtId="179" fontId="30" fillId="0" borderId="22" xfId="68" applyNumberFormat="1" applyFont="1" applyBorder="1" applyAlignment="1">
      <alignment vertical="center"/>
      <protection/>
    </xf>
    <xf numFmtId="179" fontId="30" fillId="0" borderId="0" xfId="68" applyNumberFormat="1" applyFont="1" applyBorder="1" applyAlignment="1">
      <alignment vertical="center"/>
      <protection/>
    </xf>
    <xf numFmtId="179" fontId="30" fillId="0" borderId="22" xfId="53" applyNumberFormat="1" applyFont="1" applyBorder="1" applyAlignment="1">
      <alignment/>
    </xf>
    <xf numFmtId="179" fontId="30" fillId="0" borderId="0" xfId="53" applyNumberFormat="1" applyFont="1" applyBorder="1" applyAlignment="1">
      <alignment/>
    </xf>
    <xf numFmtId="179" fontId="30" fillId="0" borderId="22" xfId="53" applyNumberFormat="1" applyFont="1" applyFill="1" applyBorder="1" applyAlignment="1">
      <alignment/>
    </xf>
    <xf numFmtId="179" fontId="30" fillId="0" borderId="0" xfId="53" applyNumberFormat="1" applyFont="1" applyFill="1" applyBorder="1" applyAlignment="1">
      <alignment/>
    </xf>
    <xf numFmtId="0" fontId="31" fillId="0" borderId="13" xfId="68" applyFont="1" applyBorder="1" applyAlignment="1">
      <alignment horizontal="distributed" vertical="center" shrinkToFit="1"/>
      <protection/>
    </xf>
    <xf numFmtId="179" fontId="30" fillId="0" borderId="18" xfId="53" applyNumberFormat="1" applyFont="1" applyFill="1" applyBorder="1" applyAlignment="1">
      <alignment/>
    </xf>
    <xf numFmtId="179" fontId="30" fillId="0" borderId="14" xfId="53" applyNumberFormat="1" applyFont="1" applyFill="1" applyBorder="1" applyAlignment="1">
      <alignment/>
    </xf>
    <xf numFmtId="0" fontId="33" fillId="0" borderId="0" xfId="68" applyFont="1">
      <alignment/>
      <protection/>
    </xf>
    <xf numFmtId="38" fontId="5" fillId="0" borderId="0" xfId="53" applyFont="1" applyAlignment="1">
      <alignment vertical="top" wrapText="1"/>
    </xf>
    <xf numFmtId="0" fontId="5" fillId="0" borderId="0" xfId="68" applyFont="1" applyAlignment="1">
      <alignment vertical="top" wrapText="1"/>
      <protection/>
    </xf>
    <xf numFmtId="179" fontId="30" fillId="0" borderId="0" xfId="68" applyNumberFormat="1" applyFont="1" applyFill="1" applyBorder="1" applyAlignment="1">
      <alignment vertical="center"/>
      <protection/>
    </xf>
    <xf numFmtId="179" fontId="30" fillId="0" borderId="18" xfId="68" applyNumberFormat="1" applyFont="1" applyBorder="1" applyAlignment="1">
      <alignment vertical="center"/>
      <protection/>
    </xf>
    <xf numFmtId="179" fontId="30" fillId="0" borderId="14" xfId="68" applyNumberFormat="1" applyFont="1" applyFill="1" applyBorder="1" applyAlignment="1">
      <alignment vertical="center"/>
      <protection/>
    </xf>
    <xf numFmtId="0" fontId="6" fillId="0" borderId="0" xfId="68" applyFont="1" applyBorder="1">
      <alignment/>
      <protection/>
    </xf>
    <xf numFmtId="0" fontId="33" fillId="0" borderId="14" xfId="68" applyFont="1" applyBorder="1" applyAlignment="1">
      <alignment horizontal="right"/>
      <protection/>
    </xf>
    <xf numFmtId="180" fontId="28" fillId="0" borderId="0" xfId="68" applyNumberFormat="1" applyFont="1">
      <alignment/>
      <protection/>
    </xf>
    <xf numFmtId="180" fontId="6" fillId="0" borderId="0" xfId="68" applyNumberFormat="1" applyFont="1">
      <alignment/>
      <protection/>
    </xf>
    <xf numFmtId="0" fontId="31" fillId="33" borderId="0" xfId="68" applyFont="1" applyFill="1" applyBorder="1" applyAlignment="1">
      <alignment/>
      <protection/>
    </xf>
    <xf numFmtId="0" fontId="31" fillId="33" borderId="18" xfId="68" applyFont="1" applyFill="1" applyBorder="1" applyAlignment="1">
      <alignment vertical="center"/>
      <protection/>
    </xf>
    <xf numFmtId="0" fontId="34" fillId="0" borderId="11" xfId="68" applyFont="1" applyBorder="1" applyAlignment="1">
      <alignment horizontal="right" vertical="top"/>
      <protection/>
    </xf>
    <xf numFmtId="181" fontId="30" fillId="0" borderId="0" xfId="68" applyNumberFormat="1" applyFont="1" applyBorder="1" applyAlignment="1">
      <alignment/>
      <protection/>
    </xf>
    <xf numFmtId="180" fontId="30" fillId="0" borderId="0" xfId="68" applyNumberFormat="1" applyFont="1" applyBorder="1" applyAlignment="1">
      <alignment/>
      <protection/>
    </xf>
    <xf numFmtId="181" fontId="30" fillId="0" borderId="14" xfId="68" applyNumberFormat="1" applyFont="1" applyBorder="1" applyAlignment="1">
      <alignment/>
      <protection/>
    </xf>
    <xf numFmtId="180" fontId="30" fillId="0" borderId="14" xfId="68" applyNumberFormat="1" applyFont="1" applyBorder="1" applyAlignment="1">
      <alignment/>
      <protection/>
    </xf>
    <xf numFmtId="0" fontId="23" fillId="0" borderId="0" xfId="68" applyFont="1">
      <alignment/>
      <protection/>
    </xf>
    <xf numFmtId="3" fontId="30" fillId="0" borderId="22" xfId="68" applyNumberFormat="1" applyFont="1" applyFill="1" applyBorder="1" applyAlignment="1">
      <alignment vertical="center"/>
      <protection/>
    </xf>
    <xf numFmtId="3" fontId="30" fillId="0" borderId="18" xfId="68" applyNumberFormat="1" applyFont="1" applyFill="1" applyBorder="1" applyAlignment="1">
      <alignment vertical="center"/>
      <protection/>
    </xf>
    <xf numFmtId="0" fontId="6" fillId="0" borderId="0" xfId="74" applyFont="1">
      <alignment vertical="center"/>
      <protection/>
    </xf>
    <xf numFmtId="0" fontId="6" fillId="0" borderId="0" xfId="74" applyFont="1" applyFill="1">
      <alignment vertical="center"/>
      <protection/>
    </xf>
    <xf numFmtId="0" fontId="13" fillId="0" borderId="0" xfId="74" applyFont="1">
      <alignment vertical="center"/>
      <protection/>
    </xf>
    <xf numFmtId="0" fontId="14" fillId="0" borderId="0" xfId="74" applyFont="1" applyAlignment="1">
      <alignment horizontal="center" vertical="center"/>
      <protection/>
    </xf>
    <xf numFmtId="0" fontId="8" fillId="0" borderId="0" xfId="74" applyFont="1">
      <alignment vertical="center"/>
      <protection/>
    </xf>
    <xf numFmtId="0" fontId="13" fillId="0" borderId="0" xfId="74" applyFont="1" applyAlignment="1">
      <alignment vertical="center"/>
      <protection/>
    </xf>
    <xf numFmtId="0" fontId="8" fillId="0" borderId="0" xfId="74" applyFont="1" applyAlignment="1">
      <alignment vertical="center" shrinkToFit="1"/>
      <protection/>
    </xf>
    <xf numFmtId="0" fontId="36" fillId="0" borderId="0" xfId="74" applyFont="1" applyAlignment="1">
      <alignment vertical="center"/>
      <protection/>
    </xf>
    <xf numFmtId="0" fontId="6" fillId="0" borderId="0" xfId="74" applyFont="1" applyAlignment="1">
      <alignment horizontal="center" vertical="center"/>
      <protection/>
    </xf>
    <xf numFmtId="0" fontId="36" fillId="0" borderId="0" xfId="74" applyFont="1" applyFill="1" applyAlignment="1">
      <alignment vertical="center"/>
      <protection/>
    </xf>
    <xf numFmtId="0" fontId="8" fillId="0" borderId="0" xfId="74" applyFont="1" applyAlignment="1">
      <alignment horizontal="center" vertical="center" shrinkToFit="1"/>
      <protection/>
    </xf>
    <xf numFmtId="0" fontId="14" fillId="0" borderId="0" xfId="74" applyFont="1" applyAlignment="1">
      <alignment/>
      <protection/>
    </xf>
    <xf numFmtId="0" fontId="6" fillId="0" borderId="0" xfId="74" applyFont="1" applyAlignment="1">
      <alignment/>
      <protection/>
    </xf>
    <xf numFmtId="0" fontId="6" fillId="0" borderId="0" xfId="74" applyFont="1" applyAlignment="1">
      <alignment horizontal="right"/>
      <protection/>
    </xf>
    <xf numFmtId="182" fontId="33" fillId="33" borderId="21" xfId="51" applyNumberFormat="1" applyFont="1" applyFill="1" applyBorder="1" applyAlignment="1" applyProtection="1">
      <alignment horizontal="left" vertical="center" wrapText="1"/>
      <protection locked="0"/>
    </xf>
    <xf numFmtId="183" fontId="33" fillId="33" borderId="22" xfId="51" applyNumberFormat="1" applyFont="1" applyFill="1" applyBorder="1" applyAlignment="1" applyProtection="1">
      <alignment horizontal="distributed" vertical="center" shrinkToFit="1"/>
      <protection locked="0"/>
    </xf>
    <xf numFmtId="183" fontId="33" fillId="33" borderId="22" xfId="51" applyNumberFormat="1" applyFont="1" applyFill="1" applyBorder="1" applyAlignment="1" applyProtection="1">
      <alignment horizontal="distributed" vertical="center"/>
      <protection locked="0"/>
    </xf>
    <xf numFmtId="183" fontId="33" fillId="33" borderId="22" xfId="51" applyNumberFormat="1" applyFont="1" applyFill="1" applyBorder="1" applyAlignment="1" applyProtection="1">
      <alignment horizontal="distributed" vertical="center" wrapText="1"/>
      <protection locked="0"/>
    </xf>
    <xf numFmtId="183" fontId="33" fillId="33" borderId="22" xfId="51" applyNumberFormat="1" applyFont="1" applyFill="1" applyBorder="1" applyAlignment="1" applyProtection="1">
      <alignment vertical="center" shrinkToFit="1"/>
      <protection locked="0"/>
    </xf>
    <xf numFmtId="183" fontId="33" fillId="33" borderId="18" xfId="51" applyNumberFormat="1" applyFont="1" applyFill="1" applyBorder="1" applyAlignment="1" applyProtection="1">
      <alignment horizontal="distributed" vertical="center" shrinkToFit="1"/>
      <protection locked="0"/>
    </xf>
    <xf numFmtId="183" fontId="33" fillId="33" borderId="18" xfId="51" applyNumberFormat="1" applyFont="1" applyFill="1" applyBorder="1" applyAlignment="1" applyProtection="1">
      <alignment vertical="center" shrinkToFit="1"/>
      <protection locked="0"/>
    </xf>
    <xf numFmtId="183" fontId="33" fillId="33" borderId="18" xfId="51" applyNumberFormat="1" applyFont="1" applyFill="1" applyBorder="1" applyAlignment="1" applyProtection="1">
      <alignment horizontal="distributed" vertical="center"/>
      <protection locked="0"/>
    </xf>
    <xf numFmtId="182" fontId="14" fillId="34" borderId="23" xfId="51" applyNumberFormat="1" applyFont="1" applyFill="1" applyBorder="1" applyAlignment="1">
      <alignment vertical="center"/>
    </xf>
    <xf numFmtId="49" fontId="37" fillId="0" borderId="11" xfId="51" applyNumberFormat="1" applyFont="1" applyBorder="1" applyAlignment="1">
      <alignment horizontal="right" vertical="center"/>
    </xf>
    <xf numFmtId="49" fontId="37" fillId="0" borderId="0" xfId="51" applyNumberFormat="1" applyFont="1" applyBorder="1" applyAlignment="1">
      <alignment horizontal="center" vertical="center"/>
    </xf>
    <xf numFmtId="179" fontId="6" fillId="0" borderId="21" xfId="66" applyNumberFormat="1" applyFont="1" applyBorder="1">
      <alignment/>
      <protection/>
    </xf>
    <xf numFmtId="179" fontId="6" fillId="0" borderId="11" xfId="66" applyNumberFormat="1" applyFont="1" applyBorder="1">
      <alignment/>
      <protection/>
    </xf>
    <xf numFmtId="179" fontId="6" fillId="0" borderId="11" xfId="74" applyNumberFormat="1" applyFont="1" applyBorder="1" applyAlignment="1">
      <alignment horizontal="right" vertical="center"/>
      <protection/>
    </xf>
    <xf numFmtId="0" fontId="32" fillId="0" borderId="0" xfId="76" applyFont="1" applyFill="1">
      <alignment/>
      <protection/>
    </xf>
    <xf numFmtId="49" fontId="37" fillId="0" borderId="0" xfId="51" applyNumberFormat="1" applyFont="1" applyBorder="1" applyAlignment="1">
      <alignment horizontal="right" vertical="center"/>
    </xf>
    <xf numFmtId="179" fontId="6" fillId="0" borderId="22" xfId="66" applyNumberFormat="1" applyFont="1" applyBorder="1">
      <alignment/>
      <protection/>
    </xf>
    <xf numFmtId="179" fontId="6" fillId="0" borderId="0" xfId="66" applyNumberFormat="1" applyFont="1" applyBorder="1">
      <alignment/>
      <protection/>
    </xf>
    <xf numFmtId="179" fontId="6" fillId="0" borderId="0" xfId="74" applyNumberFormat="1" applyFont="1" applyBorder="1" applyAlignment="1">
      <alignment horizontal="right" vertical="center"/>
      <protection/>
    </xf>
    <xf numFmtId="0" fontId="38" fillId="0" borderId="0" xfId="78" applyFont="1" applyFill="1">
      <alignment/>
      <protection/>
    </xf>
    <xf numFmtId="179" fontId="6" fillId="0" borderId="22" xfId="51" applyNumberFormat="1" applyFont="1" applyBorder="1" applyAlignment="1">
      <alignment vertical="center"/>
    </xf>
    <xf numFmtId="179" fontId="6" fillId="0" borderId="0" xfId="51" applyNumberFormat="1" applyFont="1" applyBorder="1" applyAlignment="1">
      <alignment vertical="center"/>
    </xf>
    <xf numFmtId="49" fontId="39" fillId="0" borderId="14" xfId="51" applyNumberFormat="1" applyFont="1" applyBorder="1" applyAlignment="1">
      <alignment horizontal="right" vertical="center"/>
    </xf>
    <xf numFmtId="49" fontId="39" fillId="0" borderId="14" xfId="51" applyNumberFormat="1" applyFont="1" applyBorder="1" applyAlignment="1">
      <alignment horizontal="center" vertical="center"/>
    </xf>
    <xf numFmtId="179" fontId="14" fillId="0" borderId="18" xfId="66" applyNumberFormat="1" applyFont="1" applyBorder="1">
      <alignment/>
      <protection/>
    </xf>
    <xf numFmtId="179" fontId="14" fillId="0" borderId="14" xfId="66" applyNumberFormat="1" applyFont="1" applyBorder="1">
      <alignment/>
      <protection/>
    </xf>
    <xf numFmtId="179" fontId="6" fillId="0" borderId="21" xfId="66" applyNumberFormat="1" applyFont="1" applyFill="1" applyBorder="1">
      <alignment/>
      <protection/>
    </xf>
    <xf numFmtId="179" fontId="6" fillId="0" borderId="11" xfId="66" applyNumberFormat="1" applyFont="1" applyFill="1" applyBorder="1">
      <alignment/>
      <protection/>
    </xf>
    <xf numFmtId="179" fontId="6" fillId="0" borderId="22" xfId="66" applyNumberFormat="1" applyFont="1" applyFill="1" applyBorder="1">
      <alignment/>
      <protection/>
    </xf>
    <xf numFmtId="179" fontId="6" fillId="0" borderId="0" xfId="66" applyNumberFormat="1" applyFont="1" applyFill="1" applyBorder="1">
      <alignment/>
      <protection/>
    </xf>
    <xf numFmtId="0" fontId="6" fillId="0" borderId="0" xfId="74" applyFont="1" applyFill="1" applyBorder="1">
      <alignment vertical="center"/>
      <protection/>
    </xf>
    <xf numFmtId="0" fontId="37" fillId="0" borderId="0" xfId="76" applyFont="1" applyFill="1">
      <alignment/>
      <protection/>
    </xf>
    <xf numFmtId="0" fontId="6" fillId="0" borderId="0" xfId="74" applyFont="1" applyBorder="1">
      <alignment vertical="center"/>
      <protection/>
    </xf>
    <xf numFmtId="0" fontId="39" fillId="0" borderId="0" xfId="74" applyFont="1" applyAlignment="1">
      <alignment horizontal="right" vertical="center"/>
      <protection/>
    </xf>
    <xf numFmtId="0" fontId="39" fillId="0" borderId="14" xfId="51" applyNumberFormat="1" applyFont="1" applyBorder="1" applyAlignment="1">
      <alignment horizontal="right" vertical="center"/>
    </xf>
    <xf numFmtId="0" fontId="39" fillId="0" borderId="0" xfId="74" applyFont="1" applyAlignment="1">
      <alignment horizontal="center" vertical="center"/>
      <protection/>
    </xf>
    <xf numFmtId="179" fontId="14" fillId="0" borderId="18" xfId="51" applyNumberFormat="1" applyFont="1" applyBorder="1" applyAlignment="1">
      <alignment vertical="center"/>
    </xf>
    <xf numFmtId="179" fontId="14" fillId="0" borderId="14" xfId="51" applyNumberFormat="1" applyFont="1" applyBorder="1" applyAlignment="1">
      <alignment vertical="center"/>
    </xf>
    <xf numFmtId="179" fontId="40" fillId="0" borderId="0" xfId="76" applyNumberFormat="1" applyFont="1" applyFill="1" applyBorder="1">
      <alignment/>
      <protection/>
    </xf>
    <xf numFmtId="179" fontId="14" fillId="0" borderId="23" xfId="51" applyNumberFormat="1" applyFont="1" applyBorder="1" applyAlignment="1">
      <alignment/>
    </xf>
    <xf numFmtId="182" fontId="6" fillId="0" borderId="0" xfId="51" applyNumberFormat="1" applyFont="1" applyFill="1" applyBorder="1" applyAlignment="1">
      <alignment vertical="center"/>
    </xf>
    <xf numFmtId="182" fontId="6" fillId="0" borderId="0" xfId="51" applyNumberFormat="1" applyFont="1" applyBorder="1" applyAlignment="1">
      <alignment vertical="center"/>
    </xf>
    <xf numFmtId="179" fontId="6" fillId="0" borderId="11" xfId="51" applyNumberFormat="1" applyFont="1" applyBorder="1" applyAlignment="1">
      <alignment vertical="center"/>
    </xf>
    <xf numFmtId="0" fontId="14" fillId="0" borderId="0" xfId="74" applyFont="1" applyBorder="1" applyAlignment="1">
      <alignment/>
      <protection/>
    </xf>
    <xf numFmtId="0" fontId="6" fillId="0" borderId="0" xfId="74" applyFont="1" applyBorder="1" applyAlignment="1">
      <alignment/>
      <protection/>
    </xf>
    <xf numFmtId="179" fontId="6" fillId="0" borderId="0" xfId="74" applyNumberFormat="1" applyFont="1" applyBorder="1">
      <alignment vertical="center"/>
      <protection/>
    </xf>
    <xf numFmtId="179" fontId="6" fillId="0" borderId="0" xfId="74" applyNumberFormat="1" applyFont="1" applyBorder="1" applyAlignment="1">
      <alignment horizontal="right"/>
      <protection/>
    </xf>
    <xf numFmtId="179" fontId="14" fillId="34" borderId="23" xfId="51" applyNumberFormat="1" applyFont="1" applyFill="1" applyBorder="1" applyAlignment="1">
      <alignment vertical="center"/>
    </xf>
    <xf numFmtId="176" fontId="6" fillId="0" borderId="0" xfId="74" applyNumberFormat="1" applyFont="1">
      <alignment vertical="center"/>
      <protection/>
    </xf>
    <xf numFmtId="179" fontId="14" fillId="0" borderId="18" xfId="51" applyNumberFormat="1" applyFont="1" applyBorder="1" applyAlignment="1">
      <alignment/>
    </xf>
    <xf numFmtId="179" fontId="14" fillId="0" borderId="14" xfId="51" applyNumberFormat="1" applyFont="1" applyBorder="1" applyAlignment="1">
      <alignment/>
    </xf>
    <xf numFmtId="0" fontId="5" fillId="0" borderId="0" xfId="66" applyBorder="1" applyAlignment="1">
      <alignment vertical="center"/>
      <protection/>
    </xf>
    <xf numFmtId="182" fontId="11" fillId="34" borderId="23" xfId="51" applyNumberFormat="1" applyFont="1" applyFill="1" applyBorder="1" applyAlignment="1">
      <alignment vertical="center"/>
    </xf>
    <xf numFmtId="179" fontId="6" fillId="0" borderId="22" xfId="66" applyNumberFormat="1" applyFont="1" applyBorder="1" applyAlignment="1">
      <alignment horizontal="right"/>
      <protection/>
    </xf>
    <xf numFmtId="179" fontId="6" fillId="0" borderId="0" xfId="66" applyNumberFormat="1" applyFont="1" applyBorder="1" applyAlignment="1">
      <alignment horizontal="right"/>
      <protection/>
    </xf>
    <xf numFmtId="179" fontId="6" fillId="0" borderId="22" xfId="51" applyNumberFormat="1" applyFont="1" applyBorder="1" applyAlignment="1">
      <alignment horizontal="right" vertical="center"/>
    </xf>
    <xf numFmtId="179" fontId="6" fillId="0" borderId="0" xfId="51" applyNumberFormat="1" applyFont="1" applyBorder="1" applyAlignment="1">
      <alignment horizontal="right" vertical="center"/>
    </xf>
    <xf numFmtId="179" fontId="14" fillId="0" borderId="18" xfId="66" applyNumberFormat="1" applyFont="1" applyBorder="1" applyAlignment="1">
      <alignment horizontal="right"/>
      <protection/>
    </xf>
    <xf numFmtId="179" fontId="14" fillId="0" borderId="14" xfId="66" applyNumberFormat="1" applyFont="1" applyBorder="1" applyAlignment="1">
      <alignment horizontal="right"/>
      <protection/>
    </xf>
    <xf numFmtId="179" fontId="6" fillId="0" borderId="21" xfId="66" applyNumberFormat="1" applyFont="1" applyFill="1" applyBorder="1" applyAlignment="1">
      <alignment horizontal="right"/>
      <protection/>
    </xf>
    <xf numFmtId="179" fontId="6" fillId="0" borderId="11" xfId="66" applyNumberFormat="1" applyFont="1" applyFill="1" applyBorder="1" applyAlignment="1">
      <alignment horizontal="right"/>
      <protection/>
    </xf>
    <xf numFmtId="179" fontId="6" fillId="0" borderId="22" xfId="66" applyNumberFormat="1" applyFont="1" applyFill="1" applyBorder="1" applyAlignment="1">
      <alignment horizontal="right"/>
      <protection/>
    </xf>
    <xf numFmtId="179" fontId="6" fillId="0" borderId="0" xfId="66" applyNumberFormat="1" applyFont="1" applyFill="1" applyBorder="1" applyAlignment="1">
      <alignment horizontal="right"/>
      <protection/>
    </xf>
    <xf numFmtId="179" fontId="14" fillId="0" borderId="23" xfId="51" applyNumberFormat="1" applyFont="1" applyBorder="1" applyAlignment="1">
      <alignment horizontal="right"/>
    </xf>
    <xf numFmtId="182" fontId="6" fillId="0" borderId="11" xfId="51" applyNumberFormat="1" applyFont="1" applyBorder="1" applyAlignment="1">
      <alignment vertical="center"/>
    </xf>
    <xf numFmtId="0" fontId="6" fillId="0" borderId="0" xfId="74" applyFont="1" applyBorder="1" applyAlignment="1">
      <alignment horizontal="right"/>
      <protection/>
    </xf>
    <xf numFmtId="179" fontId="14" fillId="0" borderId="19" xfId="51" applyNumberFormat="1" applyFont="1" applyBorder="1" applyAlignment="1">
      <alignment/>
    </xf>
    <xf numFmtId="182" fontId="37" fillId="0" borderId="0" xfId="51" applyNumberFormat="1" applyFont="1" applyBorder="1" applyAlignment="1">
      <alignment vertical="top" wrapText="1"/>
    </xf>
    <xf numFmtId="0" fontId="5" fillId="0" borderId="0" xfId="66" applyFont="1" applyAlignment="1">
      <alignment vertical="center"/>
      <protection/>
    </xf>
    <xf numFmtId="179" fontId="14" fillId="0" borderId="24" xfId="51" applyNumberFormat="1" applyFont="1" applyBorder="1" applyAlignment="1">
      <alignment vertical="center"/>
    </xf>
    <xf numFmtId="182" fontId="33" fillId="0" borderId="0" xfId="51" applyNumberFormat="1" applyFont="1" applyBorder="1" applyAlignment="1">
      <alignment horizontal="center" vertical="center" wrapText="1"/>
    </xf>
    <xf numFmtId="182" fontId="6" fillId="0" borderId="0" xfId="51" applyNumberFormat="1" applyFont="1" applyBorder="1" applyAlignment="1">
      <alignment/>
    </xf>
    <xf numFmtId="179" fontId="14" fillId="0" borderId="22" xfId="51" applyNumberFormat="1" applyFont="1" applyBorder="1" applyAlignment="1">
      <alignment vertical="center"/>
    </xf>
    <xf numFmtId="179" fontId="14" fillId="0" borderId="0" xfId="51" applyNumberFormat="1" applyFont="1" applyBorder="1" applyAlignment="1">
      <alignment vertical="center"/>
    </xf>
    <xf numFmtId="182" fontId="6" fillId="0" borderId="11" xfId="51" applyNumberFormat="1" applyFont="1" applyBorder="1" applyAlignment="1">
      <alignment/>
    </xf>
    <xf numFmtId="181" fontId="6" fillId="0" borderId="0" xfId="66" applyNumberFormat="1" applyFont="1">
      <alignment/>
      <protection/>
    </xf>
    <xf numFmtId="181" fontId="6" fillId="0" borderId="0" xfId="66" applyNumberFormat="1" applyFont="1" applyAlignment="1">
      <alignment horizontal="right"/>
      <protection/>
    </xf>
    <xf numFmtId="181" fontId="14" fillId="0" borderId="14" xfId="51" applyNumberFormat="1" applyFont="1" applyBorder="1" applyAlignment="1">
      <alignment vertical="center"/>
    </xf>
    <xf numFmtId="0" fontId="6" fillId="0" borderId="0" xfId="65" applyFont="1">
      <alignment/>
      <protection/>
    </xf>
    <xf numFmtId="0" fontId="26" fillId="0" borderId="0" xfId="65" applyFont="1" applyAlignment="1">
      <alignment horizontal="right"/>
      <protection/>
    </xf>
    <xf numFmtId="0" fontId="6" fillId="0" borderId="0" xfId="65" applyFont="1" applyBorder="1">
      <alignment/>
      <protection/>
    </xf>
    <xf numFmtId="0" fontId="6" fillId="0" borderId="0" xfId="65" applyFont="1" applyFill="1">
      <alignment/>
      <protection/>
    </xf>
    <xf numFmtId="178" fontId="6" fillId="0" borderId="0" xfId="65" applyNumberFormat="1" applyFont="1" applyBorder="1">
      <alignment/>
      <protection/>
    </xf>
    <xf numFmtId="0" fontId="6" fillId="0" borderId="0" xfId="65" applyFont="1" applyAlignment="1" quotePrefix="1">
      <alignment horizontal="left"/>
      <protection/>
    </xf>
    <xf numFmtId="0" fontId="42" fillId="0" borderId="0" xfId="65" applyFont="1" applyAlignment="1">
      <alignment horizontal="center" vertical="center"/>
      <protection/>
    </xf>
    <xf numFmtId="178" fontId="8" fillId="0" borderId="0" xfId="65" applyNumberFormat="1" applyFont="1" applyBorder="1" applyAlignment="1">
      <alignment/>
      <protection/>
    </xf>
    <xf numFmtId="178" fontId="13" fillId="0" borderId="0" xfId="65" applyNumberFormat="1" applyFont="1" applyBorder="1" applyAlignment="1">
      <alignment/>
      <protection/>
    </xf>
    <xf numFmtId="0" fontId="43" fillId="0" borderId="0" xfId="65" applyFont="1" applyFill="1" applyAlignment="1">
      <alignment horizontal="center"/>
      <protection/>
    </xf>
    <xf numFmtId="0" fontId="14" fillId="0" borderId="0" xfId="65" applyFont="1" applyAlignment="1">
      <alignment/>
      <protection/>
    </xf>
    <xf numFmtId="0" fontId="6" fillId="0" borderId="0" xfId="65" applyFont="1" applyAlignment="1">
      <alignment horizontal="center"/>
      <protection/>
    </xf>
    <xf numFmtId="0" fontId="44" fillId="0" borderId="0" xfId="65" applyFont="1" applyAlignment="1">
      <alignment horizontal="center"/>
      <protection/>
    </xf>
    <xf numFmtId="0" fontId="6" fillId="33" borderId="21" xfId="65" applyFont="1" applyFill="1" applyBorder="1" applyAlignment="1">
      <alignment horizontal="centerContinuous" shrinkToFit="1"/>
      <protection/>
    </xf>
    <xf numFmtId="0" fontId="6" fillId="33" borderId="11" xfId="65" applyFont="1" applyFill="1" applyBorder="1" applyAlignment="1">
      <alignment horizontal="centerContinuous" shrinkToFit="1"/>
      <protection/>
    </xf>
    <xf numFmtId="0" fontId="6" fillId="33" borderId="10" xfId="65" applyFont="1" applyFill="1" applyBorder="1" applyAlignment="1">
      <alignment horizontal="centerContinuous" shrinkToFit="1"/>
      <protection/>
    </xf>
    <xf numFmtId="0" fontId="6" fillId="33" borderId="15" xfId="65" applyFont="1" applyFill="1" applyBorder="1" applyAlignment="1">
      <alignment horizontal="centerContinuous" shrinkToFit="1"/>
      <protection/>
    </xf>
    <xf numFmtId="0" fontId="6" fillId="33" borderId="21" xfId="65" applyFont="1" applyFill="1" applyBorder="1" applyAlignment="1" quotePrefix="1">
      <alignment horizontal="centerContinuous" shrinkToFit="1"/>
      <protection/>
    </xf>
    <xf numFmtId="0" fontId="6" fillId="33" borderId="20" xfId="65" applyFont="1" applyFill="1" applyBorder="1" applyAlignment="1">
      <alignment horizontal="center" vertical="center" shrinkToFit="1"/>
      <protection/>
    </xf>
    <xf numFmtId="0" fontId="45" fillId="33" borderId="20" xfId="65" applyFont="1" applyFill="1" applyBorder="1" applyAlignment="1">
      <alignment horizontal="center" vertical="center" shrinkToFit="1"/>
      <protection/>
    </xf>
    <xf numFmtId="0" fontId="45" fillId="33" borderId="19" xfId="65" applyFont="1" applyFill="1" applyBorder="1" applyAlignment="1">
      <alignment horizontal="center" vertical="center"/>
      <protection/>
    </xf>
    <xf numFmtId="0" fontId="26" fillId="0" borderId="22" xfId="65" applyFont="1" applyBorder="1" applyAlignment="1">
      <alignment horizontal="right" vertical="distributed"/>
      <protection/>
    </xf>
    <xf numFmtId="0" fontId="26" fillId="0" borderId="0" xfId="65" applyFont="1" applyBorder="1" applyAlignment="1">
      <alignment horizontal="right" vertical="distributed"/>
      <protection/>
    </xf>
    <xf numFmtId="0" fontId="26" fillId="0" borderId="0" xfId="65" applyFont="1" applyBorder="1" applyAlignment="1">
      <alignment horizontal="left" vertical="distributed"/>
      <protection/>
    </xf>
    <xf numFmtId="0" fontId="26" fillId="0" borderId="22" xfId="65" applyFont="1" applyBorder="1" applyAlignment="1">
      <alignment horizontal="right" vertical="center" shrinkToFit="1"/>
      <protection/>
    </xf>
    <xf numFmtId="0" fontId="26" fillId="0" borderId="12" xfId="65" applyFont="1" applyBorder="1" applyAlignment="1">
      <alignment horizontal="right" vertical="center" shrinkToFit="1"/>
      <protection/>
    </xf>
    <xf numFmtId="0" fontId="26" fillId="0" borderId="0" xfId="65" applyFont="1" applyBorder="1" applyAlignment="1">
      <alignment horizontal="right" vertical="center" shrinkToFit="1"/>
      <protection/>
    </xf>
    <xf numFmtId="0" fontId="26" fillId="0" borderId="22" xfId="65" applyFont="1" applyBorder="1" applyAlignment="1">
      <alignment horizontal="right" vertical="center"/>
      <protection/>
    </xf>
    <xf numFmtId="0" fontId="26" fillId="0" borderId="0" xfId="65" applyFont="1" applyBorder="1" applyAlignment="1">
      <alignment horizontal="right" vertical="center"/>
      <protection/>
    </xf>
    <xf numFmtId="0" fontId="6" fillId="0" borderId="22" xfId="65" applyFont="1" applyBorder="1" applyAlignment="1">
      <alignment horizontal="right"/>
      <protection/>
    </xf>
    <xf numFmtId="49" fontId="6" fillId="0" borderId="0" xfId="65" applyNumberFormat="1" applyFont="1" applyBorder="1" applyAlignment="1">
      <alignment horizontal="right" vertical="center" shrinkToFit="1"/>
      <protection/>
    </xf>
    <xf numFmtId="178" fontId="6" fillId="0" borderId="22" xfId="65" applyNumberFormat="1" applyFont="1" applyBorder="1">
      <alignment/>
      <protection/>
    </xf>
    <xf numFmtId="178" fontId="6" fillId="0" borderId="12" xfId="65" applyNumberFormat="1" applyFont="1" applyBorder="1">
      <alignment/>
      <protection/>
    </xf>
    <xf numFmtId="178" fontId="6" fillId="0" borderId="22" xfId="65" applyNumberFormat="1" applyFont="1" applyFill="1" applyBorder="1">
      <alignment/>
      <protection/>
    </xf>
    <xf numFmtId="180" fontId="6" fillId="0" borderId="22" xfId="65" applyNumberFormat="1" applyFont="1" applyBorder="1">
      <alignment/>
      <protection/>
    </xf>
    <xf numFmtId="180" fontId="6" fillId="0" borderId="12" xfId="65" applyNumberFormat="1" applyFont="1" applyBorder="1">
      <alignment/>
      <protection/>
    </xf>
    <xf numFmtId="180" fontId="6" fillId="0" borderId="0" xfId="65" applyNumberFormat="1" applyFont="1" applyBorder="1">
      <alignment/>
      <protection/>
    </xf>
    <xf numFmtId="0" fontId="6" fillId="0" borderId="22" xfId="65" applyFont="1" applyBorder="1">
      <alignment/>
      <protection/>
    </xf>
    <xf numFmtId="0" fontId="6" fillId="0" borderId="25" xfId="65" applyFont="1" applyBorder="1">
      <alignment/>
      <protection/>
    </xf>
    <xf numFmtId="0" fontId="6" fillId="0" borderId="0" xfId="65" applyFont="1" applyFill="1" applyBorder="1" applyAlignment="1">
      <alignment horizontal="left" vertical="center" shrinkToFit="1"/>
      <protection/>
    </xf>
    <xf numFmtId="0" fontId="6" fillId="0" borderId="26" xfId="65" applyFont="1" applyBorder="1">
      <alignment/>
      <protection/>
    </xf>
    <xf numFmtId="0" fontId="6" fillId="0" borderId="12" xfId="65" applyFont="1" applyBorder="1">
      <alignment/>
      <protection/>
    </xf>
    <xf numFmtId="49" fontId="6" fillId="0" borderId="0" xfId="65" applyNumberFormat="1" applyFont="1" applyBorder="1" applyAlignment="1">
      <alignment horizontal="left" vertical="center" shrinkToFit="1"/>
      <protection/>
    </xf>
    <xf numFmtId="178" fontId="6" fillId="0" borderId="12" xfId="65" applyNumberFormat="1" applyFont="1" applyFill="1" applyBorder="1">
      <alignment/>
      <protection/>
    </xf>
    <xf numFmtId="178" fontId="6" fillId="0" borderId="0" xfId="65" applyNumberFormat="1" applyFont="1" applyFill="1" applyBorder="1">
      <alignment/>
      <protection/>
    </xf>
    <xf numFmtId="180" fontId="6" fillId="0" borderId="22" xfId="65" applyNumberFormat="1" applyFont="1" applyFill="1" applyBorder="1">
      <alignment/>
      <protection/>
    </xf>
    <xf numFmtId="180" fontId="6" fillId="0" borderId="12" xfId="65" applyNumberFormat="1" applyFont="1" applyFill="1" applyBorder="1">
      <alignment/>
      <protection/>
    </xf>
    <xf numFmtId="180" fontId="6" fillId="0" borderId="0" xfId="65" applyNumberFormat="1" applyFont="1" applyFill="1" applyBorder="1">
      <alignment/>
      <protection/>
    </xf>
    <xf numFmtId="0" fontId="6" fillId="0" borderId="26" xfId="65" applyFont="1" applyBorder="1" applyAlignment="1">
      <alignment horizontal="left"/>
      <protection/>
    </xf>
    <xf numFmtId="49" fontId="14" fillId="0" borderId="18" xfId="65" applyNumberFormat="1" applyFont="1" applyBorder="1" applyAlignment="1">
      <alignment horizontal="right" vertical="center" shrinkToFit="1"/>
      <protection/>
    </xf>
    <xf numFmtId="0" fontId="6" fillId="0" borderId="14" xfId="52" applyNumberFormat="1" applyFont="1" applyBorder="1" applyAlignment="1">
      <alignment horizontal="right" vertical="center"/>
    </xf>
    <xf numFmtId="0" fontId="14" fillId="0" borderId="14" xfId="65" applyFont="1" applyFill="1" applyBorder="1" applyAlignment="1">
      <alignment horizontal="left" vertical="center" shrinkToFit="1"/>
      <protection/>
    </xf>
    <xf numFmtId="178" fontId="6" fillId="0" borderId="18" xfId="65" applyNumberFormat="1" applyFont="1" applyBorder="1">
      <alignment/>
      <protection/>
    </xf>
    <xf numFmtId="178" fontId="6" fillId="0" borderId="13" xfId="65" applyNumberFormat="1" applyFont="1" applyBorder="1">
      <alignment/>
      <protection/>
    </xf>
    <xf numFmtId="178" fontId="6" fillId="0" borderId="14" xfId="65" applyNumberFormat="1" applyFont="1" applyBorder="1">
      <alignment/>
      <protection/>
    </xf>
    <xf numFmtId="180" fontId="6" fillId="0" borderId="18" xfId="65" applyNumberFormat="1" applyFont="1" applyBorder="1">
      <alignment/>
      <protection/>
    </xf>
    <xf numFmtId="180" fontId="6" fillId="0" borderId="13" xfId="65" applyNumberFormat="1" applyFont="1" applyBorder="1">
      <alignment/>
      <protection/>
    </xf>
    <xf numFmtId="180" fontId="6" fillId="0" borderId="14" xfId="65" applyNumberFormat="1" applyFont="1" applyBorder="1">
      <alignment/>
      <protection/>
    </xf>
    <xf numFmtId="0" fontId="6" fillId="0" borderId="0" xfId="65" applyFont="1" applyFill="1" applyAlignment="1">
      <alignment horizontal="left"/>
      <protection/>
    </xf>
    <xf numFmtId="49" fontId="14" fillId="0" borderId="19" xfId="65" applyNumberFormat="1" applyFont="1" applyBorder="1" applyAlignment="1">
      <alignment horizontal="right" vertical="center" shrinkToFit="1"/>
      <protection/>
    </xf>
    <xf numFmtId="0" fontId="14" fillId="0" borderId="14" xfId="52" applyNumberFormat="1" applyFont="1" applyBorder="1" applyAlignment="1">
      <alignment horizontal="right" vertical="center"/>
    </xf>
    <xf numFmtId="178" fontId="14" fillId="0" borderId="18" xfId="65" applyNumberFormat="1" applyFont="1" applyBorder="1">
      <alignment/>
      <protection/>
    </xf>
    <xf numFmtId="178" fontId="14" fillId="0" borderId="13" xfId="65" applyNumberFormat="1" applyFont="1" applyBorder="1">
      <alignment/>
      <protection/>
    </xf>
    <xf numFmtId="178" fontId="14" fillId="0" borderId="14" xfId="65" applyNumberFormat="1" applyFont="1" applyBorder="1">
      <alignment/>
      <protection/>
    </xf>
    <xf numFmtId="180" fontId="14" fillId="0" borderId="18" xfId="65" applyNumberFormat="1" applyFont="1" applyBorder="1">
      <alignment/>
      <protection/>
    </xf>
    <xf numFmtId="180" fontId="14" fillId="0" borderId="13" xfId="65" applyNumberFormat="1" applyFont="1" applyBorder="1">
      <alignment/>
      <protection/>
    </xf>
    <xf numFmtId="180" fontId="14" fillId="0" borderId="14" xfId="65" applyNumberFormat="1" applyFont="1" applyBorder="1">
      <alignment/>
      <protection/>
    </xf>
    <xf numFmtId="0" fontId="6" fillId="0" borderId="0" xfId="65" applyFont="1" applyAlignment="1">
      <alignment horizontal="left"/>
      <protection/>
    </xf>
    <xf numFmtId="49" fontId="43" fillId="0" borderId="0" xfId="65" applyNumberFormat="1" applyFont="1" applyBorder="1" applyAlignment="1">
      <alignment horizontal="left" vertical="center" textRotation="180"/>
      <protection/>
    </xf>
    <xf numFmtId="0" fontId="14" fillId="0" borderId="0" xfId="65" applyFont="1" applyBorder="1" applyAlignment="1">
      <alignment/>
      <protection/>
    </xf>
    <xf numFmtId="178" fontId="6" fillId="0" borderId="0" xfId="65" applyNumberFormat="1" applyFont="1">
      <alignment/>
      <protection/>
    </xf>
    <xf numFmtId="0" fontId="44" fillId="0" borderId="0" xfId="65" applyFont="1" applyBorder="1" applyAlignment="1">
      <alignment/>
      <protection/>
    </xf>
    <xf numFmtId="0" fontId="6" fillId="0" borderId="14" xfId="65" applyFont="1" applyBorder="1">
      <alignment/>
      <protection/>
    </xf>
    <xf numFmtId="0" fontId="44" fillId="0" borderId="14" xfId="65" applyFont="1" applyBorder="1" applyAlignment="1">
      <alignment horizontal="center"/>
      <protection/>
    </xf>
    <xf numFmtId="0" fontId="6" fillId="33" borderId="19" xfId="65" applyFont="1" applyFill="1" applyBorder="1" applyAlignment="1">
      <alignment horizontal="centerContinuous" shrinkToFit="1"/>
      <protection/>
    </xf>
    <xf numFmtId="0" fontId="6" fillId="33" borderId="27" xfId="65" applyFont="1" applyFill="1" applyBorder="1" applyAlignment="1">
      <alignment horizontal="centerContinuous" shrinkToFit="1"/>
      <protection/>
    </xf>
    <xf numFmtId="0" fontId="6" fillId="33" borderId="23" xfId="65" applyFont="1" applyFill="1" applyBorder="1" applyAlignment="1">
      <alignment horizontal="centerContinuous" shrinkToFit="1"/>
      <protection/>
    </xf>
    <xf numFmtId="0" fontId="6" fillId="33" borderId="20" xfId="65" applyFont="1" applyFill="1" applyBorder="1" applyAlignment="1">
      <alignment horizontal="centerContinuous" shrinkToFit="1"/>
      <protection/>
    </xf>
    <xf numFmtId="0" fontId="15" fillId="0" borderId="0" xfId="65" applyFont="1" applyBorder="1" applyAlignment="1">
      <alignment horizontal="left" vertical="distributed"/>
      <protection/>
    </xf>
    <xf numFmtId="49" fontId="6" fillId="0" borderId="22" xfId="65" applyNumberFormat="1" applyFont="1" applyBorder="1" applyAlignment="1">
      <alignment horizontal="right" vertical="center" shrinkToFit="1"/>
      <protection/>
    </xf>
    <xf numFmtId="0" fontId="6" fillId="0" borderId="0" xfId="65" applyFont="1" applyBorder="1" applyAlignment="1">
      <alignment horizontal="left" vertical="center" shrinkToFit="1"/>
      <protection/>
    </xf>
    <xf numFmtId="49" fontId="6" fillId="0" borderId="14" xfId="65" applyNumberFormat="1" applyFont="1" applyBorder="1" applyAlignment="1">
      <alignment horizontal="right" vertical="center" shrinkToFit="1"/>
      <protection/>
    </xf>
    <xf numFmtId="49" fontId="6" fillId="0" borderId="14" xfId="65" applyNumberFormat="1" applyFont="1" applyBorder="1" applyAlignment="1">
      <alignment horizontal="left" vertical="center" shrinkToFit="1"/>
      <protection/>
    </xf>
    <xf numFmtId="0" fontId="37" fillId="0" borderId="0" xfId="65" applyFont="1">
      <alignment/>
      <protection/>
    </xf>
    <xf numFmtId="0" fontId="46" fillId="0" borderId="0" xfId="65" applyFont="1">
      <alignment/>
      <protection/>
    </xf>
    <xf numFmtId="0" fontId="47" fillId="0" borderId="0" xfId="65" applyFont="1">
      <alignment/>
      <protection/>
    </xf>
    <xf numFmtId="14" fontId="6" fillId="0" borderId="0" xfId="65" applyNumberFormat="1" applyFont="1">
      <alignment/>
      <protection/>
    </xf>
    <xf numFmtId="0" fontId="6" fillId="0" borderId="0" xfId="70" applyFont="1">
      <alignment/>
      <protection/>
    </xf>
    <xf numFmtId="0" fontId="37" fillId="0" borderId="0" xfId="70" applyFont="1">
      <alignment/>
      <protection/>
    </xf>
    <xf numFmtId="0" fontId="43" fillId="0" borderId="0" xfId="70" applyFont="1" applyAlignment="1">
      <alignment vertical="center"/>
      <protection/>
    </xf>
    <xf numFmtId="0" fontId="13" fillId="0" borderId="0" xfId="73" applyFont="1">
      <alignment vertical="center"/>
      <protection/>
    </xf>
    <xf numFmtId="184" fontId="43" fillId="0" borderId="0" xfId="70" applyNumberFormat="1" applyFont="1" applyAlignment="1">
      <alignment horizontal="left"/>
      <protection/>
    </xf>
    <xf numFmtId="0" fontId="13" fillId="0" borderId="0" xfId="70" applyFont="1" applyAlignment="1">
      <alignment/>
      <protection/>
    </xf>
    <xf numFmtId="0" fontId="33" fillId="0" borderId="0" xfId="70" applyFont="1">
      <alignment/>
      <protection/>
    </xf>
    <xf numFmtId="0" fontId="43" fillId="0" borderId="0" xfId="70" applyFont="1">
      <alignment/>
      <protection/>
    </xf>
    <xf numFmtId="184" fontId="37" fillId="0" borderId="0" xfId="70" applyNumberFormat="1" applyFont="1">
      <alignment/>
      <protection/>
    </xf>
    <xf numFmtId="0" fontId="43" fillId="35" borderId="11" xfId="70" applyFont="1" applyFill="1" applyBorder="1" applyAlignment="1">
      <alignment horizontal="center" vertical="center"/>
      <protection/>
    </xf>
    <xf numFmtId="0" fontId="43" fillId="35" borderId="23" xfId="70" applyFont="1" applyFill="1" applyBorder="1" applyAlignment="1">
      <alignment vertical="center"/>
      <protection/>
    </xf>
    <xf numFmtId="0" fontId="43" fillId="35" borderId="11" xfId="70" applyFont="1" applyFill="1" applyBorder="1" applyAlignment="1">
      <alignment vertical="center"/>
      <protection/>
    </xf>
    <xf numFmtId="0" fontId="43" fillId="35" borderId="10" xfId="70" applyFont="1" applyFill="1" applyBorder="1" applyAlignment="1">
      <alignment vertical="center"/>
      <protection/>
    </xf>
    <xf numFmtId="0" fontId="43" fillId="35" borderId="27" xfId="70" applyFont="1" applyFill="1" applyBorder="1" applyAlignment="1">
      <alignment vertical="center"/>
      <protection/>
    </xf>
    <xf numFmtId="0" fontId="43" fillId="35" borderId="28" xfId="70" applyFont="1" applyFill="1" applyBorder="1" applyAlignment="1">
      <alignment horizontal="center" vertical="center"/>
      <protection/>
    </xf>
    <xf numFmtId="0" fontId="43" fillId="35" borderId="29" xfId="70" applyFont="1" applyFill="1" applyBorder="1" applyAlignment="1">
      <alignment horizontal="center" vertical="center"/>
      <protection/>
    </xf>
    <xf numFmtId="0" fontId="43" fillId="35" borderId="30" xfId="70" applyFont="1" applyFill="1" applyBorder="1" applyAlignment="1">
      <alignment horizontal="center" vertical="center"/>
      <protection/>
    </xf>
    <xf numFmtId="0" fontId="6" fillId="0" borderId="31" xfId="67" applyFont="1" applyBorder="1" applyAlignment="1">
      <alignment horizontal="left" vertical="center"/>
      <protection/>
    </xf>
    <xf numFmtId="49" fontId="37" fillId="0" borderId="32" xfId="70" applyNumberFormat="1" applyFont="1" applyBorder="1" applyAlignment="1">
      <alignment horizontal="distributed" vertical="center"/>
      <protection/>
    </xf>
    <xf numFmtId="3" fontId="6" fillId="0" borderId="33" xfId="70" applyNumberFormat="1" applyFont="1" applyBorder="1">
      <alignment/>
      <protection/>
    </xf>
    <xf numFmtId="3" fontId="6" fillId="0" borderId="34" xfId="70" applyNumberFormat="1" applyFont="1" applyBorder="1">
      <alignment/>
      <protection/>
    </xf>
    <xf numFmtId="0" fontId="6" fillId="0" borderId="35" xfId="67" applyFont="1" applyBorder="1" applyAlignment="1">
      <alignment horizontal="left" vertical="center"/>
      <protection/>
    </xf>
    <xf numFmtId="49" fontId="37" fillId="0" borderId="36" xfId="70" applyNumberFormat="1" applyFont="1" applyBorder="1" applyAlignment="1">
      <alignment horizontal="distributed" vertical="center" wrapText="1"/>
      <protection/>
    </xf>
    <xf numFmtId="3" fontId="6" fillId="0" borderId="15" xfId="70" applyNumberFormat="1" applyFont="1" applyBorder="1">
      <alignment/>
      <protection/>
    </xf>
    <xf numFmtId="3" fontId="6" fillId="0" borderId="10" xfId="70" applyNumberFormat="1" applyFont="1" applyBorder="1">
      <alignment/>
      <protection/>
    </xf>
    <xf numFmtId="0" fontId="6" fillId="0" borderId="37" xfId="67" applyFont="1" applyBorder="1" applyAlignment="1">
      <alignment horizontal="left" vertical="center"/>
      <protection/>
    </xf>
    <xf numFmtId="49" fontId="37" fillId="0" borderId="38" xfId="70" applyNumberFormat="1" applyFont="1" applyBorder="1" applyAlignment="1">
      <alignment horizontal="distributed" vertical="center" wrapText="1"/>
      <protection/>
    </xf>
    <xf numFmtId="3" fontId="6" fillId="0" borderId="39" xfId="70" applyNumberFormat="1" applyFont="1" applyBorder="1">
      <alignment/>
      <protection/>
    </xf>
    <xf numFmtId="3" fontId="6" fillId="0" borderId="40" xfId="70" applyNumberFormat="1" applyFont="1" applyBorder="1">
      <alignment/>
      <protection/>
    </xf>
    <xf numFmtId="0" fontId="6" fillId="0" borderId="41" xfId="67" applyFont="1" applyBorder="1" applyAlignment="1">
      <alignment horizontal="left" vertical="center"/>
      <protection/>
    </xf>
    <xf numFmtId="0" fontId="6" fillId="0" borderId="42" xfId="67" applyFont="1" applyBorder="1" applyAlignment="1">
      <alignment horizontal="left" vertical="center"/>
      <protection/>
    </xf>
    <xf numFmtId="49" fontId="37" fillId="0" borderId="43" xfId="70" applyNumberFormat="1" applyFont="1" applyBorder="1" applyAlignment="1">
      <alignment horizontal="distributed" vertical="center" wrapText="1"/>
      <protection/>
    </xf>
    <xf numFmtId="3" fontId="6" fillId="0" borderId="43" xfId="70" applyNumberFormat="1" applyFont="1" applyBorder="1">
      <alignment/>
      <protection/>
    </xf>
    <xf numFmtId="0" fontId="37" fillId="0" borderId="21" xfId="70" applyNumberFormat="1" applyFont="1" applyFill="1" applyBorder="1" applyAlignment="1">
      <alignment vertical="center" wrapText="1"/>
      <protection/>
    </xf>
    <xf numFmtId="49" fontId="37" fillId="0" borderId="10" xfId="70" applyNumberFormat="1" applyFont="1" applyBorder="1" applyAlignment="1">
      <alignment horizontal="distributed" vertical="center" wrapText="1"/>
      <protection/>
    </xf>
    <xf numFmtId="0" fontId="37" fillId="0" borderId="37" xfId="70" applyNumberFormat="1" applyFont="1" applyFill="1" applyBorder="1" applyAlignment="1">
      <alignment vertical="center" wrapText="1"/>
      <protection/>
    </xf>
    <xf numFmtId="3" fontId="6" fillId="0" borderId="44" xfId="70" applyNumberFormat="1" applyFont="1" applyBorder="1">
      <alignment/>
      <protection/>
    </xf>
    <xf numFmtId="3" fontId="6" fillId="0" borderId="38" xfId="70" applyNumberFormat="1" applyFont="1" applyBorder="1">
      <alignment/>
      <protection/>
    </xf>
    <xf numFmtId="0" fontId="37" fillId="0" borderId="22" xfId="70" applyNumberFormat="1" applyFont="1" applyFill="1" applyBorder="1" applyAlignment="1">
      <alignment vertical="center" wrapText="1"/>
      <protection/>
    </xf>
    <xf numFmtId="49" fontId="37" fillId="0" borderId="12" xfId="70" applyNumberFormat="1" applyFont="1" applyBorder="1" applyAlignment="1">
      <alignment horizontal="distributed" vertical="center" wrapText="1"/>
      <protection/>
    </xf>
    <xf numFmtId="3" fontId="6" fillId="0" borderId="16" xfId="70" applyNumberFormat="1" applyFont="1" applyBorder="1">
      <alignment/>
      <protection/>
    </xf>
    <xf numFmtId="3" fontId="6" fillId="0" borderId="12" xfId="70" applyNumberFormat="1" applyFont="1" applyBorder="1">
      <alignment/>
      <protection/>
    </xf>
    <xf numFmtId="0" fontId="37" fillId="0" borderId="45" xfId="70" applyNumberFormat="1" applyFont="1" applyFill="1" applyBorder="1" applyAlignment="1">
      <alignment vertical="center" wrapText="1"/>
      <protection/>
    </xf>
    <xf numFmtId="49" fontId="37" fillId="0" borderId="40" xfId="70" applyNumberFormat="1" applyFont="1" applyBorder="1" applyAlignment="1">
      <alignment horizontal="distributed" vertical="center" wrapText="1"/>
      <protection/>
    </xf>
    <xf numFmtId="3" fontId="6" fillId="0" borderId="39" xfId="70" applyNumberFormat="1" applyFont="1" applyBorder="1" applyAlignment="1">
      <alignment horizontal="right"/>
      <protection/>
    </xf>
    <xf numFmtId="3" fontId="6" fillId="0" borderId="40" xfId="70" applyNumberFormat="1" applyFont="1" applyBorder="1" applyAlignment="1">
      <alignment horizontal="right"/>
      <protection/>
    </xf>
    <xf numFmtId="49" fontId="37" fillId="0" borderId="40" xfId="64" applyNumberFormat="1" applyFont="1" applyBorder="1" applyAlignment="1">
      <alignment horizontal="distributed" vertical="center"/>
      <protection/>
    </xf>
    <xf numFmtId="0" fontId="37" fillId="0" borderId="10" xfId="67" applyFont="1" applyBorder="1" applyAlignment="1">
      <alignment horizontal="distributed" vertical="center"/>
      <protection/>
    </xf>
    <xf numFmtId="0" fontId="37" fillId="0" borderId="42" xfId="70" applyNumberFormat="1" applyFont="1" applyFill="1" applyBorder="1" applyAlignment="1">
      <alignment vertical="center" wrapText="1"/>
      <protection/>
    </xf>
    <xf numFmtId="0" fontId="37" fillId="0" borderId="43" xfId="67" applyFont="1" applyBorder="1" applyAlignment="1">
      <alignment horizontal="distributed" vertical="center"/>
      <protection/>
    </xf>
    <xf numFmtId="3" fontId="6" fillId="0" borderId="46" xfId="70" applyNumberFormat="1" applyFont="1" applyBorder="1">
      <alignment/>
      <protection/>
    </xf>
    <xf numFmtId="0" fontId="13" fillId="0" borderId="0" xfId="70" applyFont="1" applyAlignment="1">
      <alignment horizontal="center"/>
      <protection/>
    </xf>
    <xf numFmtId="14" fontId="13" fillId="0" borderId="0" xfId="70" applyNumberFormat="1" applyFont="1" applyAlignment="1">
      <alignment horizontal="center"/>
      <protection/>
    </xf>
    <xf numFmtId="3" fontId="6" fillId="0" borderId="44" xfId="70" applyNumberFormat="1" applyFont="1" applyBorder="1" applyAlignment="1">
      <alignment/>
      <protection/>
    </xf>
    <xf numFmtId="3" fontId="6" fillId="0" borderId="16" xfId="70" applyNumberFormat="1" applyFont="1" applyBorder="1" applyAlignment="1">
      <alignment horizontal="right"/>
      <protection/>
    </xf>
    <xf numFmtId="3" fontId="6" fillId="0" borderId="12" xfId="70" applyNumberFormat="1" applyFont="1" applyBorder="1" applyAlignment="1">
      <alignment horizontal="right"/>
      <protection/>
    </xf>
    <xf numFmtId="3" fontId="6" fillId="0" borderId="46" xfId="70" applyNumberFormat="1" applyFont="1" applyBorder="1" applyAlignment="1">
      <alignment horizontal="right"/>
      <protection/>
    </xf>
    <xf numFmtId="3" fontId="6" fillId="0" borderId="43" xfId="70" applyNumberFormat="1" applyFont="1" applyBorder="1" applyAlignment="1">
      <alignment horizontal="right"/>
      <protection/>
    </xf>
    <xf numFmtId="0" fontId="47" fillId="0" borderId="0" xfId="70" applyFont="1" applyAlignment="1">
      <alignment vertical="center"/>
      <protection/>
    </xf>
    <xf numFmtId="0" fontId="47" fillId="0" borderId="31" xfId="70" applyFont="1" applyBorder="1" applyAlignment="1">
      <alignment horizontal="center" vertical="center"/>
      <protection/>
    </xf>
    <xf numFmtId="0" fontId="47" fillId="0" borderId="34" xfId="70" applyFont="1" applyBorder="1" applyAlignment="1">
      <alignment horizontal="center" vertical="center"/>
      <protection/>
    </xf>
    <xf numFmtId="0" fontId="47" fillId="0" borderId="12" xfId="70" applyFont="1" applyBorder="1" applyAlignment="1">
      <alignment horizontal="right" vertical="top"/>
      <protection/>
    </xf>
    <xf numFmtId="0" fontId="47" fillId="0" borderId="22" xfId="70" applyFont="1" applyBorder="1" applyAlignment="1">
      <alignment horizontal="right" vertical="top"/>
      <protection/>
    </xf>
    <xf numFmtId="0" fontId="47" fillId="0" borderId="16" xfId="70" applyFont="1" applyBorder="1" applyAlignment="1">
      <alignment horizontal="right" vertical="top"/>
      <protection/>
    </xf>
    <xf numFmtId="0" fontId="6" fillId="0" borderId="22" xfId="67" applyFont="1" applyBorder="1" applyAlignment="1">
      <alignment horizontal="left" vertical="center"/>
      <protection/>
    </xf>
    <xf numFmtId="49" fontId="37" fillId="0" borderId="13" xfId="70" applyNumberFormat="1" applyFont="1" applyBorder="1" applyAlignment="1">
      <alignment horizontal="distributed" vertical="center"/>
      <protection/>
    </xf>
    <xf numFmtId="176" fontId="6" fillId="0" borderId="12" xfId="70" applyNumberFormat="1" applyFont="1" applyBorder="1">
      <alignment/>
      <protection/>
    </xf>
    <xf numFmtId="176" fontId="6" fillId="0" borderId="15" xfId="70" applyNumberFormat="1" applyFont="1" applyBorder="1">
      <alignment/>
      <protection/>
    </xf>
    <xf numFmtId="176" fontId="6" fillId="0" borderId="10" xfId="70" applyNumberFormat="1" applyFont="1" applyBorder="1">
      <alignment/>
      <protection/>
    </xf>
    <xf numFmtId="176" fontId="6" fillId="0" borderId="44" xfId="70" applyNumberFormat="1" applyFont="1" applyBorder="1">
      <alignment/>
      <protection/>
    </xf>
    <xf numFmtId="176" fontId="6" fillId="0" borderId="38" xfId="70" applyNumberFormat="1" applyFont="1" applyBorder="1">
      <alignment/>
      <protection/>
    </xf>
    <xf numFmtId="176" fontId="6" fillId="0" borderId="39" xfId="70" applyNumberFormat="1" applyFont="1" applyBorder="1">
      <alignment/>
      <protection/>
    </xf>
    <xf numFmtId="176" fontId="6" fillId="0" borderId="40" xfId="70" applyNumberFormat="1" applyFont="1" applyBorder="1">
      <alignment/>
      <protection/>
    </xf>
    <xf numFmtId="176" fontId="6" fillId="0" borderId="46" xfId="70" applyNumberFormat="1" applyFont="1" applyBorder="1">
      <alignment/>
      <protection/>
    </xf>
    <xf numFmtId="176" fontId="6" fillId="0" borderId="43" xfId="70" applyNumberFormat="1" applyFont="1" applyBorder="1">
      <alignment/>
      <protection/>
    </xf>
    <xf numFmtId="176" fontId="6" fillId="0" borderId="40" xfId="70" applyNumberFormat="1" applyFont="1" applyBorder="1" applyAlignment="1">
      <alignment horizontal="right"/>
      <protection/>
    </xf>
    <xf numFmtId="0" fontId="47" fillId="0" borderId="34" xfId="70" applyFont="1" applyBorder="1" applyAlignment="1">
      <alignment horizontal="right" vertical="top"/>
      <protection/>
    </xf>
    <xf numFmtId="0" fontId="47" fillId="0" borderId="31" xfId="70" applyFont="1" applyBorder="1" applyAlignment="1">
      <alignment horizontal="right" vertical="top"/>
      <protection/>
    </xf>
    <xf numFmtId="0" fontId="47" fillId="0" borderId="33" xfId="70" applyFont="1" applyBorder="1" applyAlignment="1">
      <alignment horizontal="right" vertical="top"/>
      <protection/>
    </xf>
    <xf numFmtId="176" fontId="6" fillId="0" borderId="12" xfId="70" applyNumberFormat="1" applyFont="1" applyBorder="1" applyAlignment="1">
      <alignment horizontal="right"/>
      <protection/>
    </xf>
    <xf numFmtId="176" fontId="6" fillId="0" borderId="43" xfId="70" applyNumberFormat="1" applyFont="1" applyBorder="1" applyAlignment="1">
      <alignment horizontal="right"/>
      <protection/>
    </xf>
    <xf numFmtId="0" fontId="6" fillId="35" borderId="11" xfId="70" applyFont="1" applyFill="1" applyBorder="1" applyAlignment="1">
      <alignment horizontal="center" vertical="center"/>
      <protection/>
    </xf>
    <xf numFmtId="0" fontId="48" fillId="0" borderId="47" xfId="70" applyFont="1" applyBorder="1" applyAlignment="1">
      <alignment horizontal="right" vertical="top"/>
      <protection/>
    </xf>
    <xf numFmtId="0" fontId="48" fillId="0" borderId="31" xfId="70" applyFont="1" applyBorder="1" applyAlignment="1">
      <alignment horizontal="right" vertical="top"/>
      <protection/>
    </xf>
    <xf numFmtId="0" fontId="48" fillId="0" borderId="33" xfId="70" applyFont="1" applyBorder="1" applyAlignment="1">
      <alignment horizontal="right" vertical="top"/>
      <protection/>
    </xf>
    <xf numFmtId="185" fontId="6" fillId="0" borderId="12" xfId="70" applyNumberFormat="1" applyFont="1" applyBorder="1">
      <alignment/>
      <protection/>
    </xf>
    <xf numFmtId="185" fontId="6" fillId="0" borderId="15" xfId="70" applyNumberFormat="1" applyFont="1" applyBorder="1">
      <alignment/>
      <protection/>
    </xf>
    <xf numFmtId="185" fontId="6" fillId="0" borderId="10" xfId="70" applyNumberFormat="1" applyFont="1" applyBorder="1">
      <alignment/>
      <protection/>
    </xf>
    <xf numFmtId="185" fontId="6" fillId="0" borderId="39" xfId="70" applyNumberFormat="1" applyFont="1" applyBorder="1">
      <alignment/>
      <protection/>
    </xf>
    <xf numFmtId="185" fontId="6" fillId="0" borderId="40" xfId="70" applyNumberFormat="1" applyFont="1" applyBorder="1">
      <alignment/>
      <protection/>
    </xf>
    <xf numFmtId="185" fontId="6" fillId="0" borderId="43" xfId="70" applyNumberFormat="1" applyFont="1" applyBorder="1">
      <alignment/>
      <protection/>
    </xf>
    <xf numFmtId="185" fontId="6" fillId="0" borderId="44" xfId="70" applyNumberFormat="1" applyFont="1" applyBorder="1">
      <alignment/>
      <protection/>
    </xf>
    <xf numFmtId="185" fontId="6" fillId="0" borderId="38" xfId="70" applyNumberFormat="1" applyFont="1" applyBorder="1">
      <alignment/>
      <protection/>
    </xf>
    <xf numFmtId="185" fontId="6" fillId="0" borderId="40" xfId="70" applyNumberFormat="1" applyFont="1" applyBorder="1" applyAlignment="1">
      <alignment horizontal="right"/>
      <protection/>
    </xf>
    <xf numFmtId="0" fontId="43" fillId="35" borderId="48" xfId="70" applyFont="1" applyFill="1" applyBorder="1" applyAlignment="1">
      <alignment horizontal="center" vertical="center"/>
      <protection/>
    </xf>
    <xf numFmtId="185" fontId="6" fillId="0" borderId="46" xfId="70" applyNumberFormat="1" applyFont="1" applyBorder="1">
      <alignment/>
      <protection/>
    </xf>
    <xf numFmtId="185" fontId="6" fillId="0" borderId="12" xfId="70" applyNumberFormat="1" applyFont="1" applyBorder="1" applyAlignment="1">
      <alignment horizontal="right"/>
      <protection/>
    </xf>
    <xf numFmtId="185" fontId="6" fillId="0" borderId="43" xfId="70" applyNumberFormat="1" applyFont="1" applyBorder="1" applyAlignment="1">
      <alignment horizontal="right"/>
      <protection/>
    </xf>
    <xf numFmtId="0" fontId="33" fillId="0" borderId="0" xfId="75" applyFont="1" applyAlignment="1">
      <alignment/>
      <protection/>
    </xf>
    <xf numFmtId="0" fontId="33" fillId="0" borderId="0" xfId="75" applyFont="1">
      <alignment/>
      <protection/>
    </xf>
    <xf numFmtId="0" fontId="33" fillId="0" borderId="0" xfId="75" applyFont="1" applyBorder="1">
      <alignment/>
      <protection/>
    </xf>
    <xf numFmtId="38" fontId="33" fillId="0" borderId="0" xfId="52" applyFont="1" applyBorder="1" applyAlignment="1">
      <alignment horizontal="center"/>
    </xf>
    <xf numFmtId="0" fontId="6" fillId="0" borderId="0" xfId="75" applyFont="1">
      <alignment/>
      <protection/>
    </xf>
    <xf numFmtId="0" fontId="14" fillId="0" borderId="0" xfId="75" applyFont="1" applyAlignment="1">
      <alignment vertical="top"/>
      <protection/>
    </xf>
    <xf numFmtId="0" fontId="33" fillId="0" borderId="0" xfId="75" applyFont="1" applyAlignment="1">
      <alignment horizontal="center"/>
      <protection/>
    </xf>
    <xf numFmtId="0" fontId="33" fillId="35" borderId="10" xfId="75" applyFont="1" applyFill="1" applyBorder="1" applyAlignment="1">
      <alignment horizontal="center" vertical="center"/>
      <protection/>
    </xf>
    <xf numFmtId="0" fontId="33" fillId="35" borderId="19" xfId="75" applyFont="1" applyFill="1" applyBorder="1" applyAlignment="1">
      <alignment horizontal="center"/>
      <protection/>
    </xf>
    <xf numFmtId="0" fontId="33" fillId="35" borderId="23" xfId="75" applyFont="1" applyFill="1" applyBorder="1" applyAlignment="1">
      <alignment horizontal="center"/>
      <protection/>
    </xf>
    <xf numFmtId="0" fontId="33" fillId="35" borderId="27" xfId="75" applyFont="1" applyFill="1" applyBorder="1" applyAlignment="1">
      <alignment horizontal="center"/>
      <protection/>
    </xf>
    <xf numFmtId="0" fontId="33" fillId="35" borderId="11" xfId="75" applyFont="1" applyFill="1" applyBorder="1" applyAlignment="1">
      <alignment horizontal="center"/>
      <protection/>
    </xf>
    <xf numFmtId="0" fontId="33" fillId="35" borderId="10" xfId="75" applyFont="1" applyFill="1" applyBorder="1" applyAlignment="1">
      <alignment horizontal="center"/>
      <protection/>
    </xf>
    <xf numFmtId="0" fontId="46" fillId="35" borderId="19" xfId="75" applyFont="1" applyFill="1" applyBorder="1" applyAlignment="1">
      <alignment horizontal="center" vertical="center" shrinkToFit="1"/>
      <protection/>
    </xf>
    <xf numFmtId="0" fontId="46" fillId="35" borderId="20" xfId="75" applyFont="1" applyFill="1" applyBorder="1" applyAlignment="1">
      <alignment horizontal="center" vertical="center" shrinkToFit="1"/>
      <protection/>
    </xf>
    <xf numFmtId="0" fontId="37" fillId="0" borderId="0" xfId="75" applyFont="1" applyBorder="1" applyAlignment="1">
      <alignment vertical="center" shrinkToFit="1"/>
      <protection/>
    </xf>
    <xf numFmtId="0" fontId="6" fillId="0" borderId="22" xfId="67" applyFont="1" applyBorder="1">
      <alignment/>
      <protection/>
    </xf>
    <xf numFmtId="0" fontId="37" fillId="0" borderId="0" xfId="75" applyFont="1" applyBorder="1" applyAlignment="1">
      <alignment horizontal="distributed" vertical="center" shrinkToFit="1"/>
      <protection/>
    </xf>
    <xf numFmtId="3" fontId="37" fillId="0" borderId="22" xfId="75" applyNumberFormat="1" applyFont="1" applyBorder="1" applyAlignment="1">
      <alignment horizontal="right" vertical="center"/>
      <protection/>
    </xf>
    <xf numFmtId="3" fontId="37" fillId="0" borderId="0" xfId="75" applyNumberFormat="1" applyFont="1" applyBorder="1" applyAlignment="1">
      <alignment horizontal="right" vertical="center"/>
      <protection/>
    </xf>
    <xf numFmtId="3" fontId="37" fillId="0" borderId="12" xfId="75" applyNumberFormat="1" applyFont="1" applyBorder="1" applyAlignment="1">
      <alignment horizontal="right" vertical="center"/>
      <protection/>
    </xf>
    <xf numFmtId="0" fontId="6" fillId="0" borderId="0" xfId="75" applyFont="1" applyAlignment="1">
      <alignment/>
      <protection/>
    </xf>
    <xf numFmtId="0" fontId="37" fillId="0" borderId="12" xfId="75" applyFont="1" applyBorder="1" applyAlignment="1">
      <alignment horizontal="distributed" vertical="center" shrinkToFit="1"/>
      <protection/>
    </xf>
    <xf numFmtId="0" fontId="37" fillId="0" borderId="12" xfId="75" applyFont="1" applyBorder="1" applyAlignment="1">
      <alignment vertical="center" shrinkToFit="1"/>
      <protection/>
    </xf>
    <xf numFmtId="0" fontId="37" fillId="0" borderId="0" xfId="75" applyFont="1" applyAlignment="1">
      <alignment textRotation="180"/>
      <protection/>
    </xf>
    <xf numFmtId="0" fontId="6" fillId="0" borderId="0" xfId="75" applyFont="1" applyAlignment="1">
      <alignment vertical="top"/>
      <protection/>
    </xf>
    <xf numFmtId="0" fontId="6" fillId="0" borderId="18" xfId="67" applyFont="1" applyBorder="1">
      <alignment/>
      <protection/>
    </xf>
    <xf numFmtId="0" fontId="37" fillId="0" borderId="13" xfId="75" applyFont="1" applyBorder="1" applyAlignment="1">
      <alignment vertical="center" shrinkToFit="1"/>
      <protection/>
    </xf>
    <xf numFmtId="3" fontId="37" fillId="0" borderId="18" xfId="75" applyNumberFormat="1" applyFont="1" applyBorder="1" applyAlignment="1">
      <alignment horizontal="right" vertical="center"/>
      <protection/>
    </xf>
    <xf numFmtId="3" fontId="37" fillId="0" borderId="14" xfId="75" applyNumberFormat="1" applyFont="1" applyBorder="1" applyAlignment="1">
      <alignment horizontal="right" vertical="center"/>
      <protection/>
    </xf>
    <xf numFmtId="3" fontId="37" fillId="0" borderId="13" xfId="75" applyNumberFormat="1" applyFont="1" applyBorder="1" applyAlignment="1">
      <alignment horizontal="right" vertical="center"/>
      <protection/>
    </xf>
    <xf numFmtId="14" fontId="33" fillId="0" borderId="0" xfId="75" applyNumberFormat="1" applyFont="1">
      <alignment/>
      <protection/>
    </xf>
    <xf numFmtId="0" fontId="26" fillId="0" borderId="0" xfId="75" applyFont="1" applyAlignment="1">
      <alignment horizontal="right"/>
      <protection/>
    </xf>
    <xf numFmtId="0" fontId="33" fillId="35" borderId="19" xfId="75" applyFont="1" applyFill="1" applyBorder="1" applyAlignment="1">
      <alignment horizontal="center" vertical="center"/>
      <protection/>
    </xf>
    <xf numFmtId="0" fontId="33" fillId="35" borderId="23" xfId="75" applyFont="1" applyFill="1" applyBorder="1" applyAlignment="1">
      <alignment horizontal="center" vertical="center"/>
      <protection/>
    </xf>
    <xf numFmtId="0" fontId="33" fillId="35" borderId="27" xfId="75" applyFont="1" applyFill="1" applyBorder="1" applyAlignment="1">
      <alignment horizontal="center" vertical="center"/>
      <protection/>
    </xf>
    <xf numFmtId="0" fontId="47" fillId="35" borderId="21" xfId="75" applyFont="1" applyFill="1" applyBorder="1" applyAlignment="1">
      <alignment horizontal="center" vertical="center" shrinkToFit="1"/>
      <protection/>
    </xf>
    <xf numFmtId="0" fontId="33" fillId="35" borderId="11" xfId="75" applyFont="1" applyFill="1" applyBorder="1" applyAlignment="1">
      <alignment horizontal="center" vertical="center"/>
      <protection/>
    </xf>
    <xf numFmtId="0" fontId="47" fillId="35" borderId="19" xfId="75" applyFont="1" applyFill="1" applyBorder="1" applyAlignment="1">
      <alignment horizontal="center" vertical="center" shrinkToFit="1"/>
      <protection/>
    </xf>
    <xf numFmtId="0" fontId="47" fillId="35" borderId="20" xfId="75" applyFont="1" applyFill="1" applyBorder="1" applyAlignment="1">
      <alignment horizontal="center" vertical="center" shrinkToFit="1"/>
      <protection/>
    </xf>
    <xf numFmtId="0" fontId="47" fillId="35" borderId="15" xfId="75" applyFont="1" applyFill="1" applyBorder="1" applyAlignment="1">
      <alignment horizontal="center" vertical="center" shrinkToFit="1"/>
      <protection/>
    </xf>
    <xf numFmtId="0" fontId="33" fillId="0" borderId="0" xfId="75" applyFont="1" applyBorder="1" applyAlignment="1">
      <alignment horizontal="center"/>
      <protection/>
    </xf>
    <xf numFmtId="0" fontId="26" fillId="0" borderId="21" xfId="75" applyFont="1" applyBorder="1" applyAlignment="1">
      <alignment horizontal="right"/>
      <protection/>
    </xf>
    <xf numFmtId="0" fontId="26" fillId="0" borderId="12" xfId="75" applyFont="1" applyBorder="1" applyAlignment="1">
      <alignment horizontal="right" vertical="center"/>
      <protection/>
    </xf>
    <xf numFmtId="0" fontId="26" fillId="0" borderId="21" xfId="75" applyFont="1" applyBorder="1" applyAlignment="1">
      <alignment horizontal="right" vertical="center" shrinkToFit="1"/>
      <protection/>
    </xf>
    <xf numFmtId="0" fontId="26" fillId="0" borderId="11" xfId="75" applyFont="1" applyBorder="1" applyAlignment="1">
      <alignment horizontal="right" vertical="center" shrinkToFit="1"/>
      <protection/>
    </xf>
    <xf numFmtId="0" fontId="26" fillId="0" borderId="10" xfId="75" applyFont="1" applyBorder="1" applyAlignment="1">
      <alignment horizontal="right" vertical="center" shrinkToFit="1"/>
      <protection/>
    </xf>
    <xf numFmtId="0" fontId="26" fillId="0" borderId="22" xfId="75" applyFont="1" applyBorder="1" applyAlignment="1">
      <alignment horizontal="right" vertical="center" shrinkToFit="1"/>
      <protection/>
    </xf>
    <xf numFmtId="0" fontId="26" fillId="0" borderId="0" xfId="75" applyFont="1" applyBorder="1" applyAlignment="1">
      <alignment horizontal="right"/>
      <protection/>
    </xf>
    <xf numFmtId="176" fontId="37" fillId="0" borderId="22" xfId="75" applyNumberFormat="1" applyFont="1" applyBorder="1" applyAlignment="1">
      <alignment horizontal="right" vertical="center"/>
      <protection/>
    </xf>
    <xf numFmtId="176" fontId="37" fillId="0" borderId="0" xfId="75" applyNumberFormat="1" applyFont="1" applyBorder="1" applyAlignment="1">
      <alignment horizontal="right" vertical="center"/>
      <protection/>
    </xf>
    <xf numFmtId="176" fontId="37" fillId="0" borderId="12" xfId="75" applyNumberFormat="1" applyFont="1" applyBorder="1" applyAlignment="1">
      <alignment horizontal="right" vertical="center"/>
      <protection/>
    </xf>
    <xf numFmtId="176" fontId="37" fillId="0" borderId="0" xfId="75" applyNumberFormat="1" applyFont="1" applyFill="1" applyBorder="1" applyAlignment="1">
      <alignment horizontal="right" vertical="center"/>
      <protection/>
    </xf>
    <xf numFmtId="176" fontId="37" fillId="0" borderId="18" xfId="75" applyNumberFormat="1" applyFont="1" applyBorder="1" applyAlignment="1">
      <alignment horizontal="right" vertical="center"/>
      <protection/>
    </xf>
    <xf numFmtId="176" fontId="37" fillId="0" borderId="14" xfId="75" applyNumberFormat="1" applyFont="1" applyBorder="1" applyAlignment="1">
      <alignment horizontal="right" vertical="center"/>
      <protection/>
    </xf>
    <xf numFmtId="176" fontId="37" fillId="0" borderId="13" xfId="75" applyNumberFormat="1" applyFont="1" applyBorder="1" applyAlignment="1">
      <alignment horizontal="right" vertical="center"/>
      <protection/>
    </xf>
    <xf numFmtId="0" fontId="39" fillId="0" borderId="0" xfId="70" applyFont="1" applyAlignment="1">
      <alignment horizontal="center"/>
      <protection/>
    </xf>
    <xf numFmtId="0" fontId="36" fillId="0" borderId="0" xfId="70" applyFont="1" applyAlignment="1">
      <alignment horizontal="center"/>
      <protection/>
    </xf>
    <xf numFmtId="0" fontId="6" fillId="35" borderId="10" xfId="70" applyFont="1" applyFill="1" applyBorder="1" applyAlignment="1">
      <alignment horizontal="center" vertical="center"/>
      <protection/>
    </xf>
    <xf numFmtId="0" fontId="6" fillId="35" borderId="29" xfId="70" applyFont="1" applyFill="1" applyBorder="1" applyAlignment="1">
      <alignment horizontal="center" vertical="center" wrapText="1"/>
      <protection/>
    </xf>
    <xf numFmtId="0" fontId="6" fillId="35" borderId="28" xfId="70" applyFont="1" applyFill="1" applyBorder="1" applyAlignment="1">
      <alignment horizontal="center" vertical="center" wrapText="1"/>
      <protection/>
    </xf>
    <xf numFmtId="0" fontId="6" fillId="35" borderId="19" xfId="70" applyFont="1" applyFill="1" applyBorder="1" applyAlignment="1">
      <alignment horizontal="center" vertical="center" wrapText="1"/>
      <protection/>
    </xf>
    <xf numFmtId="0" fontId="6" fillId="35" borderId="20" xfId="70" applyFont="1" applyFill="1" applyBorder="1" applyAlignment="1">
      <alignment horizontal="center" vertical="center" wrapText="1"/>
      <protection/>
    </xf>
    <xf numFmtId="14" fontId="6" fillId="0" borderId="0" xfId="70" applyNumberFormat="1" applyFont="1">
      <alignment/>
      <protection/>
    </xf>
    <xf numFmtId="0" fontId="43" fillId="35" borderId="29" xfId="70" applyFont="1" applyFill="1" applyBorder="1" applyAlignment="1">
      <alignment horizontal="center" vertical="center" wrapText="1"/>
      <protection/>
    </xf>
    <xf numFmtId="0" fontId="43" fillId="35" borderId="28" xfId="70" applyFont="1" applyFill="1" applyBorder="1" applyAlignment="1">
      <alignment horizontal="center" vertical="center" wrapText="1"/>
      <protection/>
    </xf>
    <xf numFmtId="0" fontId="47" fillId="0" borderId="12" xfId="70" applyFont="1" applyBorder="1" applyAlignment="1">
      <alignment horizontal="right" vertical="center" wrapText="1"/>
      <protection/>
    </xf>
    <xf numFmtId="0" fontId="47" fillId="0" borderId="33" xfId="70" applyFont="1" applyBorder="1" applyAlignment="1">
      <alignment horizontal="right" vertical="center" wrapText="1"/>
      <protection/>
    </xf>
    <xf numFmtId="0" fontId="47" fillId="0" borderId="34" xfId="70" applyFont="1" applyBorder="1" applyAlignment="1">
      <alignment horizontal="right" vertical="center" wrapText="1"/>
      <protection/>
    </xf>
    <xf numFmtId="176" fontId="6" fillId="0" borderId="0" xfId="70" applyNumberFormat="1" applyFont="1" applyBorder="1">
      <alignment/>
      <protection/>
    </xf>
    <xf numFmtId="0" fontId="6" fillId="0" borderId="0" xfId="70" applyFont="1" applyAlignment="1">
      <alignment horizontal="left" vertical="center"/>
      <protection/>
    </xf>
    <xf numFmtId="0" fontId="37" fillId="35" borderId="30" xfId="70" applyFont="1" applyFill="1" applyBorder="1" applyAlignment="1">
      <alignment horizontal="center" vertical="center" wrapText="1"/>
      <protection/>
    </xf>
    <xf numFmtId="0" fontId="37" fillId="35" borderId="29" xfId="70" applyFont="1" applyFill="1" applyBorder="1" applyAlignment="1">
      <alignment horizontal="center" vertical="center" wrapText="1"/>
      <protection/>
    </xf>
    <xf numFmtId="0" fontId="37" fillId="35" borderId="28" xfId="70" applyFont="1" applyFill="1" applyBorder="1" applyAlignment="1">
      <alignment horizontal="center" vertical="center" wrapText="1"/>
      <protection/>
    </xf>
    <xf numFmtId="185" fontId="6" fillId="0" borderId="34" xfId="70" applyNumberFormat="1" applyFont="1" applyBorder="1">
      <alignment/>
      <protection/>
    </xf>
    <xf numFmtId="185" fontId="6" fillId="0" borderId="36" xfId="70" applyNumberFormat="1" applyFont="1" applyBorder="1">
      <alignment/>
      <protection/>
    </xf>
    <xf numFmtId="0" fontId="6" fillId="0" borderId="0" xfId="70" applyFont="1" applyAlignment="1">
      <alignment horizontal="right"/>
      <protection/>
    </xf>
    <xf numFmtId="0" fontId="6" fillId="0" borderId="0" xfId="67" applyFont="1">
      <alignment/>
      <protection/>
    </xf>
    <xf numFmtId="0" fontId="50" fillId="0" borderId="0" xfId="67" applyFont="1">
      <alignment/>
      <protection/>
    </xf>
    <xf numFmtId="49" fontId="51" fillId="0" borderId="0" xfId="67" applyNumberFormat="1" applyFont="1">
      <alignment/>
      <protection/>
    </xf>
    <xf numFmtId="0" fontId="15" fillId="0" borderId="0" xfId="67" applyFont="1" applyAlignment="1">
      <alignment vertical="top" wrapText="1"/>
      <protection/>
    </xf>
    <xf numFmtId="0" fontId="5" fillId="0" borderId="0" xfId="67" applyAlignment="1">
      <alignment vertical="top" wrapText="1"/>
      <protection/>
    </xf>
    <xf numFmtId="49" fontId="37" fillId="0" borderId="0" xfId="67" applyNumberFormat="1" applyFont="1">
      <alignment/>
      <protection/>
    </xf>
    <xf numFmtId="49" fontId="5" fillId="0" borderId="0" xfId="67" applyNumberFormat="1">
      <alignment/>
      <protection/>
    </xf>
    <xf numFmtId="0" fontId="6" fillId="0" borderId="0" xfId="80">
      <alignment/>
      <protection/>
    </xf>
    <xf numFmtId="0" fontId="6" fillId="0" borderId="0" xfId="80" applyAlignment="1">
      <alignment horizontal="right"/>
      <protection/>
    </xf>
    <xf numFmtId="0" fontId="52" fillId="0" borderId="0" xfId="80" applyFont="1" applyAlignment="1">
      <alignment horizontal="left"/>
      <protection/>
    </xf>
    <xf numFmtId="0" fontId="52" fillId="0" borderId="0" xfId="80" applyFont="1">
      <alignment/>
      <protection/>
    </xf>
    <xf numFmtId="0" fontId="52" fillId="0" borderId="0" xfId="80" applyFont="1" applyAlignment="1">
      <alignment horizontal="left" indent="1"/>
      <protection/>
    </xf>
    <xf numFmtId="0" fontId="23" fillId="0" borderId="0" xfId="80" applyFont="1" applyAlignment="1">
      <alignment horizontal="left"/>
      <protection/>
    </xf>
    <xf numFmtId="0" fontId="53" fillId="0" borderId="0" xfId="80" applyFont="1" applyAlignment="1">
      <alignment horizontal="left"/>
      <protection/>
    </xf>
    <xf numFmtId="0" fontId="54" fillId="0" borderId="0" xfId="80" applyFont="1" applyBorder="1" applyAlignment="1">
      <alignment horizontal="center"/>
      <protection/>
    </xf>
    <xf numFmtId="0" fontId="52" fillId="0" borderId="0" xfId="80" applyFont="1" applyBorder="1">
      <alignment/>
      <protection/>
    </xf>
    <xf numFmtId="0" fontId="55" fillId="0" borderId="0" xfId="80" applyFont="1" applyBorder="1" applyAlignment="1">
      <alignment/>
      <protection/>
    </xf>
    <xf numFmtId="0" fontId="54" fillId="0" borderId="0" xfId="80" applyFont="1" applyBorder="1" applyAlignment="1">
      <alignment/>
      <protection/>
    </xf>
    <xf numFmtId="0" fontId="6" fillId="0" borderId="0" xfId="80" applyBorder="1" applyAlignment="1">
      <alignment/>
      <protection/>
    </xf>
    <xf numFmtId="0" fontId="52" fillId="0" borderId="0" xfId="80" applyFont="1" applyBorder="1" applyAlignment="1">
      <alignment/>
      <protection/>
    </xf>
    <xf numFmtId="0" fontId="6" fillId="0" borderId="0" xfId="80" applyAlignment="1">
      <alignment/>
      <protection/>
    </xf>
    <xf numFmtId="14" fontId="6" fillId="0" borderId="0" xfId="80" applyNumberFormat="1">
      <alignment/>
      <protection/>
    </xf>
    <xf numFmtId="0" fontId="8" fillId="0" borderId="0" xfId="77" applyFont="1" applyAlignment="1">
      <alignment horizontal="center"/>
      <protection/>
    </xf>
    <xf numFmtId="177" fontId="10" fillId="0" borderId="0" xfId="77" applyNumberFormat="1" applyFont="1" applyBorder="1" applyAlignment="1">
      <alignment horizontal="center"/>
      <protection/>
    </xf>
    <xf numFmtId="178" fontId="6" fillId="0" borderId="0" xfId="77" applyNumberFormat="1" applyBorder="1" applyAlignment="1">
      <alignment horizontal="center" vertical="top" wrapText="1"/>
      <protection/>
    </xf>
    <xf numFmtId="0" fontId="11" fillId="0" borderId="0" xfId="77" applyFont="1" applyAlignment="1">
      <alignment/>
      <protection/>
    </xf>
    <xf numFmtId="0" fontId="12" fillId="0" borderId="0" xfId="69" applyFont="1" applyAlignment="1">
      <alignment/>
      <protection/>
    </xf>
    <xf numFmtId="49" fontId="16" fillId="0" borderId="0" xfId="77" applyNumberFormat="1" applyFont="1" applyAlignment="1">
      <alignment horizontal="center" vertical="center"/>
      <protection/>
    </xf>
    <xf numFmtId="0" fontId="13" fillId="0" borderId="0" xfId="77" applyFont="1" applyAlignment="1">
      <alignment horizontal="center"/>
      <protection/>
    </xf>
    <xf numFmtId="0" fontId="16" fillId="0" borderId="0" xfId="79" applyFont="1" applyAlignment="1">
      <alignment horizontal="center" vertical="center"/>
      <protection/>
    </xf>
    <xf numFmtId="49" fontId="15" fillId="0" borderId="0" xfId="67" applyNumberFormat="1" applyFont="1" applyAlignment="1">
      <alignment vertical="top" wrapText="1"/>
      <protection/>
    </xf>
    <xf numFmtId="49" fontId="15" fillId="0" borderId="0" xfId="67" applyNumberFormat="1" applyFont="1" applyAlignment="1">
      <alignment horizontal="left" vertical="top" wrapText="1"/>
      <protection/>
    </xf>
    <xf numFmtId="0" fontId="15" fillId="0" borderId="0" xfId="67" applyNumberFormat="1" applyFont="1" applyAlignment="1">
      <alignment vertical="top" wrapText="1"/>
      <protection/>
    </xf>
    <xf numFmtId="49" fontId="24" fillId="0" borderId="23" xfId="67" applyNumberFormat="1" applyFont="1" applyFill="1" applyBorder="1" applyAlignment="1">
      <alignment horizontal="center" vertical="center"/>
      <protection/>
    </xf>
    <xf numFmtId="49" fontId="24" fillId="0" borderId="27" xfId="67" applyNumberFormat="1" applyFont="1" applyFill="1" applyBorder="1" applyAlignment="1">
      <alignment horizontal="center" vertical="center"/>
      <protection/>
    </xf>
    <xf numFmtId="49" fontId="24" fillId="0" borderId="19" xfId="67" applyNumberFormat="1" applyFont="1" applyFill="1" applyBorder="1" applyAlignment="1">
      <alignment horizontal="center" vertical="center"/>
      <protection/>
    </xf>
    <xf numFmtId="49" fontId="24" fillId="0" borderId="21" xfId="67" applyNumberFormat="1" applyFont="1" applyFill="1" applyBorder="1" applyAlignment="1">
      <alignment vertical="center"/>
      <protection/>
    </xf>
    <xf numFmtId="49" fontId="24" fillId="0" borderId="11" xfId="67" applyNumberFormat="1" applyFont="1" applyFill="1" applyBorder="1" applyAlignment="1">
      <alignment vertical="center"/>
      <protection/>
    </xf>
    <xf numFmtId="49" fontId="24" fillId="0" borderId="10" xfId="67" applyNumberFormat="1" applyFont="1" applyFill="1" applyBorder="1" applyAlignment="1">
      <alignment vertical="center"/>
      <protection/>
    </xf>
    <xf numFmtId="49" fontId="24" fillId="0" borderId="22" xfId="67" applyNumberFormat="1" applyFont="1" applyFill="1" applyBorder="1" applyAlignment="1">
      <alignment vertical="center"/>
      <protection/>
    </xf>
    <xf numFmtId="49" fontId="24" fillId="0" borderId="0" xfId="67" applyNumberFormat="1" applyFont="1" applyFill="1" applyBorder="1" applyAlignment="1">
      <alignment vertical="center"/>
      <protection/>
    </xf>
    <xf numFmtId="49" fontId="24" fillId="0" borderId="12" xfId="67" applyNumberFormat="1" applyFont="1" applyFill="1" applyBorder="1" applyAlignment="1">
      <alignment vertical="center"/>
      <protection/>
    </xf>
    <xf numFmtId="49" fontId="24" fillId="0" borderId="18" xfId="67" applyNumberFormat="1" applyFont="1" applyFill="1" applyBorder="1" applyAlignment="1">
      <alignment vertical="center"/>
      <protection/>
    </xf>
    <xf numFmtId="49" fontId="24" fillId="0" borderId="14" xfId="67" applyNumberFormat="1" applyFont="1" applyFill="1" applyBorder="1" applyAlignment="1">
      <alignment vertical="center"/>
      <protection/>
    </xf>
    <xf numFmtId="49" fontId="24" fillId="0" borderId="13" xfId="67" applyNumberFormat="1" applyFont="1" applyFill="1" applyBorder="1" applyAlignment="1">
      <alignment vertical="center"/>
      <protection/>
    </xf>
    <xf numFmtId="49" fontId="25" fillId="0" borderId="23" xfId="64" applyNumberFormat="1" applyFont="1" applyBorder="1" applyAlignment="1">
      <alignment horizontal="center" vertical="center" wrapText="1" shrinkToFit="1"/>
      <protection/>
    </xf>
    <xf numFmtId="49" fontId="25" fillId="0" borderId="27" xfId="64" applyNumberFormat="1" applyFont="1" applyBorder="1" applyAlignment="1">
      <alignment horizontal="center" vertical="center" wrapText="1" shrinkToFit="1"/>
      <protection/>
    </xf>
    <xf numFmtId="49" fontId="25" fillId="0" borderId="20" xfId="64" applyNumberFormat="1" applyFont="1" applyBorder="1" applyAlignment="1">
      <alignment horizontal="center" vertical="center" wrapText="1"/>
      <protection/>
    </xf>
    <xf numFmtId="0" fontId="25" fillId="0" borderId="20" xfId="67" applyFont="1" applyBorder="1" applyAlignment="1">
      <alignment horizontal="center" vertical="center" wrapText="1"/>
      <protection/>
    </xf>
    <xf numFmtId="0" fontId="25" fillId="0" borderId="19" xfId="67" applyFont="1" applyBorder="1" applyAlignment="1">
      <alignment horizontal="center" vertical="center" wrapText="1"/>
      <protection/>
    </xf>
    <xf numFmtId="49" fontId="25" fillId="0" borderId="19" xfId="64" applyNumberFormat="1" applyFont="1" applyBorder="1" applyAlignment="1">
      <alignment horizontal="center" vertical="center" wrapText="1" shrinkToFit="1"/>
      <protection/>
    </xf>
    <xf numFmtId="49" fontId="25" fillId="0" borderId="11" xfId="64" applyNumberFormat="1" applyFont="1" applyBorder="1" applyAlignment="1">
      <alignment horizontal="left" vertical="center" shrinkToFit="1"/>
      <protection/>
    </xf>
    <xf numFmtId="49" fontId="25" fillId="0" borderId="10" xfId="64" applyNumberFormat="1" applyFont="1" applyBorder="1" applyAlignment="1">
      <alignment horizontal="left" vertical="center" shrinkToFit="1"/>
      <protection/>
    </xf>
    <xf numFmtId="49" fontId="25" fillId="0" borderId="21" xfId="64" applyNumberFormat="1" applyFont="1" applyBorder="1" applyAlignment="1">
      <alignment vertical="center" wrapText="1"/>
      <protection/>
    </xf>
    <xf numFmtId="0" fontId="25" fillId="0" borderId="11" xfId="67" applyFont="1" applyBorder="1" applyAlignment="1">
      <alignment vertical="center" wrapText="1"/>
      <protection/>
    </xf>
    <xf numFmtId="0" fontId="25" fillId="0" borderId="10" xfId="67" applyFont="1" applyBorder="1" applyAlignment="1">
      <alignment vertical="center" wrapText="1"/>
      <protection/>
    </xf>
    <xf numFmtId="0" fontId="5" fillId="0" borderId="22" xfId="67" applyBorder="1" applyAlignment="1">
      <alignment vertical="center" wrapText="1"/>
      <protection/>
    </xf>
    <xf numFmtId="0" fontId="5" fillId="0" borderId="0" xfId="67" applyAlignment="1">
      <alignment vertical="center" wrapText="1"/>
      <protection/>
    </xf>
    <xf numFmtId="0" fontId="5" fillId="0" borderId="12" xfId="67" applyBorder="1" applyAlignment="1">
      <alignment vertical="center" wrapText="1"/>
      <protection/>
    </xf>
    <xf numFmtId="49" fontId="25" fillId="0" borderId="0" xfId="64" applyNumberFormat="1" applyFont="1" applyBorder="1" applyAlignment="1">
      <alignment horizontal="left" vertical="center" shrinkToFit="1"/>
      <protection/>
    </xf>
    <xf numFmtId="49" fontId="25" fillId="0" borderId="12" xfId="64" applyNumberFormat="1" applyFont="1" applyBorder="1" applyAlignment="1">
      <alignment horizontal="left" vertical="center" shrinkToFit="1"/>
      <protection/>
    </xf>
    <xf numFmtId="49" fontId="25" fillId="0" borderId="22" xfId="64" applyNumberFormat="1" applyFont="1" applyBorder="1" applyAlignment="1">
      <alignment vertical="center" shrinkToFit="1"/>
      <protection/>
    </xf>
    <xf numFmtId="49" fontId="25" fillId="0" borderId="0" xfId="64" applyNumberFormat="1" applyFont="1" applyBorder="1" applyAlignment="1">
      <alignment vertical="center" shrinkToFit="1"/>
      <protection/>
    </xf>
    <xf numFmtId="49" fontId="25" fillId="0" borderId="16" xfId="64" applyNumberFormat="1" applyFont="1" applyBorder="1" applyAlignment="1">
      <alignment vertical="center" shrinkToFit="1"/>
      <protection/>
    </xf>
    <xf numFmtId="0" fontId="25" fillId="0" borderId="16" xfId="67" applyFont="1" applyBorder="1" applyAlignment="1">
      <alignment vertical="center" shrinkToFit="1"/>
      <protection/>
    </xf>
    <xf numFmtId="0" fontId="25" fillId="0" borderId="22" xfId="67" applyFont="1" applyBorder="1" applyAlignment="1">
      <alignment vertical="center" shrinkToFit="1"/>
      <protection/>
    </xf>
    <xf numFmtId="49" fontId="25" fillId="0" borderId="0" xfId="64" applyNumberFormat="1" applyFont="1" applyBorder="1" applyAlignment="1">
      <alignment horizontal="left" vertical="center" wrapText="1"/>
      <protection/>
    </xf>
    <xf numFmtId="49" fontId="25" fillId="0" borderId="12" xfId="64" applyNumberFormat="1" applyFont="1" applyBorder="1" applyAlignment="1">
      <alignment horizontal="left" vertical="center" wrapText="1"/>
      <protection/>
    </xf>
    <xf numFmtId="0" fontId="5" fillId="0" borderId="14" xfId="67" applyBorder="1" applyAlignment="1">
      <alignment vertical="center" wrapText="1"/>
      <protection/>
    </xf>
    <xf numFmtId="0" fontId="5" fillId="0" borderId="13" xfId="67" applyBorder="1" applyAlignment="1">
      <alignment vertical="center" wrapText="1"/>
      <protection/>
    </xf>
    <xf numFmtId="49" fontId="25" fillId="0" borderId="22" xfId="64" applyNumberFormat="1" applyFont="1" applyBorder="1" applyAlignment="1">
      <alignment vertical="center" wrapText="1"/>
      <protection/>
    </xf>
    <xf numFmtId="0" fontId="25" fillId="0" borderId="0" xfId="67" applyFont="1" applyBorder="1" applyAlignment="1">
      <alignment vertical="center" wrapText="1"/>
      <protection/>
    </xf>
    <xf numFmtId="0" fontId="5" fillId="0" borderId="18" xfId="67" applyBorder="1" applyAlignment="1">
      <alignment vertical="center" wrapText="1"/>
      <protection/>
    </xf>
    <xf numFmtId="49" fontId="25" fillId="0" borderId="14" xfId="64" applyNumberFormat="1" applyFont="1" applyBorder="1" applyAlignment="1">
      <alignment horizontal="left" vertical="center" shrinkToFit="1"/>
      <protection/>
    </xf>
    <xf numFmtId="49" fontId="25" fillId="0" borderId="13" xfId="64" applyNumberFormat="1" applyFont="1" applyBorder="1" applyAlignment="1">
      <alignment horizontal="left" vertical="center" shrinkToFit="1"/>
      <protection/>
    </xf>
    <xf numFmtId="49" fontId="25" fillId="0" borderId="17" xfId="64" applyNumberFormat="1" applyFont="1" applyBorder="1" applyAlignment="1">
      <alignment vertical="center" shrinkToFit="1"/>
      <protection/>
    </xf>
    <xf numFmtId="0" fontId="25" fillId="0" borderId="17" xfId="67" applyFont="1" applyBorder="1" applyAlignment="1">
      <alignment vertical="center" shrinkToFit="1"/>
      <protection/>
    </xf>
    <xf numFmtId="49" fontId="24" fillId="0" borderId="11" xfId="67" applyNumberFormat="1" applyFont="1" applyFill="1" applyBorder="1" applyAlignment="1">
      <alignment horizontal="center" vertical="center"/>
      <protection/>
    </xf>
    <xf numFmtId="49" fontId="24" fillId="0" borderId="10" xfId="67" applyNumberFormat="1" applyFont="1" applyFill="1" applyBorder="1" applyAlignment="1">
      <alignment horizontal="center" vertical="center"/>
      <protection/>
    </xf>
    <xf numFmtId="49" fontId="24" fillId="0" borderId="21" xfId="67" applyNumberFormat="1" applyFont="1" applyFill="1" applyBorder="1" applyAlignment="1">
      <alignment horizontal="left" vertical="top" wrapText="1"/>
      <protection/>
    </xf>
    <xf numFmtId="49" fontId="24" fillId="0" borderId="11" xfId="67" applyNumberFormat="1" applyFont="1" applyFill="1" applyBorder="1" applyAlignment="1">
      <alignment horizontal="left" vertical="top" wrapText="1"/>
      <protection/>
    </xf>
    <xf numFmtId="49" fontId="24" fillId="0" borderId="22" xfId="67" applyNumberFormat="1" applyFont="1" applyFill="1" applyBorder="1" applyAlignment="1">
      <alignment horizontal="left" vertical="top" wrapText="1"/>
      <protection/>
    </xf>
    <xf numFmtId="49" fontId="24" fillId="0" borderId="0" xfId="67" applyNumberFormat="1" applyFont="1" applyFill="1" applyBorder="1" applyAlignment="1">
      <alignment horizontal="left" vertical="top" wrapText="1"/>
      <protection/>
    </xf>
    <xf numFmtId="49" fontId="24" fillId="0" borderId="0" xfId="67" applyNumberFormat="1" applyFont="1" applyFill="1" applyBorder="1" applyAlignment="1">
      <alignment horizontal="center" vertical="center"/>
      <protection/>
    </xf>
    <xf numFmtId="49" fontId="24" fillId="0" borderId="12" xfId="67" applyNumberFormat="1" applyFont="1" applyFill="1" applyBorder="1" applyAlignment="1">
      <alignment horizontal="center" vertical="center"/>
      <protection/>
    </xf>
    <xf numFmtId="0" fontId="5" fillId="0" borderId="0" xfId="67" applyFont="1" applyBorder="1" applyAlignment="1">
      <alignment horizontal="left" vertical="top" wrapText="1"/>
      <protection/>
    </xf>
    <xf numFmtId="0" fontId="5" fillId="0" borderId="22" xfId="67" applyFont="1" applyBorder="1" applyAlignment="1">
      <alignment horizontal="left" vertical="top" wrapText="1"/>
      <protection/>
    </xf>
    <xf numFmtId="0" fontId="5" fillId="0" borderId="18" xfId="67" applyFont="1" applyBorder="1" applyAlignment="1">
      <alignment horizontal="left" vertical="top" wrapText="1"/>
      <protection/>
    </xf>
    <xf numFmtId="0" fontId="5" fillId="0" borderId="14" xfId="67" applyFont="1" applyBorder="1" applyAlignment="1">
      <alignment horizontal="left" vertical="top" wrapText="1"/>
      <protection/>
    </xf>
    <xf numFmtId="38" fontId="12" fillId="0" borderId="0" xfId="53" applyFont="1" applyAlignment="1">
      <alignment vertical="top" wrapText="1"/>
    </xf>
    <xf numFmtId="0" fontId="12" fillId="0" borderId="0" xfId="68" applyFont="1" applyAlignment="1">
      <alignment vertical="top" wrapText="1"/>
      <protection/>
    </xf>
    <xf numFmtId="0" fontId="31" fillId="33" borderId="11" xfId="68" applyNumberFormat="1" applyFont="1" applyFill="1" applyBorder="1" applyAlignment="1">
      <alignment horizontal="center" vertical="center" shrinkToFit="1"/>
      <protection/>
    </xf>
    <xf numFmtId="0" fontId="5" fillId="0" borderId="10" xfId="68" applyBorder="1" applyAlignment="1">
      <alignment shrinkToFit="1"/>
      <protection/>
    </xf>
    <xf numFmtId="0" fontId="5" fillId="0" borderId="0" xfId="68" applyBorder="1" applyAlignment="1">
      <alignment shrinkToFit="1"/>
      <protection/>
    </xf>
    <xf numFmtId="0" fontId="5" fillId="0" borderId="12" xfId="68" applyBorder="1" applyAlignment="1">
      <alignment shrinkToFit="1"/>
      <protection/>
    </xf>
    <xf numFmtId="0" fontId="5" fillId="0" borderId="14" xfId="68" applyBorder="1" applyAlignment="1">
      <alignment shrinkToFit="1"/>
      <protection/>
    </xf>
    <xf numFmtId="0" fontId="5" fillId="0" borderId="13" xfId="68" applyBorder="1" applyAlignment="1">
      <alignment shrinkToFit="1"/>
      <protection/>
    </xf>
    <xf numFmtId="0" fontId="31" fillId="33" borderId="21" xfId="68" applyFont="1" applyFill="1" applyBorder="1" applyAlignment="1">
      <alignment horizontal="center" vertical="center" wrapText="1"/>
      <protection/>
    </xf>
    <xf numFmtId="0" fontId="31" fillId="33" borderId="11" xfId="68" applyFont="1" applyFill="1" applyBorder="1" applyAlignment="1">
      <alignment horizontal="center" vertical="center" wrapText="1"/>
      <protection/>
    </xf>
    <xf numFmtId="0" fontId="31" fillId="33" borderId="22" xfId="68" applyFont="1" applyFill="1" applyBorder="1" applyAlignment="1">
      <alignment horizontal="center" vertical="center" wrapText="1"/>
      <protection/>
    </xf>
    <xf numFmtId="0" fontId="31" fillId="33" borderId="0" xfId="68" applyFont="1" applyFill="1" applyBorder="1" applyAlignment="1">
      <alignment horizontal="center" vertical="center" wrapText="1"/>
      <protection/>
    </xf>
    <xf numFmtId="0" fontId="31" fillId="33" borderId="21" xfId="68" applyFont="1" applyFill="1" applyBorder="1" applyAlignment="1">
      <alignment horizontal="center" vertical="center" shrinkToFit="1"/>
      <protection/>
    </xf>
    <xf numFmtId="0" fontId="31" fillId="33" borderId="11" xfId="68" applyFont="1" applyFill="1" applyBorder="1" applyAlignment="1">
      <alignment horizontal="center" vertical="center" shrinkToFit="1"/>
      <protection/>
    </xf>
    <xf numFmtId="0" fontId="31" fillId="33" borderId="22" xfId="68" applyFont="1" applyFill="1" applyBorder="1" applyAlignment="1">
      <alignment horizontal="center" vertical="center" shrinkToFit="1"/>
      <protection/>
    </xf>
    <xf numFmtId="0" fontId="31" fillId="33" borderId="0" xfId="68" applyFont="1" applyFill="1" applyBorder="1" applyAlignment="1">
      <alignment horizontal="center" vertical="center" shrinkToFit="1"/>
      <protection/>
    </xf>
    <xf numFmtId="0" fontId="31" fillId="33" borderId="10" xfId="68" applyFont="1" applyFill="1" applyBorder="1" applyAlignment="1">
      <alignment horizontal="center" vertical="center" shrinkToFit="1"/>
      <protection/>
    </xf>
    <xf numFmtId="0" fontId="31" fillId="33" borderId="21" xfId="68" applyFont="1" applyFill="1" applyBorder="1" applyAlignment="1">
      <alignment horizontal="center" vertical="center" wrapText="1" shrinkToFit="1"/>
      <protection/>
    </xf>
    <xf numFmtId="0" fontId="31" fillId="33" borderId="10" xfId="68" applyFont="1" applyFill="1" applyBorder="1" applyAlignment="1">
      <alignment horizontal="center" vertical="center" wrapText="1" shrinkToFit="1"/>
      <protection/>
    </xf>
    <xf numFmtId="0" fontId="31" fillId="33" borderId="11" xfId="68" applyNumberFormat="1" applyFont="1" applyFill="1" applyBorder="1" applyAlignment="1">
      <alignment horizontal="center" vertical="center"/>
      <protection/>
    </xf>
    <xf numFmtId="0" fontId="31" fillId="33" borderId="10" xfId="68" applyNumberFormat="1" applyFont="1" applyFill="1" applyBorder="1" applyAlignment="1">
      <alignment horizontal="center" vertical="center"/>
      <protection/>
    </xf>
    <xf numFmtId="0" fontId="31" fillId="33" borderId="0" xfId="68" applyNumberFormat="1" applyFont="1" applyFill="1" applyBorder="1" applyAlignment="1">
      <alignment horizontal="center" vertical="center"/>
      <protection/>
    </xf>
    <xf numFmtId="0" fontId="31" fillId="33" borderId="12" xfId="68" applyNumberFormat="1" applyFont="1" applyFill="1" applyBorder="1" applyAlignment="1">
      <alignment horizontal="center" vertical="center"/>
      <protection/>
    </xf>
    <xf numFmtId="0" fontId="31" fillId="33" borderId="14" xfId="68" applyNumberFormat="1" applyFont="1" applyFill="1" applyBorder="1" applyAlignment="1">
      <alignment horizontal="center" vertical="center"/>
      <protection/>
    </xf>
    <xf numFmtId="0" fontId="31" fillId="33" borderId="13" xfId="68" applyNumberFormat="1" applyFont="1" applyFill="1" applyBorder="1" applyAlignment="1">
      <alignment horizontal="center" vertical="center"/>
      <protection/>
    </xf>
    <xf numFmtId="0" fontId="31" fillId="33" borderId="10" xfId="68" applyFont="1" applyFill="1" applyBorder="1" applyAlignment="1">
      <alignment horizontal="center" vertical="center" wrapText="1"/>
      <protection/>
    </xf>
    <xf numFmtId="0" fontId="31" fillId="33" borderId="12" xfId="68" applyFont="1" applyFill="1" applyBorder="1" applyAlignment="1">
      <alignment horizontal="center" vertical="center" shrinkToFit="1"/>
      <protection/>
    </xf>
    <xf numFmtId="0" fontId="31" fillId="33" borderId="12" xfId="68" applyFont="1" applyFill="1" applyBorder="1" applyAlignment="1">
      <alignment horizontal="center" vertical="center" wrapText="1"/>
      <protection/>
    </xf>
    <xf numFmtId="0" fontId="31" fillId="33" borderId="19" xfId="68" applyFont="1" applyFill="1" applyBorder="1" applyAlignment="1">
      <alignment horizontal="center" vertical="center"/>
      <protection/>
    </xf>
    <xf numFmtId="0" fontId="31" fillId="33" borderId="23" xfId="68" applyFont="1" applyFill="1" applyBorder="1" applyAlignment="1">
      <alignment horizontal="center" vertical="center"/>
      <protection/>
    </xf>
    <xf numFmtId="0" fontId="31" fillId="33" borderId="21" xfId="68" applyFont="1" applyFill="1" applyBorder="1" applyAlignment="1">
      <alignment horizontal="center" vertical="center"/>
      <protection/>
    </xf>
    <xf numFmtId="0" fontId="31" fillId="33" borderId="18" xfId="68" applyFont="1" applyFill="1" applyBorder="1" applyAlignment="1">
      <alignment horizontal="center" vertical="center"/>
      <protection/>
    </xf>
    <xf numFmtId="0" fontId="8" fillId="0" borderId="0" xfId="74" applyFont="1" applyAlignment="1">
      <alignment horizontal="center" vertical="center" shrinkToFit="1"/>
      <protection/>
    </xf>
    <xf numFmtId="0" fontId="16" fillId="0" borderId="14" xfId="74" applyFont="1" applyBorder="1" applyAlignment="1">
      <alignment horizontal="distributed" vertical="center"/>
      <protection/>
    </xf>
    <xf numFmtId="182" fontId="6" fillId="33" borderId="11" xfId="51" applyNumberFormat="1" applyFont="1" applyFill="1" applyBorder="1" applyAlignment="1">
      <alignment horizontal="center" vertical="center" wrapText="1"/>
    </xf>
    <xf numFmtId="182" fontId="6" fillId="33" borderId="10" xfId="51" applyNumberFormat="1" applyFont="1" applyFill="1" applyBorder="1" applyAlignment="1">
      <alignment horizontal="center" vertical="center" wrapText="1"/>
    </xf>
    <xf numFmtId="182" fontId="6" fillId="33" borderId="0" xfId="51" applyNumberFormat="1" applyFont="1" applyFill="1" applyBorder="1" applyAlignment="1">
      <alignment horizontal="center" vertical="center" wrapText="1"/>
    </xf>
    <xf numFmtId="182" fontId="6" fillId="33" borderId="12" xfId="51" applyNumberFormat="1" applyFont="1" applyFill="1" applyBorder="1" applyAlignment="1">
      <alignment horizontal="center" vertical="center" wrapText="1"/>
    </xf>
    <xf numFmtId="182" fontId="6" fillId="33" borderId="14" xfId="51" applyNumberFormat="1" applyFont="1" applyFill="1" applyBorder="1" applyAlignment="1">
      <alignment horizontal="center" vertical="center" wrapText="1"/>
    </xf>
    <xf numFmtId="182" fontId="6" fillId="33" borderId="13" xfId="51" applyNumberFormat="1" applyFont="1" applyFill="1" applyBorder="1" applyAlignment="1">
      <alignment horizontal="center" vertical="center" wrapText="1"/>
    </xf>
    <xf numFmtId="182" fontId="11" fillId="34" borderId="23" xfId="51" applyNumberFormat="1" applyFont="1" applyFill="1" applyBorder="1" applyAlignment="1">
      <alignment horizontal="center" vertical="center"/>
    </xf>
    <xf numFmtId="179" fontId="11" fillId="34" borderId="23" xfId="51" applyNumberFormat="1" applyFont="1" applyFill="1" applyBorder="1" applyAlignment="1">
      <alignment horizontal="center" vertical="center" shrinkToFit="1"/>
    </xf>
    <xf numFmtId="182" fontId="41" fillId="0" borderId="23" xfId="51" applyNumberFormat="1" applyFont="1" applyBorder="1" applyAlignment="1">
      <alignment horizontal="center" vertical="center" wrapText="1"/>
    </xf>
    <xf numFmtId="182" fontId="41" fillId="0" borderId="27" xfId="51" applyNumberFormat="1" applyFont="1" applyBorder="1" applyAlignment="1">
      <alignment horizontal="center" vertical="center" wrapText="1"/>
    </xf>
    <xf numFmtId="179" fontId="16" fillId="0" borderId="14" xfId="74" applyNumberFormat="1" applyFont="1" applyBorder="1" applyAlignment="1">
      <alignment horizontal="center" vertical="center"/>
      <protection/>
    </xf>
    <xf numFmtId="0" fontId="16" fillId="0" borderId="14" xfId="74" applyFont="1" applyBorder="1" applyAlignment="1">
      <alignment horizontal="center" vertical="center"/>
      <protection/>
    </xf>
    <xf numFmtId="182" fontId="37" fillId="0" borderId="11" xfId="51" applyNumberFormat="1" applyFont="1" applyBorder="1" applyAlignment="1">
      <alignment vertical="top" wrapText="1"/>
    </xf>
    <xf numFmtId="182" fontId="37" fillId="0" borderId="0" xfId="51" applyNumberFormat="1" applyFont="1" applyBorder="1" applyAlignment="1">
      <alignment vertical="top" wrapText="1"/>
    </xf>
    <xf numFmtId="0" fontId="37" fillId="0" borderId="0" xfId="71" applyFont="1" applyBorder="1" applyAlignment="1">
      <alignment horizontal="right" vertical="top" shrinkToFit="1"/>
      <protection/>
    </xf>
    <xf numFmtId="0" fontId="6" fillId="0" borderId="0" xfId="71" applyFont="1" applyBorder="1" applyAlignment="1">
      <alignment horizontal="right" vertical="top" shrinkToFit="1"/>
      <protection/>
    </xf>
    <xf numFmtId="182" fontId="37" fillId="0" borderId="0" xfId="51" applyNumberFormat="1" applyFont="1" applyBorder="1" applyAlignment="1">
      <alignment horizontal="left" vertical="top" wrapText="1"/>
    </xf>
    <xf numFmtId="182" fontId="33" fillId="0" borderId="0" xfId="51" applyNumberFormat="1" applyFont="1" applyBorder="1" applyAlignment="1">
      <alignment horizontal="left" vertical="top" wrapText="1"/>
    </xf>
    <xf numFmtId="182" fontId="41" fillId="0" borderId="49" xfId="51" applyNumberFormat="1" applyFont="1" applyBorder="1" applyAlignment="1">
      <alignment horizontal="center" vertical="center" wrapText="1"/>
    </xf>
    <xf numFmtId="182" fontId="41" fillId="0" borderId="14" xfId="51" applyNumberFormat="1" applyFont="1" applyBorder="1" applyAlignment="1">
      <alignment horizontal="center" vertical="center" wrapText="1"/>
    </xf>
    <xf numFmtId="182" fontId="41" fillId="0" borderId="50" xfId="51" applyNumberFormat="1" applyFont="1" applyBorder="1" applyAlignment="1">
      <alignment horizontal="center" vertical="center" wrapText="1"/>
    </xf>
    <xf numFmtId="0" fontId="37" fillId="33" borderId="21" xfId="65" applyFont="1" applyFill="1" applyBorder="1" applyAlignment="1">
      <alignment horizontal="center" vertical="distributed"/>
      <protection/>
    </xf>
    <xf numFmtId="0" fontId="37" fillId="33" borderId="11" xfId="65" applyFont="1" applyFill="1" applyBorder="1" applyAlignment="1">
      <alignment horizontal="center" vertical="distributed"/>
      <protection/>
    </xf>
    <xf numFmtId="0" fontId="37" fillId="33" borderId="10" xfId="65" applyFont="1" applyFill="1" applyBorder="1" applyAlignment="1">
      <alignment horizontal="center" vertical="distributed"/>
      <protection/>
    </xf>
    <xf numFmtId="0" fontId="37" fillId="33" borderId="18" xfId="65" applyFont="1" applyFill="1" applyBorder="1" applyAlignment="1">
      <alignment horizontal="center" vertical="distributed"/>
      <protection/>
    </xf>
    <xf numFmtId="0" fontId="37" fillId="33" borderId="14" xfId="65" applyFont="1" applyFill="1" applyBorder="1" applyAlignment="1">
      <alignment horizontal="center" vertical="distributed"/>
      <protection/>
    </xf>
    <xf numFmtId="0" fontId="37" fillId="33" borderId="13" xfId="65" applyFont="1" applyFill="1" applyBorder="1" applyAlignment="1">
      <alignment horizontal="center" vertical="distributed"/>
      <protection/>
    </xf>
    <xf numFmtId="0" fontId="6" fillId="33" borderId="21" xfId="65" applyFont="1" applyFill="1" applyBorder="1" applyAlignment="1">
      <alignment horizontal="center" vertical="distributed" shrinkToFit="1"/>
      <protection/>
    </xf>
    <xf numFmtId="0" fontId="6" fillId="33" borderId="10" xfId="65" applyFont="1" applyFill="1" applyBorder="1" applyAlignment="1">
      <alignment horizontal="center" vertical="distributed"/>
      <protection/>
    </xf>
    <xf numFmtId="0" fontId="5" fillId="0" borderId="11" xfId="67" applyBorder="1" applyAlignment="1">
      <alignment horizontal="center" vertical="distributed"/>
      <protection/>
    </xf>
    <xf numFmtId="0" fontId="5" fillId="0" borderId="10" xfId="67" applyBorder="1" applyAlignment="1">
      <alignment horizontal="center" vertical="distributed"/>
      <protection/>
    </xf>
    <xf numFmtId="0" fontId="5" fillId="0" borderId="18" xfId="67" applyBorder="1" applyAlignment="1">
      <alignment horizontal="center" vertical="distributed"/>
      <protection/>
    </xf>
    <xf numFmtId="0" fontId="5" fillId="0" borderId="14" xfId="67" applyBorder="1" applyAlignment="1">
      <alignment horizontal="center" vertical="distributed"/>
      <protection/>
    </xf>
    <xf numFmtId="0" fontId="5" fillId="0" borderId="13" xfId="67" applyBorder="1" applyAlignment="1">
      <alignment horizontal="center" vertical="distributed"/>
      <protection/>
    </xf>
    <xf numFmtId="0" fontId="6" fillId="33" borderId="19" xfId="65" applyFont="1" applyFill="1" applyBorder="1" applyAlignment="1">
      <alignment horizontal="center" shrinkToFit="1"/>
      <protection/>
    </xf>
    <xf numFmtId="0" fontId="6" fillId="33" borderId="27" xfId="65" applyFont="1" applyFill="1" applyBorder="1" applyAlignment="1">
      <alignment horizontal="center" shrinkToFit="1"/>
      <protection/>
    </xf>
    <xf numFmtId="0" fontId="43" fillId="35" borderId="21" xfId="70" applyFont="1" applyFill="1" applyBorder="1" applyAlignment="1">
      <alignment horizontal="center" vertical="center"/>
      <protection/>
    </xf>
    <xf numFmtId="0" fontId="43" fillId="35" borderId="10" xfId="70" applyFont="1" applyFill="1" applyBorder="1" applyAlignment="1">
      <alignment horizontal="center" vertical="center"/>
      <protection/>
    </xf>
    <xf numFmtId="0" fontId="43" fillId="35" borderId="22" xfId="70" applyFont="1" applyFill="1" applyBorder="1" applyAlignment="1">
      <alignment horizontal="center" vertical="center"/>
      <protection/>
    </xf>
    <xf numFmtId="0" fontId="43" fillId="35" borderId="12" xfId="70" applyFont="1" applyFill="1" applyBorder="1" applyAlignment="1">
      <alignment horizontal="center" vertical="center"/>
      <protection/>
    </xf>
    <xf numFmtId="0" fontId="43" fillId="35" borderId="51" xfId="70" applyFont="1" applyFill="1" applyBorder="1" applyAlignment="1">
      <alignment horizontal="center" vertical="center"/>
      <protection/>
    </xf>
    <xf numFmtId="0" fontId="43" fillId="35" borderId="52" xfId="70" applyFont="1" applyFill="1" applyBorder="1" applyAlignment="1">
      <alignment horizontal="center" vertical="center"/>
      <protection/>
    </xf>
    <xf numFmtId="0" fontId="43" fillId="35" borderId="11" xfId="70" applyFont="1" applyFill="1" applyBorder="1" applyAlignment="1">
      <alignment horizontal="center" vertical="center"/>
      <protection/>
    </xf>
    <xf numFmtId="0" fontId="43" fillId="35" borderId="0" xfId="70" applyFont="1" applyFill="1" applyBorder="1" applyAlignment="1">
      <alignment horizontal="center" vertical="center"/>
      <protection/>
    </xf>
    <xf numFmtId="0" fontId="43" fillId="35" borderId="18" xfId="70" applyFont="1" applyFill="1" applyBorder="1" applyAlignment="1">
      <alignment horizontal="center" vertical="center"/>
      <protection/>
    </xf>
    <xf numFmtId="0" fontId="43" fillId="35" borderId="14" xfId="70" applyFont="1" applyFill="1" applyBorder="1" applyAlignment="1">
      <alignment horizontal="center" vertical="center"/>
      <protection/>
    </xf>
    <xf numFmtId="0" fontId="43" fillId="35" borderId="13" xfId="70" applyFont="1" applyFill="1" applyBorder="1" applyAlignment="1">
      <alignment horizontal="center" vertical="center"/>
      <protection/>
    </xf>
    <xf numFmtId="0" fontId="43" fillId="35" borderId="15" xfId="70" applyFont="1" applyFill="1" applyBorder="1" applyAlignment="1">
      <alignment horizontal="center" vertical="center" shrinkToFit="1"/>
      <protection/>
    </xf>
    <xf numFmtId="0" fontId="43" fillId="35" borderId="53" xfId="70" applyFont="1" applyFill="1" applyBorder="1" applyAlignment="1">
      <alignment horizontal="center" vertical="center" shrinkToFit="1"/>
      <protection/>
    </xf>
    <xf numFmtId="0" fontId="43" fillId="35" borderId="19" xfId="70" applyFont="1" applyFill="1" applyBorder="1" applyAlignment="1">
      <alignment horizontal="center" vertical="center"/>
      <protection/>
    </xf>
    <xf numFmtId="0" fontId="6" fillId="35" borderId="23" xfId="70" applyFont="1" applyFill="1" applyBorder="1" applyAlignment="1">
      <alignment horizontal="center" vertical="center"/>
      <protection/>
    </xf>
    <xf numFmtId="0" fontId="43" fillId="35" borderId="23" xfId="70" applyFont="1" applyFill="1" applyBorder="1" applyAlignment="1">
      <alignment horizontal="center" vertical="center"/>
      <protection/>
    </xf>
    <xf numFmtId="0" fontId="43" fillId="35" borderId="27" xfId="70" applyFont="1" applyFill="1" applyBorder="1" applyAlignment="1">
      <alignment horizontal="center" vertical="center"/>
      <protection/>
    </xf>
    <xf numFmtId="0" fontId="6" fillId="35" borderId="11" xfId="70" applyFont="1" applyFill="1" applyBorder="1" applyAlignment="1">
      <alignment horizontal="center" vertical="center"/>
      <protection/>
    </xf>
    <xf numFmtId="0" fontId="33" fillId="35" borderId="21" xfId="75" applyFont="1" applyFill="1" applyBorder="1" applyAlignment="1">
      <alignment horizontal="center" vertical="center"/>
      <protection/>
    </xf>
    <xf numFmtId="0" fontId="33" fillId="35" borderId="10" xfId="75" applyFont="1" applyFill="1" applyBorder="1" applyAlignment="1">
      <alignment horizontal="center" vertical="center"/>
      <protection/>
    </xf>
    <xf numFmtId="0" fontId="33" fillId="35" borderId="22" xfId="75" applyFont="1" applyFill="1" applyBorder="1" applyAlignment="1">
      <alignment horizontal="center" vertical="center"/>
      <protection/>
    </xf>
    <xf numFmtId="0" fontId="33" fillId="35" borderId="12" xfId="75" applyFont="1" applyFill="1" applyBorder="1" applyAlignment="1">
      <alignment horizontal="center" vertical="center"/>
      <protection/>
    </xf>
    <xf numFmtId="0" fontId="33" fillId="35" borderId="18" xfId="75" applyFont="1" applyFill="1" applyBorder="1" applyAlignment="1">
      <alignment horizontal="center" vertical="center"/>
      <protection/>
    </xf>
    <xf numFmtId="0" fontId="33" fillId="35" borderId="13" xfId="75" applyFont="1" applyFill="1" applyBorder="1" applyAlignment="1">
      <alignment horizontal="center" vertical="center"/>
      <protection/>
    </xf>
    <xf numFmtId="0" fontId="46" fillId="35" borderId="21" xfId="75" applyFont="1" applyFill="1" applyBorder="1" applyAlignment="1">
      <alignment horizontal="center" vertical="center" shrinkToFit="1"/>
      <protection/>
    </xf>
    <xf numFmtId="0" fontId="46" fillId="35" borderId="18" xfId="75" applyFont="1" applyFill="1" applyBorder="1" applyAlignment="1">
      <alignment horizontal="center" vertical="center" shrinkToFit="1"/>
      <protection/>
    </xf>
    <xf numFmtId="0" fontId="33" fillId="35" borderId="23" xfId="75" applyFont="1" applyFill="1" applyBorder="1" applyAlignment="1">
      <alignment horizontal="center" vertical="center"/>
      <protection/>
    </xf>
    <xf numFmtId="0" fontId="47" fillId="35" borderId="21" xfId="75" applyFont="1" applyFill="1" applyBorder="1" applyAlignment="1">
      <alignment horizontal="center" vertical="center" shrinkToFit="1"/>
      <protection/>
    </xf>
    <xf numFmtId="0" fontId="47" fillId="35" borderId="18" xfId="75" applyFont="1" applyFill="1" applyBorder="1" applyAlignment="1">
      <alignment horizontal="center" vertical="center" shrinkToFit="1"/>
      <protection/>
    </xf>
    <xf numFmtId="0" fontId="6" fillId="35" borderId="27" xfId="70" applyFont="1" applyFill="1" applyBorder="1" applyAlignment="1">
      <alignment horizontal="center" vertical="center"/>
      <protection/>
    </xf>
    <xf numFmtId="0" fontId="6" fillId="35" borderId="21" xfId="70" applyFont="1" applyFill="1" applyBorder="1" applyAlignment="1">
      <alignment horizontal="center" vertical="center" wrapText="1"/>
      <protection/>
    </xf>
    <xf numFmtId="0" fontId="6" fillId="35" borderId="22" xfId="70" applyFont="1" applyFill="1" applyBorder="1" applyAlignment="1">
      <alignment horizontal="center" vertical="center" wrapText="1"/>
      <protection/>
    </xf>
    <xf numFmtId="0" fontId="6" fillId="35" borderId="51" xfId="70" applyFont="1" applyFill="1" applyBorder="1" applyAlignment="1">
      <alignment horizontal="center" vertical="center" wrapText="1"/>
      <protection/>
    </xf>
    <xf numFmtId="0" fontId="37" fillId="35" borderId="10" xfId="70" applyFont="1" applyFill="1" applyBorder="1" applyAlignment="1">
      <alignment horizontal="center" vertical="center" wrapText="1"/>
      <protection/>
    </xf>
    <xf numFmtId="0" fontId="37" fillId="35" borderId="52" xfId="70" applyFont="1" applyFill="1" applyBorder="1" applyAlignment="1">
      <alignment horizontal="center" vertical="center" wrapText="1"/>
      <protection/>
    </xf>
    <xf numFmtId="0" fontId="6" fillId="35" borderId="18" xfId="70" applyFont="1" applyFill="1" applyBorder="1" applyAlignment="1">
      <alignment horizontal="center" vertical="center" wrapText="1"/>
      <protection/>
    </xf>
    <xf numFmtId="0" fontId="43" fillId="35" borderId="21" xfId="70" applyFont="1" applyFill="1" applyBorder="1" applyAlignment="1">
      <alignment horizontal="center" vertical="center" wrapText="1"/>
      <protection/>
    </xf>
    <xf numFmtId="0" fontId="43" fillId="35" borderId="51" xfId="70" applyFont="1" applyFill="1" applyBorder="1" applyAlignment="1">
      <alignment horizontal="center" vertical="center" wrapText="1"/>
      <protection/>
    </xf>
    <xf numFmtId="49" fontId="49" fillId="0" borderId="0" xfId="67" applyNumberFormat="1" applyFont="1" applyAlignment="1">
      <alignment horizontal="center"/>
      <protection/>
    </xf>
    <xf numFmtId="186" fontId="15" fillId="0" borderId="0" xfId="67" applyNumberFormat="1" applyFont="1" applyAlignment="1">
      <alignment vertical="top" wrapText="1"/>
      <protection/>
    </xf>
    <xf numFmtId="49" fontId="51" fillId="0" borderId="0" xfId="67" applyNumberFormat="1" applyFont="1" applyAlignment="1">
      <alignment vertical="top" wrapText="1"/>
      <protection/>
    </xf>
    <xf numFmtId="49" fontId="15" fillId="0" borderId="0" xfId="67" applyNumberFormat="1" applyFont="1" applyBorder="1" applyAlignment="1">
      <alignment vertical="top" wrapText="1"/>
      <protection/>
    </xf>
    <xf numFmtId="49" fontId="51" fillId="0" borderId="0" xfId="67" applyNumberFormat="1" applyFont="1" applyAlignment="1">
      <alignment vertical="top"/>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月報作成用R3.1(確定値) ×" xfId="51"/>
    <cellStyle name="桁区切り_月報作成用R3.1(確定値)_1" xfId="52"/>
    <cellStyle name="桁区切り_月報作成用R3.1(確定値)_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_21調査結果の概要グラフ(リンク）" xfId="64"/>
    <cellStyle name="標準_季節調整済み指数2010_月報作成用R3.1(確定値)" xfId="65"/>
    <cellStyle name="標準_月報作成用R3.1(確定値) ×_1" xfId="66"/>
    <cellStyle name="標準_月報作成用R3.1(確定値)_1" xfId="67"/>
    <cellStyle name="標準_月報作成用R3.1(確定値)_2" xfId="68"/>
    <cellStyle name="標準_月報作成用R3.1(確定値)_4" xfId="69"/>
    <cellStyle name="標準_公表月報用22.8" xfId="70"/>
    <cellStyle name="標準_産業大分類別指数_月報作成用R3.1(確定値) ×" xfId="71"/>
    <cellStyle name="標準_全国確報22.8_月報作成用R3.1(確定値)_1" xfId="72"/>
    <cellStyle name="標準_速報（指数表）" xfId="73"/>
    <cellStyle name="標準_速報（指数表）_月報作成用R3.1(確定値) ×" xfId="74"/>
    <cellStyle name="標準_速報5表 （規模別）22.8" xfId="75"/>
    <cellStyle name="標準_速報の表紙21.11_月報作成用R3.1(確定値) ×_1" xfId="76"/>
    <cellStyle name="標準_速報の表紙21.11_月報作成用R3.1(確定値)_2" xfId="77"/>
    <cellStyle name="標準_知事投げ込み用グラフ＆文章23.8_月報作成用R3.1(確定値) ×_1" xfId="78"/>
    <cellStyle name="標準_目次" xfId="79"/>
    <cellStyle name="標準_裏表紙（毎and勤ver.)H24.1まで_月報作成用R3.1(暫定値)"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40</xdr:row>
      <xdr:rowOff>9525</xdr:rowOff>
    </xdr:from>
    <xdr:to>
      <xdr:col>10</xdr:col>
      <xdr:colOff>66675</xdr:colOff>
      <xdr:row>50</xdr:row>
      <xdr:rowOff>161925</xdr:rowOff>
    </xdr:to>
    <xdr:sp>
      <xdr:nvSpPr>
        <xdr:cNvPr id="1" name="AutoShape 124"/>
        <xdr:cNvSpPr>
          <a:spLocks/>
        </xdr:cNvSpPr>
      </xdr:nvSpPr>
      <xdr:spPr>
        <a:xfrm>
          <a:off x="485775" y="7705725"/>
          <a:ext cx="572452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毎月勤労統計調査とは？（通称：毎勤）</a:t>
          </a:r>
          <a:r>
            <a:rPr lang="en-US" cap="none" sz="1100" b="0" i="0" u="none" baseline="0">
              <a:solidFill>
                <a:srgbClr val="000000"/>
              </a:solidFill>
            </a:rPr>
            <a:t>
</a:t>
          </a:r>
          <a:r>
            <a:rPr lang="en-US" cap="none" sz="1100" b="0" i="0" u="none" baseline="0">
              <a:solidFill>
                <a:srgbClr val="000000"/>
              </a:solidFill>
            </a:rPr>
            <a:t>　厚生労働省が都道府県をとおして実施する調査で、労働者の賃金、労働時間、雇用について毎月の変化を明らかにするものです。</a:t>
          </a:r>
          <a:r>
            <a:rPr lang="en-US" cap="none" sz="1100" b="0" i="0" u="none" baseline="0">
              <a:solidFill>
                <a:srgbClr val="000000"/>
              </a:solidFill>
            </a:rPr>
            <a:t>
</a:t>
          </a:r>
          <a:r>
            <a:rPr lang="en-US" cap="none" sz="1100" b="0" i="0" u="none" baseline="0">
              <a:solidFill>
                <a:srgbClr val="000000"/>
              </a:solidFill>
            </a:rPr>
            <a:t>　また、国の重要な統計を作成するための調査として、統計法に基づく「基幹</a:t>
          </a:r>
          <a:r>
            <a:rPr lang="en-US" cap="none" sz="1100" b="0" i="0" u="none" baseline="0">
              <a:solidFill>
                <a:srgbClr val="000000"/>
              </a:solidFill>
            </a:rPr>
            <a:t>
</a:t>
          </a:r>
          <a:r>
            <a:rPr lang="en-US" cap="none" sz="1100" b="0" i="0" u="none" baseline="0">
              <a:solidFill>
                <a:srgbClr val="000000"/>
              </a:solidFill>
            </a:rPr>
            <a:t>統計調査」とされています。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－毎勤はいろいろ役立っています－</a:t>
          </a:r>
          <a:r>
            <a:rPr lang="en-US" cap="none" sz="1100" b="0" i="0" u="none" baseline="0">
              <a:solidFill>
                <a:srgbClr val="000000"/>
              </a:solidFill>
            </a:rPr>
            <a:t>
</a:t>
          </a:r>
          <a:r>
            <a:rPr lang="en-US" cap="none" sz="1100" b="0" i="0" u="none" baseline="0">
              <a:solidFill>
                <a:srgbClr val="000000"/>
              </a:solidFill>
            </a:rPr>
            <a:t>　★失業給付の額や休業補償額の改訂の資料</a:t>
          </a:r>
          <a:r>
            <a:rPr lang="en-US" cap="none" sz="1100" b="0" i="0" u="none" baseline="0">
              <a:solidFill>
                <a:srgbClr val="000000"/>
              </a:solidFill>
            </a:rPr>
            <a:t>
</a:t>
          </a:r>
          <a:r>
            <a:rPr lang="en-US" cap="none" sz="1100" b="0" i="0" u="none" baseline="0">
              <a:solidFill>
                <a:srgbClr val="000000"/>
              </a:solidFill>
            </a:rPr>
            <a:t>　★企業の経営判断や賃金などの労働条件決定の際の資料</a:t>
          </a:r>
          <a:r>
            <a:rPr lang="en-US" cap="none" sz="1100" b="0" i="0" u="none" baseline="0">
              <a:solidFill>
                <a:srgbClr val="000000"/>
              </a:solidFill>
            </a:rPr>
            <a:t>
</a:t>
          </a:r>
          <a:r>
            <a:rPr lang="en-US" cap="none" sz="1100" b="0" i="0" u="none" baseline="0">
              <a:solidFill>
                <a:srgbClr val="000000"/>
              </a:solidFill>
            </a:rPr>
            <a:t>　★内閣府の月例経済報告や景気動向指数などの景気判断資料　　等</a:t>
          </a:r>
          <a:r>
            <a:rPr lang="en-US" cap="none" sz="1100" b="0" i="0" u="none" baseline="0">
              <a:solidFill>
                <a:srgbClr val="000000"/>
              </a:solidFill>
            </a:rPr>
            <a:t>
</a:t>
          </a:r>
        </a:p>
      </xdr:txBody>
    </xdr:sp>
    <xdr:clientData/>
  </xdr:twoCellAnchor>
  <xdr:twoCellAnchor>
    <xdr:from>
      <xdr:col>2</xdr:col>
      <xdr:colOff>57150</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14375" y="1571625"/>
          <a:ext cx="1333500"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257175</xdr:colOff>
      <xdr:row>36</xdr:row>
      <xdr:rowOff>95250</xdr:rowOff>
    </xdr:to>
    <xdr:pic>
      <xdr:nvPicPr>
        <xdr:cNvPr id="3" name="Picture 31" descr="HOGE"/>
        <xdr:cNvPicPr preferRelativeResize="1">
          <a:picLocks noChangeAspect="1"/>
        </xdr:cNvPicPr>
      </xdr:nvPicPr>
      <xdr:blipFill>
        <a:blip r:embed="rId2"/>
        <a:stretch>
          <a:fillRect/>
        </a:stretch>
      </xdr:blipFill>
      <xdr:spPr>
        <a:xfrm>
          <a:off x="342900" y="2657475"/>
          <a:ext cx="6057900" cy="444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342900</xdr:colOff>
      <xdr:row>21</xdr:row>
      <xdr:rowOff>19050</xdr:rowOff>
    </xdr:to>
    <xdr:sp>
      <xdr:nvSpPr>
        <xdr:cNvPr id="1" name="Rectangle 1"/>
        <xdr:cNvSpPr>
          <a:spLocks/>
        </xdr:cNvSpPr>
      </xdr:nvSpPr>
      <xdr:spPr>
        <a:xfrm>
          <a:off x="9525" y="3343275"/>
          <a:ext cx="333375"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77</xdr:row>
      <xdr:rowOff>28575</xdr:rowOff>
    </xdr:from>
    <xdr:to>
      <xdr:col>0</xdr:col>
      <xdr:colOff>428625</xdr:colOff>
      <xdr:row>82</xdr:row>
      <xdr:rowOff>76200</xdr:rowOff>
    </xdr:to>
    <xdr:sp>
      <xdr:nvSpPr>
        <xdr:cNvPr id="1" name="Text Box 1"/>
        <xdr:cNvSpPr txBox="1">
          <a:spLocks noChangeArrowheads="1"/>
        </xdr:cNvSpPr>
      </xdr:nvSpPr>
      <xdr:spPr>
        <a:xfrm>
          <a:off x="38100" y="162115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9525</xdr:colOff>
      <xdr:row>26</xdr:row>
      <xdr:rowOff>114300</xdr:rowOff>
    </xdr:from>
    <xdr:to>
      <xdr:col>0</xdr:col>
      <xdr:colOff>400050</xdr:colOff>
      <xdr:row>31</xdr:row>
      <xdr:rowOff>161925</xdr:rowOff>
    </xdr:to>
    <xdr:sp fLocksText="0">
      <xdr:nvSpPr>
        <xdr:cNvPr id="2" name="Text Box 2"/>
        <xdr:cNvSpPr txBox="1">
          <a:spLocks noChangeArrowheads="1"/>
        </xdr:cNvSpPr>
      </xdr:nvSpPr>
      <xdr:spPr>
        <a:xfrm>
          <a:off x="9525" y="5638800"/>
          <a:ext cx="390525" cy="10953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25</xdr:row>
      <xdr:rowOff>85725</xdr:rowOff>
    </xdr:from>
    <xdr:to>
      <xdr:col>0</xdr:col>
      <xdr:colOff>419100</xdr:colOff>
      <xdr:row>30</xdr:row>
      <xdr:rowOff>133350</xdr:rowOff>
    </xdr:to>
    <xdr:sp>
      <xdr:nvSpPr>
        <xdr:cNvPr id="3" name="Text Box 3"/>
        <xdr:cNvSpPr txBox="1">
          <a:spLocks noChangeArrowheads="1"/>
        </xdr:cNvSpPr>
      </xdr:nvSpPr>
      <xdr:spPr>
        <a:xfrm>
          <a:off x="28575" y="5400675"/>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76</xdr:row>
      <xdr:rowOff>28575</xdr:rowOff>
    </xdr:from>
    <xdr:to>
      <xdr:col>0</xdr:col>
      <xdr:colOff>457200</xdr:colOff>
      <xdr:row>81</xdr:row>
      <xdr:rowOff>76200</xdr:rowOff>
    </xdr:to>
    <xdr:sp>
      <xdr:nvSpPr>
        <xdr:cNvPr id="1" name="Text Box 1"/>
        <xdr:cNvSpPr txBox="1">
          <a:spLocks noChangeArrowheads="1"/>
        </xdr:cNvSpPr>
      </xdr:nvSpPr>
      <xdr:spPr>
        <a:xfrm>
          <a:off x="66675" y="159448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24</xdr:row>
      <xdr:rowOff>38100</xdr:rowOff>
    </xdr:from>
    <xdr:to>
      <xdr:col>0</xdr:col>
      <xdr:colOff>438150</xdr:colOff>
      <xdr:row>29</xdr:row>
      <xdr:rowOff>85725</xdr:rowOff>
    </xdr:to>
    <xdr:sp>
      <xdr:nvSpPr>
        <xdr:cNvPr id="2" name="Text Box 2"/>
        <xdr:cNvSpPr txBox="1">
          <a:spLocks noChangeArrowheads="1"/>
        </xdr:cNvSpPr>
      </xdr:nvSpPr>
      <xdr:spPr>
        <a:xfrm>
          <a:off x="47625" y="506730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74</xdr:row>
      <xdr:rowOff>133350</xdr:rowOff>
    </xdr:from>
    <xdr:to>
      <xdr:col>0</xdr:col>
      <xdr:colOff>466725</xdr:colOff>
      <xdr:row>79</xdr:row>
      <xdr:rowOff>180975</xdr:rowOff>
    </xdr:to>
    <xdr:sp>
      <xdr:nvSpPr>
        <xdr:cNvPr id="1" name="Text Box 1"/>
        <xdr:cNvSpPr txBox="1">
          <a:spLocks noChangeArrowheads="1"/>
        </xdr:cNvSpPr>
      </xdr:nvSpPr>
      <xdr:spPr>
        <a:xfrm>
          <a:off x="76200" y="156781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-19-</a:t>
          </a:r>
        </a:p>
      </xdr:txBody>
    </xdr:sp>
    <xdr:clientData/>
  </xdr:twoCellAnchor>
  <xdr:twoCellAnchor>
    <xdr:from>
      <xdr:col>0</xdr:col>
      <xdr:colOff>9525</xdr:colOff>
      <xdr:row>23</xdr:row>
      <xdr:rowOff>76200</xdr:rowOff>
    </xdr:from>
    <xdr:to>
      <xdr:col>0</xdr:col>
      <xdr:colOff>400050</xdr:colOff>
      <xdr:row>28</xdr:row>
      <xdr:rowOff>123825</xdr:rowOff>
    </xdr:to>
    <xdr:sp>
      <xdr:nvSpPr>
        <xdr:cNvPr id="2" name="Text Box 2"/>
        <xdr:cNvSpPr txBox="1">
          <a:spLocks noChangeArrowheads="1"/>
        </xdr:cNvSpPr>
      </xdr:nvSpPr>
      <xdr:spPr>
        <a:xfrm>
          <a:off x="9525" y="4933950"/>
          <a:ext cx="39052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latin typeface="ＭＳ Ｐゴシック"/>
              <a:ea typeface="ＭＳ Ｐゴシック"/>
              <a:cs typeface="ＭＳ Ｐゴシック"/>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4362450" y="23526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86</xdr:row>
      <xdr:rowOff>114300</xdr:rowOff>
    </xdr:from>
    <xdr:to>
      <xdr:col>8</xdr:col>
      <xdr:colOff>133350</xdr:colOff>
      <xdr:row>86</xdr:row>
      <xdr:rowOff>114300</xdr:rowOff>
    </xdr:to>
    <xdr:sp>
      <xdr:nvSpPr>
        <xdr:cNvPr id="1" name="Line 1"/>
        <xdr:cNvSpPr>
          <a:spLocks/>
        </xdr:cNvSpPr>
      </xdr:nvSpPr>
      <xdr:spPr>
        <a:xfrm>
          <a:off x="1733550" y="1566862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21</xdr:row>
      <xdr:rowOff>142875</xdr:rowOff>
    </xdr:from>
    <xdr:to>
      <xdr:col>7</xdr:col>
      <xdr:colOff>66675</xdr:colOff>
      <xdr:row>29</xdr:row>
      <xdr:rowOff>76200</xdr:rowOff>
    </xdr:to>
    <xdr:pic>
      <xdr:nvPicPr>
        <xdr:cNvPr id="1" name="Picture 1"/>
        <xdr:cNvPicPr preferRelativeResize="1">
          <a:picLocks noChangeAspect="1"/>
        </xdr:cNvPicPr>
      </xdr:nvPicPr>
      <xdr:blipFill>
        <a:blip r:embed="rId1"/>
        <a:stretch>
          <a:fillRect/>
        </a:stretch>
      </xdr:blipFill>
      <xdr:spPr>
        <a:xfrm>
          <a:off x="2124075" y="6038850"/>
          <a:ext cx="2324100" cy="1638300"/>
        </a:xfrm>
        <a:prstGeom prst="rect">
          <a:avLst/>
        </a:prstGeom>
        <a:solidFill>
          <a:srgbClr val="FFFFFF"/>
        </a:solidFill>
        <a:ln w="9525" cmpd="sng">
          <a:noFill/>
        </a:ln>
      </xdr:spPr>
    </xdr:pic>
    <xdr:clientData/>
  </xdr:twoCellAnchor>
  <xdr:oneCellAnchor>
    <xdr:from>
      <xdr:col>1</xdr:col>
      <xdr:colOff>238125</xdr:colOff>
      <xdr:row>1</xdr:row>
      <xdr:rowOff>19050</xdr:rowOff>
    </xdr:from>
    <xdr:ext cx="4667250" cy="638175"/>
    <xdr:sp>
      <xdr:nvSpPr>
        <xdr:cNvPr id="2" name="Text Box 5"/>
        <xdr:cNvSpPr txBox="1">
          <a:spLocks noChangeArrowheads="1"/>
        </xdr:cNvSpPr>
      </xdr:nvSpPr>
      <xdr:spPr>
        <a:xfrm>
          <a:off x="561975" y="323850"/>
          <a:ext cx="4667250" cy="638175"/>
        </a:xfrm>
        <a:prstGeom prst="rect">
          <a:avLst/>
        </a:prstGeom>
        <a:solidFill>
          <a:srgbClr val="008000"/>
        </a:solidFill>
        <a:ln w="9525" cmpd="sng">
          <a:noFill/>
        </a:ln>
      </xdr:spPr>
      <xdr:txBody>
        <a:bodyPr vertOverflow="clip" wrap="square">
          <a:spAutoFit/>
        </a:bodyPr>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28575</xdr:colOff>
      <xdr:row>3</xdr:row>
      <xdr:rowOff>266700</xdr:rowOff>
    </xdr:from>
    <xdr:to>
      <xdr:col>5</xdr:col>
      <xdr:colOff>676275</xdr:colOff>
      <xdr:row>5</xdr:row>
      <xdr:rowOff>152400</xdr:rowOff>
    </xdr:to>
    <xdr:grpSp>
      <xdr:nvGrpSpPr>
        <xdr:cNvPr id="3" name="Group 37"/>
        <xdr:cNvGrpSpPr>
          <a:grpSpLocks/>
        </xdr:cNvGrpSpPr>
      </xdr:nvGrpSpPr>
      <xdr:grpSpPr>
        <a:xfrm>
          <a:off x="857250" y="1181100"/>
          <a:ext cx="282892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しずおか　統計</a:t>
            </a:r>
            <a:r>
              <a:rPr lang="en-US" cap="none" sz="1400" b="0" i="0" u="none" baseline="0">
                <a:solidFill>
                  <a:srgbClr val="000000"/>
                </a:solidFill>
                <a:latin typeface="ＭＳ Ｐゴシック"/>
                <a:ea typeface="ＭＳ Ｐゴシック"/>
                <a:cs typeface="ＭＳ Ｐゴシック"/>
              </a:rPr>
              <a:t>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検索</a:t>
            </a:r>
            <a:r>
              <a:rPr lang="en-US" cap="none" sz="1400" b="0" i="0" u="none" baseline="0">
                <a:solidFill>
                  <a:srgbClr val="FFFFFF"/>
                </a:solidFill>
                <a:latin typeface="ＭＳ Ｐゴシック"/>
                <a:ea typeface="ＭＳ Ｐゴシック"/>
                <a:cs typeface="ＭＳ Ｐゴシック"/>
              </a:rPr>
              <a:t>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r>
          </a:p>
        </xdr:txBody>
      </xdr:sp>
    </xdr:grpSp>
    <xdr:clientData/>
  </xdr:twoCellAnchor>
  <xdr:oneCellAnchor>
    <xdr:from>
      <xdr:col>2</xdr:col>
      <xdr:colOff>495300</xdr:colOff>
      <xdr:row>5</xdr:row>
      <xdr:rowOff>76200</xdr:rowOff>
    </xdr:from>
    <xdr:ext cx="2943225" cy="476250"/>
    <xdr:sp>
      <xdr:nvSpPr>
        <xdr:cNvPr id="7" name="Text Box 10"/>
        <xdr:cNvSpPr txBox="1">
          <a:spLocks noChangeArrowheads="1"/>
        </xdr:cNvSpPr>
      </xdr:nvSpPr>
      <xdr:spPr>
        <a:xfrm>
          <a:off x="1323975" y="1600200"/>
          <a:ext cx="2943225" cy="4762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URL  https://toukei.pref.shizuoka.jp/
</a:t>
          </a:r>
        </a:p>
      </xdr:txBody>
    </xdr:sp>
    <xdr:clientData/>
  </xdr:oneCellAnchor>
  <xdr:oneCellAnchor>
    <xdr:from>
      <xdr:col>4</xdr:col>
      <xdr:colOff>314325</xdr:colOff>
      <xdr:row>6</xdr:row>
      <xdr:rowOff>66675</xdr:rowOff>
    </xdr:from>
    <xdr:ext cx="1895475" cy="342900"/>
    <xdr:sp>
      <xdr:nvSpPr>
        <xdr:cNvPr id="8" name="Text Box 11"/>
        <xdr:cNvSpPr txBox="1">
          <a:spLocks noChangeArrowheads="1"/>
        </xdr:cNvSpPr>
      </xdr:nvSpPr>
      <xdr:spPr>
        <a:xfrm>
          <a:off x="2638425" y="1895475"/>
          <a:ext cx="1895475" cy="3429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0</xdr:colOff>
      <xdr:row>30</xdr:row>
      <xdr:rowOff>0</xdr:rowOff>
    </xdr:from>
    <xdr:to>
      <xdr:col>9</xdr:col>
      <xdr:colOff>180975</xdr:colOff>
      <xdr:row>36</xdr:row>
      <xdr:rowOff>28575</xdr:rowOff>
    </xdr:to>
    <xdr:sp>
      <xdr:nvSpPr>
        <xdr:cNvPr id="9" name="Text Box 2"/>
        <xdr:cNvSpPr txBox="1">
          <a:spLocks noChangeArrowheads="1"/>
        </xdr:cNvSpPr>
      </xdr:nvSpPr>
      <xdr:spPr>
        <a:xfrm>
          <a:off x="828675" y="7820025"/>
          <a:ext cx="4791075" cy="11525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静岡県知事直轄組織デジタル戦略局統計調査課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115" zoomScaleSheetLayoutView="115" zoomScalePageLayoutView="0" workbookViewId="0" topLeftCell="A1">
      <selection activeCell="A1" sqref="A1"/>
    </sheetView>
  </sheetViews>
  <sheetFormatPr defaultColWidth="9.00390625" defaultRowHeight="13.5"/>
  <cols>
    <col min="1" max="1" width="4.50390625" style="1" customWidth="1"/>
    <col min="2" max="2" width="4.125" style="1" customWidth="1"/>
    <col min="3" max="12" width="9.00390625" style="1" bestFit="1" customWidth="1"/>
    <col min="13" max="13" width="7.25390625" style="1" customWidth="1"/>
    <col min="14" max="14" width="16.375" style="1" customWidth="1"/>
    <col min="15" max="15" width="9.00390625" style="1" bestFit="1" customWidth="1"/>
    <col min="16" max="16384" width="9.00390625" style="1" customWidth="1"/>
  </cols>
  <sheetData>
    <row r="1" ht="6.75" customHeight="1"/>
    <row r="2" ht="23.25" customHeight="1">
      <c r="B2" s="2" t="s">
        <v>6</v>
      </c>
    </row>
    <row r="3" ht="36" customHeight="1"/>
    <row r="4" spans="3:11" ht="39.75" customHeight="1">
      <c r="C4" s="3" t="s">
        <v>19</v>
      </c>
      <c r="D4" s="4"/>
      <c r="E4" s="4"/>
      <c r="F4" s="4"/>
      <c r="G4" s="4"/>
      <c r="H4" s="4"/>
      <c r="I4" s="4"/>
      <c r="J4" s="4"/>
      <c r="K4" s="4"/>
    </row>
    <row r="5" ht="9.75" customHeight="1"/>
    <row r="6" spans="3:11" ht="19.5" customHeight="1">
      <c r="C6" s="550" t="s">
        <v>26</v>
      </c>
      <c r="D6" s="550"/>
      <c r="E6" s="550"/>
      <c r="F6" s="550"/>
      <c r="G6" s="550"/>
      <c r="H6" s="550"/>
      <c r="I6" s="550"/>
      <c r="J6" s="550"/>
      <c r="K6" s="550"/>
    </row>
    <row r="7" ht="9.75" customHeight="1"/>
    <row r="8" spans="14:15" ht="19.5" customHeight="1">
      <c r="N8" s="5"/>
      <c r="O8" s="6"/>
    </row>
    <row r="9" spans="5:16" ht="21.75" customHeight="1">
      <c r="E9" s="551">
        <v>44531</v>
      </c>
      <c r="F9" s="551"/>
      <c r="G9" s="551"/>
      <c r="H9" s="551"/>
      <c r="I9" s="551"/>
      <c r="M9" s="552"/>
      <c r="N9" s="552"/>
      <c r="O9" s="552"/>
      <c r="P9" s="7"/>
    </row>
    <row r="10" spans="7:15" ht="9.75" customHeight="1">
      <c r="G10" s="553"/>
      <c r="M10" s="552"/>
      <c r="N10" s="552"/>
      <c r="O10" s="552"/>
    </row>
    <row r="11" spans="7:15" ht="13.5" customHeight="1">
      <c r="G11" s="554"/>
      <c r="M11" s="552"/>
      <c r="N11" s="552"/>
      <c r="O11" s="552"/>
    </row>
    <row r="12" spans="3:11" ht="18.75">
      <c r="C12" s="8"/>
      <c r="D12" s="4"/>
      <c r="E12" s="4"/>
      <c r="F12" s="4"/>
      <c r="G12" s="9"/>
      <c r="H12" s="4"/>
      <c r="I12" s="4"/>
      <c r="J12" s="4"/>
      <c r="K12" s="4"/>
    </row>
    <row r="13" spans="3:11" ht="13.5">
      <c r="C13" s="9"/>
      <c r="D13" s="4"/>
      <c r="E13" s="4"/>
      <c r="F13" s="4"/>
      <c r="G13" s="4"/>
      <c r="H13" s="4"/>
      <c r="I13" s="4"/>
      <c r="J13" s="4"/>
      <c r="K13" s="4"/>
    </row>
    <row r="14" ht="13.5"/>
    <row r="15" ht="13.5"/>
    <row r="16" ht="13.5"/>
    <row r="17" ht="13.5"/>
    <row r="18" ht="13.5"/>
    <row r="19" ht="13.5"/>
    <row r="20" ht="13.5"/>
    <row r="21" ht="13.5">
      <c r="D21" s="10"/>
    </row>
    <row r="22" ht="13.5"/>
    <row r="23" ht="13.5">
      <c r="D23" s="10"/>
    </row>
    <row r="24" ht="13.5"/>
    <row r="25" ht="13.5"/>
    <row r="26" ht="13.5"/>
    <row r="27" ht="13.5"/>
    <row r="28" ht="13.5"/>
    <row r="29" ht="13.5"/>
    <row r="30" ht="13.5"/>
    <row r="31" ht="13.5"/>
    <row r="32" ht="13.5"/>
    <row r="33" ht="13.5"/>
    <row r="34" ht="13.5"/>
    <row r="35" ht="13.5"/>
    <row r="36" ht="13.5"/>
    <row r="37" ht="13.5"/>
    <row r="42" spans="4:10" ht="13.5">
      <c r="D42" s="11"/>
      <c r="E42" s="11"/>
      <c r="F42" s="12" t="s">
        <v>37</v>
      </c>
      <c r="G42" s="11"/>
      <c r="H42" s="11"/>
      <c r="I42" s="11"/>
      <c r="J42" s="11"/>
    </row>
    <row r="43" spans="3:10" ht="13.5">
      <c r="C43" s="12"/>
      <c r="D43" s="11"/>
      <c r="E43" s="11"/>
      <c r="F43" s="11"/>
      <c r="G43" s="11"/>
      <c r="H43" s="11"/>
      <c r="I43" s="11"/>
      <c r="J43" s="11"/>
    </row>
    <row r="44" spans="3:10" ht="13.5">
      <c r="C44" s="12"/>
      <c r="D44" s="11"/>
      <c r="E44" s="11"/>
      <c r="F44" s="11"/>
      <c r="G44" s="11"/>
      <c r="H44" s="11"/>
      <c r="I44" s="11"/>
      <c r="J44" s="11"/>
    </row>
    <row r="45" spans="3:10" ht="13.5">
      <c r="C45" s="12"/>
      <c r="D45" s="11"/>
      <c r="E45" s="11"/>
      <c r="F45" s="11"/>
      <c r="G45" s="11"/>
      <c r="H45" s="11"/>
      <c r="I45" s="11"/>
      <c r="J45" s="11"/>
    </row>
    <row r="46" spans="3:10" ht="13.5">
      <c r="C46" s="11"/>
      <c r="D46" s="11"/>
      <c r="E46" s="11"/>
      <c r="F46" s="11"/>
      <c r="G46" s="11"/>
      <c r="H46" s="11"/>
      <c r="I46" s="11"/>
      <c r="J46" s="11"/>
    </row>
    <row r="47" spans="3:10" ht="13.5">
      <c r="C47" s="11"/>
      <c r="D47" s="11"/>
      <c r="E47" s="11"/>
      <c r="F47" s="11"/>
      <c r="G47" s="11"/>
      <c r="H47" s="11"/>
      <c r="I47" s="11"/>
      <c r="J47" s="11"/>
    </row>
    <row r="48" spans="3:10" ht="13.5">
      <c r="C48" s="11"/>
      <c r="D48" s="11"/>
      <c r="E48" s="11"/>
      <c r="F48" s="11"/>
      <c r="G48" s="11"/>
      <c r="H48" s="11"/>
      <c r="I48" s="11"/>
      <c r="J48" s="11"/>
    </row>
    <row r="49" spans="3:10" ht="1.5" customHeight="1">
      <c r="C49" s="11"/>
      <c r="D49" s="11"/>
      <c r="E49" s="11"/>
      <c r="F49" s="11"/>
      <c r="G49" s="11"/>
      <c r="H49" s="11"/>
      <c r="I49" s="11"/>
      <c r="J49" s="11"/>
    </row>
    <row r="50" spans="3:11" ht="13.5">
      <c r="C50" s="11"/>
      <c r="D50" s="11"/>
      <c r="E50" s="11"/>
      <c r="F50" s="11"/>
      <c r="G50" s="11"/>
      <c r="H50" s="11"/>
      <c r="I50" s="11"/>
      <c r="J50" s="11"/>
      <c r="K50" s="4"/>
    </row>
    <row r="51" spans="3:11" ht="20.25" customHeight="1">
      <c r="C51" s="11"/>
      <c r="D51" s="11"/>
      <c r="E51" s="11"/>
      <c r="F51" s="11"/>
      <c r="G51" s="11"/>
      <c r="H51" s="11"/>
      <c r="I51" s="11"/>
      <c r="J51" s="11"/>
      <c r="K51" s="4"/>
    </row>
    <row r="52" spans="3:10" ht="24" customHeight="1">
      <c r="C52" s="11"/>
      <c r="D52" s="11"/>
      <c r="F52" s="555" t="s">
        <v>42</v>
      </c>
      <c r="G52" s="555"/>
      <c r="H52" s="555"/>
      <c r="I52" s="11"/>
      <c r="J52" s="11"/>
    </row>
    <row r="53" spans="3:11" ht="18.75" customHeight="1">
      <c r="C53" s="556" t="s">
        <v>35</v>
      </c>
      <c r="D53" s="556"/>
      <c r="E53" s="556"/>
      <c r="F53" s="556"/>
      <c r="G53" s="556"/>
      <c r="H53" s="556"/>
      <c r="I53" s="556"/>
      <c r="J53" s="556"/>
      <c r="K53" s="14"/>
    </row>
    <row r="54" spans="4:11" ht="10.5" customHeight="1">
      <c r="D54" s="14"/>
      <c r="E54" s="14"/>
      <c r="F54" s="15"/>
      <c r="G54" s="15"/>
      <c r="H54" s="15"/>
      <c r="I54" s="14"/>
      <c r="J54" s="14"/>
      <c r="K54" s="14"/>
    </row>
    <row r="55" ht="18.75" customHeight="1">
      <c r="K55" s="13"/>
    </row>
  </sheetData>
  <sheetProtection/>
  <mergeCells count="6">
    <mergeCell ref="C6:K6"/>
    <mergeCell ref="E9:I9"/>
    <mergeCell ref="M9:O11"/>
    <mergeCell ref="G10:G11"/>
    <mergeCell ref="F52:H52"/>
    <mergeCell ref="C53:J53"/>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25390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455</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41" t="s">
        <v>398</v>
      </c>
      <c r="E9" s="242" t="s">
        <v>398</v>
      </c>
      <c r="F9" s="242" t="s">
        <v>398</v>
      </c>
      <c r="G9" s="242" t="s">
        <v>398</v>
      </c>
      <c r="H9" s="242" t="s">
        <v>398</v>
      </c>
      <c r="I9" s="242" t="s">
        <v>398</v>
      </c>
      <c r="J9" s="242" t="s">
        <v>398</v>
      </c>
      <c r="K9" s="242" t="s">
        <v>398</v>
      </c>
      <c r="L9" s="206" t="s">
        <v>398</v>
      </c>
      <c r="M9" s="206" t="s">
        <v>398</v>
      </c>
      <c r="N9" s="206" t="s">
        <v>398</v>
      </c>
      <c r="O9" s="206" t="s">
        <v>398</v>
      </c>
      <c r="P9" s="242" t="s">
        <v>398</v>
      </c>
      <c r="Q9" s="242" t="s">
        <v>398</v>
      </c>
      <c r="R9" s="242" t="s">
        <v>398</v>
      </c>
      <c r="S9" s="206" t="s">
        <v>398</v>
      </c>
    </row>
    <row r="10" spans="1:19" ht="13.5">
      <c r="A10" s="203"/>
      <c r="B10" s="203" t="s">
        <v>267</v>
      </c>
      <c r="C10" s="198"/>
      <c r="D10" s="241" t="s">
        <v>398</v>
      </c>
      <c r="E10" s="242" t="s">
        <v>398</v>
      </c>
      <c r="F10" s="242" t="s">
        <v>398</v>
      </c>
      <c r="G10" s="242" t="s">
        <v>398</v>
      </c>
      <c r="H10" s="242" t="s">
        <v>398</v>
      </c>
      <c r="I10" s="242" t="s">
        <v>398</v>
      </c>
      <c r="J10" s="242" t="s">
        <v>398</v>
      </c>
      <c r="K10" s="242" t="s">
        <v>398</v>
      </c>
      <c r="L10" s="206" t="s">
        <v>398</v>
      </c>
      <c r="M10" s="206" t="s">
        <v>398</v>
      </c>
      <c r="N10" s="206" t="s">
        <v>398</v>
      </c>
      <c r="O10" s="206" t="s">
        <v>398</v>
      </c>
      <c r="P10" s="242" t="s">
        <v>398</v>
      </c>
      <c r="Q10" s="242" t="s">
        <v>398</v>
      </c>
      <c r="R10" s="242" t="s">
        <v>398</v>
      </c>
      <c r="S10" s="206" t="s">
        <v>398</v>
      </c>
    </row>
    <row r="11" spans="1:19" ht="13.5" customHeight="1">
      <c r="A11" s="203"/>
      <c r="B11" s="203" t="s">
        <v>179</v>
      </c>
      <c r="C11" s="198"/>
      <c r="D11" s="241">
        <v>98.5</v>
      </c>
      <c r="E11" s="242">
        <v>115.4</v>
      </c>
      <c r="F11" s="242">
        <v>98.8</v>
      </c>
      <c r="G11" s="242">
        <v>119.8</v>
      </c>
      <c r="H11" s="242">
        <v>80.2</v>
      </c>
      <c r="I11" s="242">
        <v>101.2</v>
      </c>
      <c r="J11" s="242">
        <v>103.3</v>
      </c>
      <c r="K11" s="242">
        <v>93.4</v>
      </c>
      <c r="L11" s="242">
        <v>91.8</v>
      </c>
      <c r="M11" s="242">
        <v>110</v>
      </c>
      <c r="N11" s="242">
        <v>89.5</v>
      </c>
      <c r="O11" s="242">
        <v>98.9</v>
      </c>
      <c r="P11" s="242">
        <v>84</v>
      </c>
      <c r="Q11" s="242">
        <v>102.8</v>
      </c>
      <c r="R11" s="242">
        <v>98.6</v>
      </c>
      <c r="S11" s="242">
        <v>96.6</v>
      </c>
    </row>
    <row r="12" spans="1:19" ht="13.5" customHeight="1">
      <c r="A12" s="203" t="s">
        <v>446</v>
      </c>
      <c r="B12" s="203" t="s">
        <v>448</v>
      </c>
      <c r="C12" s="198"/>
      <c r="D12" s="243">
        <v>98.1</v>
      </c>
      <c r="E12" s="244">
        <v>108.3</v>
      </c>
      <c r="F12" s="244">
        <v>97.9</v>
      </c>
      <c r="G12" s="244">
        <v>110</v>
      </c>
      <c r="H12" s="244">
        <v>81.8</v>
      </c>
      <c r="I12" s="244">
        <v>104.7</v>
      </c>
      <c r="J12" s="244">
        <v>103</v>
      </c>
      <c r="K12" s="244">
        <v>95.1</v>
      </c>
      <c r="L12" s="244">
        <v>90.3</v>
      </c>
      <c r="M12" s="244">
        <v>106.9</v>
      </c>
      <c r="N12" s="244">
        <v>101.2</v>
      </c>
      <c r="O12" s="244">
        <v>97.1</v>
      </c>
      <c r="P12" s="244">
        <v>77.3</v>
      </c>
      <c r="Q12" s="244">
        <v>103.1</v>
      </c>
      <c r="R12" s="244">
        <v>96.7</v>
      </c>
      <c r="S12" s="244">
        <v>97.7</v>
      </c>
    </row>
    <row r="13" spans="1:19" ht="13.5" customHeight="1">
      <c r="A13" s="210"/>
      <c r="B13" s="210" t="s">
        <v>449</v>
      </c>
      <c r="C13" s="211"/>
      <c r="D13" s="245">
        <v>98.4</v>
      </c>
      <c r="E13" s="246">
        <v>108.6</v>
      </c>
      <c r="F13" s="246">
        <v>95.2</v>
      </c>
      <c r="G13" s="246">
        <v>99.1</v>
      </c>
      <c r="H13" s="246">
        <v>81.4</v>
      </c>
      <c r="I13" s="246">
        <v>99.7</v>
      </c>
      <c r="J13" s="246">
        <v>100.4</v>
      </c>
      <c r="K13" s="246">
        <v>97.1</v>
      </c>
      <c r="L13" s="246">
        <v>83.6</v>
      </c>
      <c r="M13" s="246">
        <v>112</v>
      </c>
      <c r="N13" s="246">
        <v>96.1</v>
      </c>
      <c r="O13" s="246">
        <v>95.7</v>
      </c>
      <c r="P13" s="246">
        <v>101.6</v>
      </c>
      <c r="Q13" s="246">
        <v>108.7</v>
      </c>
      <c r="R13" s="246">
        <v>96.5</v>
      </c>
      <c r="S13" s="246">
        <v>92.8</v>
      </c>
    </row>
    <row r="14" spans="1:19" ht="13.5" customHeight="1">
      <c r="A14" s="203" t="s">
        <v>68</v>
      </c>
      <c r="B14" s="203">
        <v>12</v>
      </c>
      <c r="C14" s="198" t="s">
        <v>445</v>
      </c>
      <c r="D14" s="214">
        <v>101.3</v>
      </c>
      <c r="E14" s="215">
        <v>108.3</v>
      </c>
      <c r="F14" s="215">
        <v>98.9</v>
      </c>
      <c r="G14" s="215">
        <v>103.7</v>
      </c>
      <c r="H14" s="215">
        <v>83.9</v>
      </c>
      <c r="I14" s="215">
        <v>105.6</v>
      </c>
      <c r="J14" s="215">
        <v>103.8</v>
      </c>
      <c r="K14" s="215">
        <v>100.7</v>
      </c>
      <c r="L14" s="215">
        <v>90.2</v>
      </c>
      <c r="M14" s="215">
        <v>122.3</v>
      </c>
      <c r="N14" s="215">
        <v>97.4</v>
      </c>
      <c r="O14" s="215">
        <v>97.1</v>
      </c>
      <c r="P14" s="215">
        <v>101.4</v>
      </c>
      <c r="Q14" s="215">
        <v>110.7</v>
      </c>
      <c r="R14" s="215">
        <v>98.8</v>
      </c>
      <c r="S14" s="215">
        <v>96.6</v>
      </c>
    </row>
    <row r="15" spans="1:19" ht="13.5" customHeight="1">
      <c r="A15" s="203" t="s">
        <v>450</v>
      </c>
      <c r="B15" s="203" t="s">
        <v>177</v>
      </c>
      <c r="C15" s="198" t="s">
        <v>189</v>
      </c>
      <c r="D15" s="216">
        <v>98.5</v>
      </c>
      <c r="E15" s="217">
        <v>112.5</v>
      </c>
      <c r="F15" s="217">
        <v>96</v>
      </c>
      <c r="G15" s="217">
        <v>100</v>
      </c>
      <c r="H15" s="217">
        <v>87.7</v>
      </c>
      <c r="I15" s="217">
        <v>100.8</v>
      </c>
      <c r="J15" s="217">
        <v>91.8</v>
      </c>
      <c r="K15" s="217">
        <v>89.1</v>
      </c>
      <c r="L15" s="217">
        <v>85.6</v>
      </c>
      <c r="M15" s="217">
        <v>118.6</v>
      </c>
      <c r="N15" s="217">
        <v>93.4</v>
      </c>
      <c r="O15" s="217">
        <v>97.2</v>
      </c>
      <c r="P15" s="217">
        <v>98.8</v>
      </c>
      <c r="Q15" s="217">
        <v>109.4</v>
      </c>
      <c r="R15" s="217">
        <v>99.6</v>
      </c>
      <c r="S15" s="217">
        <v>106.9</v>
      </c>
    </row>
    <row r="16" spans="2:19" ht="13.5" customHeight="1">
      <c r="B16" s="203">
        <v>2</v>
      </c>
      <c r="C16" s="198"/>
      <c r="D16" s="216">
        <v>99.6</v>
      </c>
      <c r="E16" s="217">
        <v>112.1</v>
      </c>
      <c r="F16" s="217">
        <v>97.7</v>
      </c>
      <c r="G16" s="217">
        <v>99.6</v>
      </c>
      <c r="H16" s="217">
        <v>87.2</v>
      </c>
      <c r="I16" s="217">
        <v>102.4</v>
      </c>
      <c r="J16" s="217">
        <v>91</v>
      </c>
      <c r="K16" s="217">
        <v>85</v>
      </c>
      <c r="L16" s="217">
        <v>96.3</v>
      </c>
      <c r="M16" s="217">
        <v>119</v>
      </c>
      <c r="N16" s="217">
        <v>93</v>
      </c>
      <c r="O16" s="217">
        <v>99.8</v>
      </c>
      <c r="P16" s="217">
        <v>101.3</v>
      </c>
      <c r="Q16" s="217">
        <v>109.6</v>
      </c>
      <c r="R16" s="217">
        <v>100</v>
      </c>
      <c r="S16" s="217">
        <v>107.2</v>
      </c>
    </row>
    <row r="17" spans="2:19" ht="13.5" customHeight="1">
      <c r="B17" s="203">
        <v>3</v>
      </c>
      <c r="D17" s="216">
        <v>99.4</v>
      </c>
      <c r="E17" s="217">
        <v>116.6</v>
      </c>
      <c r="F17" s="217">
        <v>98.5</v>
      </c>
      <c r="G17" s="217">
        <v>99.6</v>
      </c>
      <c r="H17" s="217">
        <v>87.3</v>
      </c>
      <c r="I17" s="217">
        <v>99.6</v>
      </c>
      <c r="J17" s="217">
        <v>90.9</v>
      </c>
      <c r="K17" s="217">
        <v>85.2</v>
      </c>
      <c r="L17" s="217">
        <v>90.6</v>
      </c>
      <c r="M17" s="217">
        <v>119</v>
      </c>
      <c r="N17" s="217">
        <v>87.5</v>
      </c>
      <c r="O17" s="217">
        <v>94.9</v>
      </c>
      <c r="P17" s="217">
        <v>102.3</v>
      </c>
      <c r="Q17" s="217">
        <v>108.2</v>
      </c>
      <c r="R17" s="217">
        <v>99</v>
      </c>
      <c r="S17" s="217">
        <v>108.6</v>
      </c>
    </row>
    <row r="18" spans="2:19" ht="13.5" customHeight="1">
      <c r="B18" s="203">
        <v>4</v>
      </c>
      <c r="C18" s="198"/>
      <c r="D18" s="216">
        <v>101.5</v>
      </c>
      <c r="E18" s="217">
        <v>116.6</v>
      </c>
      <c r="F18" s="217">
        <v>99.1</v>
      </c>
      <c r="G18" s="217">
        <v>102.8</v>
      </c>
      <c r="H18" s="217">
        <v>94.3</v>
      </c>
      <c r="I18" s="217">
        <v>106</v>
      </c>
      <c r="J18" s="217">
        <v>93.8</v>
      </c>
      <c r="K18" s="217">
        <v>91.3</v>
      </c>
      <c r="L18" s="217">
        <v>95.1</v>
      </c>
      <c r="M18" s="217">
        <v>121.5</v>
      </c>
      <c r="N18" s="217">
        <v>96</v>
      </c>
      <c r="O18" s="217">
        <v>100.9</v>
      </c>
      <c r="P18" s="217">
        <v>99.7</v>
      </c>
      <c r="Q18" s="217">
        <v>111.4</v>
      </c>
      <c r="R18" s="217">
        <v>103.9</v>
      </c>
      <c r="S18" s="217">
        <v>109.9</v>
      </c>
    </row>
    <row r="19" spans="2:19" ht="13.5" customHeight="1">
      <c r="B19" s="203">
        <v>5</v>
      </c>
      <c r="C19" s="198"/>
      <c r="D19" s="216">
        <v>98.8</v>
      </c>
      <c r="E19" s="217">
        <v>115.1</v>
      </c>
      <c r="F19" s="217">
        <v>95</v>
      </c>
      <c r="G19" s="217">
        <v>99.3</v>
      </c>
      <c r="H19" s="217">
        <v>87.6</v>
      </c>
      <c r="I19" s="217">
        <v>99.8</v>
      </c>
      <c r="J19" s="217">
        <v>91.4</v>
      </c>
      <c r="K19" s="217">
        <v>87.8</v>
      </c>
      <c r="L19" s="217">
        <v>91.4</v>
      </c>
      <c r="M19" s="217">
        <v>118.1</v>
      </c>
      <c r="N19" s="217">
        <v>98.9</v>
      </c>
      <c r="O19" s="217">
        <v>97.2</v>
      </c>
      <c r="P19" s="217">
        <v>100.3</v>
      </c>
      <c r="Q19" s="217">
        <v>110.3</v>
      </c>
      <c r="R19" s="217">
        <v>98.7</v>
      </c>
      <c r="S19" s="217">
        <v>106.8</v>
      </c>
    </row>
    <row r="20" spans="2:19" ht="13.5" customHeight="1">
      <c r="B20" s="203">
        <v>6</v>
      </c>
      <c r="C20" s="198"/>
      <c r="D20" s="216">
        <v>99.7</v>
      </c>
      <c r="E20" s="217">
        <v>109.7</v>
      </c>
      <c r="F20" s="217">
        <v>96</v>
      </c>
      <c r="G20" s="217">
        <v>102.6</v>
      </c>
      <c r="H20" s="217">
        <v>87.6</v>
      </c>
      <c r="I20" s="217">
        <v>103.1</v>
      </c>
      <c r="J20" s="217">
        <v>93.6</v>
      </c>
      <c r="K20" s="217">
        <v>85.2</v>
      </c>
      <c r="L20" s="217">
        <v>94.5</v>
      </c>
      <c r="M20" s="217">
        <v>119.1</v>
      </c>
      <c r="N20" s="217">
        <v>96.7</v>
      </c>
      <c r="O20" s="217">
        <v>96.9</v>
      </c>
      <c r="P20" s="217">
        <v>100.6</v>
      </c>
      <c r="Q20" s="217">
        <v>111</v>
      </c>
      <c r="R20" s="217">
        <v>98</v>
      </c>
      <c r="S20" s="217">
        <v>111.8</v>
      </c>
    </row>
    <row r="21" spans="2:19" ht="13.5" customHeight="1">
      <c r="B21" s="203">
        <v>7</v>
      </c>
      <c r="C21" s="198"/>
      <c r="D21" s="216">
        <v>103.7</v>
      </c>
      <c r="E21" s="217">
        <v>123.4</v>
      </c>
      <c r="F21" s="217">
        <v>99.6</v>
      </c>
      <c r="G21" s="217">
        <v>103.8</v>
      </c>
      <c r="H21" s="217">
        <v>86.5</v>
      </c>
      <c r="I21" s="217">
        <v>101.7</v>
      </c>
      <c r="J21" s="217">
        <v>98.3</v>
      </c>
      <c r="K21" s="217">
        <v>96.1</v>
      </c>
      <c r="L21" s="217">
        <v>101.6</v>
      </c>
      <c r="M21" s="217">
        <v>120.7</v>
      </c>
      <c r="N21" s="217">
        <v>101.3</v>
      </c>
      <c r="O21" s="217">
        <v>97.5</v>
      </c>
      <c r="P21" s="217">
        <v>107.1</v>
      </c>
      <c r="Q21" s="217">
        <v>113.8</v>
      </c>
      <c r="R21" s="217">
        <v>99.7</v>
      </c>
      <c r="S21" s="217">
        <v>115.8</v>
      </c>
    </row>
    <row r="22" spans="2:19" ht="13.5" customHeight="1">
      <c r="B22" s="203">
        <v>8</v>
      </c>
      <c r="D22" s="216">
        <v>102.6</v>
      </c>
      <c r="E22" s="217">
        <v>121.7</v>
      </c>
      <c r="F22" s="217">
        <v>99.1</v>
      </c>
      <c r="G22" s="217">
        <v>102.8</v>
      </c>
      <c r="H22" s="217">
        <v>88.9</v>
      </c>
      <c r="I22" s="217">
        <v>98.5</v>
      </c>
      <c r="J22" s="217">
        <v>98.2</v>
      </c>
      <c r="K22" s="217">
        <v>94.3</v>
      </c>
      <c r="L22" s="217">
        <v>102.6</v>
      </c>
      <c r="M22" s="217">
        <v>120.3</v>
      </c>
      <c r="N22" s="217">
        <v>98.8</v>
      </c>
      <c r="O22" s="217">
        <v>101.9</v>
      </c>
      <c r="P22" s="217">
        <v>101.2</v>
      </c>
      <c r="Q22" s="217">
        <v>115.4</v>
      </c>
      <c r="R22" s="217">
        <v>96.8</v>
      </c>
      <c r="S22" s="217">
        <v>113</v>
      </c>
    </row>
    <row r="23" spans="2:19" ht="13.5" customHeight="1">
      <c r="B23" s="203">
        <v>9</v>
      </c>
      <c r="C23" s="198"/>
      <c r="D23" s="216">
        <v>101.1</v>
      </c>
      <c r="E23" s="217">
        <v>117.8</v>
      </c>
      <c r="F23" s="217">
        <v>99.1</v>
      </c>
      <c r="G23" s="217">
        <v>102.6</v>
      </c>
      <c r="H23" s="217">
        <v>88.2</v>
      </c>
      <c r="I23" s="217">
        <v>97.6</v>
      </c>
      <c r="J23" s="217">
        <v>97.2</v>
      </c>
      <c r="K23" s="217">
        <v>87.6</v>
      </c>
      <c r="L23" s="217">
        <v>98.5</v>
      </c>
      <c r="M23" s="217">
        <v>119.5</v>
      </c>
      <c r="N23" s="217">
        <v>94.6</v>
      </c>
      <c r="O23" s="217">
        <v>96.3</v>
      </c>
      <c r="P23" s="217">
        <v>99</v>
      </c>
      <c r="Q23" s="217">
        <v>112</v>
      </c>
      <c r="R23" s="217">
        <v>99.1</v>
      </c>
      <c r="S23" s="217">
        <v>113</v>
      </c>
    </row>
    <row r="24" spans="2:46" ht="13.5" customHeight="1">
      <c r="B24" s="203">
        <v>10</v>
      </c>
      <c r="C24" s="198"/>
      <c r="D24" s="216">
        <v>102.5</v>
      </c>
      <c r="E24" s="217">
        <v>122.2</v>
      </c>
      <c r="F24" s="217">
        <v>99.2</v>
      </c>
      <c r="G24" s="217">
        <v>101.9</v>
      </c>
      <c r="H24" s="217">
        <v>89.1</v>
      </c>
      <c r="I24" s="217">
        <v>99.1</v>
      </c>
      <c r="J24" s="217">
        <v>97.5</v>
      </c>
      <c r="K24" s="217">
        <v>91.9</v>
      </c>
      <c r="L24" s="217">
        <v>100.1</v>
      </c>
      <c r="M24" s="217">
        <v>121.1</v>
      </c>
      <c r="N24" s="217">
        <v>97.6</v>
      </c>
      <c r="O24" s="217">
        <v>99.4</v>
      </c>
      <c r="P24" s="217">
        <v>103.7</v>
      </c>
      <c r="Q24" s="217">
        <v>114.1</v>
      </c>
      <c r="R24" s="217">
        <v>99.4</v>
      </c>
      <c r="S24" s="217">
        <v>110.7</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16">
        <v>103.5</v>
      </c>
      <c r="E25" s="217">
        <v>128.4</v>
      </c>
      <c r="F25" s="217">
        <v>100.3</v>
      </c>
      <c r="G25" s="217">
        <v>102.9</v>
      </c>
      <c r="H25" s="217">
        <v>87</v>
      </c>
      <c r="I25" s="217">
        <v>98.1</v>
      </c>
      <c r="J25" s="217">
        <v>98.5</v>
      </c>
      <c r="K25" s="217">
        <v>94.1</v>
      </c>
      <c r="L25" s="217">
        <v>92.1</v>
      </c>
      <c r="M25" s="217">
        <v>121.7</v>
      </c>
      <c r="N25" s="217">
        <v>105.9</v>
      </c>
      <c r="O25" s="217">
        <v>99.6</v>
      </c>
      <c r="P25" s="217">
        <v>105.4</v>
      </c>
      <c r="Q25" s="217">
        <v>113.1</v>
      </c>
      <c r="R25" s="217">
        <v>100.6</v>
      </c>
      <c r="S25" s="217">
        <v>111.6</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103.7</v>
      </c>
      <c r="E26" s="225">
        <v>123.3</v>
      </c>
      <c r="F26" s="225">
        <v>101.3</v>
      </c>
      <c r="G26" s="225">
        <v>107.5</v>
      </c>
      <c r="H26" s="225">
        <v>90.3</v>
      </c>
      <c r="I26" s="225">
        <v>103.6</v>
      </c>
      <c r="J26" s="225">
        <v>97.4</v>
      </c>
      <c r="K26" s="225">
        <v>89.7</v>
      </c>
      <c r="L26" s="225">
        <v>96.7</v>
      </c>
      <c r="M26" s="225">
        <v>115.1</v>
      </c>
      <c r="N26" s="225">
        <v>108.3</v>
      </c>
      <c r="O26" s="225">
        <v>99.5</v>
      </c>
      <c r="P26" s="225">
        <v>107.8</v>
      </c>
      <c r="Q26" s="225">
        <v>113.3</v>
      </c>
      <c r="R26" s="225">
        <v>101.9</v>
      </c>
      <c r="S26" s="225">
        <v>110.7</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-0.9</v>
      </c>
      <c r="E28" s="200">
        <v>-9.1</v>
      </c>
      <c r="F28" s="200">
        <v>-0.1</v>
      </c>
      <c r="G28" s="200">
        <v>-6.7</v>
      </c>
      <c r="H28" s="200">
        <v>6.2</v>
      </c>
      <c r="I28" s="200">
        <v>-3.1</v>
      </c>
      <c r="J28" s="200">
        <v>1.3</v>
      </c>
      <c r="K28" s="200">
        <v>-5.9</v>
      </c>
      <c r="L28" s="201">
        <v>-6.7</v>
      </c>
      <c r="M28" s="201">
        <v>-6.1</v>
      </c>
      <c r="N28" s="201">
        <v>9.7</v>
      </c>
      <c r="O28" s="201">
        <v>0.1</v>
      </c>
      <c r="P28" s="200">
        <v>10.8</v>
      </c>
      <c r="Q28" s="200">
        <v>-1.7</v>
      </c>
      <c r="R28" s="200">
        <v>-2.7</v>
      </c>
      <c r="S28" s="201">
        <v>-1.9</v>
      </c>
    </row>
    <row r="29" spans="1:19" ht="13.5" customHeight="1">
      <c r="A29" s="203"/>
      <c r="B29" s="203">
        <v>28</v>
      </c>
      <c r="C29" s="198"/>
      <c r="D29" s="241" t="s">
        <v>398</v>
      </c>
      <c r="E29" s="242" t="s">
        <v>398</v>
      </c>
      <c r="F29" s="242" t="s">
        <v>398</v>
      </c>
      <c r="G29" s="242" t="s">
        <v>398</v>
      </c>
      <c r="H29" s="242" t="s">
        <v>398</v>
      </c>
      <c r="I29" s="242" t="s">
        <v>398</v>
      </c>
      <c r="J29" s="242" t="s">
        <v>398</v>
      </c>
      <c r="K29" s="242" t="s">
        <v>398</v>
      </c>
      <c r="L29" s="206" t="s">
        <v>398</v>
      </c>
      <c r="M29" s="206" t="s">
        <v>398</v>
      </c>
      <c r="N29" s="206" t="s">
        <v>398</v>
      </c>
      <c r="O29" s="206" t="s">
        <v>398</v>
      </c>
      <c r="P29" s="242" t="s">
        <v>398</v>
      </c>
      <c r="Q29" s="242" t="s">
        <v>398</v>
      </c>
      <c r="R29" s="242" t="s">
        <v>398</v>
      </c>
      <c r="S29" s="206" t="s">
        <v>398</v>
      </c>
    </row>
    <row r="30" spans="1:19" ht="13.5" customHeight="1">
      <c r="A30" s="203"/>
      <c r="B30" s="203" t="s">
        <v>267</v>
      </c>
      <c r="C30" s="198"/>
      <c r="D30" s="241" t="s">
        <v>398</v>
      </c>
      <c r="E30" s="242" t="s">
        <v>398</v>
      </c>
      <c r="F30" s="242" t="s">
        <v>398</v>
      </c>
      <c r="G30" s="242" t="s">
        <v>398</v>
      </c>
      <c r="H30" s="242" t="s">
        <v>398</v>
      </c>
      <c r="I30" s="242" t="s">
        <v>398</v>
      </c>
      <c r="J30" s="242" t="s">
        <v>398</v>
      </c>
      <c r="K30" s="242" t="s">
        <v>398</v>
      </c>
      <c r="L30" s="206" t="s">
        <v>398</v>
      </c>
      <c r="M30" s="206" t="s">
        <v>398</v>
      </c>
      <c r="N30" s="206" t="s">
        <v>398</v>
      </c>
      <c r="O30" s="206" t="s">
        <v>398</v>
      </c>
      <c r="P30" s="242" t="s">
        <v>398</v>
      </c>
      <c r="Q30" s="242" t="s">
        <v>398</v>
      </c>
      <c r="R30" s="242" t="s">
        <v>398</v>
      </c>
      <c r="S30" s="206" t="s">
        <v>398</v>
      </c>
    </row>
    <row r="31" spans="1:19" ht="13.5" customHeight="1">
      <c r="A31" s="203"/>
      <c r="B31" s="203" t="s">
        <v>179</v>
      </c>
      <c r="C31" s="198"/>
      <c r="D31" s="241">
        <v>-1.2</v>
      </c>
      <c r="E31" s="242">
        <v>4.5</v>
      </c>
      <c r="F31" s="242">
        <v>-1.8</v>
      </c>
      <c r="G31" s="242">
        <v>24.4</v>
      </c>
      <c r="H31" s="242">
        <v>-9</v>
      </c>
      <c r="I31" s="242">
        <v>-5.4</v>
      </c>
      <c r="J31" s="242">
        <v>11.6</v>
      </c>
      <c r="K31" s="242">
        <v>-4.5</v>
      </c>
      <c r="L31" s="206">
        <v>-7.8</v>
      </c>
      <c r="M31" s="206">
        <v>10.6</v>
      </c>
      <c r="N31" s="206">
        <v>-9.7</v>
      </c>
      <c r="O31" s="206">
        <v>4.5</v>
      </c>
      <c r="P31" s="242">
        <v>-18.5</v>
      </c>
      <c r="Q31" s="242">
        <v>5</v>
      </c>
      <c r="R31" s="242">
        <v>-2.3</v>
      </c>
      <c r="S31" s="206">
        <v>-0.4</v>
      </c>
    </row>
    <row r="32" spans="1:19" ht="13.5" customHeight="1">
      <c r="A32" s="203" t="s">
        <v>446</v>
      </c>
      <c r="B32" s="203" t="s">
        <v>448</v>
      </c>
      <c r="C32" s="198"/>
      <c r="D32" s="241">
        <v>-0.4</v>
      </c>
      <c r="E32" s="242">
        <v>-6.2</v>
      </c>
      <c r="F32" s="242">
        <v>-0.9</v>
      </c>
      <c r="G32" s="242">
        <v>-8.2</v>
      </c>
      <c r="H32" s="242">
        <v>2</v>
      </c>
      <c r="I32" s="242">
        <v>3.5</v>
      </c>
      <c r="J32" s="242">
        <v>-0.3</v>
      </c>
      <c r="K32" s="242">
        <v>1.8</v>
      </c>
      <c r="L32" s="206">
        <v>-1.6</v>
      </c>
      <c r="M32" s="206">
        <v>-2.8</v>
      </c>
      <c r="N32" s="206">
        <v>13.1</v>
      </c>
      <c r="O32" s="206">
        <v>-1.8</v>
      </c>
      <c r="P32" s="242">
        <v>-8</v>
      </c>
      <c r="Q32" s="242">
        <v>0.3</v>
      </c>
      <c r="R32" s="242">
        <v>-1.9</v>
      </c>
      <c r="S32" s="206">
        <v>1.1</v>
      </c>
    </row>
    <row r="33" spans="1:19" ht="13.5" customHeight="1">
      <c r="A33" s="210"/>
      <c r="B33" s="210" t="s">
        <v>449</v>
      </c>
      <c r="C33" s="211"/>
      <c r="D33" s="245">
        <v>0.3</v>
      </c>
      <c r="E33" s="246">
        <v>0.3</v>
      </c>
      <c r="F33" s="246">
        <v>-2.8</v>
      </c>
      <c r="G33" s="246">
        <v>-9.9</v>
      </c>
      <c r="H33" s="246">
        <v>-0.5</v>
      </c>
      <c r="I33" s="246">
        <v>-4.8</v>
      </c>
      <c r="J33" s="246">
        <v>-2.5</v>
      </c>
      <c r="K33" s="246">
        <v>2.1</v>
      </c>
      <c r="L33" s="246">
        <v>-7.4</v>
      </c>
      <c r="M33" s="246">
        <v>4.8</v>
      </c>
      <c r="N33" s="246">
        <v>-5</v>
      </c>
      <c r="O33" s="246">
        <v>-1.4</v>
      </c>
      <c r="P33" s="246">
        <v>31.4</v>
      </c>
      <c r="Q33" s="246">
        <v>5.4</v>
      </c>
      <c r="R33" s="246">
        <v>-0.2</v>
      </c>
      <c r="S33" s="246">
        <v>-5</v>
      </c>
    </row>
    <row r="34" spans="1:19" ht="13.5" customHeight="1">
      <c r="A34" s="203" t="s">
        <v>68</v>
      </c>
      <c r="B34" s="203">
        <v>12</v>
      </c>
      <c r="C34" s="198" t="s">
        <v>445</v>
      </c>
      <c r="D34" s="247">
        <v>2.4</v>
      </c>
      <c r="E34" s="248">
        <v>-2.3</v>
      </c>
      <c r="F34" s="248">
        <v>0.7</v>
      </c>
      <c r="G34" s="248">
        <v>-4.6</v>
      </c>
      <c r="H34" s="248">
        <v>6.9</v>
      </c>
      <c r="I34" s="248">
        <v>-1.1</v>
      </c>
      <c r="J34" s="248">
        <v>-1.1</v>
      </c>
      <c r="K34" s="248">
        <v>5</v>
      </c>
      <c r="L34" s="248">
        <v>7.3</v>
      </c>
      <c r="M34" s="248">
        <v>16.9</v>
      </c>
      <c r="N34" s="248">
        <v>-1.6</v>
      </c>
      <c r="O34" s="248">
        <v>-4.8</v>
      </c>
      <c r="P34" s="248">
        <v>21.3</v>
      </c>
      <c r="Q34" s="248">
        <v>5.3</v>
      </c>
      <c r="R34" s="248">
        <v>7.6</v>
      </c>
      <c r="S34" s="248">
        <v>3.4</v>
      </c>
    </row>
    <row r="35" spans="1:19" ht="13.5" customHeight="1">
      <c r="A35" s="203" t="s">
        <v>450</v>
      </c>
      <c r="B35" s="203" t="s">
        <v>177</v>
      </c>
      <c r="C35" s="198" t="s">
        <v>189</v>
      </c>
      <c r="D35" s="249">
        <v>0.7</v>
      </c>
      <c r="E35" s="250">
        <v>2.4</v>
      </c>
      <c r="F35" s="250">
        <v>1.4</v>
      </c>
      <c r="G35" s="250">
        <v>-1.1</v>
      </c>
      <c r="H35" s="250">
        <v>13.6</v>
      </c>
      <c r="I35" s="250">
        <v>1.6</v>
      </c>
      <c r="J35" s="250">
        <v>-9.6</v>
      </c>
      <c r="K35" s="250">
        <v>-4.6</v>
      </c>
      <c r="L35" s="250">
        <v>2.8</v>
      </c>
      <c r="M35" s="250">
        <v>14.7</v>
      </c>
      <c r="N35" s="250">
        <v>-11</v>
      </c>
      <c r="O35" s="250">
        <v>2.4</v>
      </c>
      <c r="P35" s="250">
        <v>0.8</v>
      </c>
      <c r="Q35" s="250">
        <v>3.5</v>
      </c>
      <c r="R35" s="250">
        <v>6.2</v>
      </c>
      <c r="S35" s="250">
        <v>16.7</v>
      </c>
    </row>
    <row r="36" spans="2:19" ht="13.5" customHeight="1">
      <c r="B36" s="203">
        <v>2</v>
      </c>
      <c r="C36" s="198"/>
      <c r="D36" s="249">
        <v>1.2</v>
      </c>
      <c r="E36" s="250">
        <v>-1.1</v>
      </c>
      <c r="F36" s="250">
        <v>1.7</v>
      </c>
      <c r="G36" s="250">
        <v>-2.2</v>
      </c>
      <c r="H36" s="250">
        <v>-3</v>
      </c>
      <c r="I36" s="250">
        <v>-0.7</v>
      </c>
      <c r="J36" s="250">
        <v>-7</v>
      </c>
      <c r="K36" s="250">
        <v>-10.7</v>
      </c>
      <c r="L36" s="250">
        <v>19</v>
      </c>
      <c r="M36" s="250">
        <v>10.7</v>
      </c>
      <c r="N36" s="250">
        <v>-2.9</v>
      </c>
      <c r="O36" s="250">
        <v>4.8</v>
      </c>
      <c r="P36" s="250">
        <v>1.4</v>
      </c>
      <c r="Q36" s="250">
        <v>3.2</v>
      </c>
      <c r="R36" s="250">
        <v>2.4</v>
      </c>
      <c r="S36" s="250">
        <v>17</v>
      </c>
    </row>
    <row r="37" spans="2:19" ht="13.5" customHeight="1">
      <c r="B37" s="203">
        <v>3</v>
      </c>
      <c r="D37" s="249">
        <v>0.1</v>
      </c>
      <c r="E37" s="250">
        <v>1.7</v>
      </c>
      <c r="F37" s="250">
        <v>2</v>
      </c>
      <c r="G37" s="250">
        <v>-1.3</v>
      </c>
      <c r="H37" s="250">
        <v>8</v>
      </c>
      <c r="I37" s="250">
        <v>-0.2</v>
      </c>
      <c r="J37" s="250">
        <v>-7.1</v>
      </c>
      <c r="K37" s="250">
        <v>-11.8</v>
      </c>
      <c r="L37" s="250">
        <v>16</v>
      </c>
      <c r="M37" s="250">
        <v>12.2</v>
      </c>
      <c r="N37" s="250">
        <v>-11.8</v>
      </c>
      <c r="O37" s="250">
        <v>-0.9</v>
      </c>
      <c r="P37" s="250">
        <v>-13.5</v>
      </c>
      <c r="Q37" s="250">
        <v>1.8</v>
      </c>
      <c r="R37" s="250">
        <v>3</v>
      </c>
      <c r="S37" s="250">
        <v>18.4</v>
      </c>
    </row>
    <row r="38" spans="2:19" ht="13.5" customHeight="1">
      <c r="B38" s="203">
        <v>4</v>
      </c>
      <c r="C38" s="198"/>
      <c r="D38" s="249">
        <v>2.8</v>
      </c>
      <c r="E38" s="250">
        <v>4.3</v>
      </c>
      <c r="F38" s="250">
        <v>4</v>
      </c>
      <c r="G38" s="250">
        <v>15.6</v>
      </c>
      <c r="H38" s="250">
        <v>19.7</v>
      </c>
      <c r="I38" s="250">
        <v>-1.3</v>
      </c>
      <c r="J38" s="250">
        <v>-6</v>
      </c>
      <c r="K38" s="250">
        <v>-5.5</v>
      </c>
      <c r="L38" s="250">
        <v>20.4</v>
      </c>
      <c r="M38" s="250">
        <v>16.3</v>
      </c>
      <c r="N38" s="250">
        <v>-3.4</v>
      </c>
      <c r="O38" s="250">
        <v>7.3</v>
      </c>
      <c r="P38" s="250">
        <v>-8.5</v>
      </c>
      <c r="Q38" s="250">
        <v>4.6</v>
      </c>
      <c r="R38" s="250">
        <v>18.2</v>
      </c>
      <c r="S38" s="250">
        <v>21.2</v>
      </c>
    </row>
    <row r="39" spans="2:19" ht="13.5" customHeight="1">
      <c r="B39" s="203">
        <v>5</v>
      </c>
      <c r="C39" s="198"/>
      <c r="D39" s="249">
        <v>5.2</v>
      </c>
      <c r="E39" s="250">
        <v>12.4</v>
      </c>
      <c r="F39" s="250">
        <v>5.6</v>
      </c>
      <c r="G39" s="250">
        <v>3.4</v>
      </c>
      <c r="H39" s="250">
        <v>11.7</v>
      </c>
      <c r="I39" s="250">
        <v>7.8</v>
      </c>
      <c r="J39" s="250">
        <v>-5</v>
      </c>
      <c r="K39" s="250">
        <v>-7.7</v>
      </c>
      <c r="L39" s="250">
        <v>18.1</v>
      </c>
      <c r="M39" s="250">
        <v>8.2</v>
      </c>
      <c r="N39" s="250">
        <v>15.7</v>
      </c>
      <c r="O39" s="250">
        <v>10.6</v>
      </c>
      <c r="P39" s="250">
        <v>1.6</v>
      </c>
      <c r="Q39" s="250">
        <v>1.8</v>
      </c>
      <c r="R39" s="250">
        <v>2.4</v>
      </c>
      <c r="S39" s="250">
        <v>24</v>
      </c>
    </row>
    <row r="40" spans="2:19" ht="13.5" customHeight="1">
      <c r="B40" s="203">
        <v>6</v>
      </c>
      <c r="C40" s="198"/>
      <c r="D40" s="249">
        <v>2.9</v>
      </c>
      <c r="E40" s="250">
        <v>5.2</v>
      </c>
      <c r="F40" s="250">
        <v>2.6</v>
      </c>
      <c r="G40" s="250">
        <v>3.8</v>
      </c>
      <c r="H40" s="250">
        <v>14.1</v>
      </c>
      <c r="I40" s="250">
        <v>6.2</v>
      </c>
      <c r="J40" s="250">
        <v>-5.5</v>
      </c>
      <c r="K40" s="250">
        <v>-13.1</v>
      </c>
      <c r="L40" s="250">
        <v>17.4</v>
      </c>
      <c r="M40" s="250">
        <v>9.9</v>
      </c>
      <c r="N40" s="250">
        <v>10.6</v>
      </c>
      <c r="O40" s="250">
        <v>2.1</v>
      </c>
      <c r="P40" s="250">
        <v>1</v>
      </c>
      <c r="Q40" s="250">
        <v>0.9</v>
      </c>
      <c r="R40" s="250">
        <v>-0.8</v>
      </c>
      <c r="S40" s="250">
        <v>23.4</v>
      </c>
    </row>
    <row r="41" spans="2:19" ht="13.5" customHeight="1">
      <c r="B41" s="203">
        <v>7</v>
      </c>
      <c r="C41" s="198"/>
      <c r="D41" s="249">
        <v>5.8</v>
      </c>
      <c r="E41" s="250">
        <v>13.3</v>
      </c>
      <c r="F41" s="250">
        <v>6.3</v>
      </c>
      <c r="G41" s="250">
        <v>4.6</v>
      </c>
      <c r="H41" s="250">
        <v>6.1</v>
      </c>
      <c r="I41" s="250">
        <v>3.2</v>
      </c>
      <c r="J41" s="250">
        <v>-3.4</v>
      </c>
      <c r="K41" s="250">
        <v>-1</v>
      </c>
      <c r="L41" s="250">
        <v>18.6</v>
      </c>
      <c r="M41" s="250">
        <v>6.9</v>
      </c>
      <c r="N41" s="250">
        <v>12.1</v>
      </c>
      <c r="O41" s="250">
        <v>-0.2</v>
      </c>
      <c r="P41" s="250">
        <v>7.6</v>
      </c>
      <c r="Q41" s="250">
        <v>5.7</v>
      </c>
      <c r="R41" s="250">
        <v>0.3</v>
      </c>
      <c r="S41" s="250">
        <v>21.6</v>
      </c>
    </row>
    <row r="42" spans="2:19" ht="13.5" customHeight="1">
      <c r="B42" s="203">
        <v>8</v>
      </c>
      <c r="D42" s="249">
        <v>4.4</v>
      </c>
      <c r="E42" s="250">
        <v>10.4</v>
      </c>
      <c r="F42" s="250">
        <v>6</v>
      </c>
      <c r="G42" s="250">
        <v>2.9</v>
      </c>
      <c r="H42" s="250">
        <v>7.2</v>
      </c>
      <c r="I42" s="250">
        <v>3.7</v>
      </c>
      <c r="J42" s="250">
        <v>-4.4</v>
      </c>
      <c r="K42" s="250">
        <v>-5</v>
      </c>
      <c r="L42" s="250">
        <v>17</v>
      </c>
      <c r="M42" s="250">
        <v>3</v>
      </c>
      <c r="N42" s="250">
        <v>-1.7</v>
      </c>
      <c r="O42" s="250">
        <v>0.9</v>
      </c>
      <c r="P42" s="250">
        <v>4.5</v>
      </c>
      <c r="Q42" s="250">
        <v>6.2</v>
      </c>
      <c r="R42" s="250">
        <v>-1.6</v>
      </c>
      <c r="S42" s="250">
        <v>20.1</v>
      </c>
    </row>
    <row r="43" spans="2:19" ht="13.5" customHeight="1">
      <c r="B43" s="203">
        <v>9</v>
      </c>
      <c r="C43" s="198"/>
      <c r="D43" s="249">
        <v>2.5</v>
      </c>
      <c r="E43" s="250">
        <v>12.7</v>
      </c>
      <c r="F43" s="250">
        <v>4</v>
      </c>
      <c r="G43" s="250">
        <v>4</v>
      </c>
      <c r="H43" s="250">
        <v>8.6</v>
      </c>
      <c r="I43" s="250">
        <v>-0.4</v>
      </c>
      <c r="J43" s="250">
        <v>-4.7</v>
      </c>
      <c r="K43" s="250">
        <v>-10.2</v>
      </c>
      <c r="L43" s="250">
        <v>14.3</v>
      </c>
      <c r="M43" s="250">
        <v>1.5</v>
      </c>
      <c r="N43" s="250">
        <v>-3.2</v>
      </c>
      <c r="O43" s="250">
        <v>-0.4</v>
      </c>
      <c r="P43" s="250">
        <v>1.2</v>
      </c>
      <c r="Q43" s="250">
        <v>1.4</v>
      </c>
      <c r="R43" s="250">
        <v>4.6</v>
      </c>
      <c r="S43" s="250">
        <v>20.1</v>
      </c>
    </row>
    <row r="44" spans="2:19" ht="13.5" customHeight="1">
      <c r="B44" s="203">
        <v>10</v>
      </c>
      <c r="C44" s="198"/>
      <c r="D44" s="249">
        <v>3.5</v>
      </c>
      <c r="E44" s="250">
        <v>14.2</v>
      </c>
      <c r="F44" s="250">
        <v>2.8</v>
      </c>
      <c r="G44" s="250">
        <v>2.1</v>
      </c>
      <c r="H44" s="250">
        <v>8.4</v>
      </c>
      <c r="I44" s="250">
        <v>0.4</v>
      </c>
      <c r="J44" s="250">
        <v>-2.6</v>
      </c>
      <c r="K44" s="250">
        <v>-3.4</v>
      </c>
      <c r="L44" s="250">
        <v>13.6</v>
      </c>
      <c r="M44" s="250">
        <v>4.5</v>
      </c>
      <c r="N44" s="250">
        <v>1.1</v>
      </c>
      <c r="O44" s="250">
        <v>2.1</v>
      </c>
      <c r="P44" s="250">
        <v>4.9</v>
      </c>
      <c r="Q44" s="250">
        <v>2.7</v>
      </c>
      <c r="R44" s="250">
        <v>2.9</v>
      </c>
      <c r="S44" s="250">
        <v>16.4</v>
      </c>
    </row>
    <row r="45" spans="2:19" ht="13.5" customHeight="1">
      <c r="B45" s="203">
        <v>11</v>
      </c>
      <c r="C45" s="198"/>
      <c r="D45" s="249">
        <v>2.4</v>
      </c>
      <c r="E45" s="250">
        <v>18.9</v>
      </c>
      <c r="F45" s="250">
        <v>1.5</v>
      </c>
      <c r="G45" s="250">
        <v>2</v>
      </c>
      <c r="H45" s="250">
        <v>3.8</v>
      </c>
      <c r="I45" s="250">
        <v>-3.6</v>
      </c>
      <c r="J45" s="250">
        <v>-3.3</v>
      </c>
      <c r="K45" s="250">
        <v>-6.1</v>
      </c>
      <c r="L45" s="250">
        <v>6.7</v>
      </c>
      <c r="M45" s="250">
        <v>1.8</v>
      </c>
      <c r="N45" s="250">
        <v>8.3</v>
      </c>
      <c r="O45" s="250">
        <v>3.6</v>
      </c>
      <c r="P45" s="250">
        <v>4.4</v>
      </c>
      <c r="Q45" s="250">
        <v>-0.2</v>
      </c>
      <c r="R45" s="250">
        <v>1.1</v>
      </c>
      <c r="S45" s="250">
        <v>14.7</v>
      </c>
    </row>
    <row r="46" spans="1:19" ht="13.5" customHeight="1">
      <c r="A46" s="221"/>
      <c r="B46" s="222">
        <v>12</v>
      </c>
      <c r="C46" s="223"/>
      <c r="D46" s="224">
        <v>2.4</v>
      </c>
      <c r="E46" s="225">
        <v>13.9</v>
      </c>
      <c r="F46" s="225">
        <v>2.4</v>
      </c>
      <c r="G46" s="225">
        <v>3.7</v>
      </c>
      <c r="H46" s="225">
        <v>7.6</v>
      </c>
      <c r="I46" s="225">
        <v>-1.9</v>
      </c>
      <c r="J46" s="225">
        <v>-6.2</v>
      </c>
      <c r="K46" s="225">
        <v>-10.9</v>
      </c>
      <c r="L46" s="225">
        <v>7.2</v>
      </c>
      <c r="M46" s="225">
        <v>-5.9</v>
      </c>
      <c r="N46" s="225">
        <v>11.2</v>
      </c>
      <c r="O46" s="225">
        <v>2.5</v>
      </c>
      <c r="P46" s="225">
        <v>6.3</v>
      </c>
      <c r="Q46" s="225">
        <v>2.3</v>
      </c>
      <c r="R46" s="225">
        <v>3.1</v>
      </c>
      <c r="S46" s="225">
        <v>14.6</v>
      </c>
    </row>
    <row r="47" spans="1:35" ht="27" customHeight="1">
      <c r="A47" s="659" t="s">
        <v>451</v>
      </c>
      <c r="B47" s="659"/>
      <c r="C47" s="660"/>
      <c r="D47" s="227">
        <v>0.2</v>
      </c>
      <c r="E47" s="227">
        <v>-4</v>
      </c>
      <c r="F47" s="227">
        <v>1</v>
      </c>
      <c r="G47" s="227">
        <v>4.5</v>
      </c>
      <c r="H47" s="227">
        <v>3.8</v>
      </c>
      <c r="I47" s="227">
        <v>5.6</v>
      </c>
      <c r="J47" s="227">
        <v>-1.1</v>
      </c>
      <c r="K47" s="227">
        <v>-4.7</v>
      </c>
      <c r="L47" s="227">
        <v>5</v>
      </c>
      <c r="M47" s="227">
        <v>-5.4</v>
      </c>
      <c r="N47" s="227">
        <v>2.3</v>
      </c>
      <c r="O47" s="227">
        <v>-0.1</v>
      </c>
      <c r="P47" s="227">
        <v>2.3</v>
      </c>
      <c r="Q47" s="227">
        <v>0.2</v>
      </c>
      <c r="R47" s="227">
        <v>1.3</v>
      </c>
      <c r="S47" s="227">
        <v>-0.8</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41" t="s">
        <v>398</v>
      </c>
      <c r="E55" s="242" t="s">
        <v>398</v>
      </c>
      <c r="F55" s="242" t="s">
        <v>398</v>
      </c>
      <c r="G55" s="242" t="s">
        <v>398</v>
      </c>
      <c r="H55" s="242" t="s">
        <v>398</v>
      </c>
      <c r="I55" s="242" t="s">
        <v>398</v>
      </c>
      <c r="J55" s="242" t="s">
        <v>398</v>
      </c>
      <c r="K55" s="242" t="s">
        <v>398</v>
      </c>
      <c r="L55" s="206" t="s">
        <v>398</v>
      </c>
      <c r="M55" s="206" t="s">
        <v>398</v>
      </c>
      <c r="N55" s="206" t="s">
        <v>398</v>
      </c>
      <c r="O55" s="206" t="s">
        <v>398</v>
      </c>
      <c r="P55" s="242" t="s">
        <v>398</v>
      </c>
      <c r="Q55" s="242" t="s">
        <v>398</v>
      </c>
      <c r="R55" s="242" t="s">
        <v>398</v>
      </c>
      <c r="S55" s="206" t="s">
        <v>398</v>
      </c>
    </row>
    <row r="56" spans="1:19" ht="13.5" customHeight="1">
      <c r="A56" s="203"/>
      <c r="B56" s="203" t="s">
        <v>267</v>
      </c>
      <c r="C56" s="198"/>
      <c r="D56" s="241" t="s">
        <v>398</v>
      </c>
      <c r="E56" s="242" t="s">
        <v>398</v>
      </c>
      <c r="F56" s="242" t="s">
        <v>398</v>
      </c>
      <c r="G56" s="242" t="s">
        <v>398</v>
      </c>
      <c r="H56" s="242" t="s">
        <v>398</v>
      </c>
      <c r="I56" s="242" t="s">
        <v>398</v>
      </c>
      <c r="J56" s="242" t="s">
        <v>398</v>
      </c>
      <c r="K56" s="242" t="s">
        <v>398</v>
      </c>
      <c r="L56" s="206" t="s">
        <v>398</v>
      </c>
      <c r="M56" s="206" t="s">
        <v>398</v>
      </c>
      <c r="N56" s="206" t="s">
        <v>398</v>
      </c>
      <c r="O56" s="206" t="s">
        <v>398</v>
      </c>
      <c r="P56" s="242" t="s">
        <v>398</v>
      </c>
      <c r="Q56" s="242" t="s">
        <v>398</v>
      </c>
      <c r="R56" s="242" t="s">
        <v>398</v>
      </c>
      <c r="S56" s="206" t="s">
        <v>398</v>
      </c>
    </row>
    <row r="57" spans="1:19" ht="13.5" customHeight="1">
      <c r="A57" s="203"/>
      <c r="B57" s="203" t="s">
        <v>179</v>
      </c>
      <c r="C57" s="198"/>
      <c r="D57" s="241">
        <v>99.1</v>
      </c>
      <c r="E57" s="242">
        <v>117.6</v>
      </c>
      <c r="F57" s="242">
        <v>98.3</v>
      </c>
      <c r="G57" s="242">
        <v>117.3</v>
      </c>
      <c r="H57" s="242">
        <v>90.1</v>
      </c>
      <c r="I57" s="242">
        <v>90.8</v>
      </c>
      <c r="J57" s="242">
        <v>109.1</v>
      </c>
      <c r="K57" s="242">
        <v>102.7</v>
      </c>
      <c r="L57" s="242">
        <v>91.3</v>
      </c>
      <c r="M57" s="242">
        <v>113.7</v>
      </c>
      <c r="N57" s="242">
        <v>95.1</v>
      </c>
      <c r="O57" s="242">
        <v>102.4</v>
      </c>
      <c r="P57" s="242">
        <v>84.8</v>
      </c>
      <c r="Q57" s="242">
        <v>106.2</v>
      </c>
      <c r="R57" s="242">
        <v>95.9</v>
      </c>
      <c r="S57" s="242">
        <v>96.1</v>
      </c>
    </row>
    <row r="58" spans="1:19" ht="13.5" customHeight="1">
      <c r="A58" s="203" t="s">
        <v>446</v>
      </c>
      <c r="B58" s="203" t="s">
        <v>448</v>
      </c>
      <c r="C58" s="198"/>
      <c r="D58" s="243">
        <v>99.5</v>
      </c>
      <c r="E58" s="244">
        <v>100</v>
      </c>
      <c r="F58" s="244">
        <v>97.7</v>
      </c>
      <c r="G58" s="244">
        <v>113.2</v>
      </c>
      <c r="H58" s="244">
        <v>84</v>
      </c>
      <c r="I58" s="244">
        <v>92.7</v>
      </c>
      <c r="J58" s="244">
        <v>115.8</v>
      </c>
      <c r="K58" s="244">
        <v>97.7</v>
      </c>
      <c r="L58" s="244">
        <v>78.8</v>
      </c>
      <c r="M58" s="244">
        <v>111.8</v>
      </c>
      <c r="N58" s="244">
        <v>117.7</v>
      </c>
      <c r="O58" s="244">
        <v>95.4</v>
      </c>
      <c r="P58" s="244">
        <v>80.1</v>
      </c>
      <c r="Q58" s="244">
        <v>109.4</v>
      </c>
      <c r="R58" s="244">
        <v>101.1</v>
      </c>
      <c r="S58" s="244">
        <v>95.6</v>
      </c>
    </row>
    <row r="59" spans="1:19" ht="13.5" customHeight="1">
      <c r="A59" s="210"/>
      <c r="B59" s="210" t="s">
        <v>449</v>
      </c>
      <c r="C59" s="211"/>
      <c r="D59" s="245">
        <v>98.9</v>
      </c>
      <c r="E59" s="246">
        <v>97.1</v>
      </c>
      <c r="F59" s="246">
        <v>95</v>
      </c>
      <c r="G59" s="246">
        <v>102.7</v>
      </c>
      <c r="H59" s="246">
        <v>80.3</v>
      </c>
      <c r="I59" s="246">
        <v>87.5</v>
      </c>
      <c r="J59" s="246">
        <v>108.6</v>
      </c>
      <c r="K59" s="246">
        <v>95.1</v>
      </c>
      <c r="L59" s="246">
        <v>97.2</v>
      </c>
      <c r="M59" s="246">
        <v>111.5</v>
      </c>
      <c r="N59" s="246">
        <v>105.3</v>
      </c>
      <c r="O59" s="246">
        <v>87.7</v>
      </c>
      <c r="P59" s="246">
        <v>101.5</v>
      </c>
      <c r="Q59" s="246">
        <v>115</v>
      </c>
      <c r="R59" s="246">
        <v>101.1</v>
      </c>
      <c r="S59" s="246">
        <v>95</v>
      </c>
    </row>
    <row r="60" spans="1:19" ht="13.5" customHeight="1">
      <c r="A60" s="203" t="s">
        <v>68</v>
      </c>
      <c r="B60" s="203">
        <v>12</v>
      </c>
      <c r="C60" s="198" t="s">
        <v>445</v>
      </c>
      <c r="D60" s="214">
        <v>100.4</v>
      </c>
      <c r="E60" s="215">
        <v>95.3</v>
      </c>
      <c r="F60" s="215">
        <v>97.6</v>
      </c>
      <c r="G60" s="215">
        <v>105.7</v>
      </c>
      <c r="H60" s="215">
        <v>79.5</v>
      </c>
      <c r="I60" s="215">
        <v>87.7</v>
      </c>
      <c r="J60" s="215">
        <v>112</v>
      </c>
      <c r="K60" s="215">
        <v>95.2</v>
      </c>
      <c r="L60" s="215">
        <v>104.8</v>
      </c>
      <c r="M60" s="215">
        <v>121</v>
      </c>
      <c r="N60" s="215">
        <v>106.2</v>
      </c>
      <c r="O60" s="215">
        <v>89.3</v>
      </c>
      <c r="P60" s="215">
        <v>98.5</v>
      </c>
      <c r="Q60" s="215">
        <v>117.3</v>
      </c>
      <c r="R60" s="215">
        <v>104.3</v>
      </c>
      <c r="S60" s="215">
        <v>96.6</v>
      </c>
    </row>
    <row r="61" spans="1:19" ht="13.5" customHeight="1">
      <c r="A61" s="203" t="s">
        <v>450</v>
      </c>
      <c r="B61" s="203" t="s">
        <v>177</v>
      </c>
      <c r="C61" s="198" t="s">
        <v>189</v>
      </c>
      <c r="D61" s="216">
        <v>100.3</v>
      </c>
      <c r="E61" s="217">
        <v>115.1</v>
      </c>
      <c r="F61" s="217">
        <v>95</v>
      </c>
      <c r="G61" s="217">
        <v>102.3</v>
      </c>
      <c r="H61" s="217">
        <v>82.2</v>
      </c>
      <c r="I61" s="217">
        <v>91.1</v>
      </c>
      <c r="J61" s="217">
        <v>104</v>
      </c>
      <c r="K61" s="217">
        <v>81.4</v>
      </c>
      <c r="L61" s="217">
        <v>100.5</v>
      </c>
      <c r="M61" s="217">
        <v>115</v>
      </c>
      <c r="N61" s="217">
        <v>96.4</v>
      </c>
      <c r="O61" s="217">
        <v>104.2</v>
      </c>
      <c r="P61" s="217">
        <v>101.9</v>
      </c>
      <c r="Q61" s="217">
        <v>115.2</v>
      </c>
      <c r="R61" s="217">
        <v>92.5</v>
      </c>
      <c r="S61" s="217">
        <v>113.7</v>
      </c>
    </row>
    <row r="62" spans="2:19" ht="13.5" customHeight="1">
      <c r="B62" s="203">
        <v>2</v>
      </c>
      <c r="C62" s="198"/>
      <c r="D62" s="216">
        <v>100.3</v>
      </c>
      <c r="E62" s="217">
        <v>97.5</v>
      </c>
      <c r="F62" s="217">
        <v>96.4</v>
      </c>
      <c r="G62" s="217">
        <v>102</v>
      </c>
      <c r="H62" s="217">
        <v>82</v>
      </c>
      <c r="I62" s="217">
        <v>91.4</v>
      </c>
      <c r="J62" s="217">
        <v>102.5</v>
      </c>
      <c r="K62" s="217">
        <v>74.2</v>
      </c>
      <c r="L62" s="217">
        <v>101.4</v>
      </c>
      <c r="M62" s="217">
        <v>116</v>
      </c>
      <c r="N62" s="217">
        <v>81.3</v>
      </c>
      <c r="O62" s="217">
        <v>105.1</v>
      </c>
      <c r="P62" s="217">
        <v>102.8</v>
      </c>
      <c r="Q62" s="217">
        <v>115</v>
      </c>
      <c r="R62" s="217">
        <v>94.6</v>
      </c>
      <c r="S62" s="217">
        <v>113.7</v>
      </c>
    </row>
    <row r="63" spans="2:19" ht="13.5" customHeight="1">
      <c r="B63" s="203">
        <v>3</v>
      </c>
      <c r="D63" s="216">
        <v>101</v>
      </c>
      <c r="E63" s="217">
        <v>114.5</v>
      </c>
      <c r="F63" s="217">
        <v>97.5</v>
      </c>
      <c r="G63" s="217">
        <v>102.7</v>
      </c>
      <c r="H63" s="217">
        <v>81.3</v>
      </c>
      <c r="I63" s="217">
        <v>89.2</v>
      </c>
      <c r="J63" s="217">
        <v>100.6</v>
      </c>
      <c r="K63" s="217">
        <v>74.6</v>
      </c>
      <c r="L63" s="217">
        <v>100.9</v>
      </c>
      <c r="M63" s="217">
        <v>119.2</v>
      </c>
      <c r="N63" s="217">
        <v>84.7</v>
      </c>
      <c r="O63" s="217">
        <v>101.8</v>
      </c>
      <c r="P63" s="217">
        <v>103.8</v>
      </c>
      <c r="Q63" s="217">
        <v>112.3</v>
      </c>
      <c r="R63" s="217">
        <v>91.2</v>
      </c>
      <c r="S63" s="217">
        <v>115.8</v>
      </c>
    </row>
    <row r="64" spans="2:19" ht="13.5" customHeight="1">
      <c r="B64" s="203">
        <v>4</v>
      </c>
      <c r="C64" s="198"/>
      <c r="D64" s="216">
        <v>102.8</v>
      </c>
      <c r="E64" s="217">
        <v>109</v>
      </c>
      <c r="F64" s="217">
        <v>98</v>
      </c>
      <c r="G64" s="217">
        <v>104.4</v>
      </c>
      <c r="H64" s="217">
        <v>90.8</v>
      </c>
      <c r="I64" s="217">
        <v>96.6</v>
      </c>
      <c r="J64" s="217">
        <v>105</v>
      </c>
      <c r="K64" s="217">
        <v>84.8</v>
      </c>
      <c r="L64" s="217">
        <v>103</v>
      </c>
      <c r="M64" s="217">
        <v>119.9</v>
      </c>
      <c r="N64" s="217">
        <v>100.9</v>
      </c>
      <c r="O64" s="217">
        <v>102.6</v>
      </c>
      <c r="P64" s="217">
        <v>101.5</v>
      </c>
      <c r="Q64" s="217">
        <v>116.6</v>
      </c>
      <c r="R64" s="217">
        <v>93.8</v>
      </c>
      <c r="S64" s="217">
        <v>118</v>
      </c>
    </row>
    <row r="65" spans="2:19" ht="13.5" customHeight="1">
      <c r="B65" s="203">
        <v>5</v>
      </c>
      <c r="C65" s="198"/>
      <c r="D65" s="216">
        <v>100.2</v>
      </c>
      <c r="E65" s="217">
        <v>110.7</v>
      </c>
      <c r="F65" s="217">
        <v>95.3</v>
      </c>
      <c r="G65" s="217">
        <v>101.3</v>
      </c>
      <c r="H65" s="217">
        <v>81.8</v>
      </c>
      <c r="I65" s="217">
        <v>90.4</v>
      </c>
      <c r="J65" s="217">
        <v>105</v>
      </c>
      <c r="K65" s="217">
        <v>75.9</v>
      </c>
      <c r="L65" s="217">
        <v>100.8</v>
      </c>
      <c r="M65" s="217">
        <v>115.4</v>
      </c>
      <c r="N65" s="217">
        <v>103.9</v>
      </c>
      <c r="O65" s="217">
        <v>100.4</v>
      </c>
      <c r="P65" s="217">
        <v>102.5</v>
      </c>
      <c r="Q65" s="217">
        <v>114</v>
      </c>
      <c r="R65" s="217">
        <v>93.9</v>
      </c>
      <c r="S65" s="217">
        <v>112.4</v>
      </c>
    </row>
    <row r="66" spans="2:19" ht="13.5" customHeight="1">
      <c r="B66" s="203">
        <v>6</v>
      </c>
      <c r="C66" s="198"/>
      <c r="D66" s="216">
        <v>101.1</v>
      </c>
      <c r="E66" s="217">
        <v>93.7</v>
      </c>
      <c r="F66" s="217">
        <v>96.7</v>
      </c>
      <c r="G66" s="217">
        <v>105.7</v>
      </c>
      <c r="H66" s="217">
        <v>83.3</v>
      </c>
      <c r="I66" s="217">
        <v>92.5</v>
      </c>
      <c r="J66" s="217">
        <v>107.1</v>
      </c>
      <c r="K66" s="217">
        <v>75.2</v>
      </c>
      <c r="L66" s="217">
        <v>104.8</v>
      </c>
      <c r="M66" s="217">
        <v>116.8</v>
      </c>
      <c r="N66" s="217">
        <v>100.3</v>
      </c>
      <c r="O66" s="217">
        <v>99.3</v>
      </c>
      <c r="P66" s="217">
        <v>102.7</v>
      </c>
      <c r="Q66" s="217">
        <v>116</v>
      </c>
      <c r="R66" s="217">
        <v>93</v>
      </c>
      <c r="S66" s="217">
        <v>116.4</v>
      </c>
    </row>
    <row r="67" spans="2:19" ht="13.5" customHeight="1">
      <c r="B67" s="203">
        <v>7</v>
      </c>
      <c r="C67" s="198"/>
      <c r="D67" s="216">
        <v>104.5</v>
      </c>
      <c r="E67" s="217">
        <v>112</v>
      </c>
      <c r="F67" s="217">
        <v>99.6</v>
      </c>
      <c r="G67" s="217">
        <v>106.8</v>
      </c>
      <c r="H67" s="217">
        <v>82</v>
      </c>
      <c r="I67" s="217">
        <v>96.2</v>
      </c>
      <c r="J67" s="217">
        <v>108.9</v>
      </c>
      <c r="K67" s="217">
        <v>85.4</v>
      </c>
      <c r="L67" s="217">
        <v>108</v>
      </c>
      <c r="M67" s="217">
        <v>120.3</v>
      </c>
      <c r="N67" s="217">
        <v>105.9</v>
      </c>
      <c r="O67" s="217">
        <v>94.8</v>
      </c>
      <c r="P67" s="217">
        <v>105.7</v>
      </c>
      <c r="Q67" s="217">
        <v>118.9</v>
      </c>
      <c r="R67" s="217">
        <v>95.3</v>
      </c>
      <c r="S67" s="217">
        <v>120</v>
      </c>
    </row>
    <row r="68" spans="2:19" ht="13.5" customHeight="1">
      <c r="B68" s="203">
        <v>8</v>
      </c>
      <c r="D68" s="216">
        <v>103</v>
      </c>
      <c r="E68" s="217">
        <v>111</v>
      </c>
      <c r="F68" s="217">
        <v>98.6</v>
      </c>
      <c r="G68" s="217">
        <v>106.2</v>
      </c>
      <c r="H68" s="217">
        <v>86.1</v>
      </c>
      <c r="I68" s="217">
        <v>93.4</v>
      </c>
      <c r="J68" s="217">
        <v>108.9</v>
      </c>
      <c r="K68" s="217">
        <v>86.4</v>
      </c>
      <c r="L68" s="217">
        <v>105.9</v>
      </c>
      <c r="M68" s="217">
        <v>121.3</v>
      </c>
      <c r="N68" s="217">
        <v>99.9</v>
      </c>
      <c r="O68" s="217">
        <v>101.2</v>
      </c>
      <c r="P68" s="217">
        <v>101.7</v>
      </c>
      <c r="Q68" s="217">
        <v>116.8</v>
      </c>
      <c r="R68" s="217">
        <v>88.9</v>
      </c>
      <c r="S68" s="217">
        <v>116</v>
      </c>
    </row>
    <row r="69" spans="2:19" ht="13.5" customHeight="1">
      <c r="B69" s="203">
        <v>9</v>
      </c>
      <c r="C69" s="198"/>
      <c r="D69" s="216">
        <v>101.3</v>
      </c>
      <c r="E69" s="217">
        <v>100.6</v>
      </c>
      <c r="F69" s="217">
        <v>97.9</v>
      </c>
      <c r="G69" s="217">
        <v>104.7</v>
      </c>
      <c r="H69" s="217">
        <v>85.2</v>
      </c>
      <c r="I69" s="217">
        <v>91</v>
      </c>
      <c r="J69" s="217">
        <v>106.6</v>
      </c>
      <c r="K69" s="217">
        <v>74</v>
      </c>
      <c r="L69" s="217">
        <v>97.2</v>
      </c>
      <c r="M69" s="217">
        <v>120.9</v>
      </c>
      <c r="N69" s="217">
        <v>99.9</v>
      </c>
      <c r="O69" s="217">
        <v>94.4</v>
      </c>
      <c r="P69" s="217">
        <v>97.4</v>
      </c>
      <c r="Q69" s="217">
        <v>116.7</v>
      </c>
      <c r="R69" s="217">
        <v>94.5</v>
      </c>
      <c r="S69" s="217">
        <v>116.5</v>
      </c>
    </row>
    <row r="70" spans="2:46" ht="13.5" customHeight="1">
      <c r="B70" s="203">
        <v>10</v>
      </c>
      <c r="C70" s="198"/>
      <c r="D70" s="216">
        <v>103</v>
      </c>
      <c r="E70" s="217">
        <v>113.2</v>
      </c>
      <c r="F70" s="217">
        <v>97.9</v>
      </c>
      <c r="G70" s="217">
        <v>105</v>
      </c>
      <c r="H70" s="217">
        <v>86.4</v>
      </c>
      <c r="I70" s="217">
        <v>93.4</v>
      </c>
      <c r="J70" s="217">
        <v>107.2</v>
      </c>
      <c r="K70" s="217">
        <v>83.7</v>
      </c>
      <c r="L70" s="217">
        <v>98.4</v>
      </c>
      <c r="M70" s="217">
        <v>121.1</v>
      </c>
      <c r="N70" s="217">
        <v>103.8</v>
      </c>
      <c r="O70" s="217">
        <v>96.7</v>
      </c>
      <c r="P70" s="217">
        <v>105.1</v>
      </c>
      <c r="Q70" s="217">
        <v>118.2</v>
      </c>
      <c r="R70" s="217">
        <v>94</v>
      </c>
      <c r="S70" s="217">
        <v>116.6</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103.7</v>
      </c>
      <c r="E71" s="217">
        <v>114.9</v>
      </c>
      <c r="F71" s="217">
        <v>99.3</v>
      </c>
      <c r="G71" s="217">
        <v>106.1</v>
      </c>
      <c r="H71" s="217">
        <v>82.1</v>
      </c>
      <c r="I71" s="217">
        <v>92.6</v>
      </c>
      <c r="J71" s="217">
        <v>108.1</v>
      </c>
      <c r="K71" s="217">
        <v>85.7</v>
      </c>
      <c r="L71" s="217">
        <v>70.3</v>
      </c>
      <c r="M71" s="217">
        <v>125.7</v>
      </c>
      <c r="N71" s="217">
        <v>104.9</v>
      </c>
      <c r="O71" s="217">
        <v>96</v>
      </c>
      <c r="P71" s="217">
        <v>106.9</v>
      </c>
      <c r="Q71" s="217">
        <v>117.6</v>
      </c>
      <c r="R71" s="217">
        <v>95</v>
      </c>
      <c r="S71" s="217">
        <v>118.3</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104.6</v>
      </c>
      <c r="E72" s="225">
        <v>115.4</v>
      </c>
      <c r="F72" s="225">
        <v>100</v>
      </c>
      <c r="G72" s="225">
        <v>111.3</v>
      </c>
      <c r="H72" s="225">
        <v>86</v>
      </c>
      <c r="I72" s="225">
        <v>99</v>
      </c>
      <c r="J72" s="225">
        <v>107.3</v>
      </c>
      <c r="K72" s="225">
        <v>78.1</v>
      </c>
      <c r="L72" s="225">
        <v>99.9</v>
      </c>
      <c r="M72" s="225">
        <v>116.1</v>
      </c>
      <c r="N72" s="225">
        <v>115.6</v>
      </c>
      <c r="O72" s="225">
        <v>96.4</v>
      </c>
      <c r="P72" s="225">
        <v>108.1</v>
      </c>
      <c r="Q72" s="225">
        <v>118.1</v>
      </c>
      <c r="R72" s="225">
        <v>98.4</v>
      </c>
      <c r="S72" s="225">
        <v>116.3</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-1.5</v>
      </c>
      <c r="E74" s="200">
        <v>4</v>
      </c>
      <c r="F74" s="200">
        <v>0.1</v>
      </c>
      <c r="G74" s="200">
        <v>0.7</v>
      </c>
      <c r="H74" s="200">
        <v>2.9</v>
      </c>
      <c r="I74" s="200">
        <v>-5</v>
      </c>
      <c r="J74" s="200">
        <v>-2.5</v>
      </c>
      <c r="K74" s="200">
        <v>-5.4</v>
      </c>
      <c r="L74" s="201">
        <v>3.3</v>
      </c>
      <c r="M74" s="201">
        <v>-3.4</v>
      </c>
      <c r="N74" s="201">
        <v>-2.8</v>
      </c>
      <c r="O74" s="201">
        <v>-2.6</v>
      </c>
      <c r="P74" s="200">
        <v>0.2</v>
      </c>
      <c r="Q74" s="200">
        <v>-2.7</v>
      </c>
      <c r="R74" s="200">
        <v>-3.7</v>
      </c>
      <c r="S74" s="201">
        <v>-1.8</v>
      </c>
    </row>
    <row r="75" spans="1:19" ht="13.5" customHeight="1">
      <c r="A75" s="203"/>
      <c r="B75" s="203">
        <v>28</v>
      </c>
      <c r="C75" s="198"/>
      <c r="D75" s="241" t="s">
        <v>398</v>
      </c>
      <c r="E75" s="242" t="s">
        <v>398</v>
      </c>
      <c r="F75" s="242" t="s">
        <v>398</v>
      </c>
      <c r="G75" s="242" t="s">
        <v>398</v>
      </c>
      <c r="H75" s="242" t="s">
        <v>398</v>
      </c>
      <c r="I75" s="242" t="s">
        <v>398</v>
      </c>
      <c r="J75" s="242" t="s">
        <v>398</v>
      </c>
      <c r="K75" s="242" t="s">
        <v>398</v>
      </c>
      <c r="L75" s="206" t="s">
        <v>398</v>
      </c>
      <c r="M75" s="206" t="s">
        <v>398</v>
      </c>
      <c r="N75" s="206" t="s">
        <v>398</v>
      </c>
      <c r="O75" s="206" t="s">
        <v>398</v>
      </c>
      <c r="P75" s="242" t="s">
        <v>398</v>
      </c>
      <c r="Q75" s="242" t="s">
        <v>398</v>
      </c>
      <c r="R75" s="242" t="s">
        <v>398</v>
      </c>
      <c r="S75" s="206" t="s">
        <v>398</v>
      </c>
    </row>
    <row r="76" spans="1:19" ht="13.5" customHeight="1">
      <c r="A76" s="203"/>
      <c r="B76" s="203" t="s">
        <v>267</v>
      </c>
      <c r="C76" s="198"/>
      <c r="D76" s="241" t="s">
        <v>398</v>
      </c>
      <c r="E76" s="242" t="s">
        <v>398</v>
      </c>
      <c r="F76" s="242" t="s">
        <v>398</v>
      </c>
      <c r="G76" s="242" t="s">
        <v>398</v>
      </c>
      <c r="H76" s="242" t="s">
        <v>398</v>
      </c>
      <c r="I76" s="242" t="s">
        <v>398</v>
      </c>
      <c r="J76" s="242" t="s">
        <v>398</v>
      </c>
      <c r="K76" s="242" t="s">
        <v>398</v>
      </c>
      <c r="L76" s="206" t="s">
        <v>398</v>
      </c>
      <c r="M76" s="206" t="s">
        <v>398</v>
      </c>
      <c r="N76" s="206" t="s">
        <v>398</v>
      </c>
      <c r="O76" s="206" t="s">
        <v>398</v>
      </c>
      <c r="P76" s="242" t="s">
        <v>398</v>
      </c>
      <c r="Q76" s="242" t="s">
        <v>398</v>
      </c>
      <c r="R76" s="242" t="s">
        <v>398</v>
      </c>
      <c r="S76" s="206" t="s">
        <v>398</v>
      </c>
    </row>
    <row r="77" spans="1:19" ht="13.5" customHeight="1">
      <c r="A77" s="203"/>
      <c r="B77" s="203" t="s">
        <v>179</v>
      </c>
      <c r="C77" s="198"/>
      <c r="D77" s="241">
        <v>-1.2</v>
      </c>
      <c r="E77" s="242">
        <v>19.3</v>
      </c>
      <c r="F77" s="242">
        <v>-2</v>
      </c>
      <c r="G77" s="242">
        <v>20.9</v>
      </c>
      <c r="H77" s="242">
        <v>-9.9</v>
      </c>
      <c r="I77" s="242">
        <v>-10.1</v>
      </c>
      <c r="J77" s="242">
        <v>12.5</v>
      </c>
      <c r="K77" s="242">
        <v>4.6</v>
      </c>
      <c r="L77" s="206">
        <v>-11.5</v>
      </c>
      <c r="M77" s="206">
        <v>16.9</v>
      </c>
      <c r="N77" s="206">
        <v>-8</v>
      </c>
      <c r="O77" s="206">
        <v>0.9</v>
      </c>
      <c r="P77" s="242">
        <v>-22.5</v>
      </c>
      <c r="Q77" s="242">
        <v>6.2</v>
      </c>
      <c r="R77" s="242">
        <v>-6</v>
      </c>
      <c r="S77" s="206">
        <v>-0.5</v>
      </c>
    </row>
    <row r="78" spans="1:19" ht="13.5" customHeight="1">
      <c r="A78" s="203" t="s">
        <v>446</v>
      </c>
      <c r="B78" s="203" t="s">
        <v>448</v>
      </c>
      <c r="C78" s="198"/>
      <c r="D78" s="241">
        <v>0.4</v>
      </c>
      <c r="E78" s="242">
        <v>-15</v>
      </c>
      <c r="F78" s="242">
        <v>-0.6</v>
      </c>
      <c r="G78" s="242">
        <v>-3.5</v>
      </c>
      <c r="H78" s="242">
        <v>-6.8</v>
      </c>
      <c r="I78" s="242">
        <v>2.1</v>
      </c>
      <c r="J78" s="242">
        <v>6.1</v>
      </c>
      <c r="K78" s="242">
        <v>-4.9</v>
      </c>
      <c r="L78" s="206">
        <v>-13.7</v>
      </c>
      <c r="M78" s="206">
        <v>-1.7</v>
      </c>
      <c r="N78" s="206">
        <v>23.8</v>
      </c>
      <c r="O78" s="206">
        <v>-6.8</v>
      </c>
      <c r="P78" s="242">
        <v>-5.5</v>
      </c>
      <c r="Q78" s="242">
        <v>3</v>
      </c>
      <c r="R78" s="242">
        <v>5.4</v>
      </c>
      <c r="S78" s="206">
        <v>-0.5</v>
      </c>
    </row>
    <row r="79" spans="1:19" ht="13.5" customHeight="1">
      <c r="A79" s="210"/>
      <c r="B79" s="210" t="s">
        <v>449</v>
      </c>
      <c r="C79" s="211"/>
      <c r="D79" s="245">
        <v>-0.6</v>
      </c>
      <c r="E79" s="246">
        <v>-2.9</v>
      </c>
      <c r="F79" s="246">
        <v>-2.8</v>
      </c>
      <c r="G79" s="246">
        <v>-9.3</v>
      </c>
      <c r="H79" s="246">
        <v>-4.4</v>
      </c>
      <c r="I79" s="246">
        <v>-5.6</v>
      </c>
      <c r="J79" s="246">
        <v>-6.2</v>
      </c>
      <c r="K79" s="246">
        <v>-2.7</v>
      </c>
      <c r="L79" s="246">
        <v>23.4</v>
      </c>
      <c r="M79" s="246">
        <v>-0.3</v>
      </c>
      <c r="N79" s="246">
        <v>-10.5</v>
      </c>
      <c r="O79" s="246">
        <v>-8.1</v>
      </c>
      <c r="P79" s="246">
        <v>26.7</v>
      </c>
      <c r="Q79" s="246">
        <v>5.1</v>
      </c>
      <c r="R79" s="246">
        <v>0</v>
      </c>
      <c r="S79" s="246">
        <v>-0.6</v>
      </c>
    </row>
    <row r="80" spans="1:19" ht="13.5" customHeight="1">
      <c r="A80" s="203" t="s">
        <v>68</v>
      </c>
      <c r="B80" s="203">
        <v>12</v>
      </c>
      <c r="C80" s="198" t="s">
        <v>445</v>
      </c>
      <c r="D80" s="247">
        <v>0.2</v>
      </c>
      <c r="E80" s="248">
        <v>-4.5</v>
      </c>
      <c r="F80" s="248">
        <v>-0.1</v>
      </c>
      <c r="G80" s="248">
        <v>-9.1</v>
      </c>
      <c r="H80" s="248">
        <v>-5.1</v>
      </c>
      <c r="I80" s="248">
        <v>-5.1</v>
      </c>
      <c r="J80" s="248">
        <v>-5.3</v>
      </c>
      <c r="K80" s="248">
        <v>-2.4</v>
      </c>
      <c r="L80" s="248">
        <v>31.5</v>
      </c>
      <c r="M80" s="248">
        <v>6.9</v>
      </c>
      <c r="N80" s="248">
        <v>-9</v>
      </c>
      <c r="O80" s="248">
        <v>-10.4</v>
      </c>
      <c r="P80" s="248">
        <v>14.7</v>
      </c>
      <c r="Q80" s="248">
        <v>5.2</v>
      </c>
      <c r="R80" s="248">
        <v>1.4</v>
      </c>
      <c r="S80" s="248">
        <v>3.8</v>
      </c>
    </row>
    <row r="81" spans="1:19" ht="13.5" customHeight="1">
      <c r="A81" s="203" t="s">
        <v>450</v>
      </c>
      <c r="B81" s="203" t="s">
        <v>177</v>
      </c>
      <c r="C81" s="198" t="s">
        <v>189</v>
      </c>
      <c r="D81" s="249">
        <v>0.1</v>
      </c>
      <c r="E81" s="250">
        <v>9.2</v>
      </c>
      <c r="F81" s="250">
        <v>-0.5</v>
      </c>
      <c r="G81" s="250">
        <v>-3.8</v>
      </c>
      <c r="H81" s="250">
        <v>3.7</v>
      </c>
      <c r="I81" s="250">
        <v>5</v>
      </c>
      <c r="J81" s="250">
        <v>-11.5</v>
      </c>
      <c r="K81" s="250">
        <v>-13.1</v>
      </c>
      <c r="L81" s="250">
        <v>-7.5</v>
      </c>
      <c r="M81" s="250">
        <v>7</v>
      </c>
      <c r="N81" s="250">
        <v>-14</v>
      </c>
      <c r="O81" s="250">
        <v>18.3</v>
      </c>
      <c r="P81" s="250">
        <v>-0.7</v>
      </c>
      <c r="Q81" s="250">
        <v>2.4</v>
      </c>
      <c r="R81" s="250">
        <v>-8.1</v>
      </c>
      <c r="S81" s="250">
        <v>18.7</v>
      </c>
    </row>
    <row r="82" spans="2:19" ht="13.5" customHeight="1">
      <c r="B82" s="203">
        <v>2</v>
      </c>
      <c r="C82" s="198"/>
      <c r="D82" s="249">
        <v>0.6</v>
      </c>
      <c r="E82" s="250">
        <v>-9.1</v>
      </c>
      <c r="F82" s="250">
        <v>0.3</v>
      </c>
      <c r="G82" s="250">
        <v>-4.3</v>
      </c>
      <c r="H82" s="250">
        <v>-1.1</v>
      </c>
      <c r="I82" s="250">
        <v>0.1</v>
      </c>
      <c r="J82" s="250">
        <v>-2.8</v>
      </c>
      <c r="K82" s="250">
        <v>-23.3</v>
      </c>
      <c r="L82" s="250">
        <v>5.7</v>
      </c>
      <c r="M82" s="250">
        <v>7</v>
      </c>
      <c r="N82" s="250">
        <v>-22.7</v>
      </c>
      <c r="O82" s="250">
        <v>19.8</v>
      </c>
      <c r="P82" s="250">
        <v>-0.9</v>
      </c>
      <c r="Q82" s="250">
        <v>2.6</v>
      </c>
      <c r="R82" s="250">
        <v>-9.2</v>
      </c>
      <c r="S82" s="250">
        <v>21</v>
      </c>
    </row>
    <row r="83" spans="2:19" ht="13.5" customHeight="1">
      <c r="B83" s="203">
        <v>3</v>
      </c>
      <c r="D83" s="249">
        <v>-0.5</v>
      </c>
      <c r="E83" s="250">
        <v>4.6</v>
      </c>
      <c r="F83" s="250">
        <v>0.4</v>
      </c>
      <c r="G83" s="250">
        <v>-3.4</v>
      </c>
      <c r="H83" s="250">
        <v>-3.4</v>
      </c>
      <c r="I83" s="250">
        <v>2.6</v>
      </c>
      <c r="J83" s="250">
        <v>-5.6</v>
      </c>
      <c r="K83" s="250">
        <v>-25.3</v>
      </c>
      <c r="L83" s="250">
        <v>7.3</v>
      </c>
      <c r="M83" s="250">
        <v>10.3</v>
      </c>
      <c r="N83" s="250">
        <v>-20.8</v>
      </c>
      <c r="O83" s="250">
        <v>15.8</v>
      </c>
      <c r="P83" s="250">
        <v>-20</v>
      </c>
      <c r="Q83" s="250">
        <v>-0.5</v>
      </c>
      <c r="R83" s="250">
        <v>-13.5</v>
      </c>
      <c r="S83" s="250">
        <v>22.7</v>
      </c>
    </row>
    <row r="84" spans="2:19" ht="13.5" customHeight="1">
      <c r="B84" s="203">
        <v>4</v>
      </c>
      <c r="C84" s="198"/>
      <c r="D84" s="249">
        <v>2.4</v>
      </c>
      <c r="E84" s="250">
        <v>3.5</v>
      </c>
      <c r="F84" s="250">
        <v>3</v>
      </c>
      <c r="G84" s="250">
        <v>19.3</v>
      </c>
      <c r="H84" s="250">
        <v>11.5</v>
      </c>
      <c r="I84" s="250">
        <v>1.9</v>
      </c>
      <c r="J84" s="250">
        <v>-6.5</v>
      </c>
      <c r="K84" s="250">
        <v>-12.7</v>
      </c>
      <c r="L84" s="250">
        <v>8.3</v>
      </c>
      <c r="M84" s="250">
        <v>6.9</v>
      </c>
      <c r="N84" s="250">
        <v>-5.1</v>
      </c>
      <c r="O84" s="250">
        <v>18.6</v>
      </c>
      <c r="P84" s="250">
        <v>-9.8</v>
      </c>
      <c r="Q84" s="250">
        <v>3.7</v>
      </c>
      <c r="R84" s="250">
        <v>5.5</v>
      </c>
      <c r="S84" s="250">
        <v>23.8</v>
      </c>
    </row>
    <row r="85" spans="2:19" ht="13.5" customHeight="1">
      <c r="B85" s="203">
        <v>5</v>
      </c>
      <c r="C85" s="198"/>
      <c r="D85" s="249">
        <v>5.6</v>
      </c>
      <c r="E85" s="250">
        <v>30.5</v>
      </c>
      <c r="F85" s="250">
        <v>6</v>
      </c>
      <c r="G85" s="250">
        <v>1.8</v>
      </c>
      <c r="H85" s="250">
        <v>1</v>
      </c>
      <c r="I85" s="250">
        <v>8.7</v>
      </c>
      <c r="J85" s="250">
        <v>-4.5</v>
      </c>
      <c r="K85" s="250">
        <v>-20.8</v>
      </c>
      <c r="L85" s="250">
        <v>6.1</v>
      </c>
      <c r="M85" s="250">
        <v>7.4</v>
      </c>
      <c r="N85" s="250">
        <v>10.6</v>
      </c>
      <c r="O85" s="250">
        <v>30.1</v>
      </c>
      <c r="P85" s="250">
        <v>5.9</v>
      </c>
      <c r="Q85" s="250">
        <v>-0.6</v>
      </c>
      <c r="R85" s="250">
        <v>-10</v>
      </c>
      <c r="S85" s="250">
        <v>26.6</v>
      </c>
    </row>
    <row r="86" spans="2:19" ht="13.5" customHeight="1">
      <c r="B86" s="203">
        <v>6</v>
      </c>
      <c r="C86" s="198"/>
      <c r="D86" s="249">
        <v>3.3</v>
      </c>
      <c r="E86" s="250">
        <v>7.5</v>
      </c>
      <c r="F86" s="250">
        <v>3.3</v>
      </c>
      <c r="G86" s="250">
        <v>3.3</v>
      </c>
      <c r="H86" s="250">
        <v>6.7</v>
      </c>
      <c r="I86" s="250">
        <v>6.3</v>
      </c>
      <c r="J86" s="250">
        <v>-3.9</v>
      </c>
      <c r="K86" s="250">
        <v>-22.3</v>
      </c>
      <c r="L86" s="250">
        <v>9.5</v>
      </c>
      <c r="M86" s="250">
        <v>9.6</v>
      </c>
      <c r="N86" s="250">
        <v>6.8</v>
      </c>
      <c r="O86" s="250">
        <v>13.7</v>
      </c>
      <c r="P86" s="250">
        <v>6.1</v>
      </c>
      <c r="Q86" s="250">
        <v>-1.7</v>
      </c>
      <c r="R86" s="250">
        <v>-10.4</v>
      </c>
      <c r="S86" s="250">
        <v>22.3</v>
      </c>
    </row>
    <row r="87" spans="2:19" ht="13.5" customHeight="1">
      <c r="B87" s="203">
        <v>7</v>
      </c>
      <c r="C87" s="198"/>
      <c r="D87" s="249">
        <v>7.3</v>
      </c>
      <c r="E87" s="250">
        <v>10.5</v>
      </c>
      <c r="F87" s="250">
        <v>6.1</v>
      </c>
      <c r="G87" s="250">
        <v>3.1</v>
      </c>
      <c r="H87" s="250">
        <v>3.9</v>
      </c>
      <c r="I87" s="250">
        <v>9.2</v>
      </c>
      <c r="J87" s="250">
        <v>2.9</v>
      </c>
      <c r="K87" s="250">
        <v>-8.3</v>
      </c>
      <c r="L87" s="250">
        <v>16.1</v>
      </c>
      <c r="M87" s="250">
        <v>10.9</v>
      </c>
      <c r="N87" s="250">
        <v>14.5</v>
      </c>
      <c r="O87" s="250">
        <v>6.6</v>
      </c>
      <c r="P87" s="250">
        <v>10.6</v>
      </c>
      <c r="Q87" s="250">
        <v>4.6</v>
      </c>
      <c r="R87" s="250">
        <v>-7.4</v>
      </c>
      <c r="S87" s="250">
        <v>25.9</v>
      </c>
    </row>
    <row r="88" spans="2:19" ht="13.5" customHeight="1">
      <c r="B88" s="203">
        <v>8</v>
      </c>
      <c r="D88" s="249">
        <v>5.5</v>
      </c>
      <c r="E88" s="250">
        <v>10.1</v>
      </c>
      <c r="F88" s="250">
        <v>5.8</v>
      </c>
      <c r="G88" s="250">
        <v>2.8</v>
      </c>
      <c r="H88" s="250">
        <v>8.7</v>
      </c>
      <c r="I88" s="250">
        <v>12.9</v>
      </c>
      <c r="J88" s="250">
        <v>0.6</v>
      </c>
      <c r="K88" s="250">
        <v>-4.5</v>
      </c>
      <c r="L88" s="250">
        <v>0.3</v>
      </c>
      <c r="M88" s="250">
        <v>9.6</v>
      </c>
      <c r="N88" s="250">
        <v>-12.7</v>
      </c>
      <c r="O88" s="250">
        <v>8</v>
      </c>
      <c r="P88" s="250">
        <v>8.9</v>
      </c>
      <c r="Q88" s="250">
        <v>1</v>
      </c>
      <c r="R88" s="250">
        <v>-12.8</v>
      </c>
      <c r="S88" s="250">
        <v>22.5</v>
      </c>
    </row>
    <row r="89" spans="2:19" ht="13.5" customHeight="1">
      <c r="B89" s="203">
        <v>9</v>
      </c>
      <c r="C89" s="198"/>
      <c r="D89" s="249">
        <v>3.7</v>
      </c>
      <c r="E89" s="250">
        <v>15.9</v>
      </c>
      <c r="F89" s="250">
        <v>4.1</v>
      </c>
      <c r="G89" s="250">
        <v>2.3</v>
      </c>
      <c r="H89" s="250">
        <v>7.4</v>
      </c>
      <c r="I89" s="250">
        <v>6.1</v>
      </c>
      <c r="J89" s="250">
        <v>1.4</v>
      </c>
      <c r="K89" s="250">
        <v>-21.6</v>
      </c>
      <c r="L89" s="250">
        <v>3.5</v>
      </c>
      <c r="M89" s="250">
        <v>6.2</v>
      </c>
      <c r="N89" s="250">
        <v>-14.7</v>
      </c>
      <c r="O89" s="250">
        <v>6.3</v>
      </c>
      <c r="P89" s="250">
        <v>3.2</v>
      </c>
      <c r="Q89" s="250">
        <v>0.3</v>
      </c>
      <c r="R89" s="250">
        <v>-0.9</v>
      </c>
      <c r="S89" s="250">
        <v>22.9</v>
      </c>
    </row>
    <row r="90" spans="2:19" ht="13.5" customHeight="1">
      <c r="B90" s="203">
        <v>10</v>
      </c>
      <c r="C90" s="198"/>
      <c r="D90" s="249">
        <v>4.8</v>
      </c>
      <c r="E90" s="250">
        <v>26.2</v>
      </c>
      <c r="F90" s="250">
        <v>1.9</v>
      </c>
      <c r="G90" s="250">
        <v>1.5</v>
      </c>
      <c r="H90" s="250">
        <v>9.8</v>
      </c>
      <c r="I90" s="250">
        <v>8</v>
      </c>
      <c r="J90" s="250">
        <v>3.7</v>
      </c>
      <c r="K90" s="250">
        <v>-6.7</v>
      </c>
      <c r="L90" s="250">
        <v>4</v>
      </c>
      <c r="M90" s="250">
        <v>6.7</v>
      </c>
      <c r="N90" s="250">
        <v>-4.5</v>
      </c>
      <c r="O90" s="250">
        <v>9.3</v>
      </c>
      <c r="P90" s="250">
        <v>9.6</v>
      </c>
      <c r="Q90" s="250">
        <v>1.6</v>
      </c>
      <c r="R90" s="250">
        <v>-3.8</v>
      </c>
      <c r="S90" s="250">
        <v>20.2</v>
      </c>
    </row>
    <row r="91" spans="2:19" ht="13.5" customHeight="1">
      <c r="B91" s="203">
        <v>11</v>
      </c>
      <c r="C91" s="198"/>
      <c r="D91" s="249">
        <v>3</v>
      </c>
      <c r="E91" s="250">
        <v>25.4</v>
      </c>
      <c r="F91" s="250">
        <v>0.8</v>
      </c>
      <c r="G91" s="250">
        <v>1</v>
      </c>
      <c r="H91" s="250">
        <v>2.5</v>
      </c>
      <c r="I91" s="250">
        <v>3.2</v>
      </c>
      <c r="J91" s="250">
        <v>1.4</v>
      </c>
      <c r="K91" s="250">
        <v>-12.3</v>
      </c>
      <c r="L91" s="250">
        <v>-23</v>
      </c>
      <c r="M91" s="250">
        <v>4.2</v>
      </c>
      <c r="N91" s="250">
        <v>-1.3</v>
      </c>
      <c r="O91" s="250">
        <v>8.7</v>
      </c>
      <c r="P91" s="250">
        <v>9</v>
      </c>
      <c r="Q91" s="250">
        <v>-0.6</v>
      </c>
      <c r="R91" s="250">
        <v>-7.9</v>
      </c>
      <c r="S91" s="250">
        <v>19.9</v>
      </c>
    </row>
    <row r="92" spans="1:19" ht="13.5" customHeight="1">
      <c r="A92" s="221"/>
      <c r="B92" s="222">
        <v>12</v>
      </c>
      <c r="C92" s="223"/>
      <c r="D92" s="260">
        <v>4.2</v>
      </c>
      <c r="E92" s="261">
        <v>21.1</v>
      </c>
      <c r="F92" s="261">
        <v>2.5</v>
      </c>
      <c r="G92" s="261">
        <v>5.3</v>
      </c>
      <c r="H92" s="261">
        <v>8.2</v>
      </c>
      <c r="I92" s="261">
        <v>12.9</v>
      </c>
      <c r="J92" s="261">
        <v>-4.2</v>
      </c>
      <c r="K92" s="261">
        <v>-18</v>
      </c>
      <c r="L92" s="261">
        <v>-4.7</v>
      </c>
      <c r="M92" s="261">
        <v>-4</v>
      </c>
      <c r="N92" s="261">
        <v>8.9</v>
      </c>
      <c r="O92" s="261">
        <v>8</v>
      </c>
      <c r="P92" s="261">
        <v>9.7</v>
      </c>
      <c r="Q92" s="261">
        <v>0.7</v>
      </c>
      <c r="R92" s="261">
        <v>-5.7</v>
      </c>
      <c r="S92" s="225">
        <v>20.4</v>
      </c>
    </row>
    <row r="93" spans="1:35" ht="27" customHeight="1">
      <c r="A93" s="659" t="s">
        <v>451</v>
      </c>
      <c r="B93" s="659"/>
      <c r="C93" s="659"/>
      <c r="D93" s="254">
        <v>0.9</v>
      </c>
      <c r="E93" s="227">
        <v>0.4</v>
      </c>
      <c r="F93" s="227">
        <v>0.7</v>
      </c>
      <c r="G93" s="227">
        <v>4.9</v>
      </c>
      <c r="H93" s="227">
        <v>4.8</v>
      </c>
      <c r="I93" s="227">
        <v>6.9</v>
      </c>
      <c r="J93" s="227">
        <v>-0.7</v>
      </c>
      <c r="K93" s="227">
        <v>-8.9</v>
      </c>
      <c r="L93" s="227">
        <v>42.1</v>
      </c>
      <c r="M93" s="227">
        <v>-7.6</v>
      </c>
      <c r="N93" s="227">
        <v>10.2</v>
      </c>
      <c r="O93" s="227">
        <v>0.4</v>
      </c>
      <c r="P93" s="227">
        <v>1.1</v>
      </c>
      <c r="Q93" s="227">
        <v>0.4</v>
      </c>
      <c r="R93" s="227">
        <v>3.6</v>
      </c>
      <c r="S93" s="227">
        <v>-1.7</v>
      </c>
      <c r="T93" s="229"/>
      <c r="U93" s="229"/>
      <c r="V93" s="229"/>
      <c r="W93" s="229"/>
      <c r="X93" s="229"/>
      <c r="Y93" s="229"/>
      <c r="Z93" s="229"/>
      <c r="AA93" s="229"/>
      <c r="AB93" s="229"/>
      <c r="AC93" s="229"/>
      <c r="AD93" s="229"/>
      <c r="AE93" s="229"/>
      <c r="AF93" s="229"/>
      <c r="AG93" s="229"/>
      <c r="AH93" s="229"/>
      <c r="AI93" s="229"/>
    </row>
    <row r="94" spans="1:36" s="220" customFormat="1" ht="27" customHeight="1">
      <c r="A94" s="663" t="s">
        <v>457</v>
      </c>
      <c r="B94" s="663"/>
      <c r="C94" s="663"/>
      <c r="D94" s="663"/>
      <c r="E94" s="663"/>
      <c r="F94" s="663"/>
      <c r="G94" s="663"/>
      <c r="H94" s="663"/>
      <c r="I94" s="663"/>
      <c r="J94" s="663"/>
      <c r="K94" s="663"/>
      <c r="L94" s="663"/>
      <c r="M94" s="663"/>
      <c r="N94" s="663"/>
      <c r="O94" s="663"/>
      <c r="P94" s="663"/>
      <c r="Q94" s="663"/>
      <c r="R94" s="663"/>
      <c r="S94" s="663"/>
      <c r="T94" s="174"/>
      <c r="U94" s="174"/>
      <c r="V94" s="174"/>
      <c r="W94" s="174"/>
      <c r="X94" s="174"/>
      <c r="Y94" s="174"/>
      <c r="Z94" s="174"/>
      <c r="AA94" s="174"/>
      <c r="AB94" s="174"/>
      <c r="AC94" s="174"/>
      <c r="AD94" s="174"/>
      <c r="AE94" s="174"/>
      <c r="AF94" s="174"/>
      <c r="AG94" s="174"/>
      <c r="AH94" s="174"/>
      <c r="AI94" s="174"/>
      <c r="AJ94" s="174"/>
    </row>
    <row r="95" spans="1:19" ht="13.5">
      <c r="A95" s="664"/>
      <c r="B95" s="664"/>
      <c r="C95" s="664"/>
      <c r="D95" s="664"/>
      <c r="E95" s="664"/>
      <c r="F95" s="664"/>
      <c r="G95" s="664"/>
      <c r="H95" s="664"/>
      <c r="I95" s="664"/>
      <c r="J95" s="664"/>
      <c r="K95" s="664"/>
      <c r="L95" s="664"/>
      <c r="M95" s="664"/>
      <c r="N95" s="664"/>
      <c r="O95" s="664"/>
      <c r="P95" s="664"/>
      <c r="Q95" s="664"/>
      <c r="R95" s="664"/>
      <c r="S95" s="664"/>
    </row>
    <row r="96" spans="9:18" ht="13.5">
      <c r="I96" s="665"/>
      <c r="J96" s="666"/>
      <c r="K96" s="666"/>
      <c r="L96" s="666"/>
      <c r="M96" s="666"/>
      <c r="N96" s="666"/>
      <c r="O96" s="666"/>
      <c r="P96" s="666"/>
      <c r="Q96" s="666"/>
      <c r="R96" s="666"/>
    </row>
    <row r="98" spans="1:19" ht="13.5">
      <c r="A98" s="668"/>
      <c r="B98" s="668"/>
      <c r="C98" s="668"/>
      <c r="D98" s="668"/>
      <c r="E98" s="668"/>
      <c r="F98" s="668"/>
      <c r="G98" s="668"/>
      <c r="H98" s="668"/>
      <c r="I98" s="668"/>
      <c r="J98" s="668"/>
      <c r="K98" s="668"/>
      <c r="L98" s="668"/>
      <c r="M98" s="668"/>
      <c r="N98" s="668"/>
      <c r="O98" s="668"/>
      <c r="P98" s="668"/>
      <c r="Q98" s="668"/>
      <c r="R98" s="668"/>
      <c r="S98" s="668"/>
    </row>
  </sheetData>
  <sheetProtection/>
  <mergeCells count="14">
    <mergeCell ref="I96:R96"/>
    <mergeCell ref="A98:S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25390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21" customHeight="1">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21" customHeight="1">
      <c r="A2" s="182"/>
      <c r="B2" s="182"/>
      <c r="C2" s="182"/>
      <c r="D2" s="182"/>
      <c r="E2" s="181"/>
      <c r="F2" s="181"/>
      <c r="G2" s="649" t="s">
        <v>458</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424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99.3</v>
      </c>
      <c r="E9" s="205">
        <v>107.3</v>
      </c>
      <c r="F9" s="205">
        <v>99.9</v>
      </c>
      <c r="G9" s="205">
        <v>95.7</v>
      </c>
      <c r="H9" s="205">
        <v>94.3</v>
      </c>
      <c r="I9" s="205">
        <v>107.8</v>
      </c>
      <c r="J9" s="205">
        <v>96.7</v>
      </c>
      <c r="K9" s="205">
        <v>93.4</v>
      </c>
      <c r="L9" s="206">
        <v>100.2</v>
      </c>
      <c r="M9" s="206">
        <v>94.8</v>
      </c>
      <c r="N9" s="206">
        <v>95.2</v>
      </c>
      <c r="O9" s="206">
        <v>93.4</v>
      </c>
      <c r="P9" s="205">
        <v>100.4</v>
      </c>
      <c r="Q9" s="205">
        <v>99.2</v>
      </c>
      <c r="R9" s="205">
        <v>99.5</v>
      </c>
      <c r="S9" s="206">
        <v>98.3</v>
      </c>
    </row>
    <row r="10" spans="1:19" ht="13.5">
      <c r="A10" s="203"/>
      <c r="B10" s="203" t="s">
        <v>267</v>
      </c>
      <c r="C10" s="198"/>
      <c r="D10" s="204">
        <v>100.1</v>
      </c>
      <c r="E10" s="205">
        <v>111.3</v>
      </c>
      <c r="F10" s="205">
        <v>101</v>
      </c>
      <c r="G10" s="205">
        <v>98</v>
      </c>
      <c r="H10" s="205">
        <v>91.1</v>
      </c>
      <c r="I10" s="205">
        <v>107.5</v>
      </c>
      <c r="J10" s="205">
        <v>94.1</v>
      </c>
      <c r="K10" s="205">
        <v>95.3</v>
      </c>
      <c r="L10" s="206">
        <v>97.2</v>
      </c>
      <c r="M10" s="206">
        <v>101.8</v>
      </c>
      <c r="N10" s="206">
        <v>100.5</v>
      </c>
      <c r="O10" s="206">
        <v>94.1</v>
      </c>
      <c r="P10" s="205">
        <v>103.9</v>
      </c>
      <c r="Q10" s="205">
        <v>97.5</v>
      </c>
      <c r="R10" s="205">
        <v>101.7</v>
      </c>
      <c r="S10" s="206">
        <v>96.3</v>
      </c>
    </row>
    <row r="11" spans="1:19" ht="13.5" customHeight="1">
      <c r="A11" s="203"/>
      <c r="B11" s="203" t="s">
        <v>179</v>
      </c>
      <c r="C11" s="198"/>
      <c r="D11" s="204">
        <v>100.3</v>
      </c>
      <c r="E11" s="205">
        <v>117.4</v>
      </c>
      <c r="F11" s="205">
        <v>101.1</v>
      </c>
      <c r="G11" s="205">
        <v>113</v>
      </c>
      <c r="H11" s="205">
        <v>83.4</v>
      </c>
      <c r="I11" s="205">
        <v>103.3</v>
      </c>
      <c r="J11" s="205">
        <v>105.3</v>
      </c>
      <c r="K11" s="205">
        <v>95.9</v>
      </c>
      <c r="L11" s="205">
        <v>90.8</v>
      </c>
      <c r="M11" s="205">
        <v>113.9</v>
      </c>
      <c r="N11" s="205">
        <v>90.2</v>
      </c>
      <c r="O11" s="205">
        <v>100.3</v>
      </c>
      <c r="P11" s="205">
        <v>85.1</v>
      </c>
      <c r="Q11" s="205">
        <v>103.5</v>
      </c>
      <c r="R11" s="205">
        <v>101.1</v>
      </c>
      <c r="S11" s="205">
        <v>96.4</v>
      </c>
    </row>
    <row r="12" spans="1:19" ht="13.5" customHeight="1">
      <c r="A12" s="203" t="s">
        <v>446</v>
      </c>
      <c r="B12" s="203" t="s">
        <v>448</v>
      </c>
      <c r="C12" s="198"/>
      <c r="D12" s="208">
        <v>99.9</v>
      </c>
      <c r="E12" s="209">
        <v>109.5</v>
      </c>
      <c r="F12" s="209">
        <v>100.9</v>
      </c>
      <c r="G12" s="209">
        <v>109</v>
      </c>
      <c r="H12" s="209">
        <v>83.7</v>
      </c>
      <c r="I12" s="209">
        <v>105.6</v>
      </c>
      <c r="J12" s="209">
        <v>105.3</v>
      </c>
      <c r="K12" s="209">
        <v>96.7</v>
      </c>
      <c r="L12" s="209">
        <v>90.6</v>
      </c>
      <c r="M12" s="209">
        <v>110.7</v>
      </c>
      <c r="N12" s="209">
        <v>101</v>
      </c>
      <c r="O12" s="209">
        <v>100.6</v>
      </c>
      <c r="P12" s="209">
        <v>78</v>
      </c>
      <c r="Q12" s="209">
        <v>103.9</v>
      </c>
      <c r="R12" s="209">
        <v>99.7</v>
      </c>
      <c r="S12" s="209">
        <v>96.9</v>
      </c>
    </row>
    <row r="13" spans="1:19" ht="13.5" customHeight="1">
      <c r="A13" s="210"/>
      <c r="B13" s="210" t="s">
        <v>449</v>
      </c>
      <c r="C13" s="211"/>
      <c r="D13" s="212">
        <v>101.8</v>
      </c>
      <c r="E13" s="213">
        <v>108</v>
      </c>
      <c r="F13" s="213">
        <v>100.3</v>
      </c>
      <c r="G13" s="213">
        <v>100.2</v>
      </c>
      <c r="H13" s="213">
        <v>83.9</v>
      </c>
      <c r="I13" s="213">
        <v>102.8</v>
      </c>
      <c r="J13" s="213">
        <v>103.9</v>
      </c>
      <c r="K13" s="213">
        <v>99.9</v>
      </c>
      <c r="L13" s="213">
        <v>83.3</v>
      </c>
      <c r="M13" s="213">
        <v>117.4</v>
      </c>
      <c r="N13" s="213">
        <v>99.2</v>
      </c>
      <c r="O13" s="213">
        <v>100.4</v>
      </c>
      <c r="P13" s="213">
        <v>102.3</v>
      </c>
      <c r="Q13" s="213">
        <v>110.8</v>
      </c>
      <c r="R13" s="213">
        <v>100</v>
      </c>
      <c r="S13" s="213">
        <v>93.8</v>
      </c>
    </row>
    <row r="14" spans="1:19" ht="13.5" customHeight="1">
      <c r="A14" s="203" t="s">
        <v>68</v>
      </c>
      <c r="B14" s="203">
        <v>12</v>
      </c>
      <c r="C14" s="198" t="s">
        <v>445</v>
      </c>
      <c r="D14" s="214">
        <v>103.3</v>
      </c>
      <c r="E14" s="215">
        <v>108.6</v>
      </c>
      <c r="F14" s="215">
        <v>102.1</v>
      </c>
      <c r="G14" s="215">
        <v>103</v>
      </c>
      <c r="H14" s="215">
        <v>84.7</v>
      </c>
      <c r="I14" s="215">
        <v>107.1</v>
      </c>
      <c r="J14" s="215">
        <v>106.4</v>
      </c>
      <c r="K14" s="215">
        <v>103.7</v>
      </c>
      <c r="L14" s="215">
        <v>89.4</v>
      </c>
      <c r="M14" s="215">
        <v>127.4</v>
      </c>
      <c r="N14" s="215">
        <v>98.6</v>
      </c>
      <c r="O14" s="215">
        <v>100.8</v>
      </c>
      <c r="P14" s="215">
        <v>100.9</v>
      </c>
      <c r="Q14" s="215">
        <v>110.5</v>
      </c>
      <c r="R14" s="215">
        <v>102.1</v>
      </c>
      <c r="S14" s="215">
        <v>95.9</v>
      </c>
    </row>
    <row r="15" spans="1:19" ht="13.5" customHeight="1">
      <c r="A15" s="203" t="s">
        <v>450</v>
      </c>
      <c r="B15" s="203" t="s">
        <v>177</v>
      </c>
      <c r="C15" s="198" t="s">
        <v>189</v>
      </c>
      <c r="D15" s="216">
        <v>101.1</v>
      </c>
      <c r="E15" s="217">
        <v>112.4</v>
      </c>
      <c r="F15" s="217">
        <v>99.7</v>
      </c>
      <c r="G15" s="217">
        <v>100</v>
      </c>
      <c r="H15" s="217">
        <v>89.6</v>
      </c>
      <c r="I15" s="217">
        <v>103.4</v>
      </c>
      <c r="J15" s="217">
        <v>95.2</v>
      </c>
      <c r="K15" s="217">
        <v>92.6</v>
      </c>
      <c r="L15" s="217">
        <v>87.7</v>
      </c>
      <c r="M15" s="217">
        <v>124.4</v>
      </c>
      <c r="N15" s="217">
        <v>96.9</v>
      </c>
      <c r="O15" s="217">
        <v>100.6</v>
      </c>
      <c r="P15" s="217">
        <v>100</v>
      </c>
      <c r="Q15" s="217">
        <v>110.8</v>
      </c>
      <c r="R15" s="217">
        <v>101.6</v>
      </c>
      <c r="S15" s="217">
        <v>103.1</v>
      </c>
    </row>
    <row r="16" spans="1:19" ht="13.5" customHeight="1">
      <c r="A16" s="203"/>
      <c r="B16" s="203">
        <v>2</v>
      </c>
      <c r="C16" s="198"/>
      <c r="D16" s="216">
        <v>102.2</v>
      </c>
      <c r="E16" s="217">
        <v>114.1</v>
      </c>
      <c r="F16" s="217">
        <v>100.9</v>
      </c>
      <c r="G16" s="217">
        <v>99.8</v>
      </c>
      <c r="H16" s="217">
        <v>88.8</v>
      </c>
      <c r="I16" s="217">
        <v>106.6</v>
      </c>
      <c r="J16" s="217">
        <v>94.4</v>
      </c>
      <c r="K16" s="217">
        <v>88.3</v>
      </c>
      <c r="L16" s="217">
        <v>98.2</v>
      </c>
      <c r="M16" s="217">
        <v>124.1</v>
      </c>
      <c r="N16" s="217">
        <v>96</v>
      </c>
      <c r="O16" s="217">
        <v>103.2</v>
      </c>
      <c r="P16" s="217">
        <v>102.5</v>
      </c>
      <c r="Q16" s="217">
        <v>111.2</v>
      </c>
      <c r="R16" s="217">
        <v>100.7</v>
      </c>
      <c r="S16" s="217">
        <v>103.7</v>
      </c>
    </row>
    <row r="17" spans="2:19" ht="13.5" customHeight="1">
      <c r="B17" s="203">
        <v>3</v>
      </c>
      <c r="D17" s="216">
        <v>102.1</v>
      </c>
      <c r="E17" s="217">
        <v>116.9</v>
      </c>
      <c r="F17" s="217">
        <v>101.9</v>
      </c>
      <c r="G17" s="217">
        <v>99.5</v>
      </c>
      <c r="H17" s="217">
        <v>89.4</v>
      </c>
      <c r="I17" s="217">
        <v>103.6</v>
      </c>
      <c r="J17" s="217">
        <v>94.3</v>
      </c>
      <c r="K17" s="217">
        <v>88.7</v>
      </c>
      <c r="L17" s="217">
        <v>92.2</v>
      </c>
      <c r="M17" s="217">
        <v>121</v>
      </c>
      <c r="N17" s="217">
        <v>89.9</v>
      </c>
      <c r="O17" s="217">
        <v>99</v>
      </c>
      <c r="P17" s="217">
        <v>103.7</v>
      </c>
      <c r="Q17" s="217">
        <v>110.6</v>
      </c>
      <c r="R17" s="217">
        <v>100.8</v>
      </c>
      <c r="S17" s="217">
        <v>104.8</v>
      </c>
    </row>
    <row r="18" spans="2:19" ht="13.5" customHeight="1">
      <c r="B18" s="203">
        <v>4</v>
      </c>
      <c r="C18" s="198"/>
      <c r="D18" s="216">
        <v>103.8</v>
      </c>
      <c r="E18" s="217">
        <v>117.5</v>
      </c>
      <c r="F18" s="217">
        <v>102</v>
      </c>
      <c r="G18" s="217">
        <v>100.5</v>
      </c>
      <c r="H18" s="217">
        <v>95</v>
      </c>
      <c r="I18" s="217">
        <v>110.2</v>
      </c>
      <c r="J18" s="217">
        <v>96.9</v>
      </c>
      <c r="K18" s="217">
        <v>93.6</v>
      </c>
      <c r="L18" s="217">
        <v>96</v>
      </c>
      <c r="M18" s="217">
        <v>125.6</v>
      </c>
      <c r="N18" s="217">
        <v>98.7</v>
      </c>
      <c r="O18" s="217">
        <v>104</v>
      </c>
      <c r="P18" s="217">
        <v>100.7</v>
      </c>
      <c r="Q18" s="217">
        <v>112.6</v>
      </c>
      <c r="R18" s="217">
        <v>106.1</v>
      </c>
      <c r="S18" s="217">
        <v>107</v>
      </c>
    </row>
    <row r="19" spans="2:19" ht="13.5" customHeight="1">
      <c r="B19" s="203">
        <v>5</v>
      </c>
      <c r="D19" s="216">
        <v>102.3</v>
      </c>
      <c r="E19" s="217">
        <v>117.1</v>
      </c>
      <c r="F19" s="217">
        <v>99.2</v>
      </c>
      <c r="G19" s="217">
        <v>99.4</v>
      </c>
      <c r="H19" s="217">
        <v>89.2</v>
      </c>
      <c r="I19" s="217">
        <v>106.6</v>
      </c>
      <c r="J19" s="217">
        <v>95.2</v>
      </c>
      <c r="K19" s="217">
        <v>90.9</v>
      </c>
      <c r="L19" s="217">
        <v>92.2</v>
      </c>
      <c r="M19" s="217">
        <v>123.8</v>
      </c>
      <c r="N19" s="217">
        <v>102.3</v>
      </c>
      <c r="O19" s="217">
        <v>100.7</v>
      </c>
      <c r="P19" s="217">
        <v>101.8</v>
      </c>
      <c r="Q19" s="217">
        <v>112.6</v>
      </c>
      <c r="R19" s="217">
        <v>100.8</v>
      </c>
      <c r="S19" s="217">
        <v>104.7</v>
      </c>
    </row>
    <row r="20" spans="2:19" ht="13.5" customHeight="1">
      <c r="B20" s="203">
        <v>6</v>
      </c>
      <c r="C20" s="198"/>
      <c r="D20" s="216">
        <v>103.1</v>
      </c>
      <c r="E20" s="217">
        <v>112.8</v>
      </c>
      <c r="F20" s="217">
        <v>100.4</v>
      </c>
      <c r="G20" s="217">
        <v>99.6</v>
      </c>
      <c r="H20" s="217">
        <v>90.4</v>
      </c>
      <c r="I20" s="217">
        <v>107.9</v>
      </c>
      <c r="J20" s="217">
        <v>97.3</v>
      </c>
      <c r="K20" s="217">
        <v>89.2</v>
      </c>
      <c r="L20" s="217">
        <v>96.2</v>
      </c>
      <c r="M20" s="217">
        <v>123.9</v>
      </c>
      <c r="N20" s="217">
        <v>100.5</v>
      </c>
      <c r="O20" s="217">
        <v>100.8</v>
      </c>
      <c r="P20" s="217">
        <v>102.4</v>
      </c>
      <c r="Q20" s="217">
        <v>113.2</v>
      </c>
      <c r="R20" s="217">
        <v>100.6</v>
      </c>
      <c r="S20" s="217">
        <v>109.2</v>
      </c>
    </row>
    <row r="21" spans="2:19" ht="13.5" customHeight="1">
      <c r="B21" s="203">
        <v>7</v>
      </c>
      <c r="C21" s="198"/>
      <c r="D21" s="216">
        <v>104.4</v>
      </c>
      <c r="E21" s="217">
        <v>122.5</v>
      </c>
      <c r="F21" s="217">
        <v>101.1</v>
      </c>
      <c r="G21" s="217">
        <v>100.3</v>
      </c>
      <c r="H21" s="217">
        <v>85.2</v>
      </c>
      <c r="I21" s="217">
        <v>103</v>
      </c>
      <c r="J21" s="217">
        <v>99.1</v>
      </c>
      <c r="K21" s="217">
        <v>98.5</v>
      </c>
      <c r="L21" s="217">
        <v>99.4</v>
      </c>
      <c r="M21" s="217">
        <v>121.8</v>
      </c>
      <c r="N21" s="217">
        <v>102.8</v>
      </c>
      <c r="O21" s="217">
        <v>98.3</v>
      </c>
      <c r="P21" s="217">
        <v>106.5</v>
      </c>
      <c r="Q21" s="217">
        <v>113.2</v>
      </c>
      <c r="R21" s="217">
        <v>100.2</v>
      </c>
      <c r="S21" s="217">
        <v>111.5</v>
      </c>
    </row>
    <row r="22" spans="2:19" ht="13.5" customHeight="1">
      <c r="B22" s="203">
        <v>8</v>
      </c>
      <c r="D22" s="216">
        <v>103.6</v>
      </c>
      <c r="E22" s="217">
        <v>119.8</v>
      </c>
      <c r="F22" s="217">
        <v>101.5</v>
      </c>
      <c r="G22" s="217">
        <v>100.9</v>
      </c>
      <c r="H22" s="217">
        <v>87.5</v>
      </c>
      <c r="I22" s="217">
        <v>99.2</v>
      </c>
      <c r="J22" s="217">
        <v>98.7</v>
      </c>
      <c r="K22" s="217">
        <v>97.1</v>
      </c>
      <c r="L22" s="217">
        <v>99.5</v>
      </c>
      <c r="M22" s="217">
        <v>121.5</v>
      </c>
      <c r="N22" s="217">
        <v>99.5</v>
      </c>
      <c r="O22" s="217">
        <v>101.8</v>
      </c>
      <c r="P22" s="217">
        <v>100.9</v>
      </c>
      <c r="Q22" s="217">
        <v>114.9</v>
      </c>
      <c r="R22" s="217">
        <v>98</v>
      </c>
      <c r="S22" s="217">
        <v>109.7</v>
      </c>
    </row>
    <row r="23" spans="2:19" ht="13.5" customHeight="1">
      <c r="B23" s="203">
        <v>9</v>
      </c>
      <c r="C23" s="198"/>
      <c r="D23" s="216">
        <v>102.9</v>
      </c>
      <c r="E23" s="217">
        <v>119.6</v>
      </c>
      <c r="F23" s="217">
        <v>102.2</v>
      </c>
      <c r="G23" s="217">
        <v>101.1</v>
      </c>
      <c r="H23" s="217">
        <v>88.5</v>
      </c>
      <c r="I23" s="217">
        <v>99.8</v>
      </c>
      <c r="J23" s="217">
        <v>98.7</v>
      </c>
      <c r="K23" s="217">
        <v>91.5</v>
      </c>
      <c r="L23" s="217">
        <v>95.7</v>
      </c>
      <c r="M23" s="217">
        <v>121.5</v>
      </c>
      <c r="N23" s="217">
        <v>96.2</v>
      </c>
      <c r="O23" s="217">
        <v>97.6</v>
      </c>
      <c r="P23" s="217">
        <v>99.4</v>
      </c>
      <c r="Q23" s="217">
        <v>112</v>
      </c>
      <c r="R23" s="217">
        <v>100.2</v>
      </c>
      <c r="S23" s="217">
        <v>110.1</v>
      </c>
    </row>
    <row r="24" spans="2:46" ht="13.5" customHeight="1">
      <c r="B24" s="203">
        <v>10</v>
      </c>
      <c r="C24" s="198"/>
      <c r="D24" s="216">
        <v>103.8</v>
      </c>
      <c r="E24" s="217">
        <v>120</v>
      </c>
      <c r="F24" s="217">
        <v>101.9</v>
      </c>
      <c r="G24" s="217">
        <v>100.4</v>
      </c>
      <c r="H24" s="217">
        <v>87.1</v>
      </c>
      <c r="I24" s="217">
        <v>101.3</v>
      </c>
      <c r="J24" s="217">
        <v>98.6</v>
      </c>
      <c r="K24" s="217">
        <v>95.2</v>
      </c>
      <c r="L24" s="217">
        <v>98.2</v>
      </c>
      <c r="M24" s="217">
        <v>122.7</v>
      </c>
      <c r="N24" s="217">
        <v>99.1</v>
      </c>
      <c r="O24" s="217">
        <v>99.9</v>
      </c>
      <c r="P24" s="217">
        <v>103.6</v>
      </c>
      <c r="Q24" s="217">
        <v>114.3</v>
      </c>
      <c r="R24" s="217">
        <v>99.6</v>
      </c>
      <c r="S24" s="217">
        <v>107.5</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16">
        <v>104.8</v>
      </c>
      <c r="E25" s="217">
        <v>128.8</v>
      </c>
      <c r="F25" s="217">
        <v>102.7</v>
      </c>
      <c r="G25" s="217">
        <v>100.4</v>
      </c>
      <c r="H25" s="217">
        <v>86.1</v>
      </c>
      <c r="I25" s="217">
        <v>98.7</v>
      </c>
      <c r="J25" s="217">
        <v>99.7</v>
      </c>
      <c r="K25" s="217">
        <v>97.5</v>
      </c>
      <c r="L25" s="217">
        <v>90.1</v>
      </c>
      <c r="M25" s="217">
        <v>123.1</v>
      </c>
      <c r="N25" s="217">
        <v>106.2</v>
      </c>
      <c r="O25" s="217">
        <v>99.4</v>
      </c>
      <c r="P25" s="217">
        <v>105.4</v>
      </c>
      <c r="Q25" s="217">
        <v>112.7</v>
      </c>
      <c r="R25" s="217">
        <v>101.1</v>
      </c>
      <c r="S25" s="217">
        <v>107.7</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104.5</v>
      </c>
      <c r="E26" s="225">
        <v>122.7</v>
      </c>
      <c r="F26" s="225">
        <v>103</v>
      </c>
      <c r="G26" s="225">
        <v>106.7</v>
      </c>
      <c r="H26" s="225">
        <v>88.7</v>
      </c>
      <c r="I26" s="225">
        <v>103.5</v>
      </c>
      <c r="J26" s="225">
        <v>98.3</v>
      </c>
      <c r="K26" s="225">
        <v>92.9</v>
      </c>
      <c r="L26" s="225">
        <v>95.3</v>
      </c>
      <c r="M26" s="225">
        <v>115.7</v>
      </c>
      <c r="N26" s="225">
        <v>107.4</v>
      </c>
      <c r="O26" s="225">
        <v>99</v>
      </c>
      <c r="P26" s="225">
        <v>107.5</v>
      </c>
      <c r="Q26" s="225">
        <v>112.9</v>
      </c>
      <c r="R26" s="225">
        <v>101</v>
      </c>
      <c r="S26" s="225">
        <v>107.3</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-0.2</v>
      </c>
      <c r="E28" s="200">
        <v>-7.4</v>
      </c>
      <c r="F28" s="200">
        <v>0.4</v>
      </c>
      <c r="G28" s="200">
        <v>0.4</v>
      </c>
      <c r="H28" s="200">
        <v>9.2</v>
      </c>
      <c r="I28" s="200">
        <v>-9.5</v>
      </c>
      <c r="J28" s="200">
        <v>1.4</v>
      </c>
      <c r="K28" s="200">
        <v>-4.9</v>
      </c>
      <c r="L28" s="201">
        <v>-5.5</v>
      </c>
      <c r="M28" s="201">
        <v>-2.1</v>
      </c>
      <c r="N28" s="201">
        <v>9.4</v>
      </c>
      <c r="O28" s="201">
        <v>0.7</v>
      </c>
      <c r="P28" s="200">
        <v>12.7</v>
      </c>
      <c r="Q28" s="200">
        <v>-0.5</v>
      </c>
      <c r="R28" s="200">
        <v>-2.5</v>
      </c>
      <c r="S28" s="201">
        <v>1.5</v>
      </c>
    </row>
    <row r="29" spans="1:19" ht="13.5" customHeight="1">
      <c r="A29" s="203"/>
      <c r="B29" s="203">
        <v>28</v>
      </c>
      <c r="C29" s="198"/>
      <c r="D29" s="204">
        <v>-0.6</v>
      </c>
      <c r="E29" s="205">
        <v>7.3</v>
      </c>
      <c r="F29" s="205">
        <v>-0.1</v>
      </c>
      <c r="G29" s="205">
        <v>-4.3</v>
      </c>
      <c r="H29" s="205">
        <v>-5.8</v>
      </c>
      <c r="I29" s="205">
        <v>7.9</v>
      </c>
      <c r="J29" s="205">
        <v>-3.3</v>
      </c>
      <c r="K29" s="205">
        <v>-6.7</v>
      </c>
      <c r="L29" s="206">
        <v>0.2</v>
      </c>
      <c r="M29" s="206">
        <v>-5.2</v>
      </c>
      <c r="N29" s="206">
        <v>-4.9</v>
      </c>
      <c r="O29" s="206">
        <v>-6.6</v>
      </c>
      <c r="P29" s="205">
        <v>0.3</v>
      </c>
      <c r="Q29" s="205">
        <v>-0.8</v>
      </c>
      <c r="R29" s="205">
        <v>-0.5</v>
      </c>
      <c r="S29" s="206">
        <v>-1.7</v>
      </c>
    </row>
    <row r="30" spans="1:19" ht="13.5" customHeight="1">
      <c r="A30" s="203"/>
      <c r="B30" s="203" t="s">
        <v>267</v>
      </c>
      <c r="C30" s="198"/>
      <c r="D30" s="204">
        <v>0.8</v>
      </c>
      <c r="E30" s="205">
        <v>3.7</v>
      </c>
      <c r="F30" s="205">
        <v>1.1</v>
      </c>
      <c r="G30" s="205">
        <v>2.4</v>
      </c>
      <c r="H30" s="205">
        <v>-3.4</v>
      </c>
      <c r="I30" s="205">
        <v>-0.3</v>
      </c>
      <c r="J30" s="205">
        <v>-2.7</v>
      </c>
      <c r="K30" s="205">
        <v>2</v>
      </c>
      <c r="L30" s="206">
        <v>-3</v>
      </c>
      <c r="M30" s="206">
        <v>7.4</v>
      </c>
      <c r="N30" s="206">
        <v>5.6</v>
      </c>
      <c r="O30" s="206">
        <v>0.7</v>
      </c>
      <c r="P30" s="205">
        <v>3.5</v>
      </c>
      <c r="Q30" s="205">
        <v>-1.7</v>
      </c>
      <c r="R30" s="205">
        <v>2.2</v>
      </c>
      <c r="S30" s="206">
        <v>-2</v>
      </c>
    </row>
    <row r="31" spans="1:19" ht="13.5" customHeight="1">
      <c r="A31" s="203"/>
      <c r="B31" s="203" t="s">
        <v>179</v>
      </c>
      <c r="C31" s="198"/>
      <c r="D31" s="204">
        <v>0.2</v>
      </c>
      <c r="E31" s="205">
        <v>5.5</v>
      </c>
      <c r="F31" s="205">
        <v>0.1</v>
      </c>
      <c r="G31" s="205">
        <v>15.3</v>
      </c>
      <c r="H31" s="205">
        <v>-8.5</v>
      </c>
      <c r="I31" s="205">
        <v>-3.9</v>
      </c>
      <c r="J31" s="205">
        <v>11.9</v>
      </c>
      <c r="K31" s="205">
        <v>0.6</v>
      </c>
      <c r="L31" s="206">
        <v>-6.6</v>
      </c>
      <c r="M31" s="206">
        <v>11.9</v>
      </c>
      <c r="N31" s="206">
        <v>-10.2</v>
      </c>
      <c r="O31" s="206">
        <v>6.6</v>
      </c>
      <c r="P31" s="205">
        <v>-18.1</v>
      </c>
      <c r="Q31" s="205">
        <v>6.2</v>
      </c>
      <c r="R31" s="205">
        <v>-0.6</v>
      </c>
      <c r="S31" s="206">
        <v>0.1</v>
      </c>
    </row>
    <row r="32" spans="1:19" ht="13.5" customHeight="1">
      <c r="A32" s="203" t="s">
        <v>446</v>
      </c>
      <c r="B32" s="203" t="s">
        <v>448</v>
      </c>
      <c r="C32" s="198"/>
      <c r="D32" s="204">
        <v>-0.4</v>
      </c>
      <c r="E32" s="205">
        <v>-6.7</v>
      </c>
      <c r="F32" s="205">
        <v>-0.2</v>
      </c>
      <c r="G32" s="205">
        <v>-3.5</v>
      </c>
      <c r="H32" s="205">
        <v>0.4</v>
      </c>
      <c r="I32" s="205">
        <v>2.2</v>
      </c>
      <c r="J32" s="205">
        <v>0</v>
      </c>
      <c r="K32" s="205">
        <v>0.8</v>
      </c>
      <c r="L32" s="206">
        <v>-0.2</v>
      </c>
      <c r="M32" s="206">
        <v>-2.8</v>
      </c>
      <c r="N32" s="206">
        <v>12</v>
      </c>
      <c r="O32" s="206">
        <v>0.3</v>
      </c>
      <c r="P32" s="205">
        <v>-8.3</v>
      </c>
      <c r="Q32" s="205">
        <v>0.4</v>
      </c>
      <c r="R32" s="205">
        <v>-1.4</v>
      </c>
      <c r="S32" s="206">
        <v>0.5</v>
      </c>
    </row>
    <row r="33" spans="1:19" ht="13.5" customHeight="1">
      <c r="A33" s="210"/>
      <c r="B33" s="210" t="s">
        <v>449</v>
      </c>
      <c r="C33" s="211"/>
      <c r="D33" s="212">
        <v>1.9</v>
      </c>
      <c r="E33" s="213">
        <v>-1.4</v>
      </c>
      <c r="F33" s="213">
        <v>-0.6</v>
      </c>
      <c r="G33" s="213">
        <v>-8.1</v>
      </c>
      <c r="H33" s="213">
        <v>0.2</v>
      </c>
      <c r="I33" s="213">
        <v>-2.7</v>
      </c>
      <c r="J33" s="213">
        <v>-1.3</v>
      </c>
      <c r="K33" s="213">
        <v>3.3</v>
      </c>
      <c r="L33" s="213">
        <v>-8.1</v>
      </c>
      <c r="M33" s="213">
        <v>6.1</v>
      </c>
      <c r="N33" s="213">
        <v>-1.8</v>
      </c>
      <c r="O33" s="213">
        <v>-0.2</v>
      </c>
      <c r="P33" s="213">
        <v>31.2</v>
      </c>
      <c r="Q33" s="213">
        <v>6.6</v>
      </c>
      <c r="R33" s="213">
        <v>0.3</v>
      </c>
      <c r="S33" s="213">
        <v>-3.2</v>
      </c>
    </row>
    <row r="34" spans="1:19" ht="13.5" customHeight="1">
      <c r="A34" s="203" t="s">
        <v>68</v>
      </c>
      <c r="B34" s="203">
        <v>12</v>
      </c>
      <c r="C34" s="198" t="s">
        <v>445</v>
      </c>
      <c r="D34" s="214">
        <v>2</v>
      </c>
      <c r="E34" s="215">
        <v>-4.3</v>
      </c>
      <c r="F34" s="215">
        <v>0.3</v>
      </c>
      <c r="G34" s="215">
        <v>-4.2</v>
      </c>
      <c r="H34" s="215">
        <v>5</v>
      </c>
      <c r="I34" s="215">
        <v>0.4</v>
      </c>
      <c r="J34" s="215">
        <v>-1.3</v>
      </c>
      <c r="K34" s="215">
        <v>5.8</v>
      </c>
      <c r="L34" s="215">
        <v>5.7</v>
      </c>
      <c r="M34" s="215">
        <v>18</v>
      </c>
      <c r="N34" s="215">
        <v>-2.2</v>
      </c>
      <c r="O34" s="215">
        <v>-5.4</v>
      </c>
      <c r="P34" s="215">
        <v>20</v>
      </c>
      <c r="Q34" s="215">
        <v>3.7</v>
      </c>
      <c r="R34" s="215">
        <v>5.8</v>
      </c>
      <c r="S34" s="215">
        <v>2.2</v>
      </c>
    </row>
    <row r="35" spans="1:19" ht="13.5" customHeight="1">
      <c r="A35" s="203" t="s">
        <v>450</v>
      </c>
      <c r="B35" s="203" t="s">
        <v>177</v>
      </c>
      <c r="C35" s="198" t="s">
        <v>189</v>
      </c>
      <c r="D35" s="216">
        <v>0.6</v>
      </c>
      <c r="E35" s="217">
        <v>4.1</v>
      </c>
      <c r="F35" s="217">
        <v>0.8</v>
      </c>
      <c r="G35" s="217">
        <v>-2</v>
      </c>
      <c r="H35" s="217">
        <v>11.2</v>
      </c>
      <c r="I35" s="217">
        <v>4.6</v>
      </c>
      <c r="J35" s="217">
        <v>-9</v>
      </c>
      <c r="K35" s="217">
        <v>-2.8</v>
      </c>
      <c r="L35" s="217">
        <v>6.8</v>
      </c>
      <c r="M35" s="217">
        <v>15.5</v>
      </c>
      <c r="N35" s="217">
        <v>-10.5</v>
      </c>
      <c r="O35" s="217">
        <v>0.8</v>
      </c>
      <c r="P35" s="217">
        <v>1.3</v>
      </c>
      <c r="Q35" s="217">
        <v>3.1</v>
      </c>
      <c r="R35" s="217">
        <v>6.4</v>
      </c>
      <c r="S35" s="217">
        <v>12.1</v>
      </c>
    </row>
    <row r="36" spans="1:19" ht="13.5" customHeight="1">
      <c r="A36" s="203"/>
      <c r="B36" s="203">
        <v>2</v>
      </c>
      <c r="C36" s="198"/>
      <c r="D36" s="216">
        <v>1.5</v>
      </c>
      <c r="E36" s="217">
        <v>3.6</v>
      </c>
      <c r="F36" s="217">
        <v>1.6</v>
      </c>
      <c r="G36" s="217">
        <v>-3.7</v>
      </c>
      <c r="H36" s="217">
        <v>-5.1</v>
      </c>
      <c r="I36" s="217">
        <v>3</v>
      </c>
      <c r="J36" s="217">
        <v>-6.3</v>
      </c>
      <c r="K36" s="217">
        <v>-9.8</v>
      </c>
      <c r="L36" s="217">
        <v>23.2</v>
      </c>
      <c r="M36" s="217">
        <v>13.1</v>
      </c>
      <c r="N36" s="217">
        <v>-3.4</v>
      </c>
      <c r="O36" s="217">
        <v>3.1</v>
      </c>
      <c r="P36" s="217">
        <v>2.2</v>
      </c>
      <c r="Q36" s="217">
        <v>2.5</v>
      </c>
      <c r="R36" s="217">
        <v>-0.3</v>
      </c>
      <c r="S36" s="217">
        <v>12.5</v>
      </c>
    </row>
    <row r="37" spans="2:19" ht="13.5" customHeight="1">
      <c r="B37" s="203">
        <v>3</v>
      </c>
      <c r="D37" s="216">
        <v>0.9</v>
      </c>
      <c r="E37" s="217">
        <v>6.1</v>
      </c>
      <c r="F37" s="217">
        <v>2.3</v>
      </c>
      <c r="G37" s="217">
        <v>-2.8</v>
      </c>
      <c r="H37" s="217">
        <v>7.6</v>
      </c>
      <c r="I37" s="217">
        <v>4.4</v>
      </c>
      <c r="J37" s="217">
        <v>-5.2</v>
      </c>
      <c r="K37" s="217">
        <v>-9.8</v>
      </c>
      <c r="L37" s="217">
        <v>20.2</v>
      </c>
      <c r="M37" s="217">
        <v>14.4</v>
      </c>
      <c r="N37" s="217">
        <v>-12.5</v>
      </c>
      <c r="O37" s="217">
        <v>-1.2</v>
      </c>
      <c r="P37" s="217">
        <v>-12.8</v>
      </c>
      <c r="Q37" s="217">
        <v>1.7</v>
      </c>
      <c r="R37" s="217">
        <v>0.5</v>
      </c>
      <c r="S37" s="217">
        <v>14.5</v>
      </c>
    </row>
    <row r="38" spans="2:19" ht="13.5" customHeight="1">
      <c r="B38" s="203">
        <v>4</v>
      </c>
      <c r="C38" s="198"/>
      <c r="D38" s="216">
        <v>1.8</v>
      </c>
      <c r="E38" s="217">
        <v>8.6</v>
      </c>
      <c r="F38" s="217">
        <v>1.4</v>
      </c>
      <c r="G38" s="217">
        <v>13.4</v>
      </c>
      <c r="H38" s="217">
        <v>16.9</v>
      </c>
      <c r="I38" s="217">
        <v>2.6</v>
      </c>
      <c r="J38" s="217">
        <v>-6.3</v>
      </c>
      <c r="K38" s="217">
        <v>-4.9</v>
      </c>
      <c r="L38" s="217">
        <v>23.1</v>
      </c>
      <c r="M38" s="217">
        <v>14.5</v>
      </c>
      <c r="N38" s="217">
        <v>-5.6</v>
      </c>
      <c r="O38" s="217">
        <v>5.3</v>
      </c>
      <c r="P38" s="217">
        <v>-8</v>
      </c>
      <c r="Q38" s="217">
        <v>2.8</v>
      </c>
      <c r="R38" s="217">
        <v>16.6</v>
      </c>
      <c r="S38" s="217">
        <v>15.7</v>
      </c>
    </row>
    <row r="39" spans="2:19" ht="13.5" customHeight="1">
      <c r="B39" s="203">
        <v>5</v>
      </c>
      <c r="D39" s="216">
        <v>3.5</v>
      </c>
      <c r="E39" s="217">
        <v>13</v>
      </c>
      <c r="F39" s="217">
        <v>1.7</v>
      </c>
      <c r="G39" s="217">
        <v>2.4</v>
      </c>
      <c r="H39" s="217">
        <v>10.5</v>
      </c>
      <c r="I39" s="217">
        <v>6.4</v>
      </c>
      <c r="J39" s="217">
        <v>-5.2</v>
      </c>
      <c r="K39" s="217">
        <v>-6.7</v>
      </c>
      <c r="L39" s="217">
        <v>20.2</v>
      </c>
      <c r="M39" s="217">
        <v>5.7</v>
      </c>
      <c r="N39" s="217">
        <v>13.4</v>
      </c>
      <c r="O39" s="217">
        <v>8.4</v>
      </c>
      <c r="P39" s="217">
        <v>3</v>
      </c>
      <c r="Q39" s="217">
        <v>1.1</v>
      </c>
      <c r="R39" s="217">
        <v>2.5</v>
      </c>
      <c r="S39" s="217">
        <v>19.4</v>
      </c>
    </row>
    <row r="40" spans="2:19" ht="13.5" customHeight="1">
      <c r="B40" s="203">
        <v>6</v>
      </c>
      <c r="C40" s="198"/>
      <c r="D40" s="216">
        <v>1.3</v>
      </c>
      <c r="E40" s="217">
        <v>7.3</v>
      </c>
      <c r="F40" s="217">
        <v>-0.1</v>
      </c>
      <c r="G40" s="217">
        <v>-2.4</v>
      </c>
      <c r="H40" s="217">
        <v>10.5</v>
      </c>
      <c r="I40" s="217">
        <v>0.5</v>
      </c>
      <c r="J40" s="217">
        <v>-6.1</v>
      </c>
      <c r="K40" s="217">
        <v>-11.7</v>
      </c>
      <c r="L40" s="217">
        <v>21</v>
      </c>
      <c r="M40" s="217">
        <v>6.9</v>
      </c>
      <c r="N40" s="217">
        <v>9.5</v>
      </c>
      <c r="O40" s="217">
        <v>0.8</v>
      </c>
      <c r="P40" s="217">
        <v>2.2</v>
      </c>
      <c r="Q40" s="217">
        <v>1</v>
      </c>
      <c r="R40" s="217">
        <v>-1.8</v>
      </c>
      <c r="S40" s="217">
        <v>17.9</v>
      </c>
    </row>
    <row r="41" spans="2:19" ht="13.5" customHeight="1">
      <c r="B41" s="203">
        <v>7</v>
      </c>
      <c r="C41" s="198"/>
      <c r="D41" s="216">
        <v>1.9</v>
      </c>
      <c r="E41" s="217">
        <v>12.1</v>
      </c>
      <c r="F41" s="217">
        <v>0.7</v>
      </c>
      <c r="G41" s="217">
        <v>-0.8</v>
      </c>
      <c r="H41" s="217">
        <v>2.2</v>
      </c>
      <c r="I41" s="217">
        <v>-1.2</v>
      </c>
      <c r="J41" s="217">
        <v>-6.3</v>
      </c>
      <c r="K41" s="217">
        <v>-1.1</v>
      </c>
      <c r="L41" s="217">
        <v>14.9</v>
      </c>
      <c r="M41" s="217">
        <v>1.6</v>
      </c>
      <c r="N41" s="217">
        <v>9.5</v>
      </c>
      <c r="O41" s="217">
        <v>-5.1</v>
      </c>
      <c r="P41" s="217">
        <v>5.1</v>
      </c>
      <c r="Q41" s="217">
        <v>2.9</v>
      </c>
      <c r="R41" s="217">
        <v>-4.3</v>
      </c>
      <c r="S41" s="217">
        <v>14.6</v>
      </c>
    </row>
    <row r="42" spans="2:19" ht="13.5" customHeight="1">
      <c r="B42" s="203">
        <v>8</v>
      </c>
      <c r="D42" s="216">
        <v>0.8</v>
      </c>
      <c r="E42" s="217">
        <v>8.2</v>
      </c>
      <c r="F42" s="217">
        <v>1.5</v>
      </c>
      <c r="G42" s="217">
        <v>-0.2</v>
      </c>
      <c r="H42" s="217">
        <v>3.2</v>
      </c>
      <c r="I42" s="217">
        <v>-0.5</v>
      </c>
      <c r="J42" s="217">
        <v>-7.9</v>
      </c>
      <c r="K42" s="217">
        <v>-5.5</v>
      </c>
      <c r="L42" s="217">
        <v>12.6</v>
      </c>
      <c r="M42" s="217">
        <v>-2.3</v>
      </c>
      <c r="N42" s="217">
        <v>-3.7</v>
      </c>
      <c r="O42" s="217">
        <v>-3.8</v>
      </c>
      <c r="P42" s="217">
        <v>2.5</v>
      </c>
      <c r="Q42" s="217">
        <v>3.4</v>
      </c>
      <c r="R42" s="217">
        <v>-5.5</v>
      </c>
      <c r="S42" s="217">
        <v>14.6</v>
      </c>
    </row>
    <row r="43" spans="2:19" ht="13.5" customHeight="1">
      <c r="B43" s="203">
        <v>9</v>
      </c>
      <c r="C43" s="198"/>
      <c r="D43" s="216">
        <v>0.1</v>
      </c>
      <c r="E43" s="217">
        <v>12.5</v>
      </c>
      <c r="F43" s="217">
        <v>1.2</v>
      </c>
      <c r="G43" s="217">
        <v>-0.2</v>
      </c>
      <c r="H43" s="217">
        <v>5.6</v>
      </c>
      <c r="I43" s="217">
        <v>-4.1</v>
      </c>
      <c r="J43" s="217">
        <v>-7.1</v>
      </c>
      <c r="K43" s="217">
        <v>-10.2</v>
      </c>
      <c r="L43" s="217">
        <v>9.5</v>
      </c>
      <c r="M43" s="217">
        <v>-1.9</v>
      </c>
      <c r="N43" s="217">
        <v>-2.3</v>
      </c>
      <c r="O43" s="217">
        <v>-4.2</v>
      </c>
      <c r="P43" s="217">
        <v>0.2</v>
      </c>
      <c r="Q43" s="217">
        <v>-0.6</v>
      </c>
      <c r="R43" s="217">
        <v>1.7</v>
      </c>
      <c r="S43" s="217">
        <v>15.3</v>
      </c>
    </row>
    <row r="44" spans="2:19" ht="13.5" customHeight="1">
      <c r="B44" s="203">
        <v>10</v>
      </c>
      <c r="C44" s="198"/>
      <c r="D44" s="216">
        <v>1.3</v>
      </c>
      <c r="E44" s="217">
        <v>11.6</v>
      </c>
      <c r="F44" s="217">
        <v>0.5</v>
      </c>
      <c r="G44" s="217">
        <v>-0.2</v>
      </c>
      <c r="H44" s="217">
        <v>3.3</v>
      </c>
      <c r="I44" s="217">
        <v>1</v>
      </c>
      <c r="J44" s="217">
        <v>-5.1</v>
      </c>
      <c r="K44" s="217">
        <v>-3.9</v>
      </c>
      <c r="L44" s="217">
        <v>10.1</v>
      </c>
      <c r="M44" s="217">
        <v>0.2</v>
      </c>
      <c r="N44" s="217">
        <v>-0.3</v>
      </c>
      <c r="O44" s="217">
        <v>-2</v>
      </c>
      <c r="P44" s="217">
        <v>3.6</v>
      </c>
      <c r="Q44" s="217">
        <v>0.9</v>
      </c>
      <c r="R44" s="217">
        <v>0.3</v>
      </c>
      <c r="S44" s="217">
        <v>11.9</v>
      </c>
    </row>
    <row r="45" spans="2:19" ht="13.5" customHeight="1">
      <c r="B45" s="203">
        <v>11</v>
      </c>
      <c r="C45" s="198"/>
      <c r="D45" s="216">
        <v>1.6</v>
      </c>
      <c r="E45" s="217">
        <v>18.7</v>
      </c>
      <c r="F45" s="217">
        <v>1</v>
      </c>
      <c r="G45" s="217">
        <v>0.3</v>
      </c>
      <c r="H45" s="217">
        <v>2</v>
      </c>
      <c r="I45" s="217">
        <v>-3.2</v>
      </c>
      <c r="J45" s="217">
        <v>-5.1</v>
      </c>
      <c r="K45" s="217">
        <v>-5.2</v>
      </c>
      <c r="L45" s="217">
        <v>4.2</v>
      </c>
      <c r="M45" s="217">
        <v>-1.7</v>
      </c>
      <c r="N45" s="217">
        <v>5.9</v>
      </c>
      <c r="O45" s="217">
        <v>-0.1</v>
      </c>
      <c r="P45" s="217">
        <v>3.8</v>
      </c>
      <c r="Q45" s="217">
        <v>-1.3</v>
      </c>
      <c r="R45" s="217">
        <v>-1.7</v>
      </c>
      <c r="S45" s="217">
        <v>11</v>
      </c>
    </row>
    <row r="46" spans="1:19" ht="13.5" customHeight="1">
      <c r="A46" s="221"/>
      <c r="B46" s="222">
        <v>12</v>
      </c>
      <c r="C46" s="223"/>
      <c r="D46" s="224">
        <v>1.2</v>
      </c>
      <c r="E46" s="225">
        <v>13</v>
      </c>
      <c r="F46" s="225">
        <v>0.9</v>
      </c>
      <c r="G46" s="225">
        <v>3.6</v>
      </c>
      <c r="H46" s="225">
        <v>4.7</v>
      </c>
      <c r="I46" s="225">
        <v>-3.4</v>
      </c>
      <c r="J46" s="225">
        <v>-7.6</v>
      </c>
      <c r="K46" s="225">
        <v>-10.4</v>
      </c>
      <c r="L46" s="225">
        <v>6.6</v>
      </c>
      <c r="M46" s="225">
        <v>-9.2</v>
      </c>
      <c r="N46" s="225">
        <v>8.9</v>
      </c>
      <c r="O46" s="225">
        <v>-1.8</v>
      </c>
      <c r="P46" s="225">
        <v>6.5</v>
      </c>
      <c r="Q46" s="225">
        <v>2.2</v>
      </c>
      <c r="R46" s="225">
        <v>-1.1</v>
      </c>
      <c r="S46" s="225">
        <v>11.9</v>
      </c>
    </row>
    <row r="47" spans="1:35" ht="27" customHeight="1">
      <c r="A47" s="659" t="s">
        <v>451</v>
      </c>
      <c r="B47" s="659"/>
      <c r="C47" s="660"/>
      <c r="D47" s="227">
        <v>-0.3</v>
      </c>
      <c r="E47" s="227">
        <v>-4.7</v>
      </c>
      <c r="F47" s="227">
        <v>0.3</v>
      </c>
      <c r="G47" s="227">
        <v>6.3</v>
      </c>
      <c r="H47" s="227">
        <v>3</v>
      </c>
      <c r="I47" s="227">
        <v>4.9</v>
      </c>
      <c r="J47" s="227">
        <v>-1.4</v>
      </c>
      <c r="K47" s="227">
        <v>-4.7</v>
      </c>
      <c r="L47" s="227">
        <v>5.8</v>
      </c>
      <c r="M47" s="227">
        <v>-6</v>
      </c>
      <c r="N47" s="227">
        <v>1.1</v>
      </c>
      <c r="O47" s="227">
        <v>-0.4</v>
      </c>
      <c r="P47" s="227">
        <v>2</v>
      </c>
      <c r="Q47" s="227">
        <v>0.2</v>
      </c>
      <c r="R47" s="227">
        <v>-0.1</v>
      </c>
      <c r="S47" s="227">
        <v>-0.4</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424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100.7</v>
      </c>
      <c r="E54" s="200">
        <v>99.8</v>
      </c>
      <c r="F54" s="200">
        <v>100.5</v>
      </c>
      <c r="G54" s="200">
        <v>99.1</v>
      </c>
      <c r="H54" s="200">
        <v>100.5</v>
      </c>
      <c r="I54" s="200">
        <v>100.9</v>
      </c>
      <c r="J54" s="200">
        <v>100.4</v>
      </c>
      <c r="K54" s="200">
        <v>96.1</v>
      </c>
      <c r="L54" s="201">
        <v>101</v>
      </c>
      <c r="M54" s="201">
        <v>100.3</v>
      </c>
      <c r="N54" s="201">
        <v>98.2</v>
      </c>
      <c r="O54" s="201">
        <v>102.4</v>
      </c>
      <c r="P54" s="200">
        <v>107.1</v>
      </c>
      <c r="Q54" s="200">
        <v>100.9</v>
      </c>
      <c r="R54" s="200">
        <v>99.8</v>
      </c>
      <c r="S54" s="201">
        <v>99.1</v>
      </c>
    </row>
    <row r="55" spans="1:19" ht="13.5" customHeight="1">
      <c r="A55" s="203"/>
      <c r="B55" s="203">
        <v>28</v>
      </c>
      <c r="C55" s="198"/>
      <c r="D55" s="204">
        <v>100.8</v>
      </c>
      <c r="E55" s="205">
        <v>101.3</v>
      </c>
      <c r="F55" s="205">
        <v>100.2</v>
      </c>
      <c r="G55" s="205">
        <v>98.6</v>
      </c>
      <c r="H55" s="205">
        <v>100.4</v>
      </c>
      <c r="I55" s="205">
        <v>104.4</v>
      </c>
      <c r="J55" s="205">
        <v>99.1</v>
      </c>
      <c r="K55" s="205">
        <v>98.3</v>
      </c>
      <c r="L55" s="206">
        <v>101.9</v>
      </c>
      <c r="M55" s="206">
        <v>98</v>
      </c>
      <c r="N55" s="206">
        <v>104.7</v>
      </c>
      <c r="O55" s="206">
        <v>101</v>
      </c>
      <c r="P55" s="205">
        <v>110.1</v>
      </c>
      <c r="Q55" s="205">
        <v>99.4</v>
      </c>
      <c r="R55" s="205">
        <v>102.9</v>
      </c>
      <c r="S55" s="206">
        <v>95.9</v>
      </c>
    </row>
    <row r="56" spans="1:19" ht="13.5" customHeight="1">
      <c r="A56" s="203"/>
      <c r="B56" s="203" t="s">
        <v>267</v>
      </c>
      <c r="C56" s="198"/>
      <c r="D56" s="204">
        <v>101.1</v>
      </c>
      <c r="E56" s="205">
        <v>126</v>
      </c>
      <c r="F56" s="205">
        <v>100</v>
      </c>
      <c r="G56" s="205">
        <v>111.2</v>
      </c>
      <c r="H56" s="205">
        <v>91</v>
      </c>
      <c r="I56" s="205">
        <v>98.5</v>
      </c>
      <c r="J56" s="205">
        <v>111.8</v>
      </c>
      <c r="K56" s="205">
        <v>103.9</v>
      </c>
      <c r="L56" s="206">
        <v>92.5</v>
      </c>
      <c r="M56" s="206">
        <v>116.4</v>
      </c>
      <c r="N56" s="206">
        <v>95.7</v>
      </c>
      <c r="O56" s="206">
        <v>103.4</v>
      </c>
      <c r="P56" s="205">
        <v>85.7</v>
      </c>
      <c r="Q56" s="205">
        <v>106.5</v>
      </c>
      <c r="R56" s="205">
        <v>99.2</v>
      </c>
      <c r="S56" s="206">
        <v>95.7</v>
      </c>
    </row>
    <row r="57" spans="1:19" ht="13.5" customHeight="1">
      <c r="A57" s="203"/>
      <c r="B57" s="203" t="s">
        <v>179</v>
      </c>
      <c r="C57" s="198"/>
      <c r="D57" s="204">
        <v>101.1</v>
      </c>
      <c r="E57" s="205">
        <v>126</v>
      </c>
      <c r="F57" s="205">
        <v>100</v>
      </c>
      <c r="G57" s="205">
        <v>111.2</v>
      </c>
      <c r="H57" s="205">
        <v>91</v>
      </c>
      <c r="I57" s="205">
        <v>98.5</v>
      </c>
      <c r="J57" s="205">
        <v>111.8</v>
      </c>
      <c r="K57" s="205">
        <v>103.9</v>
      </c>
      <c r="L57" s="205">
        <v>92.5</v>
      </c>
      <c r="M57" s="205">
        <v>116.4</v>
      </c>
      <c r="N57" s="205">
        <v>95.7</v>
      </c>
      <c r="O57" s="205">
        <v>103.4</v>
      </c>
      <c r="P57" s="205">
        <v>85.7</v>
      </c>
      <c r="Q57" s="205">
        <v>106.5</v>
      </c>
      <c r="R57" s="205">
        <v>99.2</v>
      </c>
      <c r="S57" s="205">
        <v>95.7</v>
      </c>
    </row>
    <row r="58" spans="1:19" ht="13.5" customHeight="1">
      <c r="A58" s="203" t="s">
        <v>446</v>
      </c>
      <c r="B58" s="203" t="s">
        <v>448</v>
      </c>
      <c r="C58" s="198"/>
      <c r="D58" s="208">
        <v>101.7</v>
      </c>
      <c r="E58" s="209">
        <v>102.8</v>
      </c>
      <c r="F58" s="209">
        <v>100.4</v>
      </c>
      <c r="G58" s="209">
        <v>110.2</v>
      </c>
      <c r="H58" s="209">
        <v>82.4</v>
      </c>
      <c r="I58" s="209">
        <v>97.1</v>
      </c>
      <c r="J58" s="209">
        <v>119.4</v>
      </c>
      <c r="K58" s="209">
        <v>99.3</v>
      </c>
      <c r="L58" s="209">
        <v>81.6</v>
      </c>
      <c r="M58" s="209">
        <v>115.1</v>
      </c>
      <c r="N58" s="209">
        <v>120.6</v>
      </c>
      <c r="O58" s="209">
        <v>98.2</v>
      </c>
      <c r="P58" s="209">
        <v>80.5</v>
      </c>
      <c r="Q58" s="209">
        <v>109.7</v>
      </c>
      <c r="R58" s="209">
        <v>104.1</v>
      </c>
      <c r="S58" s="209">
        <v>95</v>
      </c>
    </row>
    <row r="59" spans="1:19" ht="13.5" customHeight="1">
      <c r="A59" s="210"/>
      <c r="B59" s="210" t="s">
        <v>449</v>
      </c>
      <c r="C59" s="211"/>
      <c r="D59" s="212">
        <v>102.8</v>
      </c>
      <c r="E59" s="213">
        <v>93.6</v>
      </c>
      <c r="F59" s="213">
        <v>100.1</v>
      </c>
      <c r="G59" s="213">
        <v>102.5</v>
      </c>
      <c r="H59" s="213">
        <v>79.3</v>
      </c>
      <c r="I59" s="213">
        <v>95.2</v>
      </c>
      <c r="J59" s="213">
        <v>113.2</v>
      </c>
      <c r="K59" s="213">
        <v>98.8</v>
      </c>
      <c r="L59" s="213">
        <v>99.8</v>
      </c>
      <c r="M59" s="213">
        <v>115.6</v>
      </c>
      <c r="N59" s="213">
        <v>109</v>
      </c>
      <c r="O59" s="213">
        <v>91.6</v>
      </c>
      <c r="P59" s="213">
        <v>101.5</v>
      </c>
      <c r="Q59" s="213">
        <v>116.7</v>
      </c>
      <c r="R59" s="213">
        <v>105.1</v>
      </c>
      <c r="S59" s="213">
        <v>95.1</v>
      </c>
    </row>
    <row r="60" spans="1:19" ht="13.5" customHeight="1">
      <c r="A60" s="203" t="s">
        <v>68</v>
      </c>
      <c r="B60" s="203">
        <v>12</v>
      </c>
      <c r="C60" s="198" t="s">
        <v>445</v>
      </c>
      <c r="D60" s="214">
        <v>102.7</v>
      </c>
      <c r="E60" s="215">
        <v>93.2</v>
      </c>
      <c r="F60" s="215">
        <v>100.9</v>
      </c>
      <c r="G60" s="215">
        <v>103.4</v>
      </c>
      <c r="H60" s="215">
        <v>77.5</v>
      </c>
      <c r="I60" s="215">
        <v>94.1</v>
      </c>
      <c r="J60" s="215">
        <v>115.9</v>
      </c>
      <c r="K60" s="215">
        <v>98.3</v>
      </c>
      <c r="L60" s="215">
        <v>105.1</v>
      </c>
      <c r="M60" s="215">
        <v>123.5</v>
      </c>
      <c r="N60" s="215">
        <v>106.1</v>
      </c>
      <c r="O60" s="215">
        <v>92.2</v>
      </c>
      <c r="P60" s="215">
        <v>97.3</v>
      </c>
      <c r="Q60" s="215">
        <v>116.4</v>
      </c>
      <c r="R60" s="215">
        <v>108.1</v>
      </c>
      <c r="S60" s="215">
        <v>95.1</v>
      </c>
    </row>
    <row r="61" spans="1:19" ht="13.5" customHeight="1">
      <c r="A61" s="203" t="s">
        <v>450</v>
      </c>
      <c r="B61" s="203" t="s">
        <v>177</v>
      </c>
      <c r="C61" s="198" t="s">
        <v>189</v>
      </c>
      <c r="D61" s="216">
        <v>103.1</v>
      </c>
      <c r="E61" s="217">
        <v>111.6</v>
      </c>
      <c r="F61" s="217">
        <v>98.5</v>
      </c>
      <c r="G61" s="217">
        <v>100.8</v>
      </c>
      <c r="H61" s="217">
        <v>81.1</v>
      </c>
      <c r="I61" s="217">
        <v>94.4</v>
      </c>
      <c r="J61" s="217">
        <v>108.8</v>
      </c>
      <c r="K61" s="217">
        <v>85.8</v>
      </c>
      <c r="L61" s="217">
        <v>104.9</v>
      </c>
      <c r="M61" s="217">
        <v>120.3</v>
      </c>
      <c r="N61" s="217">
        <v>101.1</v>
      </c>
      <c r="O61" s="217">
        <v>108.5</v>
      </c>
      <c r="P61" s="217">
        <v>102.8</v>
      </c>
      <c r="Q61" s="217">
        <v>115.9</v>
      </c>
      <c r="R61" s="217">
        <v>93</v>
      </c>
      <c r="S61" s="217">
        <v>109.8</v>
      </c>
    </row>
    <row r="62" spans="1:19" ht="13.5" customHeight="1">
      <c r="A62" s="203"/>
      <c r="B62" s="203">
        <v>2</v>
      </c>
      <c r="C62" s="198"/>
      <c r="D62" s="216">
        <v>103.1</v>
      </c>
      <c r="E62" s="217">
        <v>100.1</v>
      </c>
      <c r="F62" s="217">
        <v>99.6</v>
      </c>
      <c r="G62" s="217">
        <v>100.6</v>
      </c>
      <c r="H62" s="217">
        <v>80.9</v>
      </c>
      <c r="I62" s="217">
        <v>96.2</v>
      </c>
      <c r="J62" s="217">
        <v>107</v>
      </c>
      <c r="K62" s="217">
        <v>77.9</v>
      </c>
      <c r="L62" s="217">
        <v>105.7</v>
      </c>
      <c r="M62" s="217">
        <v>120.3</v>
      </c>
      <c r="N62" s="217">
        <v>84.7</v>
      </c>
      <c r="O62" s="217">
        <v>109.9</v>
      </c>
      <c r="P62" s="217">
        <v>103.8</v>
      </c>
      <c r="Q62" s="217">
        <v>116</v>
      </c>
      <c r="R62" s="217">
        <v>92.7</v>
      </c>
      <c r="S62" s="217">
        <v>109.5</v>
      </c>
    </row>
    <row r="63" spans="2:19" ht="13.5" customHeight="1">
      <c r="B63" s="203">
        <v>3</v>
      </c>
      <c r="D63" s="216">
        <v>103.8</v>
      </c>
      <c r="E63" s="217">
        <v>112.6</v>
      </c>
      <c r="F63" s="217">
        <v>100.8</v>
      </c>
      <c r="G63" s="217">
        <v>101.3</v>
      </c>
      <c r="H63" s="217">
        <v>82</v>
      </c>
      <c r="I63" s="217">
        <v>94</v>
      </c>
      <c r="J63" s="217">
        <v>104.5</v>
      </c>
      <c r="K63" s="217">
        <v>78.2</v>
      </c>
      <c r="L63" s="217">
        <v>105.2</v>
      </c>
      <c r="M63" s="217">
        <v>119.5</v>
      </c>
      <c r="N63" s="217">
        <v>87.7</v>
      </c>
      <c r="O63" s="217">
        <v>106.2</v>
      </c>
      <c r="P63" s="217">
        <v>104.9</v>
      </c>
      <c r="Q63" s="217">
        <v>114.6</v>
      </c>
      <c r="R63" s="217">
        <v>91.4</v>
      </c>
      <c r="S63" s="217">
        <v>112</v>
      </c>
    </row>
    <row r="64" spans="2:19" ht="13.5" customHeight="1">
      <c r="B64" s="203">
        <v>4</v>
      </c>
      <c r="C64" s="198"/>
      <c r="D64" s="216">
        <v>105.1</v>
      </c>
      <c r="E64" s="217">
        <v>108.3</v>
      </c>
      <c r="F64" s="217">
        <v>100.7</v>
      </c>
      <c r="G64" s="217">
        <v>101</v>
      </c>
      <c r="H64" s="217">
        <v>88.6</v>
      </c>
      <c r="I64" s="217">
        <v>101.4</v>
      </c>
      <c r="J64" s="217">
        <v>109</v>
      </c>
      <c r="K64" s="217">
        <v>87.6</v>
      </c>
      <c r="L64" s="217">
        <v>106.4</v>
      </c>
      <c r="M64" s="217">
        <v>121.7</v>
      </c>
      <c r="N64" s="217">
        <v>103.8</v>
      </c>
      <c r="O64" s="217">
        <v>106.5</v>
      </c>
      <c r="P64" s="217">
        <v>102.3</v>
      </c>
      <c r="Q64" s="217">
        <v>117.1</v>
      </c>
      <c r="R64" s="217">
        <v>95</v>
      </c>
      <c r="S64" s="217">
        <v>114.7</v>
      </c>
    </row>
    <row r="65" spans="2:19" ht="13.5" customHeight="1">
      <c r="B65" s="203">
        <v>5</v>
      </c>
      <c r="D65" s="216">
        <v>103.8</v>
      </c>
      <c r="E65" s="217">
        <v>110.9</v>
      </c>
      <c r="F65" s="217">
        <v>99.6</v>
      </c>
      <c r="G65" s="217">
        <v>100</v>
      </c>
      <c r="H65" s="217">
        <v>80.8</v>
      </c>
      <c r="I65" s="217">
        <v>96.7</v>
      </c>
      <c r="J65" s="217">
        <v>109.5</v>
      </c>
      <c r="K65" s="217">
        <v>79.2</v>
      </c>
      <c r="L65" s="217">
        <v>105.7</v>
      </c>
      <c r="M65" s="217">
        <v>119.5</v>
      </c>
      <c r="N65" s="217">
        <v>108.3</v>
      </c>
      <c r="O65" s="217">
        <v>104.7</v>
      </c>
      <c r="P65" s="217">
        <v>103.8</v>
      </c>
      <c r="Q65" s="217">
        <v>115.8</v>
      </c>
      <c r="R65" s="217">
        <v>95.3</v>
      </c>
      <c r="S65" s="217">
        <v>110.3</v>
      </c>
    </row>
    <row r="66" spans="2:19" ht="13.5" customHeight="1">
      <c r="B66" s="203">
        <v>6</v>
      </c>
      <c r="C66" s="198"/>
      <c r="D66" s="216">
        <v>104.8</v>
      </c>
      <c r="E66" s="217">
        <v>97.1</v>
      </c>
      <c r="F66" s="217">
        <v>101.2</v>
      </c>
      <c r="G66" s="217">
        <v>100.8</v>
      </c>
      <c r="H66" s="217">
        <v>83.1</v>
      </c>
      <c r="I66" s="217">
        <v>97.6</v>
      </c>
      <c r="J66" s="217">
        <v>111.2</v>
      </c>
      <c r="K66" s="217">
        <v>79.2</v>
      </c>
      <c r="L66" s="217">
        <v>108.7</v>
      </c>
      <c r="M66" s="217">
        <v>119.9</v>
      </c>
      <c r="N66" s="217">
        <v>105.1</v>
      </c>
      <c r="O66" s="217">
        <v>104.1</v>
      </c>
      <c r="P66" s="217">
        <v>104.4</v>
      </c>
      <c r="Q66" s="217">
        <v>117.5</v>
      </c>
      <c r="R66" s="217">
        <v>94.8</v>
      </c>
      <c r="S66" s="217">
        <v>113.8</v>
      </c>
    </row>
    <row r="67" spans="2:19" ht="13.5" customHeight="1">
      <c r="B67" s="203">
        <v>7</v>
      </c>
      <c r="C67" s="198"/>
      <c r="D67" s="216">
        <v>105.1</v>
      </c>
      <c r="E67" s="217">
        <v>110.1</v>
      </c>
      <c r="F67" s="217">
        <v>100.8</v>
      </c>
      <c r="G67" s="217">
        <v>102.4</v>
      </c>
      <c r="H67" s="217">
        <v>78.5</v>
      </c>
      <c r="I67" s="217">
        <v>98.4</v>
      </c>
      <c r="J67" s="217">
        <v>110.4</v>
      </c>
      <c r="K67" s="217">
        <v>88.4</v>
      </c>
      <c r="L67" s="217">
        <v>110.1</v>
      </c>
      <c r="M67" s="217">
        <v>120.1</v>
      </c>
      <c r="N67" s="217">
        <v>107.7</v>
      </c>
      <c r="O67" s="217">
        <v>96.6</v>
      </c>
      <c r="P67" s="217">
        <v>104.9</v>
      </c>
      <c r="Q67" s="217">
        <v>117.4</v>
      </c>
      <c r="R67" s="217">
        <v>96</v>
      </c>
      <c r="S67" s="217">
        <v>114.4</v>
      </c>
    </row>
    <row r="68" spans="2:19" ht="13.5" customHeight="1">
      <c r="B68" s="203">
        <v>8</v>
      </c>
      <c r="D68" s="216">
        <v>104.1</v>
      </c>
      <c r="E68" s="217">
        <v>109.3</v>
      </c>
      <c r="F68" s="217">
        <v>100.8</v>
      </c>
      <c r="G68" s="217">
        <v>102</v>
      </c>
      <c r="H68" s="217">
        <v>82.5</v>
      </c>
      <c r="I68" s="217">
        <v>95.6</v>
      </c>
      <c r="J68" s="217">
        <v>110.4</v>
      </c>
      <c r="K68" s="217">
        <v>89.5</v>
      </c>
      <c r="L68" s="217">
        <v>107.1</v>
      </c>
      <c r="M68" s="217">
        <v>121.6</v>
      </c>
      <c r="N68" s="217">
        <v>100.1</v>
      </c>
      <c r="O68" s="217">
        <v>102.6</v>
      </c>
      <c r="P68" s="217">
        <v>101.2</v>
      </c>
      <c r="Q68" s="217">
        <v>115.5</v>
      </c>
      <c r="R68" s="217">
        <v>91.3</v>
      </c>
      <c r="S68" s="217">
        <v>111.4</v>
      </c>
    </row>
    <row r="69" spans="2:19" ht="13.5" customHeight="1">
      <c r="B69" s="203">
        <v>9</v>
      </c>
      <c r="C69" s="198"/>
      <c r="D69" s="216">
        <v>103.4</v>
      </c>
      <c r="E69" s="217">
        <v>105.6</v>
      </c>
      <c r="F69" s="217">
        <v>100.9</v>
      </c>
      <c r="G69" s="217">
        <v>102</v>
      </c>
      <c r="H69" s="217">
        <v>83.3</v>
      </c>
      <c r="I69" s="217">
        <v>94.5</v>
      </c>
      <c r="J69" s="217">
        <v>109.2</v>
      </c>
      <c r="K69" s="217">
        <v>77.5</v>
      </c>
      <c r="L69" s="217">
        <v>98.1</v>
      </c>
      <c r="M69" s="217">
        <v>122</v>
      </c>
      <c r="N69" s="217">
        <v>102.6</v>
      </c>
      <c r="O69" s="217">
        <v>97.5</v>
      </c>
      <c r="P69" s="217">
        <v>97.6</v>
      </c>
      <c r="Q69" s="217">
        <v>115.8</v>
      </c>
      <c r="R69" s="217">
        <v>95</v>
      </c>
      <c r="S69" s="217">
        <v>112</v>
      </c>
    </row>
    <row r="70" spans="2:46" ht="13.5" customHeight="1">
      <c r="B70" s="203">
        <v>10</v>
      </c>
      <c r="C70" s="198"/>
      <c r="D70" s="216">
        <v>104.5</v>
      </c>
      <c r="E70" s="217">
        <v>109.9</v>
      </c>
      <c r="F70" s="217">
        <v>100.2</v>
      </c>
      <c r="G70" s="217">
        <v>101.9</v>
      </c>
      <c r="H70" s="217">
        <v>82</v>
      </c>
      <c r="I70" s="217">
        <v>96.8</v>
      </c>
      <c r="J70" s="217">
        <v>108.3</v>
      </c>
      <c r="K70" s="217">
        <v>87.4</v>
      </c>
      <c r="L70" s="217">
        <v>100.1</v>
      </c>
      <c r="M70" s="217">
        <v>121.8</v>
      </c>
      <c r="N70" s="217">
        <v>106.2</v>
      </c>
      <c r="O70" s="217">
        <v>98.2</v>
      </c>
      <c r="P70" s="217">
        <v>104.6</v>
      </c>
      <c r="Q70" s="217">
        <v>117.8</v>
      </c>
      <c r="R70" s="217">
        <v>93.5</v>
      </c>
      <c r="S70" s="217">
        <v>112.3</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105</v>
      </c>
      <c r="E71" s="217">
        <v>118.3</v>
      </c>
      <c r="F71" s="217">
        <v>101.3</v>
      </c>
      <c r="G71" s="217">
        <v>102.6</v>
      </c>
      <c r="H71" s="217">
        <v>78.9</v>
      </c>
      <c r="I71" s="217">
        <v>93.4</v>
      </c>
      <c r="J71" s="217">
        <v>110</v>
      </c>
      <c r="K71" s="217">
        <v>89.7</v>
      </c>
      <c r="L71" s="217">
        <v>72.5</v>
      </c>
      <c r="M71" s="217">
        <v>126.7</v>
      </c>
      <c r="N71" s="217">
        <v>104</v>
      </c>
      <c r="O71" s="217">
        <v>97.6</v>
      </c>
      <c r="P71" s="217">
        <v>106.8</v>
      </c>
      <c r="Q71" s="217">
        <v>116.8</v>
      </c>
      <c r="R71" s="217">
        <v>95.3</v>
      </c>
      <c r="S71" s="217">
        <v>112.9</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105.6</v>
      </c>
      <c r="E72" s="225">
        <v>118.6</v>
      </c>
      <c r="F72" s="225">
        <v>101.5</v>
      </c>
      <c r="G72" s="225">
        <v>108.6</v>
      </c>
      <c r="H72" s="225">
        <v>82.4</v>
      </c>
      <c r="I72" s="225">
        <v>100.8</v>
      </c>
      <c r="J72" s="225">
        <v>108.7</v>
      </c>
      <c r="K72" s="225">
        <v>81.3</v>
      </c>
      <c r="L72" s="225">
        <v>103.1</v>
      </c>
      <c r="M72" s="225">
        <v>116.2</v>
      </c>
      <c r="N72" s="225">
        <v>113.2</v>
      </c>
      <c r="O72" s="225">
        <v>97.6</v>
      </c>
      <c r="P72" s="225">
        <v>107.8</v>
      </c>
      <c r="Q72" s="225">
        <v>117.2</v>
      </c>
      <c r="R72" s="225">
        <v>96.2</v>
      </c>
      <c r="S72" s="225">
        <v>111.4</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-0.8</v>
      </c>
      <c r="E74" s="200">
        <v>1.9</v>
      </c>
      <c r="F74" s="200">
        <v>0.8</v>
      </c>
      <c r="G74" s="200">
        <v>6.9</v>
      </c>
      <c r="H74" s="200">
        <v>9.2</v>
      </c>
      <c r="I74" s="200">
        <v>-12.7</v>
      </c>
      <c r="J74" s="200">
        <v>-2</v>
      </c>
      <c r="K74" s="200">
        <v>-3.9</v>
      </c>
      <c r="L74" s="201">
        <v>1.9</v>
      </c>
      <c r="M74" s="201">
        <v>1.8</v>
      </c>
      <c r="N74" s="201">
        <v>-2.6</v>
      </c>
      <c r="O74" s="201">
        <v>-0.5</v>
      </c>
      <c r="P74" s="200">
        <v>2.2</v>
      </c>
      <c r="Q74" s="200">
        <v>-1.4</v>
      </c>
      <c r="R74" s="200">
        <v>-5.9</v>
      </c>
      <c r="S74" s="201">
        <v>2.9</v>
      </c>
    </row>
    <row r="75" spans="1:19" ht="13.5" customHeight="1">
      <c r="A75" s="203"/>
      <c r="B75" s="203">
        <v>28</v>
      </c>
      <c r="C75" s="198"/>
      <c r="D75" s="204">
        <v>0.7</v>
      </c>
      <c r="E75" s="205">
        <v>-0.2</v>
      </c>
      <c r="F75" s="205">
        <v>0.5</v>
      </c>
      <c r="G75" s="205">
        <v>-0.8</v>
      </c>
      <c r="H75" s="205">
        <v>0.5</v>
      </c>
      <c r="I75" s="205">
        <v>0.9</v>
      </c>
      <c r="J75" s="205">
        <v>0.4</v>
      </c>
      <c r="K75" s="205">
        <v>-3.8</v>
      </c>
      <c r="L75" s="206">
        <v>1.1</v>
      </c>
      <c r="M75" s="206">
        <v>0.2</v>
      </c>
      <c r="N75" s="206">
        <v>-1.9</v>
      </c>
      <c r="O75" s="206">
        <v>2.3</v>
      </c>
      <c r="P75" s="205">
        <v>7.1</v>
      </c>
      <c r="Q75" s="205">
        <v>0.8</v>
      </c>
      <c r="R75" s="205">
        <v>-0.2</v>
      </c>
      <c r="S75" s="206">
        <v>-0.9</v>
      </c>
    </row>
    <row r="76" spans="1:19" ht="13.5" customHeight="1">
      <c r="A76" s="203"/>
      <c r="B76" s="203" t="s">
        <v>267</v>
      </c>
      <c r="C76" s="198"/>
      <c r="D76" s="204">
        <v>0.1</v>
      </c>
      <c r="E76" s="205">
        <v>1.5</v>
      </c>
      <c r="F76" s="205">
        <v>-0.3</v>
      </c>
      <c r="G76" s="205">
        <v>-0.5</v>
      </c>
      <c r="H76" s="205">
        <v>-0.1</v>
      </c>
      <c r="I76" s="205">
        <v>3.5</v>
      </c>
      <c r="J76" s="205">
        <v>-1.3</v>
      </c>
      <c r="K76" s="205">
        <v>2.3</v>
      </c>
      <c r="L76" s="206">
        <v>0.9</v>
      </c>
      <c r="M76" s="206">
        <v>-2.3</v>
      </c>
      <c r="N76" s="206">
        <v>6.6</v>
      </c>
      <c r="O76" s="206">
        <v>-1.4</v>
      </c>
      <c r="P76" s="205">
        <v>2.8</v>
      </c>
      <c r="Q76" s="205">
        <v>-1.5</v>
      </c>
      <c r="R76" s="205">
        <v>3.1</v>
      </c>
      <c r="S76" s="206">
        <v>-3.2</v>
      </c>
    </row>
    <row r="77" spans="1:19" ht="13.5" customHeight="1">
      <c r="A77" s="203"/>
      <c r="B77" s="203" t="s">
        <v>179</v>
      </c>
      <c r="C77" s="198"/>
      <c r="D77" s="204">
        <v>0.3</v>
      </c>
      <c r="E77" s="205">
        <v>24.4</v>
      </c>
      <c r="F77" s="205">
        <v>-0.2</v>
      </c>
      <c r="G77" s="205">
        <v>12.8</v>
      </c>
      <c r="H77" s="205">
        <v>-9.4</v>
      </c>
      <c r="I77" s="205">
        <v>-5.7</v>
      </c>
      <c r="J77" s="205">
        <v>12.8</v>
      </c>
      <c r="K77" s="205">
        <v>5.7</v>
      </c>
      <c r="L77" s="206">
        <v>-9.2</v>
      </c>
      <c r="M77" s="206">
        <v>18.8</v>
      </c>
      <c r="N77" s="206">
        <v>-8.6</v>
      </c>
      <c r="O77" s="206">
        <v>2.4</v>
      </c>
      <c r="P77" s="205">
        <v>-22.2</v>
      </c>
      <c r="Q77" s="205">
        <v>7.1</v>
      </c>
      <c r="R77" s="205">
        <v>-3.6</v>
      </c>
      <c r="S77" s="206">
        <v>-0.2</v>
      </c>
    </row>
    <row r="78" spans="1:19" ht="13.5" customHeight="1">
      <c r="A78" s="203" t="s">
        <v>446</v>
      </c>
      <c r="B78" s="203" t="s">
        <v>448</v>
      </c>
      <c r="C78" s="198"/>
      <c r="D78" s="204">
        <v>0.6</v>
      </c>
      <c r="E78" s="205">
        <v>-18.4</v>
      </c>
      <c r="F78" s="205">
        <v>0.4</v>
      </c>
      <c r="G78" s="205">
        <v>-0.9</v>
      </c>
      <c r="H78" s="205">
        <v>-9.5</v>
      </c>
      <c r="I78" s="205">
        <v>-1.4</v>
      </c>
      <c r="J78" s="205">
        <v>6.8</v>
      </c>
      <c r="K78" s="205">
        <v>-4.4</v>
      </c>
      <c r="L78" s="206">
        <v>-11.8</v>
      </c>
      <c r="M78" s="206">
        <v>-1.1</v>
      </c>
      <c r="N78" s="206">
        <v>26</v>
      </c>
      <c r="O78" s="206">
        <v>-5</v>
      </c>
      <c r="P78" s="205">
        <v>-6.1</v>
      </c>
      <c r="Q78" s="205">
        <v>3</v>
      </c>
      <c r="R78" s="205">
        <v>4.9</v>
      </c>
      <c r="S78" s="206">
        <v>-0.7</v>
      </c>
    </row>
    <row r="79" spans="1:19" ht="13.5" customHeight="1">
      <c r="A79" s="210"/>
      <c r="B79" s="210" t="s">
        <v>449</v>
      </c>
      <c r="C79" s="211"/>
      <c r="D79" s="212">
        <v>1.1</v>
      </c>
      <c r="E79" s="213">
        <v>-8.9</v>
      </c>
      <c r="F79" s="213">
        <v>-0.3</v>
      </c>
      <c r="G79" s="213">
        <v>-7</v>
      </c>
      <c r="H79" s="213">
        <v>-3.8</v>
      </c>
      <c r="I79" s="213">
        <v>-2</v>
      </c>
      <c r="J79" s="213">
        <v>-5.2</v>
      </c>
      <c r="K79" s="213">
        <v>-0.5</v>
      </c>
      <c r="L79" s="213">
        <v>22.3</v>
      </c>
      <c r="M79" s="213">
        <v>0.4</v>
      </c>
      <c r="N79" s="213">
        <v>-9.6</v>
      </c>
      <c r="O79" s="213">
        <v>-6.7</v>
      </c>
      <c r="P79" s="213">
        <v>26.1</v>
      </c>
      <c r="Q79" s="213">
        <v>6.4</v>
      </c>
      <c r="R79" s="213">
        <v>1</v>
      </c>
      <c r="S79" s="213">
        <v>0.1</v>
      </c>
    </row>
    <row r="80" spans="1:19" ht="13.5" customHeight="1">
      <c r="A80" s="203" t="s">
        <v>68</v>
      </c>
      <c r="B80" s="203">
        <v>12</v>
      </c>
      <c r="C80" s="198" t="s">
        <v>445</v>
      </c>
      <c r="D80" s="214">
        <v>-0.3</v>
      </c>
      <c r="E80" s="215">
        <v>-9.4</v>
      </c>
      <c r="F80" s="215">
        <v>-0.1</v>
      </c>
      <c r="G80" s="215">
        <v>-8</v>
      </c>
      <c r="H80" s="215">
        <v>-6.2</v>
      </c>
      <c r="I80" s="215">
        <v>-1.9</v>
      </c>
      <c r="J80" s="215">
        <v>-5.4</v>
      </c>
      <c r="K80" s="215">
        <v>-1.3</v>
      </c>
      <c r="L80" s="215">
        <v>23.4</v>
      </c>
      <c r="M80" s="215">
        <v>6</v>
      </c>
      <c r="N80" s="215">
        <v>-12.7</v>
      </c>
      <c r="O80" s="215">
        <v>-11.3</v>
      </c>
      <c r="P80" s="215">
        <v>13.1</v>
      </c>
      <c r="Q80" s="215">
        <v>3.3</v>
      </c>
      <c r="R80" s="215">
        <v>-0.6</v>
      </c>
      <c r="S80" s="215">
        <v>1.1</v>
      </c>
    </row>
    <row r="81" spans="1:19" ht="13.5" customHeight="1">
      <c r="A81" s="203" t="s">
        <v>450</v>
      </c>
      <c r="B81" s="203" t="s">
        <v>177</v>
      </c>
      <c r="C81" s="198" t="s">
        <v>189</v>
      </c>
      <c r="D81" s="216">
        <v>-0.1</v>
      </c>
      <c r="E81" s="217">
        <v>14.5</v>
      </c>
      <c r="F81" s="217">
        <v>-1</v>
      </c>
      <c r="G81" s="217">
        <v>-4.2</v>
      </c>
      <c r="H81" s="217">
        <v>2.7</v>
      </c>
      <c r="I81" s="217">
        <v>3.1</v>
      </c>
      <c r="J81" s="217">
        <v>-11.2</v>
      </c>
      <c r="K81" s="217">
        <v>-12.3</v>
      </c>
      <c r="L81" s="217">
        <v>-5.8</v>
      </c>
      <c r="M81" s="217">
        <v>7.8</v>
      </c>
      <c r="N81" s="217">
        <v>-12.6</v>
      </c>
      <c r="O81" s="217">
        <v>17.6</v>
      </c>
      <c r="P81" s="217">
        <v>0.2</v>
      </c>
      <c r="Q81" s="217">
        <v>1.7</v>
      </c>
      <c r="R81" s="217">
        <v>-8.1</v>
      </c>
      <c r="S81" s="217">
        <v>16.3</v>
      </c>
    </row>
    <row r="82" spans="1:19" ht="13.5" customHeight="1">
      <c r="A82" s="203"/>
      <c r="B82" s="203">
        <v>2</v>
      </c>
      <c r="C82" s="198"/>
      <c r="D82" s="216">
        <v>0.8</v>
      </c>
      <c r="E82" s="217">
        <v>2.7</v>
      </c>
      <c r="F82" s="217">
        <v>0.4</v>
      </c>
      <c r="G82" s="217">
        <v>-6.2</v>
      </c>
      <c r="H82" s="217">
        <v>-1</v>
      </c>
      <c r="I82" s="217">
        <v>-0.4</v>
      </c>
      <c r="J82" s="217">
        <v>-2.6</v>
      </c>
      <c r="K82" s="217">
        <v>-23</v>
      </c>
      <c r="L82" s="217">
        <v>6.8</v>
      </c>
      <c r="M82" s="217">
        <v>8</v>
      </c>
      <c r="N82" s="217">
        <v>-22.7</v>
      </c>
      <c r="O82" s="217">
        <v>19.3</v>
      </c>
      <c r="P82" s="217">
        <v>0.7</v>
      </c>
      <c r="Q82" s="217">
        <v>1.6</v>
      </c>
      <c r="R82" s="217">
        <v>-14.6</v>
      </c>
      <c r="S82" s="217">
        <v>17.5</v>
      </c>
    </row>
    <row r="83" spans="2:19" ht="13.5" customHeight="1">
      <c r="B83" s="203">
        <v>3</v>
      </c>
      <c r="D83" s="216">
        <v>-0.2</v>
      </c>
      <c r="E83" s="217">
        <v>13.2</v>
      </c>
      <c r="F83" s="217">
        <v>0.8</v>
      </c>
      <c r="G83" s="217">
        <v>-4.5</v>
      </c>
      <c r="H83" s="217">
        <v>-0.6</v>
      </c>
      <c r="I83" s="217">
        <v>2</v>
      </c>
      <c r="J83" s="217">
        <v>-5.2</v>
      </c>
      <c r="K83" s="217">
        <v>-23.4</v>
      </c>
      <c r="L83" s="217">
        <v>8.7</v>
      </c>
      <c r="M83" s="217">
        <v>8</v>
      </c>
      <c r="N83" s="217">
        <v>-21.8</v>
      </c>
      <c r="O83" s="217">
        <v>15.4</v>
      </c>
      <c r="P83" s="217">
        <v>-19.1</v>
      </c>
      <c r="Q83" s="217">
        <v>-0.5</v>
      </c>
      <c r="R83" s="217">
        <v>-17.4</v>
      </c>
      <c r="S83" s="217">
        <v>21.2</v>
      </c>
    </row>
    <row r="84" spans="2:19" ht="13.5" customHeight="1">
      <c r="B84" s="203">
        <v>4</v>
      </c>
      <c r="C84" s="198"/>
      <c r="D84" s="216">
        <v>0.7</v>
      </c>
      <c r="E84" s="217">
        <v>13.5</v>
      </c>
      <c r="F84" s="217">
        <v>0.1</v>
      </c>
      <c r="G84" s="217">
        <v>17.6</v>
      </c>
      <c r="H84" s="217">
        <v>10.8</v>
      </c>
      <c r="I84" s="217">
        <v>-1</v>
      </c>
      <c r="J84" s="217">
        <v>-6.4</v>
      </c>
      <c r="K84" s="217">
        <v>-12</v>
      </c>
      <c r="L84" s="217">
        <v>8.6</v>
      </c>
      <c r="M84" s="217">
        <v>4.9</v>
      </c>
      <c r="N84" s="217">
        <v>-8</v>
      </c>
      <c r="O84" s="217">
        <v>17.8</v>
      </c>
      <c r="P84" s="217">
        <v>-8.6</v>
      </c>
      <c r="Q84" s="217">
        <v>1.5</v>
      </c>
      <c r="R84" s="217">
        <v>3.1</v>
      </c>
      <c r="S84" s="217">
        <v>19.1</v>
      </c>
    </row>
    <row r="85" spans="2:19" ht="13.5" customHeight="1">
      <c r="B85" s="203">
        <v>5</v>
      </c>
      <c r="D85" s="216">
        <v>3.2</v>
      </c>
      <c r="E85" s="217">
        <v>28.5</v>
      </c>
      <c r="F85" s="217">
        <v>1.7</v>
      </c>
      <c r="G85" s="217">
        <v>0.6</v>
      </c>
      <c r="H85" s="217">
        <v>1.6</v>
      </c>
      <c r="I85" s="217">
        <v>4.1</v>
      </c>
      <c r="J85" s="217">
        <v>-4.6</v>
      </c>
      <c r="K85" s="217">
        <v>-21</v>
      </c>
      <c r="L85" s="217">
        <v>8.2</v>
      </c>
      <c r="M85" s="217">
        <v>5.6</v>
      </c>
      <c r="N85" s="217">
        <v>7.5</v>
      </c>
      <c r="O85" s="217">
        <v>28.3</v>
      </c>
      <c r="P85" s="217">
        <v>8.4</v>
      </c>
      <c r="Q85" s="217">
        <v>-1.6</v>
      </c>
      <c r="R85" s="217">
        <v>-12</v>
      </c>
      <c r="S85" s="217">
        <v>23</v>
      </c>
    </row>
    <row r="86" spans="2:19" ht="13.5" customHeight="1">
      <c r="B86" s="203">
        <v>6</v>
      </c>
      <c r="C86" s="198"/>
      <c r="D86" s="216">
        <v>1.3</v>
      </c>
      <c r="E86" s="217">
        <v>9.1</v>
      </c>
      <c r="F86" s="217">
        <v>0.4</v>
      </c>
      <c r="G86" s="217">
        <v>-3.9</v>
      </c>
      <c r="H86" s="217">
        <v>3.1</v>
      </c>
      <c r="I86" s="217">
        <v>-1</v>
      </c>
      <c r="J86" s="217">
        <v>-4.6</v>
      </c>
      <c r="K86" s="217">
        <v>-21.7</v>
      </c>
      <c r="L86" s="217">
        <v>10</v>
      </c>
      <c r="M86" s="217">
        <v>6.6</v>
      </c>
      <c r="N86" s="217">
        <v>5.1</v>
      </c>
      <c r="O86" s="217">
        <v>13.3</v>
      </c>
      <c r="P86" s="217">
        <v>8</v>
      </c>
      <c r="Q86" s="217">
        <v>-1.8</v>
      </c>
      <c r="R86" s="217">
        <v>-13.7</v>
      </c>
      <c r="S86" s="217">
        <v>17.9</v>
      </c>
    </row>
    <row r="87" spans="2:19" ht="13.5" customHeight="1">
      <c r="B87" s="203">
        <v>7</v>
      </c>
      <c r="C87" s="198"/>
      <c r="D87" s="216">
        <v>2.5</v>
      </c>
      <c r="E87" s="217">
        <v>12</v>
      </c>
      <c r="F87" s="217">
        <v>0</v>
      </c>
      <c r="G87" s="217">
        <v>-1.2</v>
      </c>
      <c r="H87" s="217">
        <v>0.5</v>
      </c>
      <c r="I87" s="217">
        <v>-0.1</v>
      </c>
      <c r="J87" s="217">
        <v>0.5</v>
      </c>
      <c r="K87" s="217">
        <v>-9</v>
      </c>
      <c r="L87" s="217">
        <v>14.3</v>
      </c>
      <c r="M87" s="217">
        <v>6.3</v>
      </c>
      <c r="N87" s="217">
        <v>10.3</v>
      </c>
      <c r="O87" s="217">
        <v>2.1</v>
      </c>
      <c r="P87" s="217">
        <v>8.1</v>
      </c>
      <c r="Q87" s="217">
        <v>1.5</v>
      </c>
      <c r="R87" s="217">
        <v>-12.4</v>
      </c>
      <c r="S87" s="217">
        <v>18.3</v>
      </c>
    </row>
    <row r="88" spans="2:19" ht="13.5" customHeight="1">
      <c r="B88" s="203">
        <v>8</v>
      </c>
      <c r="D88" s="216">
        <v>1.5</v>
      </c>
      <c r="E88" s="217">
        <v>12.9</v>
      </c>
      <c r="F88" s="217">
        <v>0.9</v>
      </c>
      <c r="G88" s="217">
        <v>-2</v>
      </c>
      <c r="H88" s="217">
        <v>5.4</v>
      </c>
      <c r="I88" s="217">
        <v>2.8</v>
      </c>
      <c r="J88" s="217">
        <v>-2.4</v>
      </c>
      <c r="K88" s="217">
        <v>-5.5</v>
      </c>
      <c r="L88" s="217">
        <v>0.6</v>
      </c>
      <c r="M88" s="217">
        <v>5.7</v>
      </c>
      <c r="N88" s="217">
        <v>-15.1</v>
      </c>
      <c r="O88" s="217">
        <v>5.4</v>
      </c>
      <c r="P88" s="217">
        <v>7.1</v>
      </c>
      <c r="Q88" s="217">
        <v>-1.9</v>
      </c>
      <c r="R88" s="217">
        <v>-15.4</v>
      </c>
      <c r="S88" s="217">
        <v>16</v>
      </c>
    </row>
    <row r="89" spans="2:19" ht="13.5" customHeight="1">
      <c r="B89" s="203">
        <v>9</v>
      </c>
      <c r="C89" s="198"/>
      <c r="D89" s="216">
        <v>1.3</v>
      </c>
      <c r="E89" s="217">
        <v>19.2</v>
      </c>
      <c r="F89" s="217">
        <v>1.2</v>
      </c>
      <c r="G89" s="217">
        <v>-1.8</v>
      </c>
      <c r="H89" s="217">
        <v>6.3</v>
      </c>
      <c r="I89" s="217">
        <v>0.2</v>
      </c>
      <c r="J89" s="217">
        <v>-1.1</v>
      </c>
      <c r="K89" s="217">
        <v>-21.7</v>
      </c>
      <c r="L89" s="217">
        <v>0.5</v>
      </c>
      <c r="M89" s="217">
        <v>2.2</v>
      </c>
      <c r="N89" s="217">
        <v>-11.6</v>
      </c>
      <c r="O89" s="217">
        <v>4.6</v>
      </c>
      <c r="P89" s="217">
        <v>2.4</v>
      </c>
      <c r="Q89" s="217">
        <v>-1.9</v>
      </c>
      <c r="R89" s="217">
        <v>-3.2</v>
      </c>
      <c r="S89" s="217">
        <v>17.5</v>
      </c>
    </row>
    <row r="90" spans="2:19" ht="13.5" customHeight="1">
      <c r="B90" s="203">
        <v>10</v>
      </c>
      <c r="C90" s="198"/>
      <c r="D90" s="216">
        <v>2.4</v>
      </c>
      <c r="E90" s="217">
        <v>22.4</v>
      </c>
      <c r="F90" s="217">
        <v>-0.6</v>
      </c>
      <c r="G90" s="217">
        <v>-1.3</v>
      </c>
      <c r="H90" s="217">
        <v>5.3</v>
      </c>
      <c r="I90" s="217">
        <v>3.9</v>
      </c>
      <c r="J90" s="217">
        <v>-0.1</v>
      </c>
      <c r="K90" s="217">
        <v>-6.6</v>
      </c>
      <c r="L90" s="217">
        <v>2.2</v>
      </c>
      <c r="M90" s="217">
        <v>3.8</v>
      </c>
      <c r="N90" s="217">
        <v>-4.8</v>
      </c>
      <c r="O90" s="217">
        <v>7.2</v>
      </c>
      <c r="P90" s="217">
        <v>8.5</v>
      </c>
      <c r="Q90" s="217">
        <v>-0.1</v>
      </c>
      <c r="R90" s="217">
        <v>-5.7</v>
      </c>
      <c r="S90" s="217">
        <v>15.2</v>
      </c>
    </row>
    <row r="91" spans="2:19" ht="13.5" customHeight="1">
      <c r="B91" s="203">
        <v>11</v>
      </c>
      <c r="C91" s="198"/>
      <c r="D91" s="216">
        <v>1.8</v>
      </c>
      <c r="E91" s="217">
        <v>30</v>
      </c>
      <c r="F91" s="217">
        <v>-0.1</v>
      </c>
      <c r="G91" s="217">
        <v>-0.2</v>
      </c>
      <c r="H91" s="217">
        <v>1.8</v>
      </c>
      <c r="I91" s="217">
        <v>-1.8</v>
      </c>
      <c r="J91" s="217">
        <v>-0.6</v>
      </c>
      <c r="K91" s="217">
        <v>-11</v>
      </c>
      <c r="L91" s="217">
        <v>-22</v>
      </c>
      <c r="M91" s="217">
        <v>2.4</v>
      </c>
      <c r="N91" s="217">
        <v>-3.3</v>
      </c>
      <c r="O91" s="217">
        <v>7.8</v>
      </c>
      <c r="P91" s="217">
        <v>9</v>
      </c>
      <c r="Q91" s="217">
        <v>-1.5</v>
      </c>
      <c r="R91" s="217">
        <v>-11</v>
      </c>
      <c r="S91" s="217">
        <v>15.7</v>
      </c>
    </row>
    <row r="92" spans="1:19" ht="13.5" customHeight="1">
      <c r="A92" s="221"/>
      <c r="B92" s="222">
        <v>12</v>
      </c>
      <c r="C92" s="223"/>
      <c r="D92" s="260">
        <v>2.8</v>
      </c>
      <c r="E92" s="261">
        <v>27.3</v>
      </c>
      <c r="F92" s="261">
        <v>0.6</v>
      </c>
      <c r="G92" s="261">
        <v>5</v>
      </c>
      <c r="H92" s="261">
        <v>6.3</v>
      </c>
      <c r="I92" s="261">
        <v>7.1</v>
      </c>
      <c r="J92" s="261">
        <v>-6.2</v>
      </c>
      <c r="K92" s="261">
        <v>-17.3</v>
      </c>
      <c r="L92" s="261">
        <v>-1.9</v>
      </c>
      <c r="M92" s="261">
        <v>-5.9</v>
      </c>
      <c r="N92" s="261">
        <v>6.7</v>
      </c>
      <c r="O92" s="261">
        <v>5.9</v>
      </c>
      <c r="P92" s="261">
        <v>10.8</v>
      </c>
      <c r="Q92" s="261">
        <v>0.7</v>
      </c>
      <c r="R92" s="261">
        <v>-11</v>
      </c>
      <c r="S92" s="225">
        <v>17.1</v>
      </c>
    </row>
    <row r="93" spans="1:35" ht="27" customHeight="1">
      <c r="A93" s="659" t="s">
        <v>451</v>
      </c>
      <c r="B93" s="659"/>
      <c r="C93" s="659"/>
      <c r="D93" s="254">
        <v>0.6</v>
      </c>
      <c r="E93" s="227">
        <v>0.3</v>
      </c>
      <c r="F93" s="227">
        <v>0.2</v>
      </c>
      <c r="G93" s="227">
        <v>5.8</v>
      </c>
      <c r="H93" s="227">
        <v>4.4</v>
      </c>
      <c r="I93" s="227">
        <v>7.9</v>
      </c>
      <c r="J93" s="227">
        <v>-1.2</v>
      </c>
      <c r="K93" s="227">
        <v>-9.4</v>
      </c>
      <c r="L93" s="227">
        <v>42.2</v>
      </c>
      <c r="M93" s="227">
        <v>-8.3</v>
      </c>
      <c r="N93" s="227">
        <v>8.8</v>
      </c>
      <c r="O93" s="227">
        <v>0</v>
      </c>
      <c r="P93" s="227">
        <v>0.9</v>
      </c>
      <c r="Q93" s="227">
        <v>0.3</v>
      </c>
      <c r="R93" s="227">
        <v>0.9</v>
      </c>
      <c r="S93" s="227">
        <v>-1.3</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59"/>
      <c r="E94" s="259"/>
      <c r="F94" s="259"/>
      <c r="G94" s="259"/>
      <c r="H94" s="259"/>
      <c r="I94" s="259"/>
      <c r="J94" s="259"/>
      <c r="K94" s="259"/>
      <c r="L94" s="259"/>
      <c r="M94" s="259"/>
      <c r="N94" s="259"/>
      <c r="O94" s="259"/>
      <c r="P94" s="259"/>
      <c r="Q94" s="259"/>
      <c r="R94" s="259"/>
      <c r="S94" s="262"/>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4.875" style="174" bestFit="1" customWidth="1"/>
    <col min="2" max="2" width="3.25390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307</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99.4</v>
      </c>
      <c r="E9" s="205">
        <v>98.5</v>
      </c>
      <c r="F9" s="205">
        <v>100.5</v>
      </c>
      <c r="G9" s="205">
        <v>99.4</v>
      </c>
      <c r="H9" s="205">
        <v>94.3</v>
      </c>
      <c r="I9" s="205">
        <v>101.7</v>
      </c>
      <c r="J9" s="205">
        <v>96.9</v>
      </c>
      <c r="K9" s="205">
        <v>97.2</v>
      </c>
      <c r="L9" s="206">
        <v>98.3</v>
      </c>
      <c r="M9" s="206">
        <v>95.6</v>
      </c>
      <c r="N9" s="206">
        <v>94.5</v>
      </c>
      <c r="O9" s="206">
        <v>93.6</v>
      </c>
      <c r="P9" s="205">
        <v>109.2</v>
      </c>
      <c r="Q9" s="205">
        <v>99.4</v>
      </c>
      <c r="R9" s="205">
        <v>99.8</v>
      </c>
      <c r="S9" s="206">
        <v>103.2</v>
      </c>
    </row>
    <row r="10" spans="1:19" ht="13.5">
      <c r="A10" s="203"/>
      <c r="B10" s="203" t="s">
        <v>267</v>
      </c>
      <c r="C10" s="198"/>
      <c r="D10" s="204">
        <v>98.6</v>
      </c>
      <c r="E10" s="205">
        <v>103.9</v>
      </c>
      <c r="F10" s="205">
        <v>100.3</v>
      </c>
      <c r="G10" s="205">
        <v>100</v>
      </c>
      <c r="H10" s="205">
        <v>88.5</v>
      </c>
      <c r="I10" s="205">
        <v>95</v>
      </c>
      <c r="J10" s="205">
        <v>93.9</v>
      </c>
      <c r="K10" s="205">
        <v>97</v>
      </c>
      <c r="L10" s="206">
        <v>95.6</v>
      </c>
      <c r="M10" s="206">
        <v>96</v>
      </c>
      <c r="N10" s="206">
        <v>96.9</v>
      </c>
      <c r="O10" s="206">
        <v>94.7</v>
      </c>
      <c r="P10" s="205">
        <v>112.7</v>
      </c>
      <c r="Q10" s="205">
        <v>98.2</v>
      </c>
      <c r="R10" s="205">
        <v>101.6</v>
      </c>
      <c r="S10" s="206">
        <v>99.6</v>
      </c>
    </row>
    <row r="11" spans="1:19" ht="13.5" customHeight="1">
      <c r="A11" s="203"/>
      <c r="B11" s="203" t="s">
        <v>179</v>
      </c>
      <c r="C11" s="198"/>
      <c r="D11" s="204">
        <v>97.1</v>
      </c>
      <c r="E11" s="205">
        <v>99.2</v>
      </c>
      <c r="F11" s="205">
        <v>98.6</v>
      </c>
      <c r="G11" s="205">
        <v>104.8</v>
      </c>
      <c r="H11" s="205">
        <v>89.3</v>
      </c>
      <c r="I11" s="205">
        <v>99.7</v>
      </c>
      <c r="J11" s="205">
        <v>97.5</v>
      </c>
      <c r="K11" s="205">
        <v>95.6</v>
      </c>
      <c r="L11" s="205">
        <v>94.9</v>
      </c>
      <c r="M11" s="205">
        <v>96.8</v>
      </c>
      <c r="N11" s="205">
        <v>91.6</v>
      </c>
      <c r="O11" s="205">
        <v>93.1</v>
      </c>
      <c r="P11" s="205">
        <v>96.4</v>
      </c>
      <c r="Q11" s="205">
        <v>99.2</v>
      </c>
      <c r="R11" s="205">
        <v>103</v>
      </c>
      <c r="S11" s="205">
        <v>94</v>
      </c>
    </row>
    <row r="12" spans="1:19" ht="13.5" customHeight="1">
      <c r="A12" s="203" t="s">
        <v>446</v>
      </c>
      <c r="B12" s="203" t="s">
        <v>448</v>
      </c>
      <c r="C12" s="198"/>
      <c r="D12" s="208">
        <v>95.8</v>
      </c>
      <c r="E12" s="209">
        <v>99.4</v>
      </c>
      <c r="F12" s="209">
        <v>96.6</v>
      </c>
      <c r="G12" s="209">
        <v>97.4</v>
      </c>
      <c r="H12" s="209">
        <v>97.4</v>
      </c>
      <c r="I12" s="209">
        <v>100.3</v>
      </c>
      <c r="J12" s="209">
        <v>95.2</v>
      </c>
      <c r="K12" s="209">
        <v>97</v>
      </c>
      <c r="L12" s="209">
        <v>91.3</v>
      </c>
      <c r="M12" s="209">
        <v>96.7</v>
      </c>
      <c r="N12" s="209">
        <v>94.6</v>
      </c>
      <c r="O12" s="209">
        <v>94.4</v>
      </c>
      <c r="P12" s="209">
        <v>92.2</v>
      </c>
      <c r="Q12" s="209">
        <v>97.5</v>
      </c>
      <c r="R12" s="209">
        <v>96.6</v>
      </c>
      <c r="S12" s="209">
        <v>92</v>
      </c>
    </row>
    <row r="13" spans="1:19" ht="13.5" customHeight="1">
      <c r="A13" s="210"/>
      <c r="B13" s="210" t="s">
        <v>449</v>
      </c>
      <c r="C13" s="211"/>
      <c r="D13" s="212">
        <v>92.5</v>
      </c>
      <c r="E13" s="213">
        <v>98.5</v>
      </c>
      <c r="F13" s="213">
        <v>91.6</v>
      </c>
      <c r="G13" s="213">
        <v>95.7</v>
      </c>
      <c r="H13" s="213">
        <v>97.6</v>
      </c>
      <c r="I13" s="213">
        <v>91.3</v>
      </c>
      <c r="J13" s="213">
        <v>93.8</v>
      </c>
      <c r="K13" s="213">
        <v>95.9</v>
      </c>
      <c r="L13" s="213">
        <v>86.8</v>
      </c>
      <c r="M13" s="213">
        <v>98</v>
      </c>
      <c r="N13" s="213">
        <v>83.5</v>
      </c>
      <c r="O13" s="213">
        <v>81.6</v>
      </c>
      <c r="P13" s="213">
        <v>100.1</v>
      </c>
      <c r="Q13" s="213">
        <v>96.9</v>
      </c>
      <c r="R13" s="213">
        <v>96.9</v>
      </c>
      <c r="S13" s="213">
        <v>90</v>
      </c>
    </row>
    <row r="14" spans="1:19" ht="13.5" customHeight="1">
      <c r="A14" s="203" t="s">
        <v>68</v>
      </c>
      <c r="B14" s="203">
        <v>12</v>
      </c>
      <c r="C14" s="198" t="s">
        <v>445</v>
      </c>
      <c r="D14" s="214">
        <v>93.8</v>
      </c>
      <c r="E14" s="215">
        <v>99.9</v>
      </c>
      <c r="F14" s="215">
        <v>94.7</v>
      </c>
      <c r="G14" s="215">
        <v>97.4</v>
      </c>
      <c r="H14" s="215">
        <v>98.4</v>
      </c>
      <c r="I14" s="215">
        <v>90.3</v>
      </c>
      <c r="J14" s="215">
        <v>93.7</v>
      </c>
      <c r="K14" s="215">
        <v>98.6</v>
      </c>
      <c r="L14" s="215">
        <v>89.7</v>
      </c>
      <c r="M14" s="215">
        <v>96.1</v>
      </c>
      <c r="N14" s="215">
        <v>89.3</v>
      </c>
      <c r="O14" s="215">
        <v>83.7</v>
      </c>
      <c r="P14" s="215">
        <v>94.4</v>
      </c>
      <c r="Q14" s="215">
        <v>97.6</v>
      </c>
      <c r="R14" s="215">
        <v>101</v>
      </c>
      <c r="S14" s="215">
        <v>92.4</v>
      </c>
    </row>
    <row r="15" spans="1:19" ht="13.5" customHeight="1">
      <c r="A15" s="203" t="s">
        <v>450</v>
      </c>
      <c r="B15" s="203" t="s">
        <v>177</v>
      </c>
      <c r="C15" s="198" t="s">
        <v>189</v>
      </c>
      <c r="D15" s="216">
        <v>87.7</v>
      </c>
      <c r="E15" s="217">
        <v>90.8</v>
      </c>
      <c r="F15" s="217">
        <v>85</v>
      </c>
      <c r="G15" s="217">
        <v>96.1</v>
      </c>
      <c r="H15" s="217">
        <v>94.6</v>
      </c>
      <c r="I15" s="217">
        <v>91.9</v>
      </c>
      <c r="J15" s="217">
        <v>86.3</v>
      </c>
      <c r="K15" s="217">
        <v>90.2</v>
      </c>
      <c r="L15" s="217">
        <v>84.4</v>
      </c>
      <c r="M15" s="217">
        <v>88.5</v>
      </c>
      <c r="N15" s="217">
        <v>83</v>
      </c>
      <c r="O15" s="217">
        <v>81.4</v>
      </c>
      <c r="P15" s="217">
        <v>88.2</v>
      </c>
      <c r="Q15" s="217">
        <v>91</v>
      </c>
      <c r="R15" s="217">
        <v>99.3</v>
      </c>
      <c r="S15" s="217">
        <v>96.4</v>
      </c>
    </row>
    <row r="16" spans="1:19" ht="13.5" customHeight="1">
      <c r="A16" s="203"/>
      <c r="B16" s="203">
        <v>2</v>
      </c>
      <c r="C16" s="198"/>
      <c r="D16" s="216">
        <v>91.6</v>
      </c>
      <c r="E16" s="217">
        <v>104.4</v>
      </c>
      <c r="F16" s="217">
        <v>93.6</v>
      </c>
      <c r="G16" s="217">
        <v>91.9</v>
      </c>
      <c r="H16" s="217">
        <v>94</v>
      </c>
      <c r="I16" s="217">
        <v>91.8</v>
      </c>
      <c r="J16" s="217">
        <v>88.8</v>
      </c>
      <c r="K16" s="217">
        <v>84.7</v>
      </c>
      <c r="L16" s="217">
        <v>91.9</v>
      </c>
      <c r="M16" s="217">
        <v>95</v>
      </c>
      <c r="N16" s="217">
        <v>80.5</v>
      </c>
      <c r="O16" s="217">
        <v>82.3</v>
      </c>
      <c r="P16" s="217">
        <v>88.7</v>
      </c>
      <c r="Q16" s="217">
        <v>92</v>
      </c>
      <c r="R16" s="217">
        <v>91</v>
      </c>
      <c r="S16" s="217">
        <v>98.7</v>
      </c>
    </row>
    <row r="17" spans="2:19" ht="13.5" customHeight="1">
      <c r="B17" s="203">
        <v>3</v>
      </c>
      <c r="D17" s="216">
        <v>92.9</v>
      </c>
      <c r="E17" s="217">
        <v>98</v>
      </c>
      <c r="F17" s="217">
        <v>94.2</v>
      </c>
      <c r="G17" s="217">
        <v>101.5</v>
      </c>
      <c r="H17" s="217">
        <v>106.6</v>
      </c>
      <c r="I17" s="217">
        <v>89.6</v>
      </c>
      <c r="J17" s="217">
        <v>88.1</v>
      </c>
      <c r="K17" s="217">
        <v>100.5</v>
      </c>
      <c r="L17" s="217">
        <v>77.9</v>
      </c>
      <c r="M17" s="217">
        <v>100.7</v>
      </c>
      <c r="N17" s="217">
        <v>79.8</v>
      </c>
      <c r="O17" s="217">
        <v>82.6</v>
      </c>
      <c r="P17" s="217">
        <v>96.2</v>
      </c>
      <c r="Q17" s="217">
        <v>95</v>
      </c>
      <c r="R17" s="217">
        <v>107.9</v>
      </c>
      <c r="S17" s="217">
        <v>102.8</v>
      </c>
    </row>
    <row r="18" spans="2:19" ht="13.5" customHeight="1">
      <c r="B18" s="203">
        <v>4</v>
      </c>
      <c r="C18" s="198"/>
      <c r="D18" s="216">
        <v>98.5</v>
      </c>
      <c r="E18" s="217">
        <v>106.1</v>
      </c>
      <c r="F18" s="217">
        <v>101</v>
      </c>
      <c r="G18" s="217">
        <v>107.3</v>
      </c>
      <c r="H18" s="217">
        <v>109.8</v>
      </c>
      <c r="I18" s="217">
        <v>95.8</v>
      </c>
      <c r="J18" s="217">
        <v>92.9</v>
      </c>
      <c r="K18" s="217">
        <v>102.5</v>
      </c>
      <c r="L18" s="217">
        <v>98.7</v>
      </c>
      <c r="M18" s="217">
        <v>107.7</v>
      </c>
      <c r="N18" s="217">
        <v>88.5</v>
      </c>
      <c r="O18" s="217">
        <v>88.2</v>
      </c>
      <c r="P18" s="217">
        <v>97.3</v>
      </c>
      <c r="Q18" s="217">
        <v>99.2</v>
      </c>
      <c r="R18" s="217">
        <v>107.9</v>
      </c>
      <c r="S18" s="217">
        <v>106.4</v>
      </c>
    </row>
    <row r="19" spans="2:19" ht="13.5" customHeight="1">
      <c r="B19" s="203">
        <v>5</v>
      </c>
      <c r="D19" s="216">
        <v>89</v>
      </c>
      <c r="E19" s="217">
        <v>91.6</v>
      </c>
      <c r="F19" s="217">
        <v>85.1</v>
      </c>
      <c r="G19" s="217">
        <v>97.2</v>
      </c>
      <c r="H19" s="217">
        <v>95.7</v>
      </c>
      <c r="I19" s="217">
        <v>87.6</v>
      </c>
      <c r="J19" s="217">
        <v>87.8</v>
      </c>
      <c r="K19" s="217">
        <v>88.1</v>
      </c>
      <c r="L19" s="217">
        <v>87.7</v>
      </c>
      <c r="M19" s="217">
        <v>92.2</v>
      </c>
      <c r="N19" s="217">
        <v>90.9</v>
      </c>
      <c r="O19" s="217">
        <v>85.4</v>
      </c>
      <c r="P19" s="217">
        <v>97.2</v>
      </c>
      <c r="Q19" s="217">
        <v>92.5</v>
      </c>
      <c r="R19" s="217">
        <v>96.1</v>
      </c>
      <c r="S19" s="217">
        <v>95.5</v>
      </c>
    </row>
    <row r="20" spans="2:19" ht="13.5" customHeight="1">
      <c r="B20" s="203">
        <v>6</v>
      </c>
      <c r="C20" s="198"/>
      <c r="D20" s="216">
        <v>95.4</v>
      </c>
      <c r="E20" s="217">
        <v>103.3</v>
      </c>
      <c r="F20" s="217">
        <v>93.5</v>
      </c>
      <c r="G20" s="217">
        <v>100.2</v>
      </c>
      <c r="H20" s="217">
        <v>101.5</v>
      </c>
      <c r="I20" s="217">
        <v>94.5</v>
      </c>
      <c r="J20" s="217">
        <v>94.2</v>
      </c>
      <c r="K20" s="217">
        <v>99.3</v>
      </c>
      <c r="L20" s="217">
        <v>95.3</v>
      </c>
      <c r="M20" s="217">
        <v>101.6</v>
      </c>
      <c r="N20" s="217">
        <v>88</v>
      </c>
      <c r="O20" s="217">
        <v>82.8</v>
      </c>
      <c r="P20" s="217">
        <v>102</v>
      </c>
      <c r="Q20" s="217">
        <v>97.7</v>
      </c>
      <c r="R20" s="217">
        <v>106.2</v>
      </c>
      <c r="S20" s="217">
        <v>102.3</v>
      </c>
    </row>
    <row r="21" spans="2:19" ht="13.5" customHeight="1">
      <c r="B21" s="203">
        <v>7</v>
      </c>
      <c r="C21" s="198"/>
      <c r="D21" s="216">
        <v>96.5</v>
      </c>
      <c r="E21" s="217">
        <v>103</v>
      </c>
      <c r="F21" s="217">
        <v>97.4</v>
      </c>
      <c r="G21" s="217">
        <v>105.1</v>
      </c>
      <c r="H21" s="217">
        <v>100.9</v>
      </c>
      <c r="I21" s="217">
        <v>95.5</v>
      </c>
      <c r="J21" s="217">
        <v>94.7</v>
      </c>
      <c r="K21" s="217">
        <v>97.2</v>
      </c>
      <c r="L21" s="217">
        <v>100.7</v>
      </c>
      <c r="M21" s="217">
        <v>102.4</v>
      </c>
      <c r="N21" s="217">
        <v>81.9</v>
      </c>
      <c r="O21" s="217">
        <v>81.1</v>
      </c>
      <c r="P21" s="217">
        <v>105.1</v>
      </c>
      <c r="Q21" s="217">
        <v>96.8</v>
      </c>
      <c r="R21" s="217">
        <v>102</v>
      </c>
      <c r="S21" s="217">
        <v>103.8</v>
      </c>
    </row>
    <row r="22" spans="2:19" ht="13.5" customHeight="1">
      <c r="B22" s="203">
        <v>8</v>
      </c>
      <c r="D22" s="216">
        <v>88.7</v>
      </c>
      <c r="E22" s="217">
        <v>97.4</v>
      </c>
      <c r="F22" s="217">
        <v>85.3</v>
      </c>
      <c r="G22" s="217">
        <v>97.9</v>
      </c>
      <c r="H22" s="217">
        <v>93.9</v>
      </c>
      <c r="I22" s="217">
        <v>89.4</v>
      </c>
      <c r="J22" s="217">
        <v>92.2</v>
      </c>
      <c r="K22" s="217">
        <v>92.8</v>
      </c>
      <c r="L22" s="217">
        <v>94.6</v>
      </c>
      <c r="M22" s="217">
        <v>92.2</v>
      </c>
      <c r="N22" s="217">
        <v>86</v>
      </c>
      <c r="O22" s="217">
        <v>87.6</v>
      </c>
      <c r="P22" s="217">
        <v>69.6</v>
      </c>
      <c r="Q22" s="217">
        <v>96.3</v>
      </c>
      <c r="R22" s="217">
        <v>101.1</v>
      </c>
      <c r="S22" s="217">
        <v>94.1</v>
      </c>
    </row>
    <row r="23" spans="2:19" ht="13.5" customHeight="1">
      <c r="B23" s="203">
        <v>9</v>
      </c>
      <c r="C23" s="198"/>
      <c r="D23" s="216">
        <v>91.4</v>
      </c>
      <c r="E23" s="217">
        <v>101.8</v>
      </c>
      <c r="F23" s="217">
        <v>92.1</v>
      </c>
      <c r="G23" s="217">
        <v>96.8</v>
      </c>
      <c r="H23" s="217">
        <v>99.7</v>
      </c>
      <c r="I23" s="217">
        <v>91.8</v>
      </c>
      <c r="J23" s="217">
        <v>92.1</v>
      </c>
      <c r="K23" s="217">
        <v>92.3</v>
      </c>
      <c r="L23" s="217">
        <v>95</v>
      </c>
      <c r="M23" s="217">
        <v>95.9</v>
      </c>
      <c r="N23" s="217">
        <v>78.4</v>
      </c>
      <c r="O23" s="217">
        <v>79.2</v>
      </c>
      <c r="P23" s="217">
        <v>80.5</v>
      </c>
      <c r="Q23" s="217">
        <v>96</v>
      </c>
      <c r="R23" s="217">
        <v>97.4</v>
      </c>
      <c r="S23" s="217">
        <v>97.4</v>
      </c>
    </row>
    <row r="24" spans="2:46" ht="13.5" customHeight="1">
      <c r="B24" s="203">
        <v>10</v>
      </c>
      <c r="C24" s="198"/>
      <c r="D24" s="216">
        <v>94.8</v>
      </c>
      <c r="E24" s="217">
        <v>101.8</v>
      </c>
      <c r="F24" s="217">
        <v>95.4</v>
      </c>
      <c r="G24" s="217">
        <v>99.3</v>
      </c>
      <c r="H24" s="217">
        <v>106.1</v>
      </c>
      <c r="I24" s="217">
        <v>92.2</v>
      </c>
      <c r="J24" s="217">
        <v>93.2</v>
      </c>
      <c r="K24" s="217">
        <v>97.1</v>
      </c>
      <c r="L24" s="217">
        <v>99.2</v>
      </c>
      <c r="M24" s="217">
        <v>101.7</v>
      </c>
      <c r="N24" s="217">
        <v>82.9</v>
      </c>
      <c r="O24" s="217">
        <v>81.2</v>
      </c>
      <c r="P24" s="217">
        <v>102.1</v>
      </c>
      <c r="Q24" s="217">
        <v>97.4</v>
      </c>
      <c r="R24" s="217">
        <v>100.7</v>
      </c>
      <c r="S24" s="217">
        <v>96.2</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16">
        <v>96.6</v>
      </c>
      <c r="E25" s="217">
        <v>107.5</v>
      </c>
      <c r="F25" s="217">
        <v>97.9</v>
      </c>
      <c r="G25" s="217">
        <v>100.5</v>
      </c>
      <c r="H25" s="217">
        <v>103.5</v>
      </c>
      <c r="I25" s="217">
        <v>93.5</v>
      </c>
      <c r="J25" s="217">
        <v>94.6</v>
      </c>
      <c r="K25" s="217">
        <v>93.6</v>
      </c>
      <c r="L25" s="217">
        <v>95</v>
      </c>
      <c r="M25" s="217">
        <v>101.8</v>
      </c>
      <c r="N25" s="217">
        <v>87.9</v>
      </c>
      <c r="O25" s="217">
        <v>86.2</v>
      </c>
      <c r="P25" s="217">
        <v>104.5</v>
      </c>
      <c r="Q25" s="217">
        <v>96.9</v>
      </c>
      <c r="R25" s="217">
        <v>100.5</v>
      </c>
      <c r="S25" s="217">
        <v>97.9</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95.5</v>
      </c>
      <c r="E26" s="225">
        <v>104.5</v>
      </c>
      <c r="F26" s="225">
        <v>96.7</v>
      </c>
      <c r="G26" s="225">
        <v>98.6</v>
      </c>
      <c r="H26" s="225">
        <v>101.8</v>
      </c>
      <c r="I26" s="225">
        <v>96.1</v>
      </c>
      <c r="J26" s="225">
        <v>92.5</v>
      </c>
      <c r="K26" s="225">
        <v>96.9</v>
      </c>
      <c r="L26" s="225">
        <v>96.6</v>
      </c>
      <c r="M26" s="225">
        <v>98.9</v>
      </c>
      <c r="N26" s="225">
        <v>92.6</v>
      </c>
      <c r="O26" s="225">
        <v>84.8</v>
      </c>
      <c r="P26" s="225">
        <v>98.4</v>
      </c>
      <c r="Q26" s="225">
        <v>95.4</v>
      </c>
      <c r="R26" s="225">
        <v>109.5</v>
      </c>
      <c r="S26" s="225">
        <v>96.7</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2.3</v>
      </c>
      <c r="E28" s="200">
        <v>-2.9</v>
      </c>
      <c r="F28" s="200">
        <v>1.3</v>
      </c>
      <c r="G28" s="200">
        <v>-2.3</v>
      </c>
      <c r="H28" s="200">
        <v>4.6</v>
      </c>
      <c r="I28" s="200">
        <v>1.2</v>
      </c>
      <c r="J28" s="200">
        <v>3.2</v>
      </c>
      <c r="K28" s="200">
        <v>1.8</v>
      </c>
      <c r="L28" s="201">
        <v>-0.4</v>
      </c>
      <c r="M28" s="201">
        <v>-0.5</v>
      </c>
      <c r="N28" s="201">
        <v>10.1</v>
      </c>
      <c r="O28" s="201">
        <v>-2.4</v>
      </c>
      <c r="P28" s="200">
        <v>9.8</v>
      </c>
      <c r="Q28" s="200">
        <v>6</v>
      </c>
      <c r="R28" s="200">
        <v>-4.5</v>
      </c>
      <c r="S28" s="201">
        <v>0.5</v>
      </c>
    </row>
    <row r="29" spans="1:19" ht="13.5" customHeight="1">
      <c r="A29" s="203"/>
      <c r="B29" s="203">
        <v>28</v>
      </c>
      <c r="C29" s="198"/>
      <c r="D29" s="204">
        <v>-0.6</v>
      </c>
      <c r="E29" s="205">
        <v>-1.5</v>
      </c>
      <c r="F29" s="205">
        <v>0.5</v>
      </c>
      <c r="G29" s="205">
        <v>-0.6</v>
      </c>
      <c r="H29" s="205">
        <v>-5.7</v>
      </c>
      <c r="I29" s="205">
        <v>1.8</v>
      </c>
      <c r="J29" s="205">
        <v>-3.1</v>
      </c>
      <c r="K29" s="205">
        <v>-2.7</v>
      </c>
      <c r="L29" s="206">
        <v>-1.7</v>
      </c>
      <c r="M29" s="206">
        <v>-4.4</v>
      </c>
      <c r="N29" s="206">
        <v>-5.5</v>
      </c>
      <c r="O29" s="206">
        <v>-6.4</v>
      </c>
      <c r="P29" s="205">
        <v>9.3</v>
      </c>
      <c r="Q29" s="205">
        <v>-0.6</v>
      </c>
      <c r="R29" s="205">
        <v>-0.2</v>
      </c>
      <c r="S29" s="206">
        <v>3.3</v>
      </c>
    </row>
    <row r="30" spans="1:19" ht="13.5" customHeight="1">
      <c r="A30" s="203"/>
      <c r="B30" s="203" t="s">
        <v>267</v>
      </c>
      <c r="C30" s="198"/>
      <c r="D30" s="204">
        <v>-0.8</v>
      </c>
      <c r="E30" s="205">
        <v>5.5</v>
      </c>
      <c r="F30" s="205">
        <v>-0.2</v>
      </c>
      <c r="G30" s="205">
        <v>0.6</v>
      </c>
      <c r="H30" s="205">
        <v>-6.2</v>
      </c>
      <c r="I30" s="205">
        <v>-6.6</v>
      </c>
      <c r="J30" s="205">
        <v>-3.1</v>
      </c>
      <c r="K30" s="205">
        <v>-0.2</v>
      </c>
      <c r="L30" s="206">
        <v>-2.7</v>
      </c>
      <c r="M30" s="206">
        <v>0.4</v>
      </c>
      <c r="N30" s="206">
        <v>2.5</v>
      </c>
      <c r="O30" s="206">
        <v>1.2</v>
      </c>
      <c r="P30" s="205">
        <v>3.2</v>
      </c>
      <c r="Q30" s="205">
        <v>-1.2</v>
      </c>
      <c r="R30" s="205">
        <v>1.8</v>
      </c>
      <c r="S30" s="206">
        <v>-3.5</v>
      </c>
    </row>
    <row r="31" spans="1:19" ht="13.5" customHeight="1">
      <c r="A31" s="203"/>
      <c r="B31" s="203" t="s">
        <v>179</v>
      </c>
      <c r="C31" s="198"/>
      <c r="D31" s="204">
        <v>-1.5</v>
      </c>
      <c r="E31" s="205">
        <v>-4.5</v>
      </c>
      <c r="F31" s="205">
        <v>-1.7</v>
      </c>
      <c r="G31" s="205">
        <v>4.8</v>
      </c>
      <c r="H31" s="205">
        <v>0.9</v>
      </c>
      <c r="I31" s="205">
        <v>4.9</v>
      </c>
      <c r="J31" s="205">
        <v>3.8</v>
      </c>
      <c r="K31" s="205">
        <v>-1.4</v>
      </c>
      <c r="L31" s="206">
        <v>-0.7</v>
      </c>
      <c r="M31" s="206">
        <v>0.8</v>
      </c>
      <c r="N31" s="206">
        <v>-5.5</v>
      </c>
      <c r="O31" s="206">
        <v>-1.7</v>
      </c>
      <c r="P31" s="205">
        <v>-14.5</v>
      </c>
      <c r="Q31" s="205">
        <v>1</v>
      </c>
      <c r="R31" s="205">
        <v>1.4</v>
      </c>
      <c r="S31" s="206">
        <v>-5.6</v>
      </c>
    </row>
    <row r="32" spans="1:19" ht="13.5" customHeight="1">
      <c r="A32" s="203" t="s">
        <v>446</v>
      </c>
      <c r="B32" s="203" t="s">
        <v>448</v>
      </c>
      <c r="C32" s="198"/>
      <c r="D32" s="204">
        <v>-1.3</v>
      </c>
      <c r="E32" s="205">
        <v>0.2</v>
      </c>
      <c r="F32" s="205">
        <v>-2</v>
      </c>
      <c r="G32" s="205">
        <v>-7.1</v>
      </c>
      <c r="H32" s="205">
        <v>9.1</v>
      </c>
      <c r="I32" s="205">
        <v>0.6</v>
      </c>
      <c r="J32" s="205">
        <v>-2.4</v>
      </c>
      <c r="K32" s="205">
        <v>1.5</v>
      </c>
      <c r="L32" s="206">
        <v>-3.8</v>
      </c>
      <c r="M32" s="206">
        <v>-0.1</v>
      </c>
      <c r="N32" s="206">
        <v>3.3</v>
      </c>
      <c r="O32" s="206">
        <v>1.4</v>
      </c>
      <c r="P32" s="205">
        <v>-4.4</v>
      </c>
      <c r="Q32" s="205">
        <v>-1.7</v>
      </c>
      <c r="R32" s="205">
        <v>-6.2</v>
      </c>
      <c r="S32" s="206">
        <v>-2.1</v>
      </c>
    </row>
    <row r="33" spans="1:19" ht="13.5" customHeight="1">
      <c r="A33" s="210"/>
      <c r="B33" s="210" t="s">
        <v>449</v>
      </c>
      <c r="C33" s="211"/>
      <c r="D33" s="212">
        <v>-3.4</v>
      </c>
      <c r="E33" s="213">
        <v>-0.9</v>
      </c>
      <c r="F33" s="213">
        <v>-5.2</v>
      </c>
      <c r="G33" s="213">
        <v>-1.7</v>
      </c>
      <c r="H33" s="213">
        <v>0.2</v>
      </c>
      <c r="I33" s="213">
        <v>-9</v>
      </c>
      <c r="J33" s="213">
        <v>-1.5</v>
      </c>
      <c r="K33" s="213">
        <v>-1.1</v>
      </c>
      <c r="L33" s="213">
        <v>-4.9</v>
      </c>
      <c r="M33" s="213">
        <v>1.3</v>
      </c>
      <c r="N33" s="213">
        <v>-11.7</v>
      </c>
      <c r="O33" s="213">
        <v>-13.6</v>
      </c>
      <c r="P33" s="213">
        <v>8.6</v>
      </c>
      <c r="Q33" s="213">
        <v>-0.6</v>
      </c>
      <c r="R33" s="213">
        <v>0.3</v>
      </c>
      <c r="S33" s="213">
        <v>-2.2</v>
      </c>
    </row>
    <row r="34" spans="1:19" ht="13.5" customHeight="1">
      <c r="A34" s="203" t="s">
        <v>68</v>
      </c>
      <c r="B34" s="203">
        <v>12</v>
      </c>
      <c r="C34" s="198" t="s">
        <v>445</v>
      </c>
      <c r="D34" s="214">
        <v>-3.6</v>
      </c>
      <c r="E34" s="215">
        <v>-2.8</v>
      </c>
      <c r="F34" s="215">
        <v>-3.6</v>
      </c>
      <c r="G34" s="215">
        <v>0.3</v>
      </c>
      <c r="H34" s="215">
        <v>1.3</v>
      </c>
      <c r="I34" s="215">
        <v>-14</v>
      </c>
      <c r="J34" s="215">
        <v>-6.2</v>
      </c>
      <c r="K34" s="215">
        <v>-0.3</v>
      </c>
      <c r="L34" s="215">
        <v>-0.4</v>
      </c>
      <c r="M34" s="215">
        <v>-5.4</v>
      </c>
      <c r="N34" s="215">
        <v>-0.6</v>
      </c>
      <c r="O34" s="215">
        <v>-7.7</v>
      </c>
      <c r="P34" s="215">
        <v>-2.8</v>
      </c>
      <c r="Q34" s="215">
        <v>0.6</v>
      </c>
      <c r="R34" s="215">
        <v>7.6</v>
      </c>
      <c r="S34" s="215">
        <v>2.6</v>
      </c>
    </row>
    <row r="35" spans="1:19" ht="13.5" customHeight="1">
      <c r="A35" s="203" t="s">
        <v>450</v>
      </c>
      <c r="B35" s="203" t="s">
        <v>177</v>
      </c>
      <c r="C35" s="198" t="s">
        <v>189</v>
      </c>
      <c r="D35" s="216">
        <v>-2.4</v>
      </c>
      <c r="E35" s="217">
        <v>-1.2</v>
      </c>
      <c r="F35" s="217">
        <v>-3.1</v>
      </c>
      <c r="G35" s="217">
        <v>2.7</v>
      </c>
      <c r="H35" s="217">
        <v>3.7</v>
      </c>
      <c r="I35" s="217">
        <v>-2.8</v>
      </c>
      <c r="J35" s="217">
        <v>-5.1</v>
      </c>
      <c r="K35" s="217">
        <v>-2.1</v>
      </c>
      <c r="L35" s="217">
        <v>1.2</v>
      </c>
      <c r="M35" s="217">
        <v>-0.2</v>
      </c>
      <c r="N35" s="217">
        <v>-10.4</v>
      </c>
      <c r="O35" s="217">
        <v>-2.9</v>
      </c>
      <c r="P35" s="217">
        <v>-8.8</v>
      </c>
      <c r="Q35" s="217">
        <v>-0.1</v>
      </c>
      <c r="R35" s="217">
        <v>6.2</v>
      </c>
      <c r="S35" s="217">
        <v>11.2</v>
      </c>
    </row>
    <row r="36" spans="1:19" ht="13.5" customHeight="1">
      <c r="A36" s="203"/>
      <c r="B36" s="203">
        <v>2</v>
      </c>
      <c r="C36" s="198"/>
      <c r="D36" s="216">
        <v>-2.4</v>
      </c>
      <c r="E36" s="217">
        <v>1.2</v>
      </c>
      <c r="F36" s="217">
        <v>-2.9</v>
      </c>
      <c r="G36" s="217">
        <v>3.1</v>
      </c>
      <c r="H36" s="217">
        <v>-0.5</v>
      </c>
      <c r="I36" s="217">
        <v>-7.7</v>
      </c>
      <c r="J36" s="217">
        <v>-5.2</v>
      </c>
      <c r="K36" s="217">
        <v>-2.9</v>
      </c>
      <c r="L36" s="217">
        <v>1.4</v>
      </c>
      <c r="M36" s="217">
        <v>-6.2</v>
      </c>
      <c r="N36" s="217">
        <v>-4.5</v>
      </c>
      <c r="O36" s="217">
        <v>-1.2</v>
      </c>
      <c r="P36" s="217">
        <v>-1</v>
      </c>
      <c r="Q36" s="217">
        <v>-2.1</v>
      </c>
      <c r="R36" s="217">
        <v>3.8</v>
      </c>
      <c r="S36" s="217">
        <v>11</v>
      </c>
    </row>
    <row r="37" spans="2:19" ht="13.5" customHeight="1">
      <c r="B37" s="203">
        <v>3</v>
      </c>
      <c r="D37" s="216">
        <v>-2.2</v>
      </c>
      <c r="E37" s="217">
        <v>-2.9</v>
      </c>
      <c r="F37" s="217">
        <v>-2.1</v>
      </c>
      <c r="G37" s="217">
        <v>10.2</v>
      </c>
      <c r="H37" s="217">
        <v>6.5</v>
      </c>
      <c r="I37" s="217">
        <v>-7.2</v>
      </c>
      <c r="J37" s="217">
        <v>-7.7</v>
      </c>
      <c r="K37" s="217">
        <v>-0.9</v>
      </c>
      <c r="L37" s="217">
        <v>-7.5</v>
      </c>
      <c r="M37" s="217">
        <v>-5.4</v>
      </c>
      <c r="N37" s="217">
        <v>-5</v>
      </c>
      <c r="O37" s="217">
        <v>-1</v>
      </c>
      <c r="P37" s="217">
        <v>-6.7</v>
      </c>
      <c r="Q37" s="217">
        <v>0.5</v>
      </c>
      <c r="R37" s="217">
        <v>13.8</v>
      </c>
      <c r="S37" s="217">
        <v>13</v>
      </c>
    </row>
    <row r="38" spans="2:19" ht="13.5" customHeight="1">
      <c r="B38" s="203">
        <v>4</v>
      </c>
      <c r="C38" s="198"/>
      <c r="D38" s="216">
        <v>2.7</v>
      </c>
      <c r="E38" s="217">
        <v>3</v>
      </c>
      <c r="F38" s="217">
        <v>5.2</v>
      </c>
      <c r="G38" s="217">
        <v>24.2</v>
      </c>
      <c r="H38" s="217">
        <v>12.7</v>
      </c>
      <c r="I38" s="217">
        <v>-5.9</v>
      </c>
      <c r="J38" s="217">
        <v>-5.1</v>
      </c>
      <c r="K38" s="217">
        <v>3</v>
      </c>
      <c r="L38" s="217">
        <v>12.3</v>
      </c>
      <c r="M38" s="217">
        <v>2.4</v>
      </c>
      <c r="N38" s="217">
        <v>15.8</v>
      </c>
      <c r="O38" s="217">
        <v>2.3</v>
      </c>
      <c r="P38" s="217">
        <v>-14.6</v>
      </c>
      <c r="Q38" s="217">
        <v>2.8</v>
      </c>
      <c r="R38" s="217">
        <v>5.8</v>
      </c>
      <c r="S38" s="217">
        <v>20</v>
      </c>
    </row>
    <row r="39" spans="2:19" ht="13.5" customHeight="1">
      <c r="B39" s="203">
        <v>5</v>
      </c>
      <c r="D39" s="216">
        <v>9.3</v>
      </c>
      <c r="E39" s="217">
        <v>5.9</v>
      </c>
      <c r="F39" s="217">
        <v>10.2</v>
      </c>
      <c r="G39" s="217">
        <v>4.9</v>
      </c>
      <c r="H39" s="217">
        <v>13.7</v>
      </c>
      <c r="I39" s="217">
        <v>8.7</v>
      </c>
      <c r="J39" s="217">
        <v>-0.2</v>
      </c>
      <c r="K39" s="217">
        <v>0.3</v>
      </c>
      <c r="L39" s="217">
        <v>10</v>
      </c>
      <c r="M39" s="217">
        <v>-0.3</v>
      </c>
      <c r="N39" s="217">
        <v>45.7</v>
      </c>
      <c r="O39" s="217">
        <v>40.5</v>
      </c>
      <c r="P39" s="217">
        <v>6.9</v>
      </c>
      <c r="Q39" s="217">
        <v>0</v>
      </c>
      <c r="R39" s="217">
        <v>2.2</v>
      </c>
      <c r="S39" s="217">
        <v>25.2</v>
      </c>
    </row>
    <row r="40" spans="2:19" ht="13.5" customHeight="1">
      <c r="B40" s="203">
        <v>6</v>
      </c>
      <c r="C40" s="198"/>
      <c r="D40" s="216">
        <v>4.6</v>
      </c>
      <c r="E40" s="217">
        <v>3.8</v>
      </c>
      <c r="F40" s="217">
        <v>4.6</v>
      </c>
      <c r="G40" s="217">
        <v>5.6</v>
      </c>
      <c r="H40" s="217">
        <v>4.1</v>
      </c>
      <c r="I40" s="217">
        <v>16.7</v>
      </c>
      <c r="J40" s="217">
        <v>-0.7</v>
      </c>
      <c r="K40" s="217">
        <v>-1.4</v>
      </c>
      <c r="L40" s="217">
        <v>8.2</v>
      </c>
      <c r="M40" s="217">
        <v>8.5</v>
      </c>
      <c r="N40" s="217">
        <v>20.7</v>
      </c>
      <c r="O40" s="217">
        <v>6.7</v>
      </c>
      <c r="P40" s="217">
        <v>-1.6</v>
      </c>
      <c r="Q40" s="217">
        <v>-1.9</v>
      </c>
      <c r="R40" s="217">
        <v>4.1</v>
      </c>
      <c r="S40" s="217">
        <v>16.1</v>
      </c>
    </row>
    <row r="41" spans="2:19" ht="13.5" customHeight="1">
      <c r="B41" s="203">
        <v>7</v>
      </c>
      <c r="C41" s="198"/>
      <c r="D41" s="216">
        <v>2.3</v>
      </c>
      <c r="E41" s="217">
        <v>0.8</v>
      </c>
      <c r="F41" s="217">
        <v>5.3</v>
      </c>
      <c r="G41" s="217">
        <v>1.3</v>
      </c>
      <c r="H41" s="217">
        <v>-5</v>
      </c>
      <c r="I41" s="217">
        <v>6.9</v>
      </c>
      <c r="J41" s="217">
        <v>-1.7</v>
      </c>
      <c r="K41" s="217">
        <v>-4.4</v>
      </c>
      <c r="L41" s="217">
        <v>12.9</v>
      </c>
      <c r="M41" s="217">
        <v>0.4</v>
      </c>
      <c r="N41" s="217">
        <v>0</v>
      </c>
      <c r="O41" s="217">
        <v>2.8</v>
      </c>
      <c r="P41" s="217">
        <v>-1.2</v>
      </c>
      <c r="Q41" s="217">
        <v>-0.9</v>
      </c>
      <c r="R41" s="217">
        <v>0.4</v>
      </c>
      <c r="S41" s="217">
        <v>10.3</v>
      </c>
    </row>
    <row r="42" spans="2:19" ht="13.5" customHeight="1">
      <c r="B42" s="203">
        <v>8</v>
      </c>
      <c r="D42" s="216">
        <v>0.6</v>
      </c>
      <c r="E42" s="217">
        <v>6.3</v>
      </c>
      <c r="F42" s="217">
        <v>4.8</v>
      </c>
      <c r="G42" s="217">
        <v>-1</v>
      </c>
      <c r="H42" s="217">
        <v>-1.8</v>
      </c>
      <c r="I42" s="217">
        <v>3.5</v>
      </c>
      <c r="J42" s="217">
        <v>0.4</v>
      </c>
      <c r="K42" s="217">
        <v>2.2</v>
      </c>
      <c r="L42" s="217">
        <v>11.8</v>
      </c>
      <c r="M42" s="217">
        <v>-4.5</v>
      </c>
      <c r="N42" s="217">
        <v>-5</v>
      </c>
      <c r="O42" s="217">
        <v>0</v>
      </c>
      <c r="P42" s="217">
        <v>-23.3</v>
      </c>
      <c r="Q42" s="217">
        <v>-1</v>
      </c>
      <c r="R42" s="217">
        <v>8.5</v>
      </c>
      <c r="S42" s="217">
        <v>5.8</v>
      </c>
    </row>
    <row r="43" spans="2:19" ht="13.5" customHeight="1">
      <c r="B43" s="203">
        <v>9</v>
      </c>
      <c r="C43" s="198"/>
      <c r="D43" s="216">
        <v>-1.8</v>
      </c>
      <c r="E43" s="217">
        <v>4</v>
      </c>
      <c r="F43" s="217">
        <v>-0.8</v>
      </c>
      <c r="G43" s="217">
        <v>1</v>
      </c>
      <c r="H43" s="217">
        <v>1.7</v>
      </c>
      <c r="I43" s="217">
        <v>4.7</v>
      </c>
      <c r="J43" s="217">
        <v>-1.8</v>
      </c>
      <c r="K43" s="217">
        <v>-1.8</v>
      </c>
      <c r="L43" s="217">
        <v>8.9</v>
      </c>
      <c r="M43" s="217">
        <v>3.9</v>
      </c>
      <c r="N43" s="217">
        <v>-11.7</v>
      </c>
      <c r="O43" s="217">
        <v>-5.6</v>
      </c>
      <c r="P43" s="217">
        <v>-16.7</v>
      </c>
      <c r="Q43" s="217">
        <v>-3.1</v>
      </c>
      <c r="R43" s="217">
        <v>2.6</v>
      </c>
      <c r="S43" s="217">
        <v>3.5</v>
      </c>
    </row>
    <row r="44" spans="2:19" ht="13.5" customHeight="1">
      <c r="B44" s="203">
        <v>10</v>
      </c>
      <c r="C44" s="198"/>
      <c r="D44" s="216">
        <v>-1.7</v>
      </c>
      <c r="E44" s="217">
        <v>0.7</v>
      </c>
      <c r="F44" s="217">
        <v>-1.2</v>
      </c>
      <c r="G44" s="217">
        <v>-2.9</v>
      </c>
      <c r="H44" s="217">
        <v>1.7</v>
      </c>
      <c r="I44" s="217">
        <v>-2</v>
      </c>
      <c r="J44" s="217">
        <v>-0.2</v>
      </c>
      <c r="K44" s="217">
        <v>-2.5</v>
      </c>
      <c r="L44" s="217">
        <v>10</v>
      </c>
      <c r="M44" s="217">
        <v>2.7</v>
      </c>
      <c r="N44" s="217">
        <v>-5.7</v>
      </c>
      <c r="O44" s="217">
        <v>-3</v>
      </c>
      <c r="P44" s="217">
        <v>-6.8</v>
      </c>
      <c r="Q44" s="217">
        <v>-3.7</v>
      </c>
      <c r="R44" s="217">
        <v>-1.7</v>
      </c>
      <c r="S44" s="217">
        <v>2</v>
      </c>
    </row>
    <row r="45" spans="2:19" ht="13.5" customHeight="1">
      <c r="B45" s="203">
        <v>11</v>
      </c>
      <c r="C45" s="198"/>
      <c r="D45" s="216">
        <v>-0.8</v>
      </c>
      <c r="E45" s="217">
        <v>3.2</v>
      </c>
      <c r="F45" s="217">
        <v>-0.6</v>
      </c>
      <c r="G45" s="217">
        <v>-0.5</v>
      </c>
      <c r="H45" s="217">
        <v>-0.2</v>
      </c>
      <c r="I45" s="217">
        <v>0</v>
      </c>
      <c r="J45" s="217">
        <v>-0.7</v>
      </c>
      <c r="K45" s="217">
        <v>-3.9</v>
      </c>
      <c r="L45" s="217">
        <v>9.2</v>
      </c>
      <c r="M45" s="217">
        <v>-0.8</v>
      </c>
      <c r="N45" s="217">
        <v>-2.9</v>
      </c>
      <c r="O45" s="217">
        <v>-0.6</v>
      </c>
      <c r="P45" s="217">
        <v>-1.5</v>
      </c>
      <c r="Q45" s="217">
        <v>-4.6</v>
      </c>
      <c r="R45" s="217">
        <v>5.6</v>
      </c>
      <c r="S45" s="217">
        <v>1.9</v>
      </c>
    </row>
    <row r="46" spans="1:19" ht="13.5" customHeight="1">
      <c r="A46" s="221"/>
      <c r="B46" s="222">
        <v>12</v>
      </c>
      <c r="C46" s="223"/>
      <c r="D46" s="224">
        <v>1.8</v>
      </c>
      <c r="E46" s="225">
        <v>4.6</v>
      </c>
      <c r="F46" s="225">
        <v>2.1</v>
      </c>
      <c r="G46" s="225">
        <v>1.2</v>
      </c>
      <c r="H46" s="225">
        <v>3.5</v>
      </c>
      <c r="I46" s="225">
        <v>6.4</v>
      </c>
      <c r="J46" s="225">
        <v>-1.3</v>
      </c>
      <c r="K46" s="225">
        <v>-1.7</v>
      </c>
      <c r="L46" s="225">
        <v>7.7</v>
      </c>
      <c r="M46" s="225">
        <v>2.9</v>
      </c>
      <c r="N46" s="225">
        <v>3.7</v>
      </c>
      <c r="O46" s="225">
        <v>1.3</v>
      </c>
      <c r="P46" s="225">
        <v>4.2</v>
      </c>
      <c r="Q46" s="225">
        <v>-2.3</v>
      </c>
      <c r="R46" s="225">
        <v>8.4</v>
      </c>
      <c r="S46" s="225">
        <v>4.7</v>
      </c>
    </row>
    <row r="47" spans="1:35" ht="27" customHeight="1">
      <c r="A47" s="659" t="s">
        <v>451</v>
      </c>
      <c r="B47" s="659"/>
      <c r="C47" s="660"/>
      <c r="D47" s="227">
        <v>-1.1</v>
      </c>
      <c r="E47" s="227">
        <v>-2.8</v>
      </c>
      <c r="F47" s="227">
        <v>-1.2</v>
      </c>
      <c r="G47" s="227">
        <v>-1.9</v>
      </c>
      <c r="H47" s="227">
        <v>-1.6</v>
      </c>
      <c r="I47" s="227">
        <v>2.8</v>
      </c>
      <c r="J47" s="227">
        <v>-2.2</v>
      </c>
      <c r="K47" s="227">
        <v>3.5</v>
      </c>
      <c r="L47" s="227">
        <v>1.7</v>
      </c>
      <c r="M47" s="227">
        <v>-2.8</v>
      </c>
      <c r="N47" s="227">
        <v>5.3</v>
      </c>
      <c r="O47" s="227">
        <v>-1.6</v>
      </c>
      <c r="P47" s="227">
        <v>-5.8</v>
      </c>
      <c r="Q47" s="227">
        <v>-1.5</v>
      </c>
      <c r="R47" s="227">
        <v>9</v>
      </c>
      <c r="S47" s="227">
        <v>-1.2</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100.6</v>
      </c>
      <c r="E55" s="205">
        <v>98.4</v>
      </c>
      <c r="F55" s="205">
        <v>100.5</v>
      </c>
      <c r="G55" s="205">
        <v>97.6</v>
      </c>
      <c r="H55" s="205">
        <v>100.4</v>
      </c>
      <c r="I55" s="205">
        <v>98.7</v>
      </c>
      <c r="J55" s="205">
        <v>97.9</v>
      </c>
      <c r="K55" s="205">
        <v>101.2</v>
      </c>
      <c r="L55" s="206">
        <v>101.2</v>
      </c>
      <c r="M55" s="206">
        <v>100.6</v>
      </c>
      <c r="N55" s="206">
        <v>99.1</v>
      </c>
      <c r="O55" s="206">
        <v>101.1</v>
      </c>
      <c r="P55" s="205">
        <v>116.7</v>
      </c>
      <c r="Q55" s="205">
        <v>100.2</v>
      </c>
      <c r="R55" s="205">
        <v>100.8</v>
      </c>
      <c r="S55" s="206">
        <v>100.3</v>
      </c>
    </row>
    <row r="56" spans="1:19" ht="13.5" customHeight="1">
      <c r="A56" s="203"/>
      <c r="B56" s="203" t="s">
        <v>267</v>
      </c>
      <c r="C56" s="198"/>
      <c r="D56" s="204">
        <v>100.9</v>
      </c>
      <c r="E56" s="205">
        <v>100</v>
      </c>
      <c r="F56" s="205">
        <v>101</v>
      </c>
      <c r="G56" s="205">
        <v>100.3</v>
      </c>
      <c r="H56" s="205">
        <v>100.8</v>
      </c>
      <c r="I56" s="205">
        <v>98</v>
      </c>
      <c r="J56" s="205">
        <v>97.5</v>
      </c>
      <c r="K56" s="205">
        <v>98.2</v>
      </c>
      <c r="L56" s="206">
        <v>102.3</v>
      </c>
      <c r="M56" s="206">
        <v>100.6</v>
      </c>
      <c r="N56" s="206">
        <v>104.8</v>
      </c>
      <c r="O56" s="206">
        <v>99.5</v>
      </c>
      <c r="P56" s="205">
        <v>117.8</v>
      </c>
      <c r="Q56" s="205">
        <v>99</v>
      </c>
      <c r="R56" s="205">
        <v>101.9</v>
      </c>
      <c r="S56" s="206">
        <v>99.4</v>
      </c>
    </row>
    <row r="57" spans="1:19" ht="13.5" customHeight="1">
      <c r="A57" s="203"/>
      <c r="B57" s="203" t="s">
        <v>179</v>
      </c>
      <c r="C57" s="198"/>
      <c r="D57" s="204">
        <v>98.7</v>
      </c>
      <c r="E57" s="205">
        <v>89.3</v>
      </c>
      <c r="F57" s="205">
        <v>99.4</v>
      </c>
      <c r="G57" s="205">
        <v>104.6</v>
      </c>
      <c r="H57" s="205">
        <v>109.4</v>
      </c>
      <c r="I57" s="205">
        <v>97.6</v>
      </c>
      <c r="J57" s="205">
        <v>98.1</v>
      </c>
      <c r="K57" s="205">
        <v>101.3</v>
      </c>
      <c r="L57" s="205">
        <v>95.4</v>
      </c>
      <c r="M57" s="205">
        <v>102.6</v>
      </c>
      <c r="N57" s="205">
        <v>98.7</v>
      </c>
      <c r="O57" s="205">
        <v>94.4</v>
      </c>
      <c r="P57" s="205">
        <v>99.1</v>
      </c>
      <c r="Q57" s="205">
        <v>100.6</v>
      </c>
      <c r="R57" s="205">
        <v>101.5</v>
      </c>
      <c r="S57" s="205">
        <v>95.7</v>
      </c>
    </row>
    <row r="58" spans="1:19" ht="13.5" customHeight="1">
      <c r="A58" s="203" t="s">
        <v>446</v>
      </c>
      <c r="B58" s="203" t="s">
        <v>448</v>
      </c>
      <c r="C58" s="198"/>
      <c r="D58" s="208">
        <v>97.3</v>
      </c>
      <c r="E58" s="209">
        <v>90.3</v>
      </c>
      <c r="F58" s="209">
        <v>96.1</v>
      </c>
      <c r="G58" s="209">
        <v>100.3</v>
      </c>
      <c r="H58" s="209">
        <v>109.9</v>
      </c>
      <c r="I58" s="209">
        <v>94.2</v>
      </c>
      <c r="J58" s="209">
        <v>98.4</v>
      </c>
      <c r="K58" s="209">
        <v>99.5</v>
      </c>
      <c r="L58" s="209">
        <v>86.8</v>
      </c>
      <c r="M58" s="209">
        <v>100.6</v>
      </c>
      <c r="N58" s="209">
        <v>108.6</v>
      </c>
      <c r="O58" s="209">
        <v>96.5</v>
      </c>
      <c r="P58" s="209">
        <v>95.5</v>
      </c>
      <c r="Q58" s="209">
        <v>101.6</v>
      </c>
      <c r="R58" s="209">
        <v>97.4</v>
      </c>
      <c r="S58" s="209">
        <v>94.1</v>
      </c>
    </row>
    <row r="59" spans="1:19" ht="13.5" customHeight="1">
      <c r="A59" s="210"/>
      <c r="B59" s="210" t="s">
        <v>449</v>
      </c>
      <c r="C59" s="211"/>
      <c r="D59" s="212">
        <v>93.4</v>
      </c>
      <c r="E59" s="213">
        <v>92.2</v>
      </c>
      <c r="F59" s="213">
        <v>91.9</v>
      </c>
      <c r="G59" s="213">
        <v>98.4</v>
      </c>
      <c r="H59" s="213">
        <v>109.8</v>
      </c>
      <c r="I59" s="213">
        <v>85.5</v>
      </c>
      <c r="J59" s="213">
        <v>96.2</v>
      </c>
      <c r="K59" s="213">
        <v>97.1</v>
      </c>
      <c r="L59" s="213">
        <v>91.3</v>
      </c>
      <c r="M59" s="213">
        <v>99.5</v>
      </c>
      <c r="N59" s="213">
        <v>91.3</v>
      </c>
      <c r="O59" s="213">
        <v>80.8</v>
      </c>
      <c r="P59" s="213">
        <v>100.7</v>
      </c>
      <c r="Q59" s="213">
        <v>98.5</v>
      </c>
      <c r="R59" s="213">
        <v>98.2</v>
      </c>
      <c r="S59" s="213">
        <v>92.5</v>
      </c>
    </row>
    <row r="60" spans="1:19" ht="13.5" customHeight="1">
      <c r="A60" s="203" t="s">
        <v>68</v>
      </c>
      <c r="B60" s="203">
        <v>12</v>
      </c>
      <c r="C60" s="198" t="s">
        <v>445</v>
      </c>
      <c r="D60" s="214">
        <v>94.5</v>
      </c>
      <c r="E60" s="215">
        <v>95.6</v>
      </c>
      <c r="F60" s="215">
        <v>94.8</v>
      </c>
      <c r="G60" s="215">
        <v>99.9</v>
      </c>
      <c r="H60" s="215">
        <v>104.6</v>
      </c>
      <c r="I60" s="215">
        <v>83</v>
      </c>
      <c r="J60" s="215">
        <v>97.7</v>
      </c>
      <c r="K60" s="215">
        <v>99.1</v>
      </c>
      <c r="L60" s="215">
        <v>101.3</v>
      </c>
      <c r="M60" s="215">
        <v>103.4</v>
      </c>
      <c r="N60" s="215">
        <v>102.8</v>
      </c>
      <c r="O60" s="215">
        <v>85</v>
      </c>
      <c r="P60" s="215">
        <v>90.5</v>
      </c>
      <c r="Q60" s="215">
        <v>98.8</v>
      </c>
      <c r="R60" s="215">
        <v>99.1</v>
      </c>
      <c r="S60" s="215">
        <v>94.1</v>
      </c>
    </row>
    <row r="61" spans="1:19" ht="13.5" customHeight="1">
      <c r="A61" s="203" t="s">
        <v>450</v>
      </c>
      <c r="B61" s="203" t="s">
        <v>177</v>
      </c>
      <c r="C61" s="198" t="s">
        <v>189</v>
      </c>
      <c r="D61" s="216">
        <v>89.5</v>
      </c>
      <c r="E61" s="217">
        <v>91.1</v>
      </c>
      <c r="F61" s="217">
        <v>85.8</v>
      </c>
      <c r="G61" s="217">
        <v>97.7</v>
      </c>
      <c r="H61" s="217">
        <v>99.7</v>
      </c>
      <c r="I61" s="217">
        <v>89.1</v>
      </c>
      <c r="J61" s="217">
        <v>89.8</v>
      </c>
      <c r="K61" s="217">
        <v>87.5</v>
      </c>
      <c r="L61" s="217">
        <v>97.3</v>
      </c>
      <c r="M61" s="217">
        <v>89.9</v>
      </c>
      <c r="N61" s="217">
        <v>89.3</v>
      </c>
      <c r="O61" s="217">
        <v>85.2</v>
      </c>
      <c r="P61" s="217">
        <v>86.8</v>
      </c>
      <c r="Q61" s="217">
        <v>94.3</v>
      </c>
      <c r="R61" s="217">
        <v>102.5</v>
      </c>
      <c r="S61" s="217">
        <v>100.8</v>
      </c>
    </row>
    <row r="62" spans="1:19" ht="13.5" customHeight="1">
      <c r="A62" s="203"/>
      <c r="B62" s="203">
        <v>2</v>
      </c>
      <c r="C62" s="198"/>
      <c r="D62" s="216">
        <v>91.9</v>
      </c>
      <c r="E62" s="217">
        <v>97.7</v>
      </c>
      <c r="F62" s="217">
        <v>93.3</v>
      </c>
      <c r="G62" s="217">
        <v>93.7</v>
      </c>
      <c r="H62" s="217">
        <v>96.5</v>
      </c>
      <c r="I62" s="217">
        <v>86.8</v>
      </c>
      <c r="J62" s="217">
        <v>92.8</v>
      </c>
      <c r="K62" s="217">
        <v>83.2</v>
      </c>
      <c r="L62" s="217">
        <v>105.8</v>
      </c>
      <c r="M62" s="217">
        <v>93.2</v>
      </c>
      <c r="N62" s="217">
        <v>73.7</v>
      </c>
      <c r="O62" s="217">
        <v>83.1</v>
      </c>
      <c r="P62" s="217">
        <v>83.5</v>
      </c>
      <c r="Q62" s="217">
        <v>93.8</v>
      </c>
      <c r="R62" s="217">
        <v>92.6</v>
      </c>
      <c r="S62" s="217">
        <v>100.6</v>
      </c>
    </row>
    <row r="63" spans="2:19" ht="13.5" customHeight="1">
      <c r="B63" s="203">
        <v>3</v>
      </c>
      <c r="D63" s="216">
        <v>95</v>
      </c>
      <c r="E63" s="217">
        <v>95.4</v>
      </c>
      <c r="F63" s="217">
        <v>95.2</v>
      </c>
      <c r="G63" s="217">
        <v>102</v>
      </c>
      <c r="H63" s="217">
        <v>115.4</v>
      </c>
      <c r="I63" s="217">
        <v>85.2</v>
      </c>
      <c r="J63" s="217">
        <v>92.8</v>
      </c>
      <c r="K63" s="217">
        <v>103.6</v>
      </c>
      <c r="L63" s="217">
        <v>100.2</v>
      </c>
      <c r="M63" s="217">
        <v>107.8</v>
      </c>
      <c r="N63" s="217">
        <v>80.2</v>
      </c>
      <c r="O63" s="217">
        <v>84.2</v>
      </c>
      <c r="P63" s="217">
        <v>88.4</v>
      </c>
      <c r="Q63" s="217">
        <v>97.8</v>
      </c>
      <c r="R63" s="217">
        <v>102.1</v>
      </c>
      <c r="S63" s="217">
        <v>105.5</v>
      </c>
    </row>
    <row r="64" spans="2:19" ht="13.5" customHeight="1">
      <c r="B64" s="203">
        <v>4</v>
      </c>
      <c r="C64" s="198"/>
      <c r="D64" s="216">
        <v>99.7</v>
      </c>
      <c r="E64" s="217">
        <v>99.7</v>
      </c>
      <c r="F64" s="217">
        <v>101.7</v>
      </c>
      <c r="G64" s="217">
        <v>108.6</v>
      </c>
      <c r="H64" s="217">
        <v>112.3</v>
      </c>
      <c r="I64" s="217">
        <v>92.2</v>
      </c>
      <c r="J64" s="217">
        <v>94.6</v>
      </c>
      <c r="K64" s="217">
        <v>101.7</v>
      </c>
      <c r="L64" s="217">
        <v>115.8</v>
      </c>
      <c r="M64" s="217">
        <v>109.2</v>
      </c>
      <c r="N64" s="217">
        <v>94.3</v>
      </c>
      <c r="O64" s="217">
        <v>91</v>
      </c>
      <c r="P64" s="217">
        <v>88.5</v>
      </c>
      <c r="Q64" s="217">
        <v>100.8</v>
      </c>
      <c r="R64" s="217">
        <v>105.1</v>
      </c>
      <c r="S64" s="217">
        <v>111.1</v>
      </c>
    </row>
    <row r="65" spans="2:19" ht="13.5" customHeight="1">
      <c r="B65" s="203">
        <v>5</v>
      </c>
      <c r="D65" s="216">
        <v>90.1</v>
      </c>
      <c r="E65" s="217">
        <v>87</v>
      </c>
      <c r="F65" s="217">
        <v>86.4</v>
      </c>
      <c r="G65" s="217">
        <v>99.3</v>
      </c>
      <c r="H65" s="217">
        <v>99.2</v>
      </c>
      <c r="I65" s="217">
        <v>85.4</v>
      </c>
      <c r="J65" s="217">
        <v>93.6</v>
      </c>
      <c r="K65" s="217">
        <v>85.2</v>
      </c>
      <c r="L65" s="217">
        <v>94.4</v>
      </c>
      <c r="M65" s="217">
        <v>90.5</v>
      </c>
      <c r="N65" s="217">
        <v>97.1</v>
      </c>
      <c r="O65" s="217">
        <v>88.9</v>
      </c>
      <c r="P65" s="217">
        <v>91.5</v>
      </c>
      <c r="Q65" s="217">
        <v>94.2</v>
      </c>
      <c r="R65" s="217">
        <v>97.2</v>
      </c>
      <c r="S65" s="217">
        <v>98.9</v>
      </c>
    </row>
    <row r="66" spans="2:19" ht="13.5" customHeight="1">
      <c r="B66" s="203">
        <v>6</v>
      </c>
      <c r="C66" s="198"/>
      <c r="D66" s="216">
        <v>96.5</v>
      </c>
      <c r="E66" s="217">
        <v>99.4</v>
      </c>
      <c r="F66" s="217">
        <v>95</v>
      </c>
      <c r="G66" s="217">
        <v>98.2</v>
      </c>
      <c r="H66" s="217">
        <v>110</v>
      </c>
      <c r="I66" s="217">
        <v>89.5</v>
      </c>
      <c r="J66" s="217">
        <v>99.9</v>
      </c>
      <c r="K66" s="217">
        <v>100.3</v>
      </c>
      <c r="L66" s="217">
        <v>110.5</v>
      </c>
      <c r="M66" s="217">
        <v>103</v>
      </c>
      <c r="N66" s="217">
        <v>91.7</v>
      </c>
      <c r="O66" s="217">
        <v>83.9</v>
      </c>
      <c r="P66" s="217">
        <v>96.4</v>
      </c>
      <c r="Q66" s="217">
        <v>100.1</v>
      </c>
      <c r="R66" s="217">
        <v>100.4</v>
      </c>
      <c r="S66" s="217">
        <v>104.1</v>
      </c>
    </row>
    <row r="67" spans="2:19" ht="13.5" customHeight="1">
      <c r="B67" s="203">
        <v>7</v>
      </c>
      <c r="C67" s="198"/>
      <c r="D67" s="216">
        <v>97.9</v>
      </c>
      <c r="E67" s="217">
        <v>99</v>
      </c>
      <c r="F67" s="217">
        <v>99.5</v>
      </c>
      <c r="G67" s="217">
        <v>108.2</v>
      </c>
      <c r="H67" s="217">
        <v>101.8</v>
      </c>
      <c r="I67" s="217">
        <v>92</v>
      </c>
      <c r="J67" s="217">
        <v>99.6</v>
      </c>
      <c r="K67" s="217">
        <v>95.5</v>
      </c>
      <c r="L67" s="217">
        <v>111.1</v>
      </c>
      <c r="M67" s="217">
        <v>102.6</v>
      </c>
      <c r="N67" s="217">
        <v>86.8</v>
      </c>
      <c r="O67" s="217">
        <v>81.4</v>
      </c>
      <c r="P67" s="217">
        <v>94.6</v>
      </c>
      <c r="Q67" s="217">
        <v>98.6</v>
      </c>
      <c r="R67" s="217">
        <v>100.8</v>
      </c>
      <c r="S67" s="217">
        <v>106.4</v>
      </c>
    </row>
    <row r="68" spans="2:19" ht="13.5" customHeight="1">
      <c r="B68" s="203">
        <v>8</v>
      </c>
      <c r="D68" s="216">
        <v>89.4</v>
      </c>
      <c r="E68" s="217">
        <v>95.4</v>
      </c>
      <c r="F68" s="217">
        <v>86.8</v>
      </c>
      <c r="G68" s="217">
        <v>101.8</v>
      </c>
      <c r="H68" s="217">
        <v>99</v>
      </c>
      <c r="I68" s="217">
        <v>86.4</v>
      </c>
      <c r="J68" s="217">
        <v>97.9</v>
      </c>
      <c r="K68" s="217">
        <v>93.4</v>
      </c>
      <c r="L68" s="217">
        <v>94.4</v>
      </c>
      <c r="M68" s="217">
        <v>94.1</v>
      </c>
      <c r="N68" s="217">
        <v>90.8</v>
      </c>
      <c r="O68" s="217">
        <v>93.6</v>
      </c>
      <c r="P68" s="217">
        <v>58.8</v>
      </c>
      <c r="Q68" s="217">
        <v>98.2</v>
      </c>
      <c r="R68" s="217">
        <v>98.6</v>
      </c>
      <c r="S68" s="217">
        <v>98.2</v>
      </c>
    </row>
    <row r="69" spans="2:19" ht="13.5" customHeight="1">
      <c r="B69" s="203">
        <v>9</v>
      </c>
      <c r="C69" s="198"/>
      <c r="D69" s="216">
        <v>93</v>
      </c>
      <c r="E69" s="217">
        <v>94</v>
      </c>
      <c r="F69" s="217">
        <v>92.7</v>
      </c>
      <c r="G69" s="217">
        <v>100.3</v>
      </c>
      <c r="H69" s="217">
        <v>107.5</v>
      </c>
      <c r="I69" s="217">
        <v>87</v>
      </c>
      <c r="J69" s="217">
        <v>94.9</v>
      </c>
      <c r="K69" s="217">
        <v>91.1</v>
      </c>
      <c r="L69" s="217">
        <v>110.3</v>
      </c>
      <c r="M69" s="217">
        <v>95.6</v>
      </c>
      <c r="N69" s="217">
        <v>90.2</v>
      </c>
      <c r="O69" s="217">
        <v>78.3</v>
      </c>
      <c r="P69" s="217">
        <v>85.7</v>
      </c>
      <c r="Q69" s="217">
        <v>98.6</v>
      </c>
      <c r="R69" s="217">
        <v>95.1</v>
      </c>
      <c r="S69" s="217">
        <v>99.1</v>
      </c>
    </row>
    <row r="70" spans="2:46" ht="13.5" customHeight="1">
      <c r="B70" s="203">
        <v>10</v>
      </c>
      <c r="C70" s="198"/>
      <c r="D70" s="216">
        <v>95.9</v>
      </c>
      <c r="E70" s="217">
        <v>97.3</v>
      </c>
      <c r="F70" s="217">
        <v>96.1</v>
      </c>
      <c r="G70" s="217">
        <v>101.6</v>
      </c>
      <c r="H70" s="217">
        <v>114.1</v>
      </c>
      <c r="I70" s="217">
        <v>86.9</v>
      </c>
      <c r="J70" s="217">
        <v>97.4</v>
      </c>
      <c r="K70" s="217">
        <v>97.2</v>
      </c>
      <c r="L70" s="217">
        <v>106.6</v>
      </c>
      <c r="M70" s="217">
        <v>104.3</v>
      </c>
      <c r="N70" s="217">
        <v>94.2</v>
      </c>
      <c r="O70" s="217">
        <v>81.6</v>
      </c>
      <c r="P70" s="217">
        <v>95.5</v>
      </c>
      <c r="Q70" s="217">
        <v>99</v>
      </c>
      <c r="R70" s="217">
        <v>96.4</v>
      </c>
      <c r="S70" s="217">
        <v>100.5</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08">
        <v>97.8</v>
      </c>
      <c r="E71" s="209">
        <v>99.8</v>
      </c>
      <c r="F71" s="209">
        <v>98.9</v>
      </c>
      <c r="G71" s="209">
        <v>103.9</v>
      </c>
      <c r="H71" s="209">
        <v>108.7</v>
      </c>
      <c r="I71" s="209">
        <v>88.1</v>
      </c>
      <c r="J71" s="209">
        <v>99.3</v>
      </c>
      <c r="K71" s="209">
        <v>94</v>
      </c>
      <c r="L71" s="209">
        <v>95.6</v>
      </c>
      <c r="M71" s="209">
        <v>104.3</v>
      </c>
      <c r="N71" s="209">
        <v>96.7</v>
      </c>
      <c r="O71" s="209">
        <v>87.6</v>
      </c>
      <c r="P71" s="209">
        <v>97.6</v>
      </c>
      <c r="Q71" s="209">
        <v>99</v>
      </c>
      <c r="R71" s="209">
        <v>98.9</v>
      </c>
      <c r="S71" s="209">
        <v>103</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97</v>
      </c>
      <c r="E72" s="225">
        <v>97.2</v>
      </c>
      <c r="F72" s="225">
        <v>97.5</v>
      </c>
      <c r="G72" s="225">
        <v>100.9</v>
      </c>
      <c r="H72" s="225">
        <v>108.1</v>
      </c>
      <c r="I72" s="225">
        <v>91.5</v>
      </c>
      <c r="J72" s="225">
        <v>97.1</v>
      </c>
      <c r="K72" s="225">
        <v>97.5</v>
      </c>
      <c r="L72" s="225">
        <v>111.7</v>
      </c>
      <c r="M72" s="225">
        <v>100</v>
      </c>
      <c r="N72" s="225">
        <v>106.2</v>
      </c>
      <c r="O72" s="225">
        <v>85.3</v>
      </c>
      <c r="P72" s="225">
        <v>94</v>
      </c>
      <c r="Q72" s="225">
        <v>98.4</v>
      </c>
      <c r="R72" s="225">
        <v>107.3</v>
      </c>
      <c r="S72" s="225">
        <v>99.2</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1.3</v>
      </c>
      <c r="E74" s="200">
        <v>1</v>
      </c>
      <c r="F74" s="200">
        <v>1.6</v>
      </c>
      <c r="G74" s="200">
        <v>0.7</v>
      </c>
      <c r="H74" s="200">
        <v>2.9</v>
      </c>
      <c r="I74" s="200">
        <v>0.3</v>
      </c>
      <c r="J74" s="200">
        <v>-1.2</v>
      </c>
      <c r="K74" s="200">
        <v>2</v>
      </c>
      <c r="L74" s="201">
        <v>-0.8</v>
      </c>
      <c r="M74" s="201">
        <v>-2.1</v>
      </c>
      <c r="N74" s="201">
        <v>-0.6</v>
      </c>
      <c r="O74" s="201">
        <v>-0.5</v>
      </c>
      <c r="P74" s="200">
        <v>-0.6</v>
      </c>
      <c r="Q74" s="200">
        <v>7.7</v>
      </c>
      <c r="R74" s="200">
        <v>-3.6</v>
      </c>
      <c r="S74" s="201">
        <v>0.6</v>
      </c>
    </row>
    <row r="75" spans="1:19" ht="13.5" customHeight="1">
      <c r="A75" s="203"/>
      <c r="B75" s="203">
        <v>28</v>
      </c>
      <c r="C75" s="198"/>
      <c r="D75" s="204">
        <v>0.6</v>
      </c>
      <c r="E75" s="205">
        <v>-1.6</v>
      </c>
      <c r="F75" s="205">
        <v>0.5</v>
      </c>
      <c r="G75" s="205">
        <v>-2.4</v>
      </c>
      <c r="H75" s="205">
        <v>0.3</v>
      </c>
      <c r="I75" s="205">
        <v>-1.3</v>
      </c>
      <c r="J75" s="205">
        <v>-2</v>
      </c>
      <c r="K75" s="205">
        <v>1.2</v>
      </c>
      <c r="L75" s="206">
        <v>1.2</v>
      </c>
      <c r="M75" s="206">
        <v>0.6</v>
      </c>
      <c r="N75" s="206">
        <v>-0.9</v>
      </c>
      <c r="O75" s="206">
        <v>1.1</v>
      </c>
      <c r="P75" s="205">
        <v>16.6</v>
      </c>
      <c r="Q75" s="205">
        <v>0.2</v>
      </c>
      <c r="R75" s="205">
        <v>0.8</v>
      </c>
      <c r="S75" s="206">
        <v>0.3</v>
      </c>
    </row>
    <row r="76" spans="1:19" ht="13.5" customHeight="1">
      <c r="A76" s="203"/>
      <c r="B76" s="203" t="s">
        <v>267</v>
      </c>
      <c r="C76" s="198"/>
      <c r="D76" s="204">
        <v>0.3</v>
      </c>
      <c r="E76" s="205">
        <v>1.6</v>
      </c>
      <c r="F76" s="205">
        <v>0.5</v>
      </c>
      <c r="G76" s="205">
        <v>2.8</v>
      </c>
      <c r="H76" s="205">
        <v>0.4</v>
      </c>
      <c r="I76" s="205">
        <v>-0.7</v>
      </c>
      <c r="J76" s="205">
        <v>-0.4</v>
      </c>
      <c r="K76" s="205">
        <v>-3</v>
      </c>
      <c r="L76" s="206">
        <v>1.1</v>
      </c>
      <c r="M76" s="206">
        <v>0</v>
      </c>
      <c r="N76" s="206">
        <v>5.8</v>
      </c>
      <c r="O76" s="206">
        <v>-1.6</v>
      </c>
      <c r="P76" s="205">
        <v>0.9</v>
      </c>
      <c r="Q76" s="205">
        <v>-1.2</v>
      </c>
      <c r="R76" s="205">
        <v>1.1</v>
      </c>
      <c r="S76" s="206">
        <v>-0.9</v>
      </c>
    </row>
    <row r="77" spans="1:19" ht="13.5" customHeight="1">
      <c r="A77" s="203"/>
      <c r="B77" s="203" t="s">
        <v>179</v>
      </c>
      <c r="C77" s="198"/>
      <c r="D77" s="204">
        <v>-2.2</v>
      </c>
      <c r="E77" s="205">
        <v>-10.7</v>
      </c>
      <c r="F77" s="205">
        <v>-1.6</v>
      </c>
      <c r="G77" s="205">
        <v>4.3</v>
      </c>
      <c r="H77" s="205">
        <v>8.5</v>
      </c>
      <c r="I77" s="205">
        <v>-0.4</v>
      </c>
      <c r="J77" s="205">
        <v>0.6</v>
      </c>
      <c r="K77" s="205">
        <v>3.2</v>
      </c>
      <c r="L77" s="206">
        <v>-6.7</v>
      </c>
      <c r="M77" s="206">
        <v>2</v>
      </c>
      <c r="N77" s="206">
        <v>-5.8</v>
      </c>
      <c r="O77" s="206">
        <v>-5.1</v>
      </c>
      <c r="P77" s="205">
        <v>-15.9</v>
      </c>
      <c r="Q77" s="205">
        <v>1.6</v>
      </c>
      <c r="R77" s="205">
        <v>-0.4</v>
      </c>
      <c r="S77" s="206">
        <v>-3.7</v>
      </c>
    </row>
    <row r="78" spans="1:19" ht="13.5" customHeight="1">
      <c r="A78" s="203" t="s">
        <v>446</v>
      </c>
      <c r="B78" s="203" t="s">
        <v>448</v>
      </c>
      <c r="C78" s="198"/>
      <c r="D78" s="204">
        <v>-1.4</v>
      </c>
      <c r="E78" s="205">
        <v>1.1</v>
      </c>
      <c r="F78" s="205">
        <v>-3.3</v>
      </c>
      <c r="G78" s="205">
        <v>-4.1</v>
      </c>
      <c r="H78" s="205">
        <v>0.5</v>
      </c>
      <c r="I78" s="205">
        <v>-3.5</v>
      </c>
      <c r="J78" s="205">
        <v>0.3</v>
      </c>
      <c r="K78" s="205">
        <v>-1.8</v>
      </c>
      <c r="L78" s="206">
        <v>-9</v>
      </c>
      <c r="M78" s="206">
        <v>-1.9</v>
      </c>
      <c r="N78" s="206">
        <v>10</v>
      </c>
      <c r="O78" s="206">
        <v>2.2</v>
      </c>
      <c r="P78" s="205">
        <v>-3.6</v>
      </c>
      <c r="Q78" s="205">
        <v>1</v>
      </c>
      <c r="R78" s="205">
        <v>-4</v>
      </c>
      <c r="S78" s="206">
        <v>-1.7</v>
      </c>
    </row>
    <row r="79" spans="1:19" ht="13.5" customHeight="1">
      <c r="A79" s="210"/>
      <c r="B79" s="210" t="s">
        <v>449</v>
      </c>
      <c r="C79" s="211"/>
      <c r="D79" s="212">
        <v>-4</v>
      </c>
      <c r="E79" s="213">
        <v>2.1</v>
      </c>
      <c r="F79" s="213">
        <v>-4.4</v>
      </c>
      <c r="G79" s="213">
        <v>-1.9</v>
      </c>
      <c r="H79" s="213">
        <v>-0.1</v>
      </c>
      <c r="I79" s="213">
        <v>-9.2</v>
      </c>
      <c r="J79" s="213">
        <v>-2.2</v>
      </c>
      <c r="K79" s="213">
        <v>-2.4</v>
      </c>
      <c r="L79" s="213">
        <v>5.2</v>
      </c>
      <c r="M79" s="213">
        <v>-1.1</v>
      </c>
      <c r="N79" s="213">
        <v>-15.9</v>
      </c>
      <c r="O79" s="213">
        <v>-16.3</v>
      </c>
      <c r="P79" s="213">
        <v>5.4</v>
      </c>
      <c r="Q79" s="213">
        <v>-3.1</v>
      </c>
      <c r="R79" s="213">
        <v>0.8</v>
      </c>
      <c r="S79" s="213">
        <v>-1.7</v>
      </c>
    </row>
    <row r="80" spans="1:19" ht="13.5" customHeight="1">
      <c r="A80" s="203" t="s">
        <v>68</v>
      </c>
      <c r="B80" s="203">
        <v>12</v>
      </c>
      <c r="C80" s="198" t="s">
        <v>445</v>
      </c>
      <c r="D80" s="216">
        <v>-3.6</v>
      </c>
      <c r="E80" s="217">
        <v>10.3</v>
      </c>
      <c r="F80" s="217">
        <v>-2.5</v>
      </c>
      <c r="G80" s="217">
        <v>-3.7</v>
      </c>
      <c r="H80" s="217">
        <v>-5.9</v>
      </c>
      <c r="I80" s="217">
        <v>-13.7</v>
      </c>
      <c r="J80" s="217">
        <v>-4.8</v>
      </c>
      <c r="K80" s="217">
        <v>-1.3</v>
      </c>
      <c r="L80" s="217">
        <v>14.7</v>
      </c>
      <c r="M80" s="217">
        <v>2.4</v>
      </c>
      <c r="N80" s="217">
        <v>-1.5</v>
      </c>
      <c r="O80" s="217">
        <v>-7.6</v>
      </c>
      <c r="P80" s="217">
        <v>-9.6</v>
      </c>
      <c r="Q80" s="217">
        <v>-1.7</v>
      </c>
      <c r="R80" s="217">
        <v>2.5</v>
      </c>
      <c r="S80" s="217">
        <v>0.7</v>
      </c>
    </row>
    <row r="81" spans="1:19" ht="13.5" customHeight="1">
      <c r="A81" s="203" t="s">
        <v>450</v>
      </c>
      <c r="B81" s="203" t="s">
        <v>177</v>
      </c>
      <c r="C81" s="198" t="s">
        <v>189</v>
      </c>
      <c r="D81" s="216">
        <v>-3</v>
      </c>
      <c r="E81" s="217">
        <v>-7.2</v>
      </c>
      <c r="F81" s="217">
        <v>-3.6</v>
      </c>
      <c r="G81" s="217">
        <v>-1.3</v>
      </c>
      <c r="H81" s="217">
        <v>-5.9</v>
      </c>
      <c r="I81" s="217">
        <v>1.3</v>
      </c>
      <c r="J81" s="217">
        <v>-6.5</v>
      </c>
      <c r="K81" s="217">
        <v>-7.1</v>
      </c>
      <c r="L81" s="217">
        <v>-4.9</v>
      </c>
      <c r="M81" s="217">
        <v>-3.9</v>
      </c>
      <c r="N81" s="217">
        <v>-11.8</v>
      </c>
      <c r="O81" s="217">
        <v>4.3</v>
      </c>
      <c r="P81" s="217">
        <v>-11.6</v>
      </c>
      <c r="Q81" s="217">
        <v>-0.3</v>
      </c>
      <c r="R81" s="217">
        <v>3.3</v>
      </c>
      <c r="S81" s="217">
        <v>9.2</v>
      </c>
    </row>
    <row r="82" spans="1:19" ht="13.5" customHeight="1">
      <c r="A82" s="203"/>
      <c r="B82" s="203">
        <v>2</v>
      </c>
      <c r="C82" s="198"/>
      <c r="D82" s="216">
        <v>-2.4</v>
      </c>
      <c r="E82" s="217">
        <v>1.3</v>
      </c>
      <c r="F82" s="217">
        <v>-2.5</v>
      </c>
      <c r="G82" s="217">
        <v>0</v>
      </c>
      <c r="H82" s="217">
        <v>-8.4</v>
      </c>
      <c r="I82" s="217">
        <v>-7.3</v>
      </c>
      <c r="J82" s="217">
        <v>-1.7</v>
      </c>
      <c r="K82" s="217">
        <v>-6.1</v>
      </c>
      <c r="L82" s="217">
        <v>13.6</v>
      </c>
      <c r="M82" s="217">
        <v>-3.1</v>
      </c>
      <c r="N82" s="217">
        <v>-22.9</v>
      </c>
      <c r="O82" s="217">
        <v>6.4</v>
      </c>
      <c r="P82" s="217">
        <v>-0.4</v>
      </c>
      <c r="Q82" s="217">
        <v>-0.7</v>
      </c>
      <c r="R82" s="217">
        <v>0.5</v>
      </c>
      <c r="S82" s="217">
        <v>8.2</v>
      </c>
    </row>
    <row r="83" spans="2:19" ht="13.5" customHeight="1">
      <c r="B83" s="203">
        <v>3</v>
      </c>
      <c r="D83" s="216">
        <v>-1.1</v>
      </c>
      <c r="E83" s="217">
        <v>-2.1</v>
      </c>
      <c r="F83" s="217">
        <v>-1.3</v>
      </c>
      <c r="G83" s="217">
        <v>8.6</v>
      </c>
      <c r="H83" s="217">
        <v>2</v>
      </c>
      <c r="I83" s="217">
        <v>-5.4</v>
      </c>
      <c r="J83" s="217">
        <v>-3.5</v>
      </c>
      <c r="K83" s="217">
        <v>-1.2</v>
      </c>
      <c r="L83" s="217">
        <v>18.2</v>
      </c>
      <c r="M83" s="217">
        <v>6.1</v>
      </c>
      <c r="N83" s="217">
        <v>-9.4</v>
      </c>
      <c r="O83" s="217">
        <v>7.3</v>
      </c>
      <c r="P83" s="217">
        <v>-17.8</v>
      </c>
      <c r="Q83" s="217">
        <v>0.8</v>
      </c>
      <c r="R83" s="217">
        <v>6.7</v>
      </c>
      <c r="S83" s="217">
        <v>12.4</v>
      </c>
    </row>
    <row r="84" spans="2:19" ht="13.5" customHeight="1">
      <c r="B84" s="203">
        <v>4</v>
      </c>
      <c r="C84" s="198"/>
      <c r="D84" s="216">
        <v>2.7</v>
      </c>
      <c r="E84" s="217">
        <v>3</v>
      </c>
      <c r="F84" s="217">
        <v>6.2</v>
      </c>
      <c r="G84" s="217">
        <v>28.5</v>
      </c>
      <c r="H84" s="217">
        <v>-4.3</v>
      </c>
      <c r="I84" s="217">
        <v>-1.3</v>
      </c>
      <c r="J84" s="217">
        <v>-5</v>
      </c>
      <c r="K84" s="217">
        <v>-1.4</v>
      </c>
      <c r="L84" s="217">
        <v>25.5</v>
      </c>
      <c r="M84" s="217">
        <v>1.3</v>
      </c>
      <c r="N84" s="217">
        <v>13.8</v>
      </c>
      <c r="O84" s="217">
        <v>5.2</v>
      </c>
      <c r="P84" s="217">
        <v>-26.6</v>
      </c>
      <c r="Q84" s="217">
        <v>4.9</v>
      </c>
      <c r="R84" s="217">
        <v>0</v>
      </c>
      <c r="S84" s="217">
        <v>19.1</v>
      </c>
    </row>
    <row r="85" spans="2:19" ht="13.5" customHeight="1">
      <c r="B85" s="203">
        <v>5</v>
      </c>
      <c r="D85" s="216">
        <v>10.6</v>
      </c>
      <c r="E85" s="217">
        <v>21.5</v>
      </c>
      <c r="F85" s="217">
        <v>13.1</v>
      </c>
      <c r="G85" s="217">
        <v>0.1</v>
      </c>
      <c r="H85" s="217">
        <v>-4.1</v>
      </c>
      <c r="I85" s="217">
        <v>11.2</v>
      </c>
      <c r="J85" s="217">
        <v>-0.4</v>
      </c>
      <c r="K85" s="217">
        <v>-0.7</v>
      </c>
      <c r="L85" s="217">
        <v>13.9</v>
      </c>
      <c r="M85" s="217">
        <v>-3.2</v>
      </c>
      <c r="N85" s="217">
        <v>77.2</v>
      </c>
      <c r="O85" s="217">
        <v>45.3</v>
      </c>
      <c r="P85" s="217">
        <v>-3.1</v>
      </c>
      <c r="Q85" s="217">
        <v>-1.4</v>
      </c>
      <c r="R85" s="217">
        <v>4.1</v>
      </c>
      <c r="S85" s="217">
        <v>27.6</v>
      </c>
    </row>
    <row r="86" spans="2:19" ht="13.5" customHeight="1">
      <c r="B86" s="203">
        <v>6</v>
      </c>
      <c r="C86" s="198"/>
      <c r="D86" s="216">
        <v>5.1</v>
      </c>
      <c r="E86" s="217">
        <v>17.2</v>
      </c>
      <c r="F86" s="217">
        <v>6.7</v>
      </c>
      <c r="G86" s="217">
        <v>2.4</v>
      </c>
      <c r="H86" s="217">
        <v>-5.2</v>
      </c>
      <c r="I86" s="217">
        <v>10.8</v>
      </c>
      <c r="J86" s="217">
        <v>1.4</v>
      </c>
      <c r="K86" s="217">
        <v>-2.1</v>
      </c>
      <c r="L86" s="217">
        <v>20.6</v>
      </c>
      <c r="M86" s="217">
        <v>16.3</v>
      </c>
      <c r="N86" s="217">
        <v>29.2</v>
      </c>
      <c r="O86" s="217">
        <v>14.1</v>
      </c>
      <c r="P86" s="217">
        <v>-9</v>
      </c>
      <c r="Q86" s="217">
        <v>-2.2</v>
      </c>
      <c r="R86" s="217">
        <v>1.3</v>
      </c>
      <c r="S86" s="217">
        <v>11.9</v>
      </c>
    </row>
    <row r="87" spans="2:19" ht="13.5" customHeight="1">
      <c r="B87" s="203">
        <v>7</v>
      </c>
      <c r="C87" s="198"/>
      <c r="D87" s="216">
        <v>3.2</v>
      </c>
      <c r="E87" s="217">
        <v>-1.3</v>
      </c>
      <c r="F87" s="217">
        <v>5.3</v>
      </c>
      <c r="G87" s="217">
        <v>0.6</v>
      </c>
      <c r="H87" s="217">
        <v>-12</v>
      </c>
      <c r="I87" s="217">
        <v>10.7</v>
      </c>
      <c r="J87" s="217">
        <v>2.9</v>
      </c>
      <c r="K87" s="217">
        <v>-4.4</v>
      </c>
      <c r="L87" s="217">
        <v>26.8</v>
      </c>
      <c r="M87" s="217">
        <v>-3.2</v>
      </c>
      <c r="N87" s="217">
        <v>2.2</v>
      </c>
      <c r="O87" s="217">
        <v>5.6</v>
      </c>
      <c r="P87" s="217">
        <v>-10</v>
      </c>
      <c r="Q87" s="217">
        <v>0.8</v>
      </c>
      <c r="R87" s="217">
        <v>-3.2</v>
      </c>
      <c r="S87" s="217">
        <v>12.1</v>
      </c>
    </row>
    <row r="88" spans="2:19" ht="13.5" customHeight="1">
      <c r="B88" s="203">
        <v>8</v>
      </c>
      <c r="D88" s="216">
        <v>1</v>
      </c>
      <c r="E88" s="217">
        <v>12.5</v>
      </c>
      <c r="F88" s="217">
        <v>6.4</v>
      </c>
      <c r="G88" s="217">
        <v>0.4</v>
      </c>
      <c r="H88" s="217">
        <v>-2.8</v>
      </c>
      <c r="I88" s="217">
        <v>9.4</v>
      </c>
      <c r="J88" s="217">
        <v>3.2</v>
      </c>
      <c r="K88" s="217">
        <v>2.2</v>
      </c>
      <c r="L88" s="217">
        <v>2.8</v>
      </c>
      <c r="M88" s="217">
        <v>-6.9</v>
      </c>
      <c r="N88" s="217">
        <v>-13.7</v>
      </c>
      <c r="O88" s="217">
        <v>2.1</v>
      </c>
      <c r="P88" s="217">
        <v>-37.2</v>
      </c>
      <c r="Q88" s="217">
        <v>-1.7</v>
      </c>
      <c r="R88" s="217">
        <v>4.9</v>
      </c>
      <c r="S88" s="217">
        <v>10.7</v>
      </c>
    </row>
    <row r="89" spans="2:19" ht="13.5" customHeight="1">
      <c r="B89" s="203">
        <v>9</v>
      </c>
      <c r="C89" s="198"/>
      <c r="D89" s="216">
        <v>-1.3</v>
      </c>
      <c r="E89" s="217">
        <v>4.9</v>
      </c>
      <c r="F89" s="217">
        <v>0.1</v>
      </c>
      <c r="G89" s="217">
        <v>3.8</v>
      </c>
      <c r="H89" s="217">
        <v>-1.4</v>
      </c>
      <c r="I89" s="217">
        <v>3.1</v>
      </c>
      <c r="J89" s="217">
        <v>0.3</v>
      </c>
      <c r="K89" s="217">
        <v>-3.2</v>
      </c>
      <c r="L89" s="217">
        <v>20.8</v>
      </c>
      <c r="M89" s="217">
        <v>5.2</v>
      </c>
      <c r="N89" s="217">
        <v>-15.5</v>
      </c>
      <c r="O89" s="217">
        <v>-6.9</v>
      </c>
      <c r="P89" s="217">
        <v>-11.8</v>
      </c>
      <c r="Q89" s="217">
        <v>-1.7</v>
      </c>
      <c r="R89" s="217">
        <v>0.3</v>
      </c>
      <c r="S89" s="217">
        <v>2.7</v>
      </c>
    </row>
    <row r="90" spans="2:19" ht="13.5" customHeight="1">
      <c r="B90" s="203">
        <v>10</v>
      </c>
      <c r="C90" s="198"/>
      <c r="D90" s="216">
        <v>-2.1</v>
      </c>
      <c r="E90" s="217">
        <v>3.5</v>
      </c>
      <c r="F90" s="217">
        <v>-1.9</v>
      </c>
      <c r="G90" s="217">
        <v>-1.7</v>
      </c>
      <c r="H90" s="217">
        <v>1.5</v>
      </c>
      <c r="I90" s="217">
        <v>-0.7</v>
      </c>
      <c r="J90" s="217">
        <v>1.8</v>
      </c>
      <c r="K90" s="217">
        <v>-5.4</v>
      </c>
      <c r="L90" s="217">
        <v>25.1</v>
      </c>
      <c r="M90" s="217">
        <v>0.7</v>
      </c>
      <c r="N90" s="217">
        <v>-6.9</v>
      </c>
      <c r="O90" s="217">
        <v>-2.3</v>
      </c>
      <c r="P90" s="217">
        <v>-12.5</v>
      </c>
      <c r="Q90" s="217">
        <v>-3.7</v>
      </c>
      <c r="R90" s="217">
        <v>-5.9</v>
      </c>
      <c r="S90" s="217">
        <v>4.4</v>
      </c>
    </row>
    <row r="91" spans="2:19" ht="13.5" customHeight="1">
      <c r="B91" s="203">
        <v>11</v>
      </c>
      <c r="C91" s="198"/>
      <c r="D91" s="208">
        <v>-0.3</v>
      </c>
      <c r="E91" s="209">
        <v>2.8</v>
      </c>
      <c r="F91" s="209">
        <v>-0.4</v>
      </c>
      <c r="G91" s="209">
        <v>-1.9</v>
      </c>
      <c r="H91" s="209">
        <v>-3.5</v>
      </c>
      <c r="I91" s="209">
        <v>2.1</v>
      </c>
      <c r="J91" s="209">
        <v>3.1</v>
      </c>
      <c r="K91" s="209">
        <v>-5.1</v>
      </c>
      <c r="L91" s="209">
        <v>4.8</v>
      </c>
      <c r="M91" s="209">
        <v>-2.9</v>
      </c>
      <c r="N91" s="209">
        <v>-4.2</v>
      </c>
      <c r="O91" s="209">
        <v>-0.9</v>
      </c>
      <c r="P91" s="209">
        <v>-4.2</v>
      </c>
      <c r="Q91" s="209">
        <v>-3.1</v>
      </c>
      <c r="R91" s="209">
        <v>-0.4</v>
      </c>
      <c r="S91" s="209">
        <v>7</v>
      </c>
    </row>
    <row r="92" spans="1:19" ht="13.5" customHeight="1">
      <c r="A92" s="221"/>
      <c r="B92" s="222">
        <v>12</v>
      </c>
      <c r="C92" s="223"/>
      <c r="D92" s="224">
        <v>2.6</v>
      </c>
      <c r="E92" s="225">
        <v>1.7</v>
      </c>
      <c r="F92" s="225">
        <v>2.8</v>
      </c>
      <c r="G92" s="225">
        <v>1</v>
      </c>
      <c r="H92" s="225">
        <v>3.3</v>
      </c>
      <c r="I92" s="225">
        <v>10.2</v>
      </c>
      <c r="J92" s="225">
        <v>-0.6</v>
      </c>
      <c r="K92" s="225">
        <v>-1.6</v>
      </c>
      <c r="L92" s="225">
        <v>10.3</v>
      </c>
      <c r="M92" s="225">
        <v>-3.3</v>
      </c>
      <c r="N92" s="225">
        <v>3.3</v>
      </c>
      <c r="O92" s="225">
        <v>0.4</v>
      </c>
      <c r="P92" s="225">
        <v>3.9</v>
      </c>
      <c r="Q92" s="225">
        <v>-0.4</v>
      </c>
      <c r="R92" s="225">
        <v>8.3</v>
      </c>
      <c r="S92" s="225">
        <v>5.4</v>
      </c>
    </row>
    <row r="93" spans="1:35" ht="27" customHeight="1">
      <c r="A93" s="669" t="s">
        <v>451</v>
      </c>
      <c r="B93" s="670"/>
      <c r="C93" s="671"/>
      <c r="D93" s="237">
        <v>-0.8</v>
      </c>
      <c r="E93" s="238">
        <v>-2.6</v>
      </c>
      <c r="F93" s="238">
        <v>-1.4</v>
      </c>
      <c r="G93" s="238">
        <v>-2.9</v>
      </c>
      <c r="H93" s="238">
        <v>-0.6</v>
      </c>
      <c r="I93" s="238">
        <v>3.9</v>
      </c>
      <c r="J93" s="238">
        <v>-2.2</v>
      </c>
      <c r="K93" s="238">
        <v>3.7</v>
      </c>
      <c r="L93" s="238">
        <v>16.8</v>
      </c>
      <c r="M93" s="238">
        <v>-4.1</v>
      </c>
      <c r="N93" s="238">
        <v>9.8</v>
      </c>
      <c r="O93" s="238">
        <v>-2.6</v>
      </c>
      <c r="P93" s="238">
        <v>-3.7</v>
      </c>
      <c r="Q93" s="238">
        <v>-0.6</v>
      </c>
      <c r="R93" s="238">
        <v>8.5</v>
      </c>
      <c r="S93" s="238">
        <v>-3.7</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62"/>
      <c r="E94" s="262"/>
      <c r="F94" s="262"/>
      <c r="G94" s="262"/>
      <c r="H94" s="262"/>
      <c r="I94" s="262"/>
      <c r="J94" s="262"/>
      <c r="K94" s="262"/>
      <c r="L94" s="262"/>
      <c r="M94" s="262"/>
      <c r="N94" s="262"/>
      <c r="O94" s="262"/>
      <c r="P94" s="262"/>
      <c r="Q94" s="262"/>
      <c r="R94" s="262"/>
      <c r="S94" s="262"/>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25390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459</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99.5</v>
      </c>
      <c r="E9" s="205">
        <v>100.3</v>
      </c>
      <c r="F9" s="205">
        <v>100.8</v>
      </c>
      <c r="G9" s="205">
        <v>100.1</v>
      </c>
      <c r="H9" s="205">
        <v>97.4</v>
      </c>
      <c r="I9" s="205">
        <v>102.7</v>
      </c>
      <c r="J9" s="205">
        <v>97.5</v>
      </c>
      <c r="K9" s="205">
        <v>96.8</v>
      </c>
      <c r="L9" s="206">
        <v>99.2</v>
      </c>
      <c r="M9" s="206">
        <v>96.5</v>
      </c>
      <c r="N9" s="206">
        <v>95.3</v>
      </c>
      <c r="O9" s="206">
        <v>92.9</v>
      </c>
      <c r="P9" s="205">
        <v>103.9</v>
      </c>
      <c r="Q9" s="205">
        <v>99.2</v>
      </c>
      <c r="R9" s="205">
        <v>101</v>
      </c>
      <c r="S9" s="206">
        <v>101.9</v>
      </c>
    </row>
    <row r="10" spans="1:19" ht="13.5">
      <c r="A10" s="203"/>
      <c r="B10" s="203" t="s">
        <v>267</v>
      </c>
      <c r="C10" s="198"/>
      <c r="D10" s="204">
        <v>98.6</v>
      </c>
      <c r="E10" s="205">
        <v>103.9</v>
      </c>
      <c r="F10" s="205">
        <v>100.6</v>
      </c>
      <c r="G10" s="205">
        <v>100.6</v>
      </c>
      <c r="H10" s="205">
        <v>92.4</v>
      </c>
      <c r="I10" s="205">
        <v>95</v>
      </c>
      <c r="J10" s="205">
        <v>94.6</v>
      </c>
      <c r="K10" s="205">
        <v>95.6</v>
      </c>
      <c r="L10" s="206">
        <v>94.7</v>
      </c>
      <c r="M10" s="206">
        <v>97.3</v>
      </c>
      <c r="N10" s="206">
        <v>98.3</v>
      </c>
      <c r="O10" s="206">
        <v>93.2</v>
      </c>
      <c r="P10" s="205">
        <v>107.8</v>
      </c>
      <c r="Q10" s="205">
        <v>98.2</v>
      </c>
      <c r="R10" s="205">
        <v>101.8</v>
      </c>
      <c r="S10" s="206">
        <v>99.4</v>
      </c>
    </row>
    <row r="11" spans="1:19" ht="13.5" customHeight="1">
      <c r="A11" s="203"/>
      <c r="B11" s="203" t="s">
        <v>179</v>
      </c>
      <c r="C11" s="198"/>
      <c r="D11" s="204">
        <v>97.5</v>
      </c>
      <c r="E11" s="205">
        <v>98.8</v>
      </c>
      <c r="F11" s="205">
        <v>99.3</v>
      </c>
      <c r="G11" s="205">
        <v>99.3</v>
      </c>
      <c r="H11" s="205">
        <v>90.6</v>
      </c>
      <c r="I11" s="205">
        <v>98.8</v>
      </c>
      <c r="J11" s="205">
        <v>97.6</v>
      </c>
      <c r="K11" s="205">
        <v>96.1</v>
      </c>
      <c r="L11" s="205">
        <v>94.6</v>
      </c>
      <c r="M11" s="205">
        <v>98.5</v>
      </c>
      <c r="N11" s="205">
        <v>91.5</v>
      </c>
      <c r="O11" s="205">
        <v>92.2</v>
      </c>
      <c r="P11" s="205">
        <v>100</v>
      </c>
      <c r="Q11" s="205">
        <v>99.6</v>
      </c>
      <c r="R11" s="205">
        <v>103.8</v>
      </c>
      <c r="S11" s="205">
        <v>93.1</v>
      </c>
    </row>
    <row r="12" spans="1:19" ht="13.5" customHeight="1">
      <c r="A12" s="203" t="s">
        <v>446</v>
      </c>
      <c r="B12" s="203" t="s">
        <v>448</v>
      </c>
      <c r="C12" s="198"/>
      <c r="D12" s="208">
        <v>96.2</v>
      </c>
      <c r="E12" s="209">
        <v>97.2</v>
      </c>
      <c r="F12" s="209">
        <v>98.3</v>
      </c>
      <c r="G12" s="209">
        <v>95.4</v>
      </c>
      <c r="H12" s="209">
        <v>97.2</v>
      </c>
      <c r="I12" s="209">
        <v>98.3</v>
      </c>
      <c r="J12" s="209">
        <v>95</v>
      </c>
      <c r="K12" s="209">
        <v>94.6</v>
      </c>
      <c r="L12" s="209">
        <v>91.2</v>
      </c>
      <c r="M12" s="209">
        <v>97.9</v>
      </c>
      <c r="N12" s="209">
        <v>94.1</v>
      </c>
      <c r="O12" s="209">
        <v>94.6</v>
      </c>
      <c r="P12" s="209">
        <v>97.6</v>
      </c>
      <c r="Q12" s="209">
        <v>97.7</v>
      </c>
      <c r="R12" s="209">
        <v>98.6</v>
      </c>
      <c r="S12" s="209">
        <v>90.5</v>
      </c>
    </row>
    <row r="13" spans="1:19" ht="13.5" customHeight="1">
      <c r="A13" s="210"/>
      <c r="B13" s="210" t="s">
        <v>449</v>
      </c>
      <c r="C13" s="211"/>
      <c r="D13" s="212">
        <v>94</v>
      </c>
      <c r="E13" s="213">
        <v>95.9</v>
      </c>
      <c r="F13" s="213">
        <v>94.8</v>
      </c>
      <c r="G13" s="213">
        <v>95.1</v>
      </c>
      <c r="H13" s="213">
        <v>100.3</v>
      </c>
      <c r="I13" s="213">
        <v>92.9</v>
      </c>
      <c r="J13" s="213">
        <v>94.5</v>
      </c>
      <c r="K13" s="213">
        <v>94.1</v>
      </c>
      <c r="L13" s="213">
        <v>87.5</v>
      </c>
      <c r="M13" s="213">
        <v>98.6</v>
      </c>
      <c r="N13" s="213">
        <v>84.4</v>
      </c>
      <c r="O13" s="213">
        <v>81.9</v>
      </c>
      <c r="P13" s="213">
        <v>105</v>
      </c>
      <c r="Q13" s="213">
        <v>96.9</v>
      </c>
      <c r="R13" s="213">
        <v>98.6</v>
      </c>
      <c r="S13" s="213">
        <v>89.6</v>
      </c>
    </row>
    <row r="14" spans="1:19" ht="13.5" customHeight="1">
      <c r="A14" s="203" t="s">
        <v>68</v>
      </c>
      <c r="B14" s="203">
        <v>12</v>
      </c>
      <c r="C14" s="198" t="s">
        <v>445</v>
      </c>
      <c r="D14" s="214">
        <v>95</v>
      </c>
      <c r="E14" s="215">
        <v>98.9</v>
      </c>
      <c r="F14" s="215">
        <v>97.1</v>
      </c>
      <c r="G14" s="215">
        <v>95.8</v>
      </c>
      <c r="H14" s="215">
        <v>100.9</v>
      </c>
      <c r="I14" s="215">
        <v>92</v>
      </c>
      <c r="J14" s="215">
        <v>94.5</v>
      </c>
      <c r="K14" s="215">
        <v>98.7</v>
      </c>
      <c r="L14" s="215">
        <v>90.4</v>
      </c>
      <c r="M14" s="215">
        <v>97.1</v>
      </c>
      <c r="N14" s="215">
        <v>89.7</v>
      </c>
      <c r="O14" s="215">
        <v>83.7</v>
      </c>
      <c r="P14" s="215">
        <v>98.6</v>
      </c>
      <c r="Q14" s="215">
        <v>97.6</v>
      </c>
      <c r="R14" s="215">
        <v>103.3</v>
      </c>
      <c r="S14" s="215">
        <v>91.1</v>
      </c>
    </row>
    <row r="15" spans="1:19" ht="13.5" customHeight="1">
      <c r="A15" s="203" t="s">
        <v>450</v>
      </c>
      <c r="B15" s="203" t="s">
        <v>177</v>
      </c>
      <c r="C15" s="198" t="s">
        <v>189</v>
      </c>
      <c r="D15" s="216">
        <v>88.6</v>
      </c>
      <c r="E15" s="217">
        <v>88.5</v>
      </c>
      <c r="F15" s="217">
        <v>87.2</v>
      </c>
      <c r="G15" s="217">
        <v>94.7</v>
      </c>
      <c r="H15" s="217">
        <v>97</v>
      </c>
      <c r="I15" s="217">
        <v>91.2</v>
      </c>
      <c r="J15" s="217">
        <v>86.9</v>
      </c>
      <c r="K15" s="217">
        <v>90.6</v>
      </c>
      <c r="L15" s="217">
        <v>86.1</v>
      </c>
      <c r="M15" s="217">
        <v>90.2</v>
      </c>
      <c r="N15" s="217">
        <v>84</v>
      </c>
      <c r="O15" s="217">
        <v>82</v>
      </c>
      <c r="P15" s="217">
        <v>94.4</v>
      </c>
      <c r="Q15" s="217">
        <v>91.2</v>
      </c>
      <c r="R15" s="217">
        <v>100.1</v>
      </c>
      <c r="S15" s="217">
        <v>92.5</v>
      </c>
    </row>
    <row r="16" spans="1:19" ht="13.5" customHeight="1">
      <c r="A16" s="203"/>
      <c r="B16" s="203">
        <v>2</v>
      </c>
      <c r="C16" s="198"/>
      <c r="D16" s="216">
        <v>93</v>
      </c>
      <c r="E16" s="217">
        <v>104.4</v>
      </c>
      <c r="F16" s="217">
        <v>95.7</v>
      </c>
      <c r="G16" s="217">
        <v>90.5</v>
      </c>
      <c r="H16" s="217">
        <v>96.1</v>
      </c>
      <c r="I16" s="217">
        <v>94</v>
      </c>
      <c r="J16" s="217">
        <v>90</v>
      </c>
      <c r="K16" s="217">
        <v>85</v>
      </c>
      <c r="L16" s="217">
        <v>93.1</v>
      </c>
      <c r="M16" s="217">
        <v>95.6</v>
      </c>
      <c r="N16" s="217">
        <v>82.7</v>
      </c>
      <c r="O16" s="217">
        <v>83.7</v>
      </c>
      <c r="P16" s="217">
        <v>94.7</v>
      </c>
      <c r="Q16" s="217">
        <v>92.6</v>
      </c>
      <c r="R16" s="217">
        <v>92.3</v>
      </c>
      <c r="S16" s="217">
        <v>95.4</v>
      </c>
    </row>
    <row r="17" spans="2:19" ht="13.5" customHeight="1">
      <c r="B17" s="203">
        <v>3</v>
      </c>
      <c r="D17" s="216">
        <v>94</v>
      </c>
      <c r="E17" s="217">
        <v>96.1</v>
      </c>
      <c r="F17" s="217">
        <v>96.4</v>
      </c>
      <c r="G17" s="217">
        <v>100.2</v>
      </c>
      <c r="H17" s="217">
        <v>106.9</v>
      </c>
      <c r="I17" s="217">
        <v>91.5</v>
      </c>
      <c r="J17" s="217">
        <v>89</v>
      </c>
      <c r="K17" s="217">
        <v>100.6</v>
      </c>
      <c r="L17" s="217">
        <v>77.5</v>
      </c>
      <c r="M17" s="217">
        <v>101.3</v>
      </c>
      <c r="N17" s="217">
        <v>81.3</v>
      </c>
      <c r="O17" s="217">
        <v>83.3</v>
      </c>
      <c r="P17" s="217">
        <v>102.7</v>
      </c>
      <c r="Q17" s="217">
        <v>95.8</v>
      </c>
      <c r="R17" s="217">
        <v>109.4</v>
      </c>
      <c r="S17" s="217">
        <v>96.9</v>
      </c>
    </row>
    <row r="18" spans="2:19" ht="13.5" customHeight="1">
      <c r="B18" s="203">
        <v>4</v>
      </c>
      <c r="C18" s="198"/>
      <c r="D18" s="216">
        <v>99.9</v>
      </c>
      <c r="E18" s="217">
        <v>105.1</v>
      </c>
      <c r="F18" s="217">
        <v>103.7</v>
      </c>
      <c r="G18" s="217">
        <v>105.6</v>
      </c>
      <c r="H18" s="217">
        <v>111.2</v>
      </c>
      <c r="I18" s="217">
        <v>98.7</v>
      </c>
      <c r="J18" s="217">
        <v>93.8</v>
      </c>
      <c r="K18" s="217">
        <v>102.3</v>
      </c>
      <c r="L18" s="217">
        <v>99.5</v>
      </c>
      <c r="M18" s="217">
        <v>109.1</v>
      </c>
      <c r="N18" s="217">
        <v>90.2</v>
      </c>
      <c r="O18" s="217">
        <v>88.9</v>
      </c>
      <c r="P18" s="217">
        <v>103.6</v>
      </c>
      <c r="Q18" s="217">
        <v>99.5</v>
      </c>
      <c r="R18" s="217">
        <v>108.9</v>
      </c>
      <c r="S18" s="217">
        <v>101.8</v>
      </c>
    </row>
    <row r="19" spans="2:19" ht="13.5" customHeight="1">
      <c r="B19" s="203">
        <v>5</v>
      </c>
      <c r="D19" s="216">
        <v>90.3</v>
      </c>
      <c r="E19" s="217">
        <v>90.2</v>
      </c>
      <c r="F19" s="217">
        <v>87.4</v>
      </c>
      <c r="G19" s="217">
        <v>95.8</v>
      </c>
      <c r="H19" s="217">
        <v>97.3</v>
      </c>
      <c r="I19" s="217">
        <v>90</v>
      </c>
      <c r="J19" s="217">
        <v>88.7</v>
      </c>
      <c r="K19" s="217">
        <v>88.4</v>
      </c>
      <c r="L19" s="217">
        <v>88.3</v>
      </c>
      <c r="M19" s="217">
        <v>93.3</v>
      </c>
      <c r="N19" s="217">
        <v>92.8</v>
      </c>
      <c r="O19" s="217">
        <v>85.7</v>
      </c>
      <c r="P19" s="217">
        <v>102.7</v>
      </c>
      <c r="Q19" s="217">
        <v>93</v>
      </c>
      <c r="R19" s="217">
        <v>96.9</v>
      </c>
      <c r="S19" s="217">
        <v>92.2</v>
      </c>
    </row>
    <row r="20" spans="2:19" ht="13.5" customHeight="1">
      <c r="B20" s="203">
        <v>6</v>
      </c>
      <c r="C20" s="198"/>
      <c r="D20" s="216">
        <v>97.3</v>
      </c>
      <c r="E20" s="217">
        <v>104.5</v>
      </c>
      <c r="F20" s="217">
        <v>96.5</v>
      </c>
      <c r="G20" s="217">
        <v>97</v>
      </c>
      <c r="H20" s="217">
        <v>105.4</v>
      </c>
      <c r="I20" s="217">
        <v>97.1</v>
      </c>
      <c r="J20" s="217">
        <v>95.4</v>
      </c>
      <c r="K20" s="217">
        <v>100.3</v>
      </c>
      <c r="L20" s="217">
        <v>95.4</v>
      </c>
      <c r="M20" s="217">
        <v>102.7</v>
      </c>
      <c r="N20" s="217">
        <v>90.3</v>
      </c>
      <c r="O20" s="217">
        <v>83.6</v>
      </c>
      <c r="P20" s="217">
        <v>108</v>
      </c>
      <c r="Q20" s="217">
        <v>98.2</v>
      </c>
      <c r="R20" s="217">
        <v>108.3</v>
      </c>
      <c r="S20" s="217">
        <v>99.2</v>
      </c>
    </row>
    <row r="21" spans="2:19" ht="13.5" customHeight="1">
      <c r="B21" s="203">
        <v>7</v>
      </c>
      <c r="C21" s="198"/>
      <c r="D21" s="216">
        <v>97.9</v>
      </c>
      <c r="E21" s="217">
        <v>100.3</v>
      </c>
      <c r="F21" s="217">
        <v>100.5</v>
      </c>
      <c r="G21" s="217">
        <v>103.4</v>
      </c>
      <c r="H21" s="217">
        <v>103.7</v>
      </c>
      <c r="I21" s="217">
        <v>97.3</v>
      </c>
      <c r="J21" s="217">
        <v>94.8</v>
      </c>
      <c r="K21" s="217">
        <v>98.4</v>
      </c>
      <c r="L21" s="217">
        <v>100.9</v>
      </c>
      <c r="M21" s="217">
        <v>104</v>
      </c>
      <c r="N21" s="217">
        <v>84.1</v>
      </c>
      <c r="O21" s="217">
        <v>81.4</v>
      </c>
      <c r="P21" s="217">
        <v>111.1</v>
      </c>
      <c r="Q21" s="217">
        <v>97.5</v>
      </c>
      <c r="R21" s="217">
        <v>103.4</v>
      </c>
      <c r="S21" s="217">
        <v>101.7</v>
      </c>
    </row>
    <row r="22" spans="2:19" ht="13.5" customHeight="1">
      <c r="B22" s="203">
        <v>8</v>
      </c>
      <c r="D22" s="216">
        <v>90</v>
      </c>
      <c r="E22" s="217">
        <v>95.4</v>
      </c>
      <c r="F22" s="217">
        <v>87.6</v>
      </c>
      <c r="G22" s="217">
        <v>97.3</v>
      </c>
      <c r="H22" s="217">
        <v>96.3</v>
      </c>
      <c r="I22" s="217">
        <v>90.3</v>
      </c>
      <c r="J22" s="217">
        <v>91.9</v>
      </c>
      <c r="K22" s="217">
        <v>94.3</v>
      </c>
      <c r="L22" s="217">
        <v>95</v>
      </c>
      <c r="M22" s="217">
        <v>93.4</v>
      </c>
      <c r="N22" s="217">
        <v>87.9</v>
      </c>
      <c r="O22" s="217">
        <v>87</v>
      </c>
      <c r="P22" s="217">
        <v>74.9</v>
      </c>
      <c r="Q22" s="217">
        <v>96.8</v>
      </c>
      <c r="R22" s="217">
        <v>102.8</v>
      </c>
      <c r="S22" s="217">
        <v>92.1</v>
      </c>
    </row>
    <row r="23" spans="2:19" ht="13.5" customHeight="1">
      <c r="B23" s="203">
        <v>9</v>
      </c>
      <c r="C23" s="198"/>
      <c r="D23" s="216">
        <v>93.3</v>
      </c>
      <c r="E23" s="217">
        <v>102.2</v>
      </c>
      <c r="F23" s="217">
        <v>95.3</v>
      </c>
      <c r="G23" s="217">
        <v>96</v>
      </c>
      <c r="H23" s="217">
        <v>102.8</v>
      </c>
      <c r="I23" s="217">
        <v>93.8</v>
      </c>
      <c r="J23" s="217">
        <v>92.6</v>
      </c>
      <c r="K23" s="217">
        <v>93.6</v>
      </c>
      <c r="L23" s="217">
        <v>94.2</v>
      </c>
      <c r="M23" s="217">
        <v>97.1</v>
      </c>
      <c r="N23" s="217">
        <v>80.3</v>
      </c>
      <c r="O23" s="217">
        <v>78.8</v>
      </c>
      <c r="P23" s="217">
        <v>87.4</v>
      </c>
      <c r="Q23" s="217">
        <v>96.5</v>
      </c>
      <c r="R23" s="217">
        <v>98.6</v>
      </c>
      <c r="S23" s="217">
        <v>95.9</v>
      </c>
    </row>
    <row r="24" spans="2:46" ht="13.5" customHeight="1">
      <c r="B24" s="203">
        <v>10</v>
      </c>
      <c r="C24" s="198"/>
      <c r="D24" s="216">
        <v>96.4</v>
      </c>
      <c r="E24" s="217">
        <v>99.3</v>
      </c>
      <c r="F24" s="217">
        <v>98.9</v>
      </c>
      <c r="G24" s="217">
        <v>98</v>
      </c>
      <c r="H24" s="217">
        <v>109.2</v>
      </c>
      <c r="I24" s="217">
        <v>94</v>
      </c>
      <c r="J24" s="217">
        <v>93.8</v>
      </c>
      <c r="K24" s="217">
        <v>98.7</v>
      </c>
      <c r="L24" s="217">
        <v>99.8</v>
      </c>
      <c r="M24" s="217">
        <v>102.7</v>
      </c>
      <c r="N24" s="217">
        <v>84.8</v>
      </c>
      <c r="O24" s="217">
        <v>80.2</v>
      </c>
      <c r="P24" s="217">
        <v>108</v>
      </c>
      <c r="Q24" s="217">
        <v>97.9</v>
      </c>
      <c r="R24" s="217">
        <v>101.8</v>
      </c>
      <c r="S24" s="217">
        <v>94.6</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16">
        <v>98.2</v>
      </c>
      <c r="E25" s="217">
        <v>106.9</v>
      </c>
      <c r="F25" s="217">
        <v>101.3</v>
      </c>
      <c r="G25" s="217">
        <v>98.9</v>
      </c>
      <c r="H25" s="217">
        <v>107.7</v>
      </c>
      <c r="I25" s="217">
        <v>94.8</v>
      </c>
      <c r="J25" s="217">
        <v>95</v>
      </c>
      <c r="K25" s="217">
        <v>94.9</v>
      </c>
      <c r="L25" s="217">
        <v>96.6</v>
      </c>
      <c r="M25" s="217">
        <v>103.1</v>
      </c>
      <c r="N25" s="217">
        <v>88.9</v>
      </c>
      <c r="O25" s="217">
        <v>85.4</v>
      </c>
      <c r="P25" s="217">
        <v>110.5</v>
      </c>
      <c r="Q25" s="217">
        <v>97.4</v>
      </c>
      <c r="R25" s="217">
        <v>101.4</v>
      </c>
      <c r="S25" s="217">
        <v>96</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96.7</v>
      </c>
      <c r="E26" s="225">
        <v>103.3</v>
      </c>
      <c r="F26" s="225">
        <v>99.2</v>
      </c>
      <c r="G26" s="225">
        <v>97.3</v>
      </c>
      <c r="H26" s="225">
        <v>105.4</v>
      </c>
      <c r="I26" s="225">
        <v>96.4</v>
      </c>
      <c r="J26" s="225">
        <v>92.8</v>
      </c>
      <c r="K26" s="225">
        <v>98.6</v>
      </c>
      <c r="L26" s="225">
        <v>99.1</v>
      </c>
      <c r="M26" s="225">
        <v>99.8</v>
      </c>
      <c r="N26" s="225">
        <v>93.5</v>
      </c>
      <c r="O26" s="225">
        <v>84.2</v>
      </c>
      <c r="P26" s="225">
        <v>104.2</v>
      </c>
      <c r="Q26" s="225">
        <v>95.8</v>
      </c>
      <c r="R26" s="225">
        <v>109.3</v>
      </c>
      <c r="S26" s="225">
        <v>94.8</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2.2</v>
      </c>
      <c r="E28" s="200">
        <v>-1.6</v>
      </c>
      <c r="F28" s="200">
        <v>0.8</v>
      </c>
      <c r="G28" s="200">
        <v>0.2</v>
      </c>
      <c r="H28" s="200">
        <v>1.7</v>
      </c>
      <c r="I28" s="200">
        <v>0.8</v>
      </c>
      <c r="J28" s="200">
        <v>2.7</v>
      </c>
      <c r="K28" s="200">
        <v>3.3</v>
      </c>
      <c r="L28" s="201">
        <v>1.5</v>
      </c>
      <c r="M28" s="201">
        <v>0.2</v>
      </c>
      <c r="N28" s="201">
        <v>9.5</v>
      </c>
      <c r="O28" s="201">
        <v>-2.5</v>
      </c>
      <c r="P28" s="200">
        <v>8</v>
      </c>
      <c r="Q28" s="200">
        <v>6</v>
      </c>
      <c r="R28" s="200">
        <v>-4</v>
      </c>
      <c r="S28" s="201">
        <v>0.9</v>
      </c>
    </row>
    <row r="29" spans="1:19" ht="13.5" customHeight="1">
      <c r="A29" s="203"/>
      <c r="B29" s="203">
        <v>28</v>
      </c>
      <c r="C29" s="198"/>
      <c r="D29" s="204">
        <v>-0.5</v>
      </c>
      <c r="E29" s="205">
        <v>0.3</v>
      </c>
      <c r="F29" s="205">
        <v>0.8</v>
      </c>
      <c r="G29" s="205">
        <v>0.1</v>
      </c>
      <c r="H29" s="205">
        <v>-2.6</v>
      </c>
      <c r="I29" s="205">
        <v>2.7</v>
      </c>
      <c r="J29" s="205">
        <v>-2.5</v>
      </c>
      <c r="K29" s="205">
        <v>-3.2</v>
      </c>
      <c r="L29" s="206">
        <v>-0.8</v>
      </c>
      <c r="M29" s="206">
        <v>-3.5</v>
      </c>
      <c r="N29" s="206">
        <v>-4.6</v>
      </c>
      <c r="O29" s="206">
        <v>-7.1</v>
      </c>
      <c r="P29" s="205">
        <v>3.9</v>
      </c>
      <c r="Q29" s="205">
        <v>-0.7</v>
      </c>
      <c r="R29" s="205">
        <v>1</v>
      </c>
      <c r="S29" s="206">
        <v>1.9</v>
      </c>
    </row>
    <row r="30" spans="1:19" ht="13.5" customHeight="1">
      <c r="A30" s="203"/>
      <c r="B30" s="203" t="s">
        <v>267</v>
      </c>
      <c r="C30" s="198"/>
      <c r="D30" s="204">
        <v>-0.9</v>
      </c>
      <c r="E30" s="205">
        <v>3.6</v>
      </c>
      <c r="F30" s="205">
        <v>-0.2</v>
      </c>
      <c r="G30" s="205">
        <v>0.5</v>
      </c>
      <c r="H30" s="205">
        <v>-5.1</v>
      </c>
      <c r="I30" s="205">
        <v>-7.5</v>
      </c>
      <c r="J30" s="205">
        <v>-3</v>
      </c>
      <c r="K30" s="205">
        <v>-1.2</v>
      </c>
      <c r="L30" s="206">
        <v>-4.5</v>
      </c>
      <c r="M30" s="206">
        <v>0.8</v>
      </c>
      <c r="N30" s="206">
        <v>3.1</v>
      </c>
      <c r="O30" s="206">
        <v>0.3</v>
      </c>
      <c r="P30" s="205">
        <v>3.8</v>
      </c>
      <c r="Q30" s="205">
        <v>-1</v>
      </c>
      <c r="R30" s="205">
        <v>0.8</v>
      </c>
      <c r="S30" s="206">
        <v>-2.5</v>
      </c>
    </row>
    <row r="31" spans="1:19" ht="13.5" customHeight="1">
      <c r="A31" s="203"/>
      <c r="B31" s="203" t="s">
        <v>179</v>
      </c>
      <c r="C31" s="198"/>
      <c r="D31" s="204">
        <v>-1.1</v>
      </c>
      <c r="E31" s="205">
        <v>-4.9</v>
      </c>
      <c r="F31" s="205">
        <v>-1.3</v>
      </c>
      <c r="G31" s="205">
        <v>-1.3</v>
      </c>
      <c r="H31" s="205">
        <v>-1.9</v>
      </c>
      <c r="I31" s="205">
        <v>4</v>
      </c>
      <c r="J31" s="205">
        <v>3.2</v>
      </c>
      <c r="K31" s="205">
        <v>0.5</v>
      </c>
      <c r="L31" s="206">
        <v>-0.1</v>
      </c>
      <c r="M31" s="206">
        <v>1.2</v>
      </c>
      <c r="N31" s="206">
        <v>-6.9</v>
      </c>
      <c r="O31" s="206">
        <v>-1.1</v>
      </c>
      <c r="P31" s="205">
        <v>-7.2</v>
      </c>
      <c r="Q31" s="205">
        <v>1.4</v>
      </c>
      <c r="R31" s="205">
        <v>2</v>
      </c>
      <c r="S31" s="206">
        <v>-6.3</v>
      </c>
    </row>
    <row r="32" spans="1:19" ht="13.5" customHeight="1">
      <c r="A32" s="203" t="s">
        <v>446</v>
      </c>
      <c r="B32" s="203" t="s">
        <v>448</v>
      </c>
      <c r="C32" s="198"/>
      <c r="D32" s="204">
        <v>-1.3</v>
      </c>
      <c r="E32" s="205">
        <v>-1.6</v>
      </c>
      <c r="F32" s="205">
        <v>-1</v>
      </c>
      <c r="G32" s="205">
        <v>-3.9</v>
      </c>
      <c r="H32" s="205">
        <v>7.3</v>
      </c>
      <c r="I32" s="205">
        <v>-0.5</v>
      </c>
      <c r="J32" s="205">
        <v>-2.7</v>
      </c>
      <c r="K32" s="205">
        <v>-1.6</v>
      </c>
      <c r="L32" s="206">
        <v>-3.6</v>
      </c>
      <c r="M32" s="206">
        <v>-0.6</v>
      </c>
      <c r="N32" s="206">
        <v>2.8</v>
      </c>
      <c r="O32" s="206">
        <v>2.6</v>
      </c>
      <c r="P32" s="205">
        <v>-2.4</v>
      </c>
      <c r="Q32" s="205">
        <v>-1.9</v>
      </c>
      <c r="R32" s="205">
        <v>-5</v>
      </c>
      <c r="S32" s="206">
        <v>-2.8</v>
      </c>
    </row>
    <row r="33" spans="1:19" ht="13.5" customHeight="1">
      <c r="A33" s="210"/>
      <c r="B33" s="210" t="s">
        <v>449</v>
      </c>
      <c r="C33" s="211"/>
      <c r="D33" s="212">
        <v>-2.3</v>
      </c>
      <c r="E33" s="213">
        <v>-1.3</v>
      </c>
      <c r="F33" s="213">
        <v>-3.6</v>
      </c>
      <c r="G33" s="213">
        <v>-0.3</v>
      </c>
      <c r="H33" s="213">
        <v>3.2</v>
      </c>
      <c r="I33" s="213">
        <v>-5.5</v>
      </c>
      <c r="J33" s="213">
        <v>-0.5</v>
      </c>
      <c r="K33" s="213">
        <v>-0.5</v>
      </c>
      <c r="L33" s="213">
        <v>-4.1</v>
      </c>
      <c r="M33" s="213">
        <v>0.7</v>
      </c>
      <c r="N33" s="213">
        <v>-10.3</v>
      </c>
      <c r="O33" s="213">
        <v>-13.4</v>
      </c>
      <c r="P33" s="213">
        <v>7.6</v>
      </c>
      <c r="Q33" s="213">
        <v>-0.8</v>
      </c>
      <c r="R33" s="213">
        <v>0</v>
      </c>
      <c r="S33" s="213">
        <v>-1</v>
      </c>
    </row>
    <row r="34" spans="1:19" ht="13.5" customHeight="1">
      <c r="A34" s="203" t="s">
        <v>68</v>
      </c>
      <c r="B34" s="203">
        <v>12</v>
      </c>
      <c r="C34" s="198" t="s">
        <v>445</v>
      </c>
      <c r="D34" s="214">
        <v>-2.9</v>
      </c>
      <c r="E34" s="215">
        <v>-1.6</v>
      </c>
      <c r="F34" s="215">
        <v>-3</v>
      </c>
      <c r="G34" s="215">
        <v>1.5</v>
      </c>
      <c r="H34" s="215">
        <v>1.9</v>
      </c>
      <c r="I34" s="215">
        <v>-9.7</v>
      </c>
      <c r="J34" s="215">
        <v>-5.2</v>
      </c>
      <c r="K34" s="215">
        <v>1.9</v>
      </c>
      <c r="L34" s="215">
        <v>0.2</v>
      </c>
      <c r="M34" s="215">
        <v>-4.9</v>
      </c>
      <c r="N34" s="215">
        <v>-0.7</v>
      </c>
      <c r="O34" s="215">
        <v>-8</v>
      </c>
      <c r="P34" s="215">
        <v>-3.2</v>
      </c>
      <c r="Q34" s="215">
        <v>0.1</v>
      </c>
      <c r="R34" s="215">
        <v>6.6</v>
      </c>
      <c r="S34" s="215">
        <v>2</v>
      </c>
    </row>
    <row r="35" spans="1:19" ht="13.5" customHeight="1">
      <c r="A35" s="203" t="s">
        <v>450</v>
      </c>
      <c r="B35" s="203" t="s">
        <v>177</v>
      </c>
      <c r="C35" s="198" t="s">
        <v>189</v>
      </c>
      <c r="D35" s="216">
        <v>-1.9</v>
      </c>
      <c r="E35" s="217">
        <v>2.3</v>
      </c>
      <c r="F35" s="217">
        <v>-2.8</v>
      </c>
      <c r="G35" s="217">
        <v>2.5</v>
      </c>
      <c r="H35" s="217">
        <v>3.5</v>
      </c>
      <c r="I35" s="217">
        <v>-2.8</v>
      </c>
      <c r="J35" s="217">
        <v>-4.4</v>
      </c>
      <c r="K35" s="217">
        <v>0.7</v>
      </c>
      <c r="L35" s="217">
        <v>4.6</v>
      </c>
      <c r="M35" s="217">
        <v>0.7</v>
      </c>
      <c r="N35" s="217">
        <v>-9.5</v>
      </c>
      <c r="O35" s="217">
        <v>-1.8</v>
      </c>
      <c r="P35" s="217">
        <v>-5.9</v>
      </c>
      <c r="Q35" s="217">
        <v>0.3</v>
      </c>
      <c r="R35" s="217">
        <v>6.7</v>
      </c>
      <c r="S35" s="217">
        <v>7.8</v>
      </c>
    </row>
    <row r="36" spans="1:19" ht="13.5" customHeight="1">
      <c r="A36" s="203"/>
      <c r="B36" s="203">
        <v>2</v>
      </c>
      <c r="C36" s="198"/>
      <c r="D36" s="216">
        <v>-1.3</v>
      </c>
      <c r="E36" s="217">
        <v>7.4</v>
      </c>
      <c r="F36" s="217">
        <v>-2.7</v>
      </c>
      <c r="G36" s="217">
        <v>2.5</v>
      </c>
      <c r="H36" s="217">
        <v>0</v>
      </c>
      <c r="I36" s="217">
        <v>-5.3</v>
      </c>
      <c r="J36" s="217">
        <v>-4.2</v>
      </c>
      <c r="K36" s="217">
        <v>-0.7</v>
      </c>
      <c r="L36" s="217">
        <v>2.3</v>
      </c>
      <c r="M36" s="217">
        <v>-3.6</v>
      </c>
      <c r="N36" s="217">
        <v>-2.4</v>
      </c>
      <c r="O36" s="217">
        <v>0.4</v>
      </c>
      <c r="P36" s="217">
        <v>2.9</v>
      </c>
      <c r="Q36" s="217">
        <v>-1.3</v>
      </c>
      <c r="R36" s="217">
        <v>4.2</v>
      </c>
      <c r="S36" s="217">
        <v>7.7</v>
      </c>
    </row>
    <row r="37" spans="2:19" ht="13.5" customHeight="1">
      <c r="B37" s="203">
        <v>3</v>
      </c>
      <c r="D37" s="216">
        <v>-1.3</v>
      </c>
      <c r="E37" s="217">
        <v>1.1</v>
      </c>
      <c r="F37" s="217">
        <v>-1.8</v>
      </c>
      <c r="G37" s="217">
        <v>9.9</v>
      </c>
      <c r="H37" s="217">
        <v>5.7</v>
      </c>
      <c r="I37" s="217">
        <v>-4.4</v>
      </c>
      <c r="J37" s="217">
        <v>-6.4</v>
      </c>
      <c r="K37" s="217">
        <v>3.5</v>
      </c>
      <c r="L37" s="217">
        <v>-8</v>
      </c>
      <c r="M37" s="217">
        <v>3.4</v>
      </c>
      <c r="N37" s="217">
        <v>-4.7</v>
      </c>
      <c r="O37" s="217">
        <v>0</v>
      </c>
      <c r="P37" s="217">
        <v>-5.2</v>
      </c>
      <c r="Q37" s="217">
        <v>1.3</v>
      </c>
      <c r="R37" s="217">
        <v>12.9</v>
      </c>
      <c r="S37" s="217">
        <v>7.4</v>
      </c>
    </row>
    <row r="38" spans="2:19" ht="13.5" customHeight="1">
      <c r="B38" s="203">
        <v>4</v>
      </c>
      <c r="C38" s="198"/>
      <c r="D38" s="216">
        <v>2.5</v>
      </c>
      <c r="E38" s="217">
        <v>6.1</v>
      </c>
      <c r="F38" s="217">
        <v>3.7</v>
      </c>
      <c r="G38" s="217">
        <v>23.5</v>
      </c>
      <c r="H38" s="217">
        <v>11.3</v>
      </c>
      <c r="I38" s="217">
        <v>-3.5</v>
      </c>
      <c r="J38" s="217">
        <v>-4.7</v>
      </c>
      <c r="K38" s="217">
        <v>5.8</v>
      </c>
      <c r="L38" s="217">
        <v>13.3</v>
      </c>
      <c r="M38" s="217">
        <v>3.6</v>
      </c>
      <c r="N38" s="217">
        <v>15.5</v>
      </c>
      <c r="O38" s="217">
        <v>2.7</v>
      </c>
      <c r="P38" s="217">
        <v>-14.3</v>
      </c>
      <c r="Q38" s="217">
        <v>3.1</v>
      </c>
      <c r="R38" s="217">
        <v>4.5</v>
      </c>
      <c r="S38" s="217">
        <v>14.4</v>
      </c>
    </row>
    <row r="39" spans="2:19" ht="13.5" customHeight="1">
      <c r="B39" s="203">
        <v>5</v>
      </c>
      <c r="D39" s="216">
        <v>7.9</v>
      </c>
      <c r="E39" s="217">
        <v>6.1</v>
      </c>
      <c r="F39" s="217">
        <v>6.7</v>
      </c>
      <c r="G39" s="217">
        <v>3.7</v>
      </c>
      <c r="H39" s="217">
        <v>12.7</v>
      </c>
      <c r="I39" s="217">
        <v>6.8</v>
      </c>
      <c r="J39" s="217">
        <v>-0.3</v>
      </c>
      <c r="K39" s="217">
        <v>3.5</v>
      </c>
      <c r="L39" s="217">
        <v>9.3</v>
      </c>
      <c r="M39" s="217">
        <v>-2.4</v>
      </c>
      <c r="N39" s="217">
        <v>45.2</v>
      </c>
      <c r="O39" s="217">
        <v>39.8</v>
      </c>
      <c r="P39" s="217">
        <v>6.8</v>
      </c>
      <c r="Q39" s="217">
        <v>0.3</v>
      </c>
      <c r="R39" s="217">
        <v>3.2</v>
      </c>
      <c r="S39" s="217">
        <v>20.5</v>
      </c>
    </row>
    <row r="40" spans="2:19" ht="13.5" customHeight="1">
      <c r="B40" s="203">
        <v>6</v>
      </c>
      <c r="C40" s="198"/>
      <c r="D40" s="216">
        <v>3.4</v>
      </c>
      <c r="E40" s="217">
        <v>6.3</v>
      </c>
      <c r="F40" s="217">
        <v>2.2</v>
      </c>
      <c r="G40" s="217">
        <v>0.8</v>
      </c>
      <c r="H40" s="217">
        <v>4.8</v>
      </c>
      <c r="I40" s="217">
        <v>11.7</v>
      </c>
      <c r="J40" s="217">
        <v>-1.1</v>
      </c>
      <c r="K40" s="217">
        <v>1.2</v>
      </c>
      <c r="L40" s="217">
        <v>7.2</v>
      </c>
      <c r="M40" s="217">
        <v>6</v>
      </c>
      <c r="N40" s="217">
        <v>20.2</v>
      </c>
      <c r="O40" s="217">
        <v>6.4</v>
      </c>
      <c r="P40" s="217">
        <v>-1.2</v>
      </c>
      <c r="Q40" s="217">
        <v>-1.7</v>
      </c>
      <c r="R40" s="217">
        <v>3.8</v>
      </c>
      <c r="S40" s="217">
        <v>11.6</v>
      </c>
    </row>
    <row r="41" spans="2:19" ht="13.5" customHeight="1">
      <c r="B41" s="203">
        <v>7</v>
      </c>
      <c r="C41" s="198"/>
      <c r="D41" s="216">
        <v>1.3</v>
      </c>
      <c r="E41" s="217">
        <v>1</v>
      </c>
      <c r="F41" s="217">
        <v>3.5</v>
      </c>
      <c r="G41" s="217">
        <v>-0.6</v>
      </c>
      <c r="H41" s="217">
        <v>-5.9</v>
      </c>
      <c r="I41" s="217">
        <v>5.3</v>
      </c>
      <c r="J41" s="217">
        <v>-2.9</v>
      </c>
      <c r="K41" s="217">
        <v>-1.2</v>
      </c>
      <c r="L41" s="217">
        <v>11.2</v>
      </c>
      <c r="M41" s="217">
        <v>-0.2</v>
      </c>
      <c r="N41" s="217">
        <v>0.5</v>
      </c>
      <c r="O41" s="217">
        <v>1.9</v>
      </c>
      <c r="P41" s="217">
        <v>-0.4</v>
      </c>
      <c r="Q41" s="217">
        <v>-0.7</v>
      </c>
      <c r="R41" s="217">
        <v>-1.3</v>
      </c>
      <c r="S41" s="217">
        <v>7.7</v>
      </c>
    </row>
    <row r="42" spans="2:19" ht="13.5" customHeight="1">
      <c r="B42" s="203">
        <v>8</v>
      </c>
      <c r="D42" s="216">
        <v>0.3</v>
      </c>
      <c r="E42" s="217">
        <v>7.1</v>
      </c>
      <c r="F42" s="217">
        <v>3.8</v>
      </c>
      <c r="G42" s="217">
        <v>-1.1</v>
      </c>
      <c r="H42" s="217">
        <v>-2.4</v>
      </c>
      <c r="I42" s="217">
        <v>3.7</v>
      </c>
      <c r="J42" s="217">
        <v>-0.6</v>
      </c>
      <c r="K42" s="217">
        <v>5.2</v>
      </c>
      <c r="L42" s="217">
        <v>11.1</v>
      </c>
      <c r="M42" s="217">
        <v>-5.1</v>
      </c>
      <c r="N42" s="217">
        <v>-3</v>
      </c>
      <c r="O42" s="217">
        <v>-0.7</v>
      </c>
      <c r="P42" s="217">
        <v>-21.6</v>
      </c>
      <c r="Q42" s="217">
        <v>-0.5</v>
      </c>
      <c r="R42" s="217">
        <v>7</v>
      </c>
      <c r="S42" s="217">
        <v>4.5</v>
      </c>
    </row>
    <row r="43" spans="2:19" ht="13.5" customHeight="1">
      <c r="B43" s="203">
        <v>9</v>
      </c>
      <c r="C43" s="198"/>
      <c r="D43" s="216">
        <v>-1.5</v>
      </c>
      <c r="E43" s="217">
        <v>4.8</v>
      </c>
      <c r="F43" s="217">
        <v>-0.7</v>
      </c>
      <c r="G43" s="217">
        <v>0.3</v>
      </c>
      <c r="H43" s="217">
        <v>1.2</v>
      </c>
      <c r="I43" s="217">
        <v>5</v>
      </c>
      <c r="J43" s="217">
        <v>-2.3</v>
      </c>
      <c r="K43" s="217">
        <v>1.4</v>
      </c>
      <c r="L43" s="217">
        <v>6.9</v>
      </c>
      <c r="M43" s="217">
        <v>3.4</v>
      </c>
      <c r="N43" s="217">
        <v>-8.6</v>
      </c>
      <c r="O43" s="217">
        <v>-6.2</v>
      </c>
      <c r="P43" s="217">
        <v>-14.1</v>
      </c>
      <c r="Q43" s="217">
        <v>-2.4</v>
      </c>
      <c r="R43" s="217">
        <v>2.8</v>
      </c>
      <c r="S43" s="217">
        <v>2.1</v>
      </c>
    </row>
    <row r="44" spans="2:19" ht="13.5" customHeight="1">
      <c r="B44" s="203">
        <v>10</v>
      </c>
      <c r="C44" s="198"/>
      <c r="D44" s="216">
        <v>-1.6</v>
      </c>
      <c r="E44" s="217">
        <v>-1.2</v>
      </c>
      <c r="F44" s="217">
        <v>-1</v>
      </c>
      <c r="G44" s="217">
        <v>-3.7</v>
      </c>
      <c r="H44" s="217">
        <v>2.1</v>
      </c>
      <c r="I44" s="217">
        <v>-2.4</v>
      </c>
      <c r="J44" s="217">
        <v>-0.6</v>
      </c>
      <c r="K44" s="217">
        <v>0.1</v>
      </c>
      <c r="L44" s="217">
        <v>9.2</v>
      </c>
      <c r="M44" s="217">
        <v>2.4</v>
      </c>
      <c r="N44" s="217">
        <v>-4.8</v>
      </c>
      <c r="O44" s="217">
        <v>-4</v>
      </c>
      <c r="P44" s="217">
        <v>-6</v>
      </c>
      <c r="Q44" s="217">
        <v>-3.3</v>
      </c>
      <c r="R44" s="217">
        <v>-1.4</v>
      </c>
      <c r="S44" s="217">
        <v>0.9</v>
      </c>
    </row>
    <row r="45" spans="2:19" ht="13.5" customHeight="1">
      <c r="B45" s="203">
        <v>11</v>
      </c>
      <c r="C45" s="198"/>
      <c r="D45" s="216">
        <v>-0.6</v>
      </c>
      <c r="E45" s="217">
        <v>3</v>
      </c>
      <c r="F45" s="217">
        <v>0.4</v>
      </c>
      <c r="G45" s="217">
        <v>-1</v>
      </c>
      <c r="H45" s="217">
        <v>0.7</v>
      </c>
      <c r="I45" s="217">
        <v>-0.8</v>
      </c>
      <c r="J45" s="217">
        <v>-1.3</v>
      </c>
      <c r="K45" s="217">
        <v>-1.1</v>
      </c>
      <c r="L45" s="217">
        <v>9.2</v>
      </c>
      <c r="M45" s="217">
        <v>-1.1</v>
      </c>
      <c r="N45" s="217">
        <v>-3.1</v>
      </c>
      <c r="O45" s="217">
        <v>-1.6</v>
      </c>
      <c r="P45" s="217">
        <v>-0.4</v>
      </c>
      <c r="Q45" s="217">
        <v>-4</v>
      </c>
      <c r="R45" s="217">
        <v>3.8</v>
      </c>
      <c r="S45" s="217">
        <v>0.9</v>
      </c>
    </row>
    <row r="46" spans="1:19" ht="13.5" customHeight="1">
      <c r="A46" s="221"/>
      <c r="B46" s="222">
        <v>12</v>
      </c>
      <c r="C46" s="223"/>
      <c r="D46" s="224">
        <v>1.8</v>
      </c>
      <c r="E46" s="225">
        <v>4.4</v>
      </c>
      <c r="F46" s="225">
        <v>2.2</v>
      </c>
      <c r="G46" s="225">
        <v>1.6</v>
      </c>
      <c r="H46" s="225">
        <v>4.5</v>
      </c>
      <c r="I46" s="225">
        <v>4.8</v>
      </c>
      <c r="J46" s="225">
        <v>-1.8</v>
      </c>
      <c r="K46" s="225">
        <v>-0.1</v>
      </c>
      <c r="L46" s="225">
        <v>9.6</v>
      </c>
      <c r="M46" s="225">
        <v>2.8</v>
      </c>
      <c r="N46" s="225">
        <v>4.2</v>
      </c>
      <c r="O46" s="225">
        <v>0.6</v>
      </c>
      <c r="P46" s="225">
        <v>5.7</v>
      </c>
      <c r="Q46" s="225">
        <v>-1.8</v>
      </c>
      <c r="R46" s="225">
        <v>5.8</v>
      </c>
      <c r="S46" s="225">
        <v>4.1</v>
      </c>
    </row>
    <row r="47" spans="1:35" ht="27" customHeight="1">
      <c r="A47" s="659" t="s">
        <v>451</v>
      </c>
      <c r="B47" s="659"/>
      <c r="C47" s="660"/>
      <c r="D47" s="227">
        <v>-1.5</v>
      </c>
      <c r="E47" s="227">
        <v>-3.4</v>
      </c>
      <c r="F47" s="227">
        <v>-2.1</v>
      </c>
      <c r="G47" s="227">
        <v>-1.6</v>
      </c>
      <c r="H47" s="227">
        <v>-2.1</v>
      </c>
      <c r="I47" s="227">
        <v>1.7</v>
      </c>
      <c r="J47" s="227">
        <v>-2.3</v>
      </c>
      <c r="K47" s="227">
        <v>3.9</v>
      </c>
      <c r="L47" s="227">
        <v>2.6</v>
      </c>
      <c r="M47" s="227">
        <v>-3.2</v>
      </c>
      <c r="N47" s="227">
        <v>5.2</v>
      </c>
      <c r="O47" s="227">
        <v>-1.4</v>
      </c>
      <c r="P47" s="227">
        <v>-5.7</v>
      </c>
      <c r="Q47" s="227">
        <v>-1.6</v>
      </c>
      <c r="R47" s="227">
        <v>7.8</v>
      </c>
      <c r="S47" s="227">
        <v>-1.3</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100.5</v>
      </c>
      <c r="E55" s="205">
        <v>100.1</v>
      </c>
      <c r="F55" s="205">
        <v>100.7</v>
      </c>
      <c r="G55" s="205">
        <v>98.9</v>
      </c>
      <c r="H55" s="205">
        <v>100.6</v>
      </c>
      <c r="I55" s="205">
        <v>99.1</v>
      </c>
      <c r="J55" s="205">
        <v>98.7</v>
      </c>
      <c r="K55" s="205">
        <v>100.3</v>
      </c>
      <c r="L55" s="206">
        <v>101.2</v>
      </c>
      <c r="M55" s="206">
        <v>100.7</v>
      </c>
      <c r="N55" s="206">
        <v>99.7</v>
      </c>
      <c r="O55" s="206">
        <v>101</v>
      </c>
      <c r="P55" s="205">
        <v>107.7</v>
      </c>
      <c r="Q55" s="205">
        <v>100.3</v>
      </c>
      <c r="R55" s="205">
        <v>101.5</v>
      </c>
      <c r="S55" s="206">
        <v>100.2</v>
      </c>
    </row>
    <row r="56" spans="1:19" ht="13.5" customHeight="1">
      <c r="A56" s="203"/>
      <c r="B56" s="203" t="s">
        <v>267</v>
      </c>
      <c r="C56" s="198"/>
      <c r="D56" s="204">
        <v>100.6</v>
      </c>
      <c r="E56" s="205">
        <v>102.7</v>
      </c>
      <c r="F56" s="205">
        <v>100.8</v>
      </c>
      <c r="G56" s="205">
        <v>101</v>
      </c>
      <c r="H56" s="205">
        <v>101</v>
      </c>
      <c r="I56" s="205">
        <v>99</v>
      </c>
      <c r="J56" s="205">
        <v>98.3</v>
      </c>
      <c r="K56" s="205">
        <v>97.9</v>
      </c>
      <c r="L56" s="206">
        <v>101.6</v>
      </c>
      <c r="M56" s="206">
        <v>101.3</v>
      </c>
      <c r="N56" s="206">
        <v>105.6</v>
      </c>
      <c r="O56" s="206">
        <v>99</v>
      </c>
      <c r="P56" s="205">
        <v>109.6</v>
      </c>
      <c r="Q56" s="205">
        <v>99.1</v>
      </c>
      <c r="R56" s="205">
        <v>102</v>
      </c>
      <c r="S56" s="206">
        <v>99.3</v>
      </c>
    </row>
    <row r="57" spans="1:19" ht="13.5" customHeight="1">
      <c r="A57" s="203"/>
      <c r="B57" s="203" t="s">
        <v>179</v>
      </c>
      <c r="C57" s="198"/>
      <c r="D57" s="204">
        <v>99.1</v>
      </c>
      <c r="E57" s="205">
        <v>92.5</v>
      </c>
      <c r="F57" s="205">
        <v>99.5</v>
      </c>
      <c r="G57" s="205">
        <v>99.7</v>
      </c>
      <c r="H57" s="205">
        <v>105.2</v>
      </c>
      <c r="I57" s="205">
        <v>99.8</v>
      </c>
      <c r="J57" s="205">
        <v>98.4</v>
      </c>
      <c r="K57" s="205">
        <v>98.8</v>
      </c>
      <c r="L57" s="206">
        <v>95.8</v>
      </c>
      <c r="M57" s="206">
        <v>101.9</v>
      </c>
      <c r="N57" s="206">
        <v>97.3</v>
      </c>
      <c r="O57" s="206">
        <v>94.2</v>
      </c>
      <c r="P57" s="205">
        <v>103.7</v>
      </c>
      <c r="Q57" s="205">
        <v>101.1</v>
      </c>
      <c r="R57" s="205">
        <v>103.2</v>
      </c>
      <c r="S57" s="206">
        <v>94.5</v>
      </c>
    </row>
    <row r="58" spans="1:19" ht="13.5" customHeight="1">
      <c r="A58" s="203" t="s">
        <v>446</v>
      </c>
      <c r="B58" s="203" t="s">
        <v>448</v>
      </c>
      <c r="C58" s="198"/>
      <c r="D58" s="208">
        <v>98.3</v>
      </c>
      <c r="E58" s="209">
        <v>88.4</v>
      </c>
      <c r="F58" s="209">
        <v>97.6</v>
      </c>
      <c r="G58" s="209">
        <v>96.6</v>
      </c>
      <c r="H58" s="209">
        <v>102.9</v>
      </c>
      <c r="I58" s="209">
        <v>96.2</v>
      </c>
      <c r="J58" s="209">
        <v>98</v>
      </c>
      <c r="K58" s="209">
        <v>94.1</v>
      </c>
      <c r="L58" s="209">
        <v>87.3</v>
      </c>
      <c r="M58" s="209">
        <v>99.6</v>
      </c>
      <c r="N58" s="209">
        <v>107.2</v>
      </c>
      <c r="O58" s="209">
        <v>97</v>
      </c>
      <c r="P58" s="209">
        <v>105.3</v>
      </c>
      <c r="Q58" s="209">
        <v>101.9</v>
      </c>
      <c r="R58" s="209">
        <v>99.6</v>
      </c>
      <c r="S58" s="209">
        <v>92.5</v>
      </c>
    </row>
    <row r="59" spans="1:19" ht="13.5" customHeight="1">
      <c r="A59" s="210"/>
      <c r="B59" s="210" t="s">
        <v>449</v>
      </c>
      <c r="C59" s="211"/>
      <c r="D59" s="212">
        <v>95.5</v>
      </c>
      <c r="E59" s="213">
        <v>86.9</v>
      </c>
      <c r="F59" s="213">
        <v>95.4</v>
      </c>
      <c r="G59" s="213">
        <v>97</v>
      </c>
      <c r="H59" s="213">
        <v>106.5</v>
      </c>
      <c r="I59" s="213">
        <v>90.2</v>
      </c>
      <c r="J59" s="213">
        <v>96.6</v>
      </c>
      <c r="K59" s="213">
        <v>93.8</v>
      </c>
      <c r="L59" s="213">
        <v>92.8</v>
      </c>
      <c r="M59" s="213">
        <v>99.1</v>
      </c>
      <c r="N59" s="213">
        <v>91.2</v>
      </c>
      <c r="O59" s="213">
        <v>81.1</v>
      </c>
      <c r="P59" s="213">
        <v>110.9</v>
      </c>
      <c r="Q59" s="213">
        <v>98.2</v>
      </c>
      <c r="R59" s="213">
        <v>100.1</v>
      </c>
      <c r="S59" s="213">
        <v>91.6</v>
      </c>
    </row>
    <row r="60" spans="1:19" ht="13.5" customHeight="1">
      <c r="A60" s="203" t="s">
        <v>68</v>
      </c>
      <c r="B60" s="203">
        <v>12</v>
      </c>
      <c r="C60" s="198" t="s">
        <v>445</v>
      </c>
      <c r="D60" s="214">
        <v>96.3</v>
      </c>
      <c r="E60" s="215">
        <v>92.3</v>
      </c>
      <c r="F60" s="215">
        <v>97.6</v>
      </c>
      <c r="G60" s="215">
        <v>97.3</v>
      </c>
      <c r="H60" s="215">
        <v>102.3</v>
      </c>
      <c r="I60" s="215">
        <v>87.4</v>
      </c>
      <c r="J60" s="215">
        <v>98.4</v>
      </c>
      <c r="K60" s="215">
        <v>96.7</v>
      </c>
      <c r="L60" s="215">
        <v>102.9</v>
      </c>
      <c r="M60" s="215">
        <v>102.3</v>
      </c>
      <c r="N60" s="215">
        <v>100.4</v>
      </c>
      <c r="O60" s="215">
        <v>85.8</v>
      </c>
      <c r="P60" s="215">
        <v>99</v>
      </c>
      <c r="Q60" s="215">
        <v>98.6</v>
      </c>
      <c r="R60" s="215">
        <v>101.1</v>
      </c>
      <c r="S60" s="215">
        <v>92.6</v>
      </c>
    </row>
    <row r="61" spans="1:19" ht="13.5" customHeight="1">
      <c r="A61" s="203" t="s">
        <v>450</v>
      </c>
      <c r="B61" s="203" t="s">
        <v>177</v>
      </c>
      <c r="C61" s="198" t="s">
        <v>189</v>
      </c>
      <c r="D61" s="216">
        <v>90.8</v>
      </c>
      <c r="E61" s="217">
        <v>87.3</v>
      </c>
      <c r="F61" s="217">
        <v>88.3</v>
      </c>
      <c r="G61" s="217">
        <v>95.7</v>
      </c>
      <c r="H61" s="217">
        <v>98.4</v>
      </c>
      <c r="I61" s="217">
        <v>88.8</v>
      </c>
      <c r="J61" s="217">
        <v>90.4</v>
      </c>
      <c r="K61" s="217">
        <v>87.5</v>
      </c>
      <c r="L61" s="217">
        <v>97</v>
      </c>
      <c r="M61" s="217">
        <v>90.9</v>
      </c>
      <c r="N61" s="217">
        <v>91.6</v>
      </c>
      <c r="O61" s="217">
        <v>85.7</v>
      </c>
      <c r="P61" s="217">
        <v>96</v>
      </c>
      <c r="Q61" s="217">
        <v>94.2</v>
      </c>
      <c r="R61" s="217">
        <v>102</v>
      </c>
      <c r="S61" s="217">
        <v>96.9</v>
      </c>
    </row>
    <row r="62" spans="1:19" ht="13.5" customHeight="1">
      <c r="A62" s="203"/>
      <c r="B62" s="203">
        <v>2</v>
      </c>
      <c r="C62" s="198"/>
      <c r="D62" s="216">
        <v>93.7</v>
      </c>
      <c r="E62" s="217">
        <v>98.8</v>
      </c>
      <c r="F62" s="217">
        <v>96</v>
      </c>
      <c r="G62" s="217">
        <v>91.7</v>
      </c>
      <c r="H62" s="217">
        <v>94.5</v>
      </c>
      <c r="I62" s="217">
        <v>89.9</v>
      </c>
      <c r="J62" s="217">
        <v>93.8</v>
      </c>
      <c r="K62" s="217">
        <v>83.1</v>
      </c>
      <c r="L62" s="217">
        <v>106.2</v>
      </c>
      <c r="M62" s="217">
        <v>93.6</v>
      </c>
      <c r="N62" s="217">
        <v>75.5</v>
      </c>
      <c r="O62" s="217">
        <v>84.7</v>
      </c>
      <c r="P62" s="217">
        <v>92.3</v>
      </c>
      <c r="Q62" s="217">
        <v>94.2</v>
      </c>
      <c r="R62" s="217">
        <v>93.7</v>
      </c>
      <c r="S62" s="217">
        <v>97.3</v>
      </c>
    </row>
    <row r="63" spans="2:19" ht="13.5" customHeight="1">
      <c r="B63" s="203">
        <v>3</v>
      </c>
      <c r="D63" s="216">
        <v>96.4</v>
      </c>
      <c r="E63" s="217">
        <v>90.9</v>
      </c>
      <c r="F63" s="217">
        <v>97.7</v>
      </c>
      <c r="G63" s="217">
        <v>99.9</v>
      </c>
      <c r="H63" s="217">
        <v>113.6</v>
      </c>
      <c r="I63" s="217">
        <v>88.5</v>
      </c>
      <c r="J63" s="217">
        <v>93.2</v>
      </c>
      <c r="K63" s="217">
        <v>103</v>
      </c>
      <c r="L63" s="217">
        <v>99.6</v>
      </c>
      <c r="M63" s="217">
        <v>107.9</v>
      </c>
      <c r="N63" s="217">
        <v>81.4</v>
      </c>
      <c r="O63" s="217">
        <v>84.8</v>
      </c>
      <c r="P63" s="217">
        <v>97.8</v>
      </c>
      <c r="Q63" s="217">
        <v>98.6</v>
      </c>
      <c r="R63" s="217">
        <v>103</v>
      </c>
      <c r="S63" s="217">
        <v>99.2</v>
      </c>
    </row>
    <row r="64" spans="2:19" ht="13.5" customHeight="1">
      <c r="B64" s="203">
        <v>4</v>
      </c>
      <c r="C64" s="198"/>
      <c r="D64" s="216">
        <v>101.4</v>
      </c>
      <c r="E64" s="217">
        <v>96.3</v>
      </c>
      <c r="F64" s="217">
        <v>104.8</v>
      </c>
      <c r="G64" s="217">
        <v>106</v>
      </c>
      <c r="H64" s="217">
        <v>109.8</v>
      </c>
      <c r="I64" s="217">
        <v>96.1</v>
      </c>
      <c r="J64" s="217">
        <v>95.4</v>
      </c>
      <c r="K64" s="217">
        <v>100.5</v>
      </c>
      <c r="L64" s="217">
        <v>115.6</v>
      </c>
      <c r="M64" s="217">
        <v>109.5</v>
      </c>
      <c r="N64" s="217">
        <v>95.2</v>
      </c>
      <c r="O64" s="217">
        <v>91.7</v>
      </c>
      <c r="P64" s="217">
        <v>97.8</v>
      </c>
      <c r="Q64" s="217">
        <v>100.7</v>
      </c>
      <c r="R64" s="217">
        <v>106</v>
      </c>
      <c r="S64" s="217">
        <v>105.4</v>
      </c>
    </row>
    <row r="65" spans="2:19" ht="13.5" customHeight="1">
      <c r="B65" s="203">
        <v>5</v>
      </c>
      <c r="D65" s="216">
        <v>91.9</v>
      </c>
      <c r="E65" s="217">
        <v>82.9</v>
      </c>
      <c r="F65" s="217">
        <v>89</v>
      </c>
      <c r="G65" s="217">
        <v>97.5</v>
      </c>
      <c r="H65" s="217">
        <v>97.5</v>
      </c>
      <c r="I65" s="217">
        <v>88.9</v>
      </c>
      <c r="J65" s="217">
        <v>94.3</v>
      </c>
      <c r="K65" s="217">
        <v>85.1</v>
      </c>
      <c r="L65" s="217">
        <v>93.7</v>
      </c>
      <c r="M65" s="217">
        <v>90.2</v>
      </c>
      <c r="N65" s="217">
        <v>98.8</v>
      </c>
      <c r="O65" s="217">
        <v>89</v>
      </c>
      <c r="P65" s="217">
        <v>101.5</v>
      </c>
      <c r="Q65" s="217">
        <v>94.4</v>
      </c>
      <c r="R65" s="217">
        <v>97.5</v>
      </c>
      <c r="S65" s="217">
        <v>95.9</v>
      </c>
    </row>
    <row r="66" spans="2:19" ht="13.5" customHeight="1">
      <c r="B66" s="203">
        <v>6</v>
      </c>
      <c r="C66" s="198"/>
      <c r="D66" s="216">
        <v>98.8</v>
      </c>
      <c r="E66" s="217">
        <v>101.9</v>
      </c>
      <c r="F66" s="217">
        <v>98.3</v>
      </c>
      <c r="G66" s="217">
        <v>93.9</v>
      </c>
      <c r="H66" s="217">
        <v>109.5</v>
      </c>
      <c r="I66" s="217">
        <v>92.6</v>
      </c>
      <c r="J66" s="217">
        <v>101</v>
      </c>
      <c r="K66" s="217">
        <v>100.5</v>
      </c>
      <c r="L66" s="217">
        <v>108.2</v>
      </c>
      <c r="M66" s="217">
        <v>103.1</v>
      </c>
      <c r="N66" s="217">
        <v>93.7</v>
      </c>
      <c r="O66" s="217">
        <v>85</v>
      </c>
      <c r="P66" s="217">
        <v>105.3</v>
      </c>
      <c r="Q66" s="217">
        <v>100.1</v>
      </c>
      <c r="R66" s="217">
        <v>102.4</v>
      </c>
      <c r="S66" s="217">
        <v>101.3</v>
      </c>
    </row>
    <row r="67" spans="2:19" ht="13.5" customHeight="1">
      <c r="B67" s="203">
        <v>7</v>
      </c>
      <c r="C67" s="198"/>
      <c r="D67" s="216">
        <v>99.7</v>
      </c>
      <c r="E67" s="217">
        <v>93.7</v>
      </c>
      <c r="F67" s="217">
        <v>102.7</v>
      </c>
      <c r="G67" s="217">
        <v>106.5</v>
      </c>
      <c r="H67" s="217">
        <v>102.2</v>
      </c>
      <c r="I67" s="217">
        <v>94.8</v>
      </c>
      <c r="J67" s="217">
        <v>98.8</v>
      </c>
      <c r="K67" s="217">
        <v>95.9</v>
      </c>
      <c r="L67" s="217">
        <v>110.3</v>
      </c>
      <c r="M67" s="217">
        <v>102.3</v>
      </c>
      <c r="N67" s="217">
        <v>88.1</v>
      </c>
      <c r="O67" s="217">
        <v>82.4</v>
      </c>
      <c r="P67" s="217">
        <v>104.5</v>
      </c>
      <c r="Q67" s="217">
        <v>98.7</v>
      </c>
      <c r="R67" s="217">
        <v>102</v>
      </c>
      <c r="S67" s="217">
        <v>103.7</v>
      </c>
    </row>
    <row r="68" spans="2:19" ht="13.5" customHeight="1">
      <c r="B68" s="203">
        <v>8</v>
      </c>
      <c r="D68" s="216">
        <v>90.8</v>
      </c>
      <c r="E68" s="217">
        <v>93.4</v>
      </c>
      <c r="F68" s="217">
        <v>89.2</v>
      </c>
      <c r="G68" s="217">
        <v>99.7</v>
      </c>
      <c r="H68" s="217">
        <v>98.1</v>
      </c>
      <c r="I68" s="217">
        <v>88.6</v>
      </c>
      <c r="J68" s="217">
        <v>96.6</v>
      </c>
      <c r="K68" s="217">
        <v>94</v>
      </c>
      <c r="L68" s="217">
        <v>94</v>
      </c>
      <c r="M68" s="217">
        <v>94.1</v>
      </c>
      <c r="N68" s="217">
        <v>91.5</v>
      </c>
      <c r="O68" s="217">
        <v>93.4</v>
      </c>
      <c r="P68" s="217">
        <v>65.6</v>
      </c>
      <c r="Q68" s="217">
        <v>98.4</v>
      </c>
      <c r="R68" s="217">
        <v>99.8</v>
      </c>
      <c r="S68" s="217">
        <v>95.6</v>
      </c>
    </row>
    <row r="69" spans="2:19" ht="13.5" customHeight="1">
      <c r="B69" s="203">
        <v>9</v>
      </c>
      <c r="C69" s="198"/>
      <c r="D69" s="216">
        <v>95.1</v>
      </c>
      <c r="E69" s="217">
        <v>97.5</v>
      </c>
      <c r="F69" s="217">
        <v>96.2</v>
      </c>
      <c r="G69" s="217">
        <v>98.9</v>
      </c>
      <c r="H69" s="217">
        <v>106</v>
      </c>
      <c r="I69" s="217">
        <v>90.1</v>
      </c>
      <c r="J69" s="217">
        <v>94.5</v>
      </c>
      <c r="K69" s="217">
        <v>91.2</v>
      </c>
      <c r="L69" s="217">
        <v>108.7</v>
      </c>
      <c r="M69" s="217">
        <v>95.3</v>
      </c>
      <c r="N69" s="217">
        <v>92</v>
      </c>
      <c r="O69" s="217">
        <v>78.8</v>
      </c>
      <c r="P69" s="217">
        <v>94.6</v>
      </c>
      <c r="Q69" s="217">
        <v>98.8</v>
      </c>
      <c r="R69" s="217">
        <v>95.4</v>
      </c>
      <c r="S69" s="217">
        <v>96.4</v>
      </c>
    </row>
    <row r="70" spans="2:46" ht="13.5" customHeight="1">
      <c r="B70" s="203">
        <v>10</v>
      </c>
      <c r="C70" s="198"/>
      <c r="D70" s="216">
        <v>97.9</v>
      </c>
      <c r="E70" s="217">
        <v>92.9</v>
      </c>
      <c r="F70" s="217">
        <v>99.7</v>
      </c>
      <c r="G70" s="217">
        <v>99.9</v>
      </c>
      <c r="H70" s="217">
        <v>112.7</v>
      </c>
      <c r="I70" s="217">
        <v>89.5</v>
      </c>
      <c r="J70" s="217">
        <v>96.9</v>
      </c>
      <c r="K70" s="217">
        <v>97.9</v>
      </c>
      <c r="L70" s="217">
        <v>105.8</v>
      </c>
      <c r="M70" s="217">
        <v>104.1</v>
      </c>
      <c r="N70" s="217">
        <v>95.8</v>
      </c>
      <c r="O70" s="217">
        <v>81.1</v>
      </c>
      <c r="P70" s="217">
        <v>104.7</v>
      </c>
      <c r="Q70" s="217">
        <v>99.1</v>
      </c>
      <c r="R70" s="217">
        <v>97</v>
      </c>
      <c r="S70" s="217">
        <v>98</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99.7</v>
      </c>
      <c r="E71" s="217">
        <v>100.1</v>
      </c>
      <c r="F71" s="217">
        <v>102.4</v>
      </c>
      <c r="G71" s="217">
        <v>101.9</v>
      </c>
      <c r="H71" s="217">
        <v>108.9</v>
      </c>
      <c r="I71" s="217">
        <v>89.8</v>
      </c>
      <c r="J71" s="217">
        <v>98.7</v>
      </c>
      <c r="K71" s="217">
        <v>94.2</v>
      </c>
      <c r="L71" s="217">
        <v>99.8</v>
      </c>
      <c r="M71" s="217">
        <v>104.4</v>
      </c>
      <c r="N71" s="217">
        <v>96.2</v>
      </c>
      <c r="O71" s="217">
        <v>87.5</v>
      </c>
      <c r="P71" s="217">
        <v>107.5</v>
      </c>
      <c r="Q71" s="217">
        <v>99.1</v>
      </c>
      <c r="R71" s="217">
        <v>99.1</v>
      </c>
      <c r="S71" s="217">
        <v>100.1</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98.6</v>
      </c>
      <c r="E72" s="225">
        <v>97.9</v>
      </c>
      <c r="F72" s="225">
        <v>100.3</v>
      </c>
      <c r="G72" s="225">
        <v>99.1</v>
      </c>
      <c r="H72" s="225">
        <v>107.1</v>
      </c>
      <c r="I72" s="225">
        <v>93.2</v>
      </c>
      <c r="J72" s="225">
        <v>96.3</v>
      </c>
      <c r="K72" s="225">
        <v>97.8</v>
      </c>
      <c r="L72" s="225">
        <v>119.2</v>
      </c>
      <c r="M72" s="225">
        <v>99.8</v>
      </c>
      <c r="N72" s="225">
        <v>105.1</v>
      </c>
      <c r="O72" s="225">
        <v>85.5</v>
      </c>
      <c r="P72" s="225">
        <v>104.5</v>
      </c>
      <c r="Q72" s="225">
        <v>98.4</v>
      </c>
      <c r="R72" s="225">
        <v>105.8</v>
      </c>
      <c r="S72" s="225">
        <v>96.4</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1.3</v>
      </c>
      <c r="E74" s="200">
        <v>0.6</v>
      </c>
      <c r="F74" s="200">
        <v>1.2</v>
      </c>
      <c r="G74" s="200">
        <v>-0.2</v>
      </c>
      <c r="H74" s="200">
        <v>1</v>
      </c>
      <c r="I74" s="200">
        <v>0.2</v>
      </c>
      <c r="J74" s="200">
        <v>-0.6</v>
      </c>
      <c r="K74" s="200">
        <v>3.9</v>
      </c>
      <c r="L74" s="201">
        <v>2</v>
      </c>
      <c r="M74" s="201">
        <v>-0.9</v>
      </c>
      <c r="N74" s="201">
        <v>0.4</v>
      </c>
      <c r="O74" s="201">
        <v>-0.8</v>
      </c>
      <c r="P74" s="200">
        <v>-2.4</v>
      </c>
      <c r="Q74" s="200">
        <v>7.8</v>
      </c>
      <c r="R74" s="200">
        <v>-3</v>
      </c>
      <c r="S74" s="201">
        <v>1</v>
      </c>
    </row>
    <row r="75" spans="1:19" ht="13.5" customHeight="1">
      <c r="A75" s="203"/>
      <c r="B75" s="203">
        <v>28</v>
      </c>
      <c r="C75" s="198"/>
      <c r="D75" s="204">
        <v>0.5</v>
      </c>
      <c r="E75" s="205">
        <v>0</v>
      </c>
      <c r="F75" s="205">
        <v>0.7</v>
      </c>
      <c r="G75" s="205">
        <v>-1.1</v>
      </c>
      <c r="H75" s="205">
        <v>0.5</v>
      </c>
      <c r="I75" s="205">
        <v>-0.9</v>
      </c>
      <c r="J75" s="205">
        <v>-1.4</v>
      </c>
      <c r="K75" s="205">
        <v>0.3</v>
      </c>
      <c r="L75" s="206">
        <v>1.2</v>
      </c>
      <c r="M75" s="206">
        <v>0.8</v>
      </c>
      <c r="N75" s="206">
        <v>-0.3</v>
      </c>
      <c r="O75" s="206">
        <v>0.9</v>
      </c>
      <c r="P75" s="205">
        <v>7.7</v>
      </c>
      <c r="Q75" s="205">
        <v>0.2</v>
      </c>
      <c r="R75" s="205">
        <v>1.4</v>
      </c>
      <c r="S75" s="206">
        <v>0.2</v>
      </c>
    </row>
    <row r="76" spans="1:19" ht="13.5" customHeight="1">
      <c r="A76" s="203"/>
      <c r="B76" s="203" t="s">
        <v>267</v>
      </c>
      <c r="C76" s="198"/>
      <c r="D76" s="204">
        <v>0.1</v>
      </c>
      <c r="E76" s="205">
        <v>2.6</v>
      </c>
      <c r="F76" s="205">
        <v>0.1</v>
      </c>
      <c r="G76" s="205">
        <v>2.1</v>
      </c>
      <c r="H76" s="205">
        <v>0.4</v>
      </c>
      <c r="I76" s="205">
        <v>-0.1</v>
      </c>
      <c r="J76" s="205">
        <v>-0.4</v>
      </c>
      <c r="K76" s="205">
        <v>-2.4</v>
      </c>
      <c r="L76" s="206">
        <v>0.4</v>
      </c>
      <c r="M76" s="206">
        <v>0.6</v>
      </c>
      <c r="N76" s="206">
        <v>5.9</v>
      </c>
      <c r="O76" s="206">
        <v>-2</v>
      </c>
      <c r="P76" s="205">
        <v>1.8</v>
      </c>
      <c r="Q76" s="205">
        <v>-1.2</v>
      </c>
      <c r="R76" s="205">
        <v>0.5</v>
      </c>
      <c r="S76" s="206">
        <v>-0.9</v>
      </c>
    </row>
    <row r="77" spans="1:19" ht="13.5" customHeight="1">
      <c r="A77" s="203"/>
      <c r="B77" s="203" t="s">
        <v>179</v>
      </c>
      <c r="C77" s="198"/>
      <c r="D77" s="204">
        <v>-1.5</v>
      </c>
      <c r="E77" s="205">
        <v>-9.9</v>
      </c>
      <c r="F77" s="205">
        <v>-1.3</v>
      </c>
      <c r="G77" s="205">
        <v>-1.3</v>
      </c>
      <c r="H77" s="205">
        <v>4.2</v>
      </c>
      <c r="I77" s="205">
        <v>0.8</v>
      </c>
      <c r="J77" s="205">
        <v>0.1</v>
      </c>
      <c r="K77" s="205">
        <v>0.9</v>
      </c>
      <c r="L77" s="206">
        <v>-5.7</v>
      </c>
      <c r="M77" s="206">
        <v>0.6</v>
      </c>
      <c r="N77" s="206">
        <v>-7.9</v>
      </c>
      <c r="O77" s="206">
        <v>-4.8</v>
      </c>
      <c r="P77" s="205">
        <v>-5.4</v>
      </c>
      <c r="Q77" s="205">
        <v>2</v>
      </c>
      <c r="R77" s="205">
        <v>1.2</v>
      </c>
      <c r="S77" s="206">
        <v>-4.8</v>
      </c>
    </row>
    <row r="78" spans="1:19" ht="13.5" customHeight="1">
      <c r="A78" s="203" t="s">
        <v>446</v>
      </c>
      <c r="B78" s="203" t="s">
        <v>448</v>
      </c>
      <c r="C78" s="198"/>
      <c r="D78" s="204">
        <v>-0.8</v>
      </c>
      <c r="E78" s="205">
        <v>-4.4</v>
      </c>
      <c r="F78" s="205">
        <v>-1.9</v>
      </c>
      <c r="G78" s="205">
        <v>-3.1</v>
      </c>
      <c r="H78" s="205">
        <v>-2.2</v>
      </c>
      <c r="I78" s="205">
        <v>-3.6</v>
      </c>
      <c r="J78" s="205">
        <v>-0.4</v>
      </c>
      <c r="K78" s="205">
        <v>-4.8</v>
      </c>
      <c r="L78" s="206">
        <v>-8.9</v>
      </c>
      <c r="M78" s="206">
        <v>-2.3</v>
      </c>
      <c r="N78" s="206">
        <v>10.2</v>
      </c>
      <c r="O78" s="206">
        <v>3</v>
      </c>
      <c r="P78" s="205">
        <v>1.5</v>
      </c>
      <c r="Q78" s="205">
        <v>0.8</v>
      </c>
      <c r="R78" s="205">
        <v>-3.5</v>
      </c>
      <c r="S78" s="206">
        <v>-2.1</v>
      </c>
    </row>
    <row r="79" spans="1:19" ht="13.5" customHeight="1">
      <c r="A79" s="210"/>
      <c r="B79" s="210" t="s">
        <v>449</v>
      </c>
      <c r="C79" s="211"/>
      <c r="D79" s="212">
        <v>-2.8</v>
      </c>
      <c r="E79" s="213">
        <v>-1.7</v>
      </c>
      <c r="F79" s="213">
        <v>-2.3</v>
      </c>
      <c r="G79" s="213">
        <v>0.4</v>
      </c>
      <c r="H79" s="213">
        <v>3.5</v>
      </c>
      <c r="I79" s="213">
        <v>-6.2</v>
      </c>
      <c r="J79" s="213">
        <v>-1.4</v>
      </c>
      <c r="K79" s="213">
        <v>-0.3</v>
      </c>
      <c r="L79" s="213">
        <v>6.3</v>
      </c>
      <c r="M79" s="213">
        <v>-0.5</v>
      </c>
      <c r="N79" s="213">
        <v>-14.9</v>
      </c>
      <c r="O79" s="213">
        <v>-16.4</v>
      </c>
      <c r="P79" s="213">
        <v>5.3</v>
      </c>
      <c r="Q79" s="213">
        <v>-3.6</v>
      </c>
      <c r="R79" s="213">
        <v>0.5</v>
      </c>
      <c r="S79" s="213">
        <v>-1</v>
      </c>
    </row>
    <row r="80" spans="1:19" ht="13.5" customHeight="1">
      <c r="A80" s="203" t="s">
        <v>68</v>
      </c>
      <c r="B80" s="203">
        <v>12</v>
      </c>
      <c r="C80" s="198" t="s">
        <v>445</v>
      </c>
      <c r="D80" s="214">
        <v>-2.8</v>
      </c>
      <c r="E80" s="215">
        <v>10.1</v>
      </c>
      <c r="F80" s="215">
        <v>-1.3</v>
      </c>
      <c r="G80" s="215">
        <v>-1.6</v>
      </c>
      <c r="H80" s="215">
        <v>-4.6</v>
      </c>
      <c r="I80" s="215">
        <v>-10.6</v>
      </c>
      <c r="J80" s="215">
        <v>-3.6</v>
      </c>
      <c r="K80" s="215">
        <v>0.3</v>
      </c>
      <c r="L80" s="215">
        <v>14.2</v>
      </c>
      <c r="M80" s="215">
        <v>3.2</v>
      </c>
      <c r="N80" s="215">
        <v>-3.9</v>
      </c>
      <c r="O80" s="215">
        <v>-7.6</v>
      </c>
      <c r="P80" s="215">
        <v>-10.3</v>
      </c>
      <c r="Q80" s="215">
        <v>-2.4</v>
      </c>
      <c r="R80" s="215">
        <v>0.7</v>
      </c>
      <c r="S80" s="215">
        <v>0</v>
      </c>
    </row>
    <row r="81" spans="1:19" ht="13.5" customHeight="1">
      <c r="A81" s="203" t="s">
        <v>450</v>
      </c>
      <c r="B81" s="203" t="s">
        <v>177</v>
      </c>
      <c r="C81" s="198" t="s">
        <v>189</v>
      </c>
      <c r="D81" s="216">
        <v>-2.4</v>
      </c>
      <c r="E81" s="217">
        <v>3.6</v>
      </c>
      <c r="F81" s="217">
        <v>-2.9</v>
      </c>
      <c r="G81" s="217">
        <v>-0.9</v>
      </c>
      <c r="H81" s="217">
        <v>-4</v>
      </c>
      <c r="I81" s="217">
        <v>-2.5</v>
      </c>
      <c r="J81" s="217">
        <v>-5.3</v>
      </c>
      <c r="K81" s="217">
        <v>-4.2</v>
      </c>
      <c r="L81" s="217">
        <v>-0.9</v>
      </c>
      <c r="M81" s="217">
        <v>-2.3</v>
      </c>
      <c r="N81" s="217">
        <v>-9.7</v>
      </c>
      <c r="O81" s="217">
        <v>5.9</v>
      </c>
      <c r="P81" s="217">
        <v>-10.5</v>
      </c>
      <c r="Q81" s="217">
        <v>0</v>
      </c>
      <c r="R81" s="217">
        <v>4.4</v>
      </c>
      <c r="S81" s="217">
        <v>7.5</v>
      </c>
    </row>
    <row r="82" spans="1:19" ht="13.5" customHeight="1">
      <c r="A82" s="203"/>
      <c r="B82" s="203">
        <v>2</v>
      </c>
      <c r="C82" s="198"/>
      <c r="D82" s="216">
        <v>-1.3</v>
      </c>
      <c r="E82" s="217">
        <v>22.7</v>
      </c>
      <c r="F82" s="217">
        <v>-1.6</v>
      </c>
      <c r="G82" s="217">
        <v>0</v>
      </c>
      <c r="H82" s="217">
        <v>-5.4</v>
      </c>
      <c r="I82" s="217">
        <v>-7.8</v>
      </c>
      <c r="J82" s="217">
        <v>-0.5</v>
      </c>
      <c r="K82" s="217">
        <v>-3.3</v>
      </c>
      <c r="L82" s="217">
        <v>11.3</v>
      </c>
      <c r="M82" s="217">
        <v>-0.5</v>
      </c>
      <c r="N82" s="217">
        <v>-21.5</v>
      </c>
      <c r="O82" s="217">
        <v>8.2</v>
      </c>
      <c r="P82" s="217">
        <v>1</v>
      </c>
      <c r="Q82" s="217">
        <v>0.3</v>
      </c>
      <c r="R82" s="217">
        <v>-1</v>
      </c>
      <c r="S82" s="217">
        <v>6</v>
      </c>
    </row>
    <row r="83" spans="2:19" ht="13.5" customHeight="1">
      <c r="B83" s="203">
        <v>3</v>
      </c>
      <c r="D83" s="216">
        <v>-0.5</v>
      </c>
      <c r="E83" s="217">
        <v>5.1</v>
      </c>
      <c r="F83" s="217">
        <v>-0.7</v>
      </c>
      <c r="G83" s="217">
        <v>8.8</v>
      </c>
      <c r="H83" s="217">
        <v>6.7</v>
      </c>
      <c r="I83" s="217">
        <v>-5.4</v>
      </c>
      <c r="J83" s="217">
        <v>-2.4</v>
      </c>
      <c r="K83" s="217">
        <v>5.3</v>
      </c>
      <c r="L83" s="217">
        <v>15.8</v>
      </c>
      <c r="M83" s="217">
        <v>8.2</v>
      </c>
      <c r="N83" s="217">
        <v>-9.2</v>
      </c>
      <c r="O83" s="217">
        <v>8.6</v>
      </c>
      <c r="P83" s="217">
        <v>-17.9</v>
      </c>
      <c r="Q83" s="217">
        <v>1.9</v>
      </c>
      <c r="R83" s="217">
        <v>5</v>
      </c>
      <c r="S83" s="217">
        <v>7.7</v>
      </c>
    </row>
    <row r="84" spans="2:19" ht="13.5" customHeight="1">
      <c r="B84" s="203">
        <v>4</v>
      </c>
      <c r="C84" s="198"/>
      <c r="D84" s="216">
        <v>1.9</v>
      </c>
      <c r="E84" s="217">
        <v>7.8</v>
      </c>
      <c r="F84" s="217">
        <v>4.7</v>
      </c>
      <c r="G84" s="217">
        <v>28.8</v>
      </c>
      <c r="H84" s="217">
        <v>-3.3</v>
      </c>
      <c r="I84" s="217">
        <v>-3</v>
      </c>
      <c r="J84" s="217">
        <v>-4.1</v>
      </c>
      <c r="K84" s="217">
        <v>1.8</v>
      </c>
      <c r="L84" s="217">
        <v>23.4</v>
      </c>
      <c r="M84" s="217">
        <v>1.7</v>
      </c>
      <c r="N84" s="217">
        <v>12.3</v>
      </c>
      <c r="O84" s="217">
        <v>5</v>
      </c>
      <c r="P84" s="217">
        <v>-26.2</v>
      </c>
      <c r="Q84" s="217">
        <v>5.1</v>
      </c>
      <c r="R84" s="217">
        <v>-1.8</v>
      </c>
      <c r="S84" s="217">
        <v>13.8</v>
      </c>
    </row>
    <row r="85" spans="2:19" ht="13.5" customHeight="1">
      <c r="B85" s="203">
        <v>5</v>
      </c>
      <c r="D85" s="216">
        <v>9</v>
      </c>
      <c r="E85" s="217">
        <v>18.8</v>
      </c>
      <c r="F85" s="217">
        <v>9.5</v>
      </c>
      <c r="G85" s="217">
        <v>-0.8</v>
      </c>
      <c r="H85" s="217">
        <v>-2.5</v>
      </c>
      <c r="I85" s="217">
        <v>10.2</v>
      </c>
      <c r="J85" s="217">
        <v>-0.5</v>
      </c>
      <c r="K85" s="217">
        <v>2.3</v>
      </c>
      <c r="L85" s="217">
        <v>10.6</v>
      </c>
      <c r="M85" s="217">
        <v>-5</v>
      </c>
      <c r="N85" s="217">
        <v>74.9</v>
      </c>
      <c r="O85" s="217">
        <v>44.5</v>
      </c>
      <c r="P85" s="217">
        <v>-1.6</v>
      </c>
      <c r="Q85" s="217">
        <v>-1</v>
      </c>
      <c r="R85" s="217">
        <v>3</v>
      </c>
      <c r="S85" s="217">
        <v>24.4</v>
      </c>
    </row>
    <row r="86" spans="2:19" ht="13.5" customHeight="1">
      <c r="B86" s="203">
        <v>6</v>
      </c>
      <c r="C86" s="198"/>
      <c r="D86" s="216">
        <v>3.7</v>
      </c>
      <c r="E86" s="217">
        <v>17.5</v>
      </c>
      <c r="F86" s="217">
        <v>4.5</v>
      </c>
      <c r="G86" s="217">
        <v>-3.4</v>
      </c>
      <c r="H86" s="217">
        <v>-3.1</v>
      </c>
      <c r="I86" s="217">
        <v>5.9</v>
      </c>
      <c r="J86" s="217">
        <v>1.5</v>
      </c>
      <c r="K86" s="217">
        <v>-0.5</v>
      </c>
      <c r="L86" s="217">
        <v>13.9</v>
      </c>
      <c r="M86" s="217">
        <v>14.4</v>
      </c>
      <c r="N86" s="217">
        <v>29.2</v>
      </c>
      <c r="O86" s="217">
        <v>13.8</v>
      </c>
      <c r="P86" s="217">
        <v>-9.8</v>
      </c>
      <c r="Q86" s="217">
        <v>-1.9</v>
      </c>
      <c r="R86" s="217">
        <v>-0.8</v>
      </c>
      <c r="S86" s="217">
        <v>8.6</v>
      </c>
    </row>
    <row r="87" spans="2:19" ht="13.5" customHeight="1">
      <c r="B87" s="203">
        <v>7</v>
      </c>
      <c r="C87" s="198"/>
      <c r="D87" s="216">
        <v>1.7</v>
      </c>
      <c r="E87" s="217">
        <v>0.6</v>
      </c>
      <c r="F87" s="217">
        <v>3</v>
      </c>
      <c r="G87" s="217">
        <v>0</v>
      </c>
      <c r="H87" s="217">
        <v>-10</v>
      </c>
      <c r="I87" s="217">
        <v>7.5</v>
      </c>
      <c r="J87" s="217">
        <v>1.3</v>
      </c>
      <c r="K87" s="217">
        <v>-0.8</v>
      </c>
      <c r="L87" s="217">
        <v>22.6</v>
      </c>
      <c r="M87" s="217">
        <v>-4.4</v>
      </c>
      <c r="N87" s="217">
        <v>1.7</v>
      </c>
      <c r="O87" s="217">
        <v>4.6</v>
      </c>
      <c r="P87" s="217">
        <v>-10.7</v>
      </c>
      <c r="Q87" s="217">
        <v>0.6</v>
      </c>
      <c r="R87" s="217">
        <v>-5.9</v>
      </c>
      <c r="S87" s="217">
        <v>9.5</v>
      </c>
    </row>
    <row r="88" spans="2:19" ht="13.5" customHeight="1">
      <c r="B88" s="203">
        <v>8</v>
      </c>
      <c r="D88" s="216">
        <v>0.1</v>
      </c>
      <c r="E88" s="217">
        <v>18.2</v>
      </c>
      <c r="F88" s="217">
        <v>5.1</v>
      </c>
      <c r="G88" s="217">
        <v>-0.8</v>
      </c>
      <c r="H88" s="217">
        <v>-2.3</v>
      </c>
      <c r="I88" s="217">
        <v>6.2</v>
      </c>
      <c r="J88" s="217">
        <v>1.4</v>
      </c>
      <c r="K88" s="217">
        <v>5.6</v>
      </c>
      <c r="L88" s="217">
        <v>2.6</v>
      </c>
      <c r="M88" s="217">
        <v>-6.5</v>
      </c>
      <c r="N88" s="217">
        <v>-12.2</v>
      </c>
      <c r="O88" s="217">
        <v>2</v>
      </c>
      <c r="P88" s="217">
        <v>-37.1</v>
      </c>
      <c r="Q88" s="217">
        <v>-1.2</v>
      </c>
      <c r="R88" s="217">
        <v>2.8</v>
      </c>
      <c r="S88" s="217">
        <v>8.9</v>
      </c>
    </row>
    <row r="89" spans="2:19" ht="13.5" customHeight="1">
      <c r="B89" s="203">
        <v>9</v>
      </c>
      <c r="C89" s="198"/>
      <c r="D89" s="216">
        <v>-1.2</v>
      </c>
      <c r="E89" s="217">
        <v>9.3</v>
      </c>
      <c r="F89" s="217">
        <v>0</v>
      </c>
      <c r="G89" s="217">
        <v>2.8</v>
      </c>
      <c r="H89" s="217">
        <v>-0.7</v>
      </c>
      <c r="I89" s="217">
        <v>1.1</v>
      </c>
      <c r="J89" s="217">
        <v>-0.8</v>
      </c>
      <c r="K89" s="217">
        <v>0.8</v>
      </c>
      <c r="L89" s="217">
        <v>15.8</v>
      </c>
      <c r="M89" s="217">
        <v>5.4</v>
      </c>
      <c r="N89" s="217">
        <v>-10</v>
      </c>
      <c r="O89" s="217">
        <v>-7</v>
      </c>
      <c r="P89" s="217">
        <v>-11.8</v>
      </c>
      <c r="Q89" s="217">
        <v>-1</v>
      </c>
      <c r="R89" s="217">
        <v>1.2</v>
      </c>
      <c r="S89" s="217">
        <v>0.4</v>
      </c>
    </row>
    <row r="90" spans="2:19" ht="13.5" customHeight="1">
      <c r="B90" s="203">
        <v>10</v>
      </c>
      <c r="C90" s="198"/>
      <c r="D90" s="216">
        <v>-2.5</v>
      </c>
      <c r="E90" s="217">
        <v>-2.4</v>
      </c>
      <c r="F90" s="217">
        <v>-1.9</v>
      </c>
      <c r="G90" s="217">
        <v>-2.3</v>
      </c>
      <c r="H90" s="217">
        <v>2.5</v>
      </c>
      <c r="I90" s="217">
        <v>-3.8</v>
      </c>
      <c r="J90" s="217">
        <v>0.5</v>
      </c>
      <c r="K90" s="217">
        <v>-1.5</v>
      </c>
      <c r="L90" s="217">
        <v>21.1</v>
      </c>
      <c r="M90" s="217">
        <v>1.5</v>
      </c>
      <c r="N90" s="217">
        <v>-4.5</v>
      </c>
      <c r="O90" s="217">
        <v>-2.6</v>
      </c>
      <c r="P90" s="217">
        <v>-13</v>
      </c>
      <c r="Q90" s="217">
        <v>-3.5</v>
      </c>
      <c r="R90" s="217">
        <v>-4.6</v>
      </c>
      <c r="S90" s="217">
        <v>2.7</v>
      </c>
    </row>
    <row r="91" spans="2:19" ht="13.5" customHeight="1">
      <c r="B91" s="203">
        <v>11</v>
      </c>
      <c r="C91" s="198"/>
      <c r="D91" s="216">
        <v>-0.4</v>
      </c>
      <c r="E91" s="217">
        <v>3.6</v>
      </c>
      <c r="F91" s="217">
        <v>0.5</v>
      </c>
      <c r="G91" s="217">
        <v>-1.8</v>
      </c>
      <c r="H91" s="217">
        <v>-0.8</v>
      </c>
      <c r="I91" s="217">
        <v>-2</v>
      </c>
      <c r="J91" s="217">
        <v>1.4</v>
      </c>
      <c r="K91" s="217">
        <v>-1.6</v>
      </c>
      <c r="L91" s="217">
        <v>4.5</v>
      </c>
      <c r="M91" s="217">
        <v>-1.8</v>
      </c>
      <c r="N91" s="217">
        <v>-3.6</v>
      </c>
      <c r="O91" s="217">
        <v>-1.1</v>
      </c>
      <c r="P91" s="217">
        <v>-4.5</v>
      </c>
      <c r="Q91" s="217">
        <v>-2.7</v>
      </c>
      <c r="R91" s="217">
        <v>-2.7</v>
      </c>
      <c r="S91" s="217">
        <v>5.1</v>
      </c>
    </row>
    <row r="92" spans="1:19" ht="13.5" customHeight="1">
      <c r="A92" s="221"/>
      <c r="B92" s="222">
        <v>12</v>
      </c>
      <c r="C92" s="223"/>
      <c r="D92" s="224">
        <v>2.4</v>
      </c>
      <c r="E92" s="225">
        <v>6.1</v>
      </c>
      <c r="F92" s="225">
        <v>2.8</v>
      </c>
      <c r="G92" s="225">
        <v>1.8</v>
      </c>
      <c r="H92" s="225">
        <v>4.7</v>
      </c>
      <c r="I92" s="225">
        <v>6.6</v>
      </c>
      <c r="J92" s="225">
        <v>-2.1</v>
      </c>
      <c r="K92" s="225">
        <v>1.1</v>
      </c>
      <c r="L92" s="225">
        <v>15.8</v>
      </c>
      <c r="M92" s="225">
        <v>-2.4</v>
      </c>
      <c r="N92" s="225">
        <v>4.7</v>
      </c>
      <c r="O92" s="225">
        <v>-0.3</v>
      </c>
      <c r="P92" s="225">
        <v>5.6</v>
      </c>
      <c r="Q92" s="225">
        <v>-0.2</v>
      </c>
      <c r="R92" s="225">
        <v>4.6</v>
      </c>
      <c r="S92" s="225">
        <v>4.1</v>
      </c>
    </row>
    <row r="93" spans="1:35" ht="27" customHeight="1">
      <c r="A93" s="659" t="s">
        <v>451</v>
      </c>
      <c r="B93" s="659"/>
      <c r="C93" s="660"/>
      <c r="D93" s="254">
        <v>-1.1</v>
      </c>
      <c r="E93" s="227">
        <v>-2.2</v>
      </c>
      <c r="F93" s="227">
        <v>-2.1</v>
      </c>
      <c r="G93" s="227">
        <v>-2.7</v>
      </c>
      <c r="H93" s="227">
        <v>-1.7</v>
      </c>
      <c r="I93" s="227">
        <v>3.8</v>
      </c>
      <c r="J93" s="227">
        <v>-2.4</v>
      </c>
      <c r="K93" s="227">
        <v>3.8</v>
      </c>
      <c r="L93" s="227">
        <v>19.4</v>
      </c>
      <c r="M93" s="227">
        <v>-4.4</v>
      </c>
      <c r="N93" s="227">
        <v>9.3</v>
      </c>
      <c r="O93" s="227">
        <v>-2.3</v>
      </c>
      <c r="P93" s="227">
        <v>-2.8</v>
      </c>
      <c r="Q93" s="227">
        <v>-0.7</v>
      </c>
      <c r="R93" s="227">
        <v>6.8</v>
      </c>
      <c r="S93" s="227">
        <v>-3.7</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62"/>
      <c r="E94" s="262"/>
      <c r="F94" s="262"/>
      <c r="G94" s="262"/>
      <c r="H94" s="262"/>
      <c r="I94" s="262"/>
      <c r="J94" s="262"/>
      <c r="K94" s="262"/>
      <c r="L94" s="262"/>
      <c r="M94" s="262"/>
      <c r="N94" s="262"/>
      <c r="O94" s="262"/>
      <c r="P94" s="262"/>
      <c r="Q94" s="262"/>
      <c r="R94" s="262"/>
      <c r="S94" s="262"/>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461</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98.2</v>
      </c>
      <c r="E9" s="205">
        <v>72.8</v>
      </c>
      <c r="F9" s="205">
        <v>97.2</v>
      </c>
      <c r="G9" s="205">
        <v>89.7</v>
      </c>
      <c r="H9" s="205">
        <v>66</v>
      </c>
      <c r="I9" s="205">
        <v>96.7</v>
      </c>
      <c r="J9" s="205">
        <v>85.8</v>
      </c>
      <c r="K9" s="205">
        <v>102.8</v>
      </c>
      <c r="L9" s="206">
        <v>85.1</v>
      </c>
      <c r="M9" s="206">
        <v>85.2</v>
      </c>
      <c r="N9" s="206">
        <v>81.5</v>
      </c>
      <c r="O9" s="206">
        <v>110.7</v>
      </c>
      <c r="P9" s="205">
        <v>154.8</v>
      </c>
      <c r="Q9" s="205">
        <v>102.7</v>
      </c>
      <c r="R9" s="205">
        <v>77.2</v>
      </c>
      <c r="S9" s="206">
        <v>127.7</v>
      </c>
    </row>
    <row r="10" spans="1:19" ht="13.5">
      <c r="A10" s="203"/>
      <c r="B10" s="203" t="s">
        <v>267</v>
      </c>
      <c r="C10" s="198"/>
      <c r="D10" s="204">
        <v>98.1</v>
      </c>
      <c r="E10" s="205">
        <v>103.6</v>
      </c>
      <c r="F10" s="205">
        <v>97.8</v>
      </c>
      <c r="G10" s="205">
        <v>92.1</v>
      </c>
      <c r="H10" s="205">
        <v>53.1</v>
      </c>
      <c r="I10" s="205">
        <v>95.2</v>
      </c>
      <c r="J10" s="205">
        <v>80.1</v>
      </c>
      <c r="K10" s="205">
        <v>115.6</v>
      </c>
      <c r="L10" s="206">
        <v>107.4</v>
      </c>
      <c r="M10" s="206">
        <v>80.6</v>
      </c>
      <c r="N10" s="206">
        <v>73.8</v>
      </c>
      <c r="O10" s="206">
        <v>131.5</v>
      </c>
      <c r="P10" s="205">
        <v>155.3</v>
      </c>
      <c r="Q10" s="205">
        <v>98.8</v>
      </c>
      <c r="R10" s="205">
        <v>97.7</v>
      </c>
      <c r="S10" s="206">
        <v>103.7</v>
      </c>
    </row>
    <row r="11" spans="1:19" ht="13.5" customHeight="1">
      <c r="A11" s="203"/>
      <c r="B11" s="203" t="s">
        <v>179</v>
      </c>
      <c r="C11" s="198"/>
      <c r="D11" s="204">
        <v>92.1</v>
      </c>
      <c r="E11" s="205">
        <v>104.9</v>
      </c>
      <c r="F11" s="205">
        <v>92.1</v>
      </c>
      <c r="G11" s="205">
        <v>175.6</v>
      </c>
      <c r="H11" s="205">
        <v>77.6</v>
      </c>
      <c r="I11" s="205">
        <v>104.6</v>
      </c>
      <c r="J11" s="205">
        <v>93.5</v>
      </c>
      <c r="K11" s="205">
        <v>87.8</v>
      </c>
      <c r="L11" s="206">
        <v>99.2</v>
      </c>
      <c r="M11" s="206">
        <v>76.8</v>
      </c>
      <c r="N11" s="206">
        <v>93.8</v>
      </c>
      <c r="O11" s="206">
        <v>115.8</v>
      </c>
      <c r="P11" s="205">
        <v>65</v>
      </c>
      <c r="Q11" s="205">
        <v>91</v>
      </c>
      <c r="R11" s="205">
        <v>88.7</v>
      </c>
      <c r="S11" s="206">
        <v>109.8</v>
      </c>
    </row>
    <row r="12" spans="1:19" ht="13.5" customHeight="1">
      <c r="A12" s="203" t="s">
        <v>446</v>
      </c>
      <c r="B12" s="203" t="s">
        <v>448</v>
      </c>
      <c r="C12" s="198"/>
      <c r="D12" s="208">
        <v>91.1</v>
      </c>
      <c r="E12" s="209">
        <v>129.9</v>
      </c>
      <c r="F12" s="209">
        <v>82.5</v>
      </c>
      <c r="G12" s="209">
        <v>123.9</v>
      </c>
      <c r="H12" s="209">
        <v>99.3</v>
      </c>
      <c r="I12" s="209">
        <v>110.5</v>
      </c>
      <c r="J12" s="209">
        <v>98.1</v>
      </c>
      <c r="K12" s="209">
        <v>129.5</v>
      </c>
      <c r="L12" s="209">
        <v>92.9</v>
      </c>
      <c r="M12" s="209">
        <v>83.1</v>
      </c>
      <c r="N12" s="209">
        <v>103.7</v>
      </c>
      <c r="O12" s="209">
        <v>87.8</v>
      </c>
      <c r="P12" s="209">
        <v>45.9</v>
      </c>
      <c r="Q12" s="209">
        <v>92.1</v>
      </c>
      <c r="R12" s="209">
        <v>59.9</v>
      </c>
      <c r="S12" s="209">
        <v>119.6</v>
      </c>
    </row>
    <row r="13" spans="1:19" ht="13.5" customHeight="1">
      <c r="A13" s="210"/>
      <c r="B13" s="210" t="s">
        <v>449</v>
      </c>
      <c r="C13" s="211"/>
      <c r="D13" s="212">
        <v>76.2</v>
      </c>
      <c r="E13" s="213">
        <v>135.6</v>
      </c>
      <c r="F13" s="213">
        <v>64.8</v>
      </c>
      <c r="G13" s="213">
        <v>102.6</v>
      </c>
      <c r="H13" s="213">
        <v>73</v>
      </c>
      <c r="I13" s="213">
        <v>82.4</v>
      </c>
      <c r="J13" s="213">
        <v>79.3</v>
      </c>
      <c r="K13" s="213">
        <v>120.4</v>
      </c>
      <c r="L13" s="213">
        <v>77.7</v>
      </c>
      <c r="M13" s="213">
        <v>92</v>
      </c>
      <c r="N13" s="213">
        <v>68.7</v>
      </c>
      <c r="O13" s="213">
        <v>74.5</v>
      </c>
      <c r="P13" s="213">
        <v>58.3</v>
      </c>
      <c r="Q13" s="213">
        <v>95.9</v>
      </c>
      <c r="R13" s="213">
        <v>65.1</v>
      </c>
      <c r="S13" s="213">
        <v>96.6</v>
      </c>
    </row>
    <row r="14" spans="1:19" ht="13.5" customHeight="1">
      <c r="A14" s="203" t="s">
        <v>68</v>
      </c>
      <c r="B14" s="203">
        <v>12</v>
      </c>
      <c r="C14" s="198" t="s">
        <v>445</v>
      </c>
      <c r="D14" s="216">
        <v>80.3</v>
      </c>
      <c r="E14" s="217">
        <v>114.8</v>
      </c>
      <c r="F14" s="217">
        <v>75</v>
      </c>
      <c r="G14" s="217">
        <v>119.1</v>
      </c>
      <c r="H14" s="217">
        <v>75.5</v>
      </c>
      <c r="I14" s="217">
        <v>81.1</v>
      </c>
      <c r="J14" s="217">
        <v>78.4</v>
      </c>
      <c r="K14" s="217">
        <v>96</v>
      </c>
      <c r="L14" s="217">
        <v>79.8</v>
      </c>
      <c r="M14" s="217">
        <v>84.6</v>
      </c>
      <c r="N14" s="217">
        <v>84.1</v>
      </c>
      <c r="O14" s="217">
        <v>81.6</v>
      </c>
      <c r="P14" s="217">
        <v>58.1</v>
      </c>
      <c r="Q14" s="217">
        <v>96.7</v>
      </c>
      <c r="R14" s="217">
        <v>58.7</v>
      </c>
      <c r="S14" s="217">
        <v>116.9</v>
      </c>
    </row>
    <row r="15" spans="1:19" ht="13.5" customHeight="1">
      <c r="A15" s="203" t="s">
        <v>450</v>
      </c>
      <c r="B15" s="203" t="s">
        <v>177</v>
      </c>
      <c r="C15" s="198" t="s">
        <v>189</v>
      </c>
      <c r="D15" s="216">
        <v>77.9</v>
      </c>
      <c r="E15" s="217">
        <v>124.1</v>
      </c>
      <c r="F15" s="217">
        <v>67</v>
      </c>
      <c r="G15" s="217">
        <v>113.6</v>
      </c>
      <c r="H15" s="217">
        <v>72.3</v>
      </c>
      <c r="I15" s="217">
        <v>95.4</v>
      </c>
      <c r="J15" s="217">
        <v>74.3</v>
      </c>
      <c r="K15" s="217">
        <v>83</v>
      </c>
      <c r="L15" s="217">
        <v>60.6</v>
      </c>
      <c r="M15" s="217">
        <v>69.2</v>
      </c>
      <c r="N15" s="217">
        <v>68.3</v>
      </c>
      <c r="O15" s="217">
        <v>63.3</v>
      </c>
      <c r="P15" s="217">
        <v>34.6</v>
      </c>
      <c r="Q15" s="217">
        <v>85.2</v>
      </c>
      <c r="R15" s="217">
        <v>85.3</v>
      </c>
      <c r="S15" s="217">
        <v>169</v>
      </c>
    </row>
    <row r="16" spans="1:19" ht="13.5" customHeight="1">
      <c r="A16" s="203"/>
      <c r="B16" s="203">
        <v>2</v>
      </c>
      <c r="C16" s="198"/>
      <c r="D16" s="216">
        <v>75.4</v>
      </c>
      <c r="E16" s="217">
        <v>104.6</v>
      </c>
      <c r="F16" s="217">
        <v>75.6</v>
      </c>
      <c r="G16" s="217">
        <v>110</v>
      </c>
      <c r="H16" s="217">
        <v>74.8</v>
      </c>
      <c r="I16" s="217">
        <v>80.4</v>
      </c>
      <c r="J16" s="217">
        <v>64.9</v>
      </c>
      <c r="K16" s="217">
        <v>80</v>
      </c>
      <c r="L16" s="217">
        <v>74</v>
      </c>
      <c r="M16" s="217">
        <v>89.2</v>
      </c>
      <c r="N16" s="217">
        <v>46</v>
      </c>
      <c r="O16" s="217">
        <v>44.9</v>
      </c>
      <c r="P16" s="217">
        <v>36.8</v>
      </c>
      <c r="Q16" s="217">
        <v>80.3</v>
      </c>
      <c r="R16" s="217">
        <v>66.7</v>
      </c>
      <c r="S16" s="217">
        <v>159.2</v>
      </c>
    </row>
    <row r="17" spans="2:19" ht="13.5" customHeight="1">
      <c r="B17" s="203">
        <v>3</v>
      </c>
      <c r="D17" s="216">
        <v>81.1</v>
      </c>
      <c r="E17" s="217">
        <v>125</v>
      </c>
      <c r="F17" s="217">
        <v>76.1</v>
      </c>
      <c r="G17" s="217">
        <v>118.2</v>
      </c>
      <c r="H17" s="217">
        <v>103.9</v>
      </c>
      <c r="I17" s="217">
        <v>79.3</v>
      </c>
      <c r="J17" s="217">
        <v>71.6</v>
      </c>
      <c r="K17" s="217">
        <v>98</v>
      </c>
      <c r="L17" s="217">
        <v>82.7</v>
      </c>
      <c r="M17" s="217">
        <v>93.8</v>
      </c>
      <c r="N17" s="217">
        <v>55.6</v>
      </c>
      <c r="O17" s="217">
        <v>63.3</v>
      </c>
      <c r="P17" s="217">
        <v>40.4</v>
      </c>
      <c r="Q17" s="217">
        <v>77</v>
      </c>
      <c r="R17" s="217">
        <v>80</v>
      </c>
      <c r="S17" s="217">
        <v>212.7</v>
      </c>
    </row>
    <row r="18" spans="2:19" ht="13.5" customHeight="1">
      <c r="B18" s="203">
        <v>4</v>
      </c>
      <c r="C18" s="198"/>
      <c r="D18" s="216">
        <v>82.8</v>
      </c>
      <c r="E18" s="217">
        <v>120.4</v>
      </c>
      <c r="F18" s="217">
        <v>77.8</v>
      </c>
      <c r="G18" s="217">
        <v>129.1</v>
      </c>
      <c r="H18" s="217">
        <v>97.4</v>
      </c>
      <c r="I18" s="217">
        <v>80.7</v>
      </c>
      <c r="J18" s="217">
        <v>74.3</v>
      </c>
      <c r="K18" s="217">
        <v>103</v>
      </c>
      <c r="L18" s="217">
        <v>88.5</v>
      </c>
      <c r="M18" s="217">
        <v>91.5</v>
      </c>
      <c r="N18" s="217">
        <v>61.9</v>
      </c>
      <c r="O18" s="217">
        <v>69.4</v>
      </c>
      <c r="P18" s="217">
        <v>43.4</v>
      </c>
      <c r="Q18" s="217">
        <v>93.4</v>
      </c>
      <c r="R18" s="217">
        <v>89.3</v>
      </c>
      <c r="S18" s="217">
        <v>190.1</v>
      </c>
    </row>
    <row r="19" spans="2:19" ht="13.5" customHeight="1">
      <c r="B19" s="203">
        <v>5</v>
      </c>
      <c r="D19" s="216">
        <v>73.8</v>
      </c>
      <c r="E19" s="217">
        <v>110.2</v>
      </c>
      <c r="F19" s="217">
        <v>65.9</v>
      </c>
      <c r="G19" s="217">
        <v>114.5</v>
      </c>
      <c r="H19" s="217">
        <v>80.6</v>
      </c>
      <c r="I19" s="217">
        <v>75</v>
      </c>
      <c r="J19" s="217">
        <v>70.3</v>
      </c>
      <c r="K19" s="217">
        <v>83</v>
      </c>
      <c r="L19" s="217">
        <v>78.8</v>
      </c>
      <c r="M19" s="217">
        <v>80</v>
      </c>
      <c r="N19" s="217">
        <v>60.3</v>
      </c>
      <c r="O19" s="217">
        <v>75.5</v>
      </c>
      <c r="P19" s="217">
        <v>50</v>
      </c>
      <c r="Q19" s="217">
        <v>82</v>
      </c>
      <c r="R19" s="217">
        <v>80</v>
      </c>
      <c r="S19" s="217">
        <v>156.3</v>
      </c>
    </row>
    <row r="20" spans="2:19" ht="13.5" customHeight="1">
      <c r="B20" s="203">
        <v>6</v>
      </c>
      <c r="C20" s="198"/>
      <c r="D20" s="216">
        <v>74.6</v>
      </c>
      <c r="E20" s="217">
        <v>87</v>
      </c>
      <c r="F20" s="217">
        <v>68.8</v>
      </c>
      <c r="G20" s="217">
        <v>140.9</v>
      </c>
      <c r="H20" s="217">
        <v>65.8</v>
      </c>
      <c r="I20" s="217">
        <v>80.7</v>
      </c>
      <c r="J20" s="217">
        <v>73</v>
      </c>
      <c r="K20" s="217">
        <v>85</v>
      </c>
      <c r="L20" s="217">
        <v>93.3</v>
      </c>
      <c r="M20" s="217">
        <v>89.2</v>
      </c>
      <c r="N20" s="217">
        <v>50.8</v>
      </c>
      <c r="O20" s="217">
        <v>59.2</v>
      </c>
      <c r="P20" s="217">
        <v>50.7</v>
      </c>
      <c r="Q20" s="217">
        <v>86.9</v>
      </c>
      <c r="R20" s="217">
        <v>66.7</v>
      </c>
      <c r="S20" s="217">
        <v>160.6</v>
      </c>
    </row>
    <row r="21" spans="2:19" ht="13.5" customHeight="1">
      <c r="B21" s="203">
        <v>7</v>
      </c>
      <c r="C21" s="198"/>
      <c r="D21" s="216">
        <v>80.3</v>
      </c>
      <c r="E21" s="217">
        <v>141.7</v>
      </c>
      <c r="F21" s="217">
        <v>71.6</v>
      </c>
      <c r="G21" s="217">
        <v>127.3</v>
      </c>
      <c r="H21" s="217">
        <v>74.8</v>
      </c>
      <c r="I21" s="217">
        <v>85.7</v>
      </c>
      <c r="J21" s="217">
        <v>93.2</v>
      </c>
      <c r="K21" s="217">
        <v>79</v>
      </c>
      <c r="L21" s="217">
        <v>98.1</v>
      </c>
      <c r="M21" s="217">
        <v>84.6</v>
      </c>
      <c r="N21" s="217">
        <v>47.6</v>
      </c>
      <c r="O21" s="217">
        <v>71.4</v>
      </c>
      <c r="P21" s="217">
        <v>53.7</v>
      </c>
      <c r="Q21" s="217">
        <v>82</v>
      </c>
      <c r="R21" s="217">
        <v>76</v>
      </c>
      <c r="S21" s="217">
        <v>143.7</v>
      </c>
    </row>
    <row r="22" spans="2:19" ht="13.5" customHeight="1">
      <c r="B22" s="203">
        <v>8</v>
      </c>
      <c r="D22" s="216">
        <v>74.6</v>
      </c>
      <c r="E22" s="217">
        <v>125.9</v>
      </c>
      <c r="F22" s="217">
        <v>66.5</v>
      </c>
      <c r="G22" s="217">
        <v>105.5</v>
      </c>
      <c r="H22" s="217">
        <v>71.6</v>
      </c>
      <c r="I22" s="217">
        <v>84.3</v>
      </c>
      <c r="J22" s="217">
        <v>95.9</v>
      </c>
      <c r="K22" s="217">
        <v>71</v>
      </c>
      <c r="L22" s="217">
        <v>88.5</v>
      </c>
      <c r="M22" s="217">
        <v>78.5</v>
      </c>
      <c r="N22" s="217">
        <v>55.6</v>
      </c>
      <c r="O22" s="217">
        <v>100</v>
      </c>
      <c r="P22" s="217">
        <v>24.3</v>
      </c>
      <c r="Q22" s="217">
        <v>83.6</v>
      </c>
      <c r="R22" s="217">
        <v>69.3</v>
      </c>
      <c r="S22" s="217">
        <v>129.6</v>
      </c>
    </row>
    <row r="23" spans="2:21" ht="13.5" customHeight="1">
      <c r="B23" s="203">
        <v>9</v>
      </c>
      <c r="C23" s="198"/>
      <c r="D23" s="216">
        <v>70.5</v>
      </c>
      <c r="E23" s="217">
        <v>96.3</v>
      </c>
      <c r="F23" s="217">
        <v>65.3</v>
      </c>
      <c r="G23" s="217">
        <v>106.4</v>
      </c>
      <c r="H23" s="217">
        <v>71.6</v>
      </c>
      <c r="I23" s="217">
        <v>80.7</v>
      </c>
      <c r="J23" s="217">
        <v>81.1</v>
      </c>
      <c r="K23" s="217">
        <v>73</v>
      </c>
      <c r="L23" s="217">
        <v>106.7</v>
      </c>
      <c r="M23" s="217">
        <v>82.3</v>
      </c>
      <c r="N23" s="217">
        <v>47.6</v>
      </c>
      <c r="O23" s="217">
        <v>89.8</v>
      </c>
      <c r="P23" s="217">
        <v>21.3</v>
      </c>
      <c r="Q23" s="217">
        <v>83.6</v>
      </c>
      <c r="R23" s="217">
        <v>76</v>
      </c>
      <c r="S23" s="217">
        <v>125.4</v>
      </c>
      <c r="U23" s="220"/>
    </row>
    <row r="24" spans="2:46" ht="13.5" customHeight="1">
      <c r="B24" s="203">
        <v>10</v>
      </c>
      <c r="C24" s="198"/>
      <c r="D24" s="216">
        <v>76.2</v>
      </c>
      <c r="E24" s="217">
        <v>137</v>
      </c>
      <c r="F24" s="217">
        <v>66.5</v>
      </c>
      <c r="G24" s="217">
        <v>116.4</v>
      </c>
      <c r="H24" s="217">
        <v>77.4</v>
      </c>
      <c r="I24" s="217">
        <v>82.5</v>
      </c>
      <c r="J24" s="217">
        <v>82.4</v>
      </c>
      <c r="K24" s="217">
        <v>73</v>
      </c>
      <c r="L24" s="217">
        <v>90.4</v>
      </c>
      <c r="M24" s="217">
        <v>90.8</v>
      </c>
      <c r="N24" s="217">
        <v>52.4</v>
      </c>
      <c r="O24" s="217">
        <v>106.1</v>
      </c>
      <c r="P24" s="217">
        <v>50.7</v>
      </c>
      <c r="Q24" s="217">
        <v>85.2</v>
      </c>
      <c r="R24" s="217">
        <v>80</v>
      </c>
      <c r="S24" s="217">
        <v>126.8</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08">
        <v>78.7</v>
      </c>
      <c r="E25" s="209">
        <v>116.7</v>
      </c>
      <c r="F25" s="209">
        <v>69.9</v>
      </c>
      <c r="G25" s="209">
        <v>120</v>
      </c>
      <c r="H25" s="209">
        <v>64.5</v>
      </c>
      <c r="I25" s="209">
        <v>86.1</v>
      </c>
      <c r="J25" s="209">
        <v>86.5</v>
      </c>
      <c r="K25" s="209">
        <v>75</v>
      </c>
      <c r="L25" s="209">
        <v>73.1</v>
      </c>
      <c r="M25" s="209">
        <v>87.7</v>
      </c>
      <c r="N25" s="209">
        <v>71.4</v>
      </c>
      <c r="O25" s="209">
        <v>104.1</v>
      </c>
      <c r="P25" s="209">
        <v>52.9</v>
      </c>
      <c r="Q25" s="209">
        <v>85.2</v>
      </c>
      <c r="R25" s="209">
        <v>84</v>
      </c>
      <c r="S25" s="209">
        <v>132.4</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82</v>
      </c>
      <c r="E26" s="225">
        <v>122.2</v>
      </c>
      <c r="F26" s="225">
        <v>75.6</v>
      </c>
      <c r="G26" s="225">
        <v>114.5</v>
      </c>
      <c r="H26" s="225">
        <v>69</v>
      </c>
      <c r="I26" s="225">
        <v>94.6</v>
      </c>
      <c r="J26" s="225">
        <v>86.5</v>
      </c>
      <c r="K26" s="225">
        <v>72</v>
      </c>
      <c r="L26" s="225">
        <v>61.5</v>
      </c>
      <c r="M26" s="225">
        <v>89.2</v>
      </c>
      <c r="N26" s="225">
        <v>77.8</v>
      </c>
      <c r="O26" s="225">
        <v>100</v>
      </c>
      <c r="P26" s="225">
        <v>48.5</v>
      </c>
      <c r="Q26" s="225">
        <v>86.9</v>
      </c>
      <c r="R26" s="225">
        <v>112</v>
      </c>
      <c r="S26" s="225">
        <v>131</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4.2</v>
      </c>
      <c r="E28" s="200">
        <v>-19</v>
      </c>
      <c r="F28" s="200">
        <v>6.5</v>
      </c>
      <c r="G28" s="200">
        <v>-21.2</v>
      </c>
      <c r="H28" s="200">
        <v>26</v>
      </c>
      <c r="I28" s="200">
        <v>3.1</v>
      </c>
      <c r="J28" s="200">
        <v>10.9</v>
      </c>
      <c r="K28" s="200">
        <v>-13.5</v>
      </c>
      <c r="L28" s="201">
        <v>-22.2</v>
      </c>
      <c r="M28" s="201">
        <v>-6.5</v>
      </c>
      <c r="N28" s="201">
        <v>20.5</v>
      </c>
      <c r="O28" s="201">
        <v>-1.2</v>
      </c>
      <c r="P28" s="200">
        <v>29.8</v>
      </c>
      <c r="Q28" s="200">
        <v>5</v>
      </c>
      <c r="R28" s="200">
        <v>-13.6</v>
      </c>
      <c r="S28" s="201">
        <v>-10.4</v>
      </c>
    </row>
    <row r="29" spans="1:19" ht="13.5" customHeight="1">
      <c r="A29" s="203"/>
      <c r="B29" s="203">
        <v>28</v>
      </c>
      <c r="C29" s="198"/>
      <c r="D29" s="204">
        <v>-1.8</v>
      </c>
      <c r="E29" s="205">
        <v>-27.2</v>
      </c>
      <c r="F29" s="205">
        <v>-2.8</v>
      </c>
      <c r="G29" s="205">
        <v>-10.4</v>
      </c>
      <c r="H29" s="205">
        <v>-34</v>
      </c>
      <c r="I29" s="205">
        <v>-3.4</v>
      </c>
      <c r="J29" s="205">
        <v>-14.2</v>
      </c>
      <c r="K29" s="205">
        <v>2.8</v>
      </c>
      <c r="L29" s="206">
        <v>-14.9</v>
      </c>
      <c r="M29" s="206">
        <v>-14.9</v>
      </c>
      <c r="N29" s="206">
        <v>-18.6</v>
      </c>
      <c r="O29" s="206">
        <v>10.5</v>
      </c>
      <c r="P29" s="205">
        <v>54.7</v>
      </c>
      <c r="Q29" s="205">
        <v>2.8</v>
      </c>
      <c r="R29" s="205">
        <v>-22.8</v>
      </c>
      <c r="S29" s="206">
        <v>27.7</v>
      </c>
    </row>
    <row r="30" spans="1:19" ht="13.5" customHeight="1">
      <c r="A30" s="203"/>
      <c r="B30" s="203" t="s">
        <v>267</v>
      </c>
      <c r="C30" s="198"/>
      <c r="D30" s="204">
        <v>-0.1</v>
      </c>
      <c r="E30" s="205">
        <v>42.3</v>
      </c>
      <c r="F30" s="205">
        <v>0.6</v>
      </c>
      <c r="G30" s="205">
        <v>2.7</v>
      </c>
      <c r="H30" s="205">
        <v>-19.5</v>
      </c>
      <c r="I30" s="205">
        <v>-1.6</v>
      </c>
      <c r="J30" s="205">
        <v>-6.6</v>
      </c>
      <c r="K30" s="205">
        <v>12.5</v>
      </c>
      <c r="L30" s="206">
        <v>26.2</v>
      </c>
      <c r="M30" s="206">
        <v>-5.4</v>
      </c>
      <c r="N30" s="206">
        <v>-9.4</v>
      </c>
      <c r="O30" s="206">
        <v>18.8</v>
      </c>
      <c r="P30" s="205">
        <v>0.3</v>
      </c>
      <c r="Q30" s="205">
        <v>-3.8</v>
      </c>
      <c r="R30" s="205">
        <v>26.6</v>
      </c>
      <c r="S30" s="206">
        <v>-18.8</v>
      </c>
    </row>
    <row r="31" spans="1:19" ht="13.5" customHeight="1">
      <c r="A31" s="203"/>
      <c r="B31" s="203" t="s">
        <v>179</v>
      </c>
      <c r="C31" s="198"/>
      <c r="D31" s="204">
        <v>-6.1</v>
      </c>
      <c r="E31" s="205">
        <v>1.3</v>
      </c>
      <c r="F31" s="205">
        <v>-5.8</v>
      </c>
      <c r="G31" s="205">
        <v>90.7</v>
      </c>
      <c r="H31" s="205">
        <v>46.1</v>
      </c>
      <c r="I31" s="205">
        <v>9.9</v>
      </c>
      <c r="J31" s="205">
        <v>16.7</v>
      </c>
      <c r="K31" s="205">
        <v>-24</v>
      </c>
      <c r="L31" s="206">
        <v>-7.6</v>
      </c>
      <c r="M31" s="206">
        <v>-4.7</v>
      </c>
      <c r="N31" s="206">
        <v>27.1</v>
      </c>
      <c r="O31" s="206">
        <v>-11.9</v>
      </c>
      <c r="P31" s="205">
        <v>-58.1</v>
      </c>
      <c r="Q31" s="205">
        <v>-7.9</v>
      </c>
      <c r="R31" s="205">
        <v>-9.2</v>
      </c>
      <c r="S31" s="206">
        <v>5.9</v>
      </c>
    </row>
    <row r="32" spans="1:19" ht="13.5" customHeight="1">
      <c r="A32" s="203" t="s">
        <v>446</v>
      </c>
      <c r="B32" s="203" t="s">
        <v>448</v>
      </c>
      <c r="C32" s="198"/>
      <c r="D32" s="204">
        <v>-1.1</v>
      </c>
      <c r="E32" s="205">
        <v>23.8</v>
      </c>
      <c r="F32" s="205">
        <v>-10.4</v>
      </c>
      <c r="G32" s="205">
        <v>-29.4</v>
      </c>
      <c r="H32" s="205">
        <v>28</v>
      </c>
      <c r="I32" s="205">
        <v>5.6</v>
      </c>
      <c r="J32" s="205">
        <v>4.9</v>
      </c>
      <c r="K32" s="205">
        <v>47.5</v>
      </c>
      <c r="L32" s="206">
        <v>-6.4</v>
      </c>
      <c r="M32" s="206">
        <v>8.2</v>
      </c>
      <c r="N32" s="206">
        <v>10.6</v>
      </c>
      <c r="O32" s="206">
        <v>-24.2</v>
      </c>
      <c r="P32" s="205">
        <v>-29.4</v>
      </c>
      <c r="Q32" s="205">
        <v>1.2</v>
      </c>
      <c r="R32" s="205">
        <v>-32.5</v>
      </c>
      <c r="S32" s="206">
        <v>8.9</v>
      </c>
    </row>
    <row r="33" spans="1:19" ht="13.5" customHeight="1">
      <c r="A33" s="210"/>
      <c r="B33" s="210" t="s">
        <v>449</v>
      </c>
      <c r="C33" s="211"/>
      <c r="D33" s="212">
        <v>-16.4</v>
      </c>
      <c r="E33" s="213">
        <v>4.4</v>
      </c>
      <c r="F33" s="213">
        <v>-21.5</v>
      </c>
      <c r="G33" s="213">
        <v>-17.2</v>
      </c>
      <c r="H33" s="213">
        <v>-26.5</v>
      </c>
      <c r="I33" s="213">
        <v>-25.4</v>
      </c>
      <c r="J33" s="213">
        <v>-19.2</v>
      </c>
      <c r="K33" s="213">
        <v>-7</v>
      </c>
      <c r="L33" s="213">
        <v>-16.4</v>
      </c>
      <c r="M33" s="213">
        <v>10.7</v>
      </c>
      <c r="N33" s="213">
        <v>-33.8</v>
      </c>
      <c r="O33" s="213">
        <v>-15.1</v>
      </c>
      <c r="P33" s="213">
        <v>27</v>
      </c>
      <c r="Q33" s="213">
        <v>4.1</v>
      </c>
      <c r="R33" s="213">
        <v>8.7</v>
      </c>
      <c r="S33" s="213">
        <v>-19.2</v>
      </c>
    </row>
    <row r="34" spans="1:19" ht="13.5" customHeight="1">
      <c r="A34" s="203" t="s">
        <v>68</v>
      </c>
      <c r="B34" s="203">
        <v>12</v>
      </c>
      <c r="C34" s="198" t="s">
        <v>445</v>
      </c>
      <c r="D34" s="214">
        <v>-12.5</v>
      </c>
      <c r="E34" s="215">
        <v>-15.7</v>
      </c>
      <c r="F34" s="215">
        <v>-9</v>
      </c>
      <c r="G34" s="215">
        <v>-9.6</v>
      </c>
      <c r="H34" s="215">
        <v>-4.9</v>
      </c>
      <c r="I34" s="215">
        <v>-33.2</v>
      </c>
      <c r="J34" s="215">
        <v>-22.7</v>
      </c>
      <c r="K34" s="215">
        <v>-23.2</v>
      </c>
      <c r="L34" s="215">
        <v>-9.8</v>
      </c>
      <c r="M34" s="215">
        <v>-11.3</v>
      </c>
      <c r="N34" s="215">
        <v>1.9</v>
      </c>
      <c r="O34" s="215">
        <v>0</v>
      </c>
      <c r="P34" s="215">
        <v>3.9</v>
      </c>
      <c r="Q34" s="215">
        <v>11.3</v>
      </c>
      <c r="R34" s="215">
        <v>51.7</v>
      </c>
      <c r="S34" s="215">
        <v>10.7</v>
      </c>
    </row>
    <row r="35" spans="1:19" ht="13.5" customHeight="1">
      <c r="A35" s="203" t="s">
        <v>450</v>
      </c>
      <c r="B35" s="203" t="s">
        <v>177</v>
      </c>
      <c r="C35" s="198" t="s">
        <v>189</v>
      </c>
      <c r="D35" s="216">
        <v>-8.6</v>
      </c>
      <c r="E35" s="217">
        <v>-26.4</v>
      </c>
      <c r="F35" s="217">
        <v>-5</v>
      </c>
      <c r="G35" s="217">
        <v>4.1</v>
      </c>
      <c r="H35" s="217">
        <v>6.8</v>
      </c>
      <c r="I35" s="217">
        <v>-2.6</v>
      </c>
      <c r="J35" s="217">
        <v>-16.7</v>
      </c>
      <c r="K35" s="217">
        <v>-30.8</v>
      </c>
      <c r="L35" s="217">
        <v>-38.2</v>
      </c>
      <c r="M35" s="217">
        <v>-11.8</v>
      </c>
      <c r="N35" s="217">
        <v>-23.2</v>
      </c>
      <c r="O35" s="217">
        <v>-29.5</v>
      </c>
      <c r="P35" s="217">
        <v>-47.7</v>
      </c>
      <c r="Q35" s="217">
        <v>-10.4</v>
      </c>
      <c r="R35" s="217">
        <v>-1.6</v>
      </c>
      <c r="S35" s="217">
        <v>62.2</v>
      </c>
    </row>
    <row r="36" spans="1:19" ht="13.5" customHeight="1">
      <c r="A36" s="203"/>
      <c r="B36" s="203">
        <v>2</v>
      </c>
      <c r="C36" s="198"/>
      <c r="D36" s="216">
        <v>-16.4</v>
      </c>
      <c r="E36" s="217">
        <v>-44.4</v>
      </c>
      <c r="F36" s="217">
        <v>-4.9</v>
      </c>
      <c r="G36" s="217">
        <v>11</v>
      </c>
      <c r="H36" s="217">
        <v>-6.5</v>
      </c>
      <c r="I36" s="217">
        <v>-19.9</v>
      </c>
      <c r="J36" s="217">
        <v>-27.2</v>
      </c>
      <c r="K36" s="217">
        <v>-26.6</v>
      </c>
      <c r="L36" s="217">
        <v>-13.6</v>
      </c>
      <c r="M36" s="217">
        <v>-28.4</v>
      </c>
      <c r="N36" s="217">
        <v>-40.9</v>
      </c>
      <c r="O36" s="217">
        <v>-43.6</v>
      </c>
      <c r="P36" s="217">
        <v>-46.2</v>
      </c>
      <c r="Q36" s="217">
        <v>-18.4</v>
      </c>
      <c r="R36" s="217">
        <v>-5.7</v>
      </c>
      <c r="S36" s="217">
        <v>68.6</v>
      </c>
    </row>
    <row r="37" spans="2:19" ht="13.5" customHeight="1">
      <c r="B37" s="203">
        <v>3</v>
      </c>
      <c r="D37" s="216">
        <v>-12.4</v>
      </c>
      <c r="E37" s="217">
        <v>-31.8</v>
      </c>
      <c r="F37" s="217">
        <v>-4.3</v>
      </c>
      <c r="G37" s="217">
        <v>15.1</v>
      </c>
      <c r="H37" s="217">
        <v>15.1</v>
      </c>
      <c r="I37" s="217">
        <v>-21.8</v>
      </c>
      <c r="J37" s="217">
        <v>-28.4</v>
      </c>
      <c r="K37" s="217">
        <v>-38.4</v>
      </c>
      <c r="L37" s="217">
        <v>-2.2</v>
      </c>
      <c r="M37" s="217">
        <v>-53.4</v>
      </c>
      <c r="N37" s="217">
        <v>-10.2</v>
      </c>
      <c r="O37" s="217">
        <v>-26.1</v>
      </c>
      <c r="P37" s="217">
        <v>-31.3</v>
      </c>
      <c r="Q37" s="217">
        <v>-17.6</v>
      </c>
      <c r="R37" s="217">
        <v>42.9</v>
      </c>
      <c r="S37" s="217">
        <v>101.4</v>
      </c>
    </row>
    <row r="38" spans="2:19" ht="13.5" customHeight="1">
      <c r="B38" s="203">
        <v>4</v>
      </c>
      <c r="C38" s="198"/>
      <c r="D38" s="216">
        <v>6.3</v>
      </c>
      <c r="E38" s="217">
        <v>-23.9</v>
      </c>
      <c r="F38" s="217">
        <v>24.5</v>
      </c>
      <c r="G38" s="217">
        <v>30.3</v>
      </c>
      <c r="H38" s="217">
        <v>31.3</v>
      </c>
      <c r="I38" s="217">
        <v>-18.2</v>
      </c>
      <c r="J38" s="217">
        <v>-15.4</v>
      </c>
      <c r="K38" s="217">
        <v>-24.8</v>
      </c>
      <c r="L38" s="217">
        <v>-1</v>
      </c>
      <c r="M38" s="217">
        <v>-11.8</v>
      </c>
      <c r="N38" s="217">
        <v>25.8</v>
      </c>
      <c r="O38" s="217">
        <v>-5.6</v>
      </c>
      <c r="P38" s="217">
        <v>-19.2</v>
      </c>
      <c r="Q38" s="217">
        <v>-1.8</v>
      </c>
      <c r="R38" s="217">
        <v>45.7</v>
      </c>
      <c r="S38" s="217">
        <v>128.8</v>
      </c>
    </row>
    <row r="39" spans="2:19" ht="13.5" customHeight="1">
      <c r="B39" s="203">
        <v>5</v>
      </c>
      <c r="D39" s="216">
        <v>34.4</v>
      </c>
      <c r="E39" s="217">
        <v>1.8</v>
      </c>
      <c r="F39" s="217">
        <v>70.7</v>
      </c>
      <c r="G39" s="217">
        <v>17.7</v>
      </c>
      <c r="H39" s="217">
        <v>23.6</v>
      </c>
      <c r="I39" s="217">
        <v>22.7</v>
      </c>
      <c r="J39" s="217">
        <v>4</v>
      </c>
      <c r="K39" s="217">
        <v>-30.8</v>
      </c>
      <c r="L39" s="217">
        <v>20.5</v>
      </c>
      <c r="M39" s="217">
        <v>36.8</v>
      </c>
      <c r="N39" s="217">
        <v>58.3</v>
      </c>
      <c r="O39" s="217">
        <v>68.2</v>
      </c>
      <c r="P39" s="217">
        <v>11.4</v>
      </c>
      <c r="Q39" s="217">
        <v>-5.6</v>
      </c>
      <c r="R39" s="217">
        <v>-16.7</v>
      </c>
      <c r="S39" s="217">
        <v>117.7</v>
      </c>
    </row>
    <row r="40" spans="2:19" ht="13.5" customHeight="1">
      <c r="B40" s="203">
        <v>6</v>
      </c>
      <c r="C40" s="198"/>
      <c r="D40" s="216">
        <v>26.4</v>
      </c>
      <c r="E40" s="217">
        <v>-24.8</v>
      </c>
      <c r="F40" s="217">
        <v>42.4</v>
      </c>
      <c r="G40" s="217">
        <v>80.2</v>
      </c>
      <c r="H40" s="217">
        <v>-4.6</v>
      </c>
      <c r="I40" s="217">
        <v>63.7</v>
      </c>
      <c r="J40" s="217">
        <v>12.5</v>
      </c>
      <c r="K40" s="217">
        <v>-29.8</v>
      </c>
      <c r="L40" s="217">
        <v>22.8</v>
      </c>
      <c r="M40" s="217">
        <v>56.8</v>
      </c>
      <c r="N40" s="217">
        <v>33.3</v>
      </c>
      <c r="O40" s="217">
        <v>20.8</v>
      </c>
      <c r="P40" s="217">
        <v>-8</v>
      </c>
      <c r="Q40" s="217">
        <v>-8.6</v>
      </c>
      <c r="R40" s="217">
        <v>11.2</v>
      </c>
      <c r="S40" s="217">
        <v>119.4</v>
      </c>
    </row>
    <row r="41" spans="2:19" ht="13.5" customHeight="1">
      <c r="B41" s="203">
        <v>7</v>
      </c>
      <c r="C41" s="198"/>
      <c r="D41" s="216">
        <v>18.1</v>
      </c>
      <c r="E41" s="217">
        <v>-0.6</v>
      </c>
      <c r="F41" s="217">
        <v>34.1</v>
      </c>
      <c r="G41" s="217">
        <v>26.2</v>
      </c>
      <c r="H41" s="217">
        <v>8.4</v>
      </c>
      <c r="I41" s="217">
        <v>17.1</v>
      </c>
      <c r="J41" s="217">
        <v>30.2</v>
      </c>
      <c r="K41" s="217">
        <v>-38.8</v>
      </c>
      <c r="L41" s="217">
        <v>43.6</v>
      </c>
      <c r="M41" s="217">
        <v>10</v>
      </c>
      <c r="N41" s="217">
        <v>-11.9</v>
      </c>
      <c r="O41" s="217">
        <v>40</v>
      </c>
      <c r="P41" s="217">
        <v>-14.1</v>
      </c>
      <c r="Q41" s="217">
        <v>-5.6</v>
      </c>
      <c r="R41" s="217">
        <v>84</v>
      </c>
      <c r="S41" s="217">
        <v>62</v>
      </c>
    </row>
    <row r="42" spans="2:19" ht="13.5" customHeight="1">
      <c r="B42" s="203">
        <v>8</v>
      </c>
      <c r="D42" s="216">
        <v>3.5</v>
      </c>
      <c r="E42" s="217">
        <v>0</v>
      </c>
      <c r="F42" s="217">
        <v>18.1</v>
      </c>
      <c r="G42" s="217">
        <v>0</v>
      </c>
      <c r="H42" s="217">
        <v>6.7</v>
      </c>
      <c r="I42" s="217">
        <v>2.2</v>
      </c>
      <c r="J42" s="217">
        <v>22.3</v>
      </c>
      <c r="K42" s="217">
        <v>-34.3</v>
      </c>
      <c r="L42" s="217">
        <v>22.7</v>
      </c>
      <c r="M42" s="217">
        <v>4.1</v>
      </c>
      <c r="N42" s="217">
        <v>-37.5</v>
      </c>
      <c r="O42" s="217">
        <v>13.9</v>
      </c>
      <c r="P42" s="217">
        <v>-51.4</v>
      </c>
      <c r="Q42" s="217">
        <v>-15</v>
      </c>
      <c r="R42" s="217">
        <v>79.1</v>
      </c>
      <c r="S42" s="217">
        <v>24.4</v>
      </c>
    </row>
    <row r="43" spans="2:19" ht="13.5" customHeight="1">
      <c r="B43" s="203">
        <v>9</v>
      </c>
      <c r="C43" s="198"/>
      <c r="D43" s="216">
        <v>-6.5</v>
      </c>
      <c r="E43" s="217">
        <v>-7.1</v>
      </c>
      <c r="F43" s="217">
        <v>-0.9</v>
      </c>
      <c r="G43" s="217">
        <v>9.4</v>
      </c>
      <c r="H43" s="217">
        <v>9.8</v>
      </c>
      <c r="I43" s="217">
        <v>1.8</v>
      </c>
      <c r="J43" s="217">
        <v>9.2</v>
      </c>
      <c r="K43" s="217">
        <v>-37.6</v>
      </c>
      <c r="L43" s="217">
        <v>44.2</v>
      </c>
      <c r="M43" s="217">
        <v>10.3</v>
      </c>
      <c r="N43" s="217">
        <v>-53.9</v>
      </c>
      <c r="O43" s="217">
        <v>12.8</v>
      </c>
      <c r="P43" s="217">
        <v>-59.7</v>
      </c>
      <c r="Q43" s="217">
        <v>-19.1</v>
      </c>
      <c r="R43" s="217">
        <v>1.7</v>
      </c>
      <c r="S43" s="217">
        <v>27.2</v>
      </c>
    </row>
    <row r="44" spans="2:19" ht="13.5" customHeight="1">
      <c r="B44" s="203">
        <v>10</v>
      </c>
      <c r="C44" s="198"/>
      <c r="D44" s="216">
        <v>-2.2</v>
      </c>
      <c r="E44" s="217">
        <v>25.3</v>
      </c>
      <c r="F44" s="217">
        <v>-4</v>
      </c>
      <c r="G44" s="217">
        <v>7.6</v>
      </c>
      <c r="H44" s="217">
        <v>-2.5</v>
      </c>
      <c r="I44" s="217">
        <v>0</v>
      </c>
      <c r="J44" s="217">
        <v>10.9</v>
      </c>
      <c r="K44" s="217">
        <v>-35.4</v>
      </c>
      <c r="L44" s="217">
        <v>23.7</v>
      </c>
      <c r="M44" s="217">
        <v>7.3</v>
      </c>
      <c r="N44" s="217">
        <v>-23.3</v>
      </c>
      <c r="O44" s="217">
        <v>20.8</v>
      </c>
      <c r="P44" s="217">
        <v>-20.8</v>
      </c>
      <c r="Q44" s="217">
        <v>-14.8</v>
      </c>
      <c r="R44" s="217">
        <v>-9.1</v>
      </c>
      <c r="S44" s="217">
        <v>21.7</v>
      </c>
    </row>
    <row r="45" spans="2:19" ht="13.5" customHeight="1">
      <c r="B45" s="203">
        <v>11</v>
      </c>
      <c r="C45" s="198"/>
      <c r="D45" s="216">
        <v>-3</v>
      </c>
      <c r="E45" s="217">
        <v>6.8</v>
      </c>
      <c r="F45" s="217">
        <v>-11.5</v>
      </c>
      <c r="G45" s="217">
        <v>4.8</v>
      </c>
      <c r="H45" s="217">
        <v>-11.5</v>
      </c>
      <c r="I45" s="217">
        <v>5.3</v>
      </c>
      <c r="J45" s="217">
        <v>14.3</v>
      </c>
      <c r="K45" s="217">
        <v>-35.3</v>
      </c>
      <c r="L45" s="217">
        <v>10.3</v>
      </c>
      <c r="M45" s="217">
        <v>3.7</v>
      </c>
      <c r="N45" s="217">
        <v>0</v>
      </c>
      <c r="O45" s="217">
        <v>24.4</v>
      </c>
      <c r="P45" s="217">
        <v>-18.2</v>
      </c>
      <c r="Q45" s="217">
        <v>-16.1</v>
      </c>
      <c r="R45" s="217">
        <v>70.4</v>
      </c>
      <c r="S45" s="217">
        <v>16</v>
      </c>
    </row>
    <row r="46" spans="1:19" ht="13.5" customHeight="1">
      <c r="A46" s="221"/>
      <c r="B46" s="222">
        <v>12</v>
      </c>
      <c r="C46" s="223"/>
      <c r="D46" s="224">
        <v>2.1</v>
      </c>
      <c r="E46" s="225">
        <v>6.4</v>
      </c>
      <c r="F46" s="225">
        <v>0.8</v>
      </c>
      <c r="G46" s="225">
        <v>-3.9</v>
      </c>
      <c r="H46" s="225">
        <v>-8.6</v>
      </c>
      <c r="I46" s="225">
        <v>16.6</v>
      </c>
      <c r="J46" s="225">
        <v>10.3</v>
      </c>
      <c r="K46" s="225">
        <v>-25</v>
      </c>
      <c r="L46" s="225">
        <v>-22.9</v>
      </c>
      <c r="M46" s="225">
        <v>5.4</v>
      </c>
      <c r="N46" s="225">
        <v>-7.5</v>
      </c>
      <c r="O46" s="225">
        <v>22.5</v>
      </c>
      <c r="P46" s="225">
        <v>-16.5</v>
      </c>
      <c r="Q46" s="225">
        <v>-10.1</v>
      </c>
      <c r="R46" s="225">
        <v>90.8</v>
      </c>
      <c r="S46" s="225">
        <v>12.1</v>
      </c>
    </row>
    <row r="47" spans="1:35" ht="27" customHeight="1">
      <c r="A47" s="659" t="s">
        <v>451</v>
      </c>
      <c r="B47" s="659"/>
      <c r="C47" s="660"/>
      <c r="D47" s="227">
        <v>4.2</v>
      </c>
      <c r="E47" s="227">
        <v>4.7</v>
      </c>
      <c r="F47" s="227">
        <v>8.2</v>
      </c>
      <c r="G47" s="227">
        <v>-4.6</v>
      </c>
      <c r="H47" s="227">
        <v>7</v>
      </c>
      <c r="I47" s="227">
        <v>9.9</v>
      </c>
      <c r="J47" s="227">
        <v>0</v>
      </c>
      <c r="K47" s="227">
        <v>-4</v>
      </c>
      <c r="L47" s="227">
        <v>-15.9</v>
      </c>
      <c r="M47" s="227">
        <v>1.7</v>
      </c>
      <c r="N47" s="227">
        <v>9</v>
      </c>
      <c r="O47" s="227">
        <v>-3.9</v>
      </c>
      <c r="P47" s="227">
        <v>-8.3</v>
      </c>
      <c r="Q47" s="227">
        <v>2</v>
      </c>
      <c r="R47" s="227">
        <v>33.3</v>
      </c>
      <c r="S47" s="227">
        <v>-1.1</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101.8</v>
      </c>
      <c r="E55" s="205">
        <v>84.7</v>
      </c>
      <c r="F55" s="205">
        <v>98.6</v>
      </c>
      <c r="G55" s="205">
        <v>82.3</v>
      </c>
      <c r="H55" s="205">
        <v>97.3</v>
      </c>
      <c r="I55" s="205">
        <v>96.6</v>
      </c>
      <c r="J55" s="205">
        <v>84.6</v>
      </c>
      <c r="K55" s="205">
        <v>114.4</v>
      </c>
      <c r="L55" s="206">
        <v>100.8</v>
      </c>
      <c r="M55" s="206">
        <v>99.1</v>
      </c>
      <c r="N55" s="206">
        <v>89.9</v>
      </c>
      <c r="O55" s="206">
        <v>101.4</v>
      </c>
      <c r="P55" s="205">
        <v>182.4</v>
      </c>
      <c r="Q55" s="205">
        <v>98.8</v>
      </c>
      <c r="R55" s="205">
        <v>90.7</v>
      </c>
      <c r="S55" s="206">
        <v>102.6</v>
      </c>
    </row>
    <row r="56" spans="1:19" ht="13.5" customHeight="1">
      <c r="A56" s="203"/>
      <c r="B56" s="203" t="s">
        <v>267</v>
      </c>
      <c r="C56" s="198"/>
      <c r="D56" s="204">
        <v>103.2</v>
      </c>
      <c r="E56" s="205">
        <v>78</v>
      </c>
      <c r="F56" s="205">
        <v>103.1</v>
      </c>
      <c r="G56" s="205">
        <v>91.5</v>
      </c>
      <c r="H56" s="205">
        <v>98.2</v>
      </c>
      <c r="I56" s="205">
        <v>93.4</v>
      </c>
      <c r="J56" s="205">
        <v>85.2</v>
      </c>
      <c r="K56" s="205">
        <v>104.3</v>
      </c>
      <c r="L56" s="206">
        <v>110.8</v>
      </c>
      <c r="M56" s="206">
        <v>93.1</v>
      </c>
      <c r="N56" s="206">
        <v>92.5</v>
      </c>
      <c r="O56" s="206">
        <v>109.3</v>
      </c>
      <c r="P56" s="205">
        <v>178.7</v>
      </c>
      <c r="Q56" s="205">
        <v>97.6</v>
      </c>
      <c r="R56" s="205">
        <v>100.6</v>
      </c>
      <c r="S56" s="206">
        <v>100.2</v>
      </c>
    </row>
    <row r="57" spans="1:19" ht="13.5" customHeight="1">
      <c r="A57" s="203"/>
      <c r="B57" s="203" t="s">
        <v>179</v>
      </c>
      <c r="C57" s="198"/>
      <c r="D57" s="204">
        <v>94.4</v>
      </c>
      <c r="E57" s="205">
        <v>63.3</v>
      </c>
      <c r="F57" s="205">
        <v>98.4</v>
      </c>
      <c r="G57" s="205">
        <v>163.7</v>
      </c>
      <c r="H57" s="205">
        <v>171.8</v>
      </c>
      <c r="I57" s="205">
        <v>87.4</v>
      </c>
      <c r="J57" s="205">
        <v>93.2</v>
      </c>
      <c r="K57" s="205">
        <v>141.9</v>
      </c>
      <c r="L57" s="206">
        <v>90.5</v>
      </c>
      <c r="M57" s="206">
        <v>111.3</v>
      </c>
      <c r="N57" s="206">
        <v>117.7</v>
      </c>
      <c r="O57" s="206">
        <v>98.6</v>
      </c>
      <c r="P57" s="205">
        <v>65.6</v>
      </c>
      <c r="Q57" s="205">
        <v>89.9</v>
      </c>
      <c r="R57" s="205">
        <v>76.4</v>
      </c>
      <c r="S57" s="206">
        <v>117.8</v>
      </c>
    </row>
    <row r="58" spans="1:19" ht="13.5" customHeight="1">
      <c r="A58" s="203" t="s">
        <v>446</v>
      </c>
      <c r="B58" s="203" t="s">
        <v>448</v>
      </c>
      <c r="C58" s="198"/>
      <c r="D58" s="208">
        <v>88.7</v>
      </c>
      <c r="E58" s="209">
        <v>105.7</v>
      </c>
      <c r="F58" s="209">
        <v>84.6</v>
      </c>
      <c r="G58" s="209">
        <v>144.4</v>
      </c>
      <c r="H58" s="209">
        <v>215.8</v>
      </c>
      <c r="I58" s="209">
        <v>84.4</v>
      </c>
      <c r="J58" s="209">
        <v>105.4</v>
      </c>
      <c r="K58" s="209">
        <v>185.8</v>
      </c>
      <c r="L58" s="209">
        <v>80.9</v>
      </c>
      <c r="M58" s="209">
        <v>112.3</v>
      </c>
      <c r="N58" s="209">
        <v>127</v>
      </c>
      <c r="O58" s="209">
        <v>86.2</v>
      </c>
      <c r="P58" s="209">
        <v>23.6</v>
      </c>
      <c r="Q58" s="209">
        <v>95.3</v>
      </c>
      <c r="R58" s="209">
        <v>65.3</v>
      </c>
      <c r="S58" s="209">
        <v>122.7</v>
      </c>
    </row>
    <row r="59" spans="1:19" ht="13.5" customHeight="1">
      <c r="A59" s="210"/>
      <c r="B59" s="210" t="s">
        <v>449</v>
      </c>
      <c r="C59" s="211"/>
      <c r="D59" s="212">
        <v>73.5</v>
      </c>
      <c r="E59" s="213">
        <v>135.7</v>
      </c>
      <c r="F59" s="213">
        <v>65.2</v>
      </c>
      <c r="G59" s="213">
        <v>114.9</v>
      </c>
      <c r="H59" s="213">
        <v>158.9</v>
      </c>
      <c r="I59" s="213">
        <v>63.4</v>
      </c>
      <c r="J59" s="213">
        <v>89.8</v>
      </c>
      <c r="K59" s="213">
        <v>149.2</v>
      </c>
      <c r="L59" s="213">
        <v>73.5</v>
      </c>
      <c r="M59" s="213">
        <v>104.2</v>
      </c>
      <c r="N59" s="213">
        <v>91.2</v>
      </c>
      <c r="O59" s="213">
        <v>73.7</v>
      </c>
      <c r="P59" s="213">
        <v>25.4</v>
      </c>
      <c r="Q59" s="213">
        <v>103.8</v>
      </c>
      <c r="R59" s="213">
        <v>71.4</v>
      </c>
      <c r="S59" s="213">
        <v>108.6</v>
      </c>
    </row>
    <row r="60" spans="1:19" ht="13.5" customHeight="1">
      <c r="A60" s="203" t="s">
        <v>68</v>
      </c>
      <c r="B60" s="203">
        <v>12</v>
      </c>
      <c r="C60" s="198" t="s">
        <v>445</v>
      </c>
      <c r="D60" s="214">
        <v>77.5</v>
      </c>
      <c r="E60" s="215">
        <v>122</v>
      </c>
      <c r="F60" s="215">
        <v>72.6</v>
      </c>
      <c r="G60" s="215">
        <v>130.5</v>
      </c>
      <c r="H60" s="215">
        <v>139.6</v>
      </c>
      <c r="I60" s="215">
        <v>62.2</v>
      </c>
      <c r="J60" s="215">
        <v>85.5</v>
      </c>
      <c r="K60" s="215">
        <v>136.5</v>
      </c>
      <c r="L60" s="215">
        <v>83.2</v>
      </c>
      <c r="M60" s="215">
        <v>116.7</v>
      </c>
      <c r="N60" s="215">
        <v>138</v>
      </c>
      <c r="O60" s="215">
        <v>70.3</v>
      </c>
      <c r="P60" s="215">
        <v>28</v>
      </c>
      <c r="Q60" s="215">
        <v>104.5</v>
      </c>
      <c r="R60" s="215">
        <v>71.7</v>
      </c>
      <c r="S60" s="215">
        <v>120</v>
      </c>
    </row>
    <row r="61" spans="1:19" ht="13.5" customHeight="1">
      <c r="A61" s="203" t="s">
        <v>450</v>
      </c>
      <c r="B61" s="203" t="s">
        <v>177</v>
      </c>
      <c r="C61" s="198" t="s">
        <v>189</v>
      </c>
      <c r="D61" s="216">
        <v>76.8</v>
      </c>
      <c r="E61" s="217">
        <v>122</v>
      </c>
      <c r="F61" s="217">
        <v>65.8</v>
      </c>
      <c r="G61" s="217">
        <v>121.2</v>
      </c>
      <c r="H61" s="217">
        <v>119.8</v>
      </c>
      <c r="I61" s="217">
        <v>90.7</v>
      </c>
      <c r="J61" s="217">
        <v>78.9</v>
      </c>
      <c r="K61" s="217">
        <v>88.2</v>
      </c>
      <c r="L61" s="217">
        <v>100.8</v>
      </c>
      <c r="M61" s="217">
        <v>78.6</v>
      </c>
      <c r="N61" s="217">
        <v>54.9</v>
      </c>
      <c r="O61" s="217">
        <v>75</v>
      </c>
      <c r="P61" s="217">
        <v>19.5</v>
      </c>
      <c r="Q61" s="217">
        <v>97</v>
      </c>
      <c r="R61" s="217">
        <v>109.1</v>
      </c>
      <c r="S61" s="217">
        <v>172.3</v>
      </c>
    </row>
    <row r="62" spans="1:19" ht="13.5" customHeight="1">
      <c r="A62" s="203"/>
      <c r="B62" s="203">
        <v>2</v>
      </c>
      <c r="C62" s="198"/>
      <c r="D62" s="216">
        <v>73.9</v>
      </c>
      <c r="E62" s="217">
        <v>89</v>
      </c>
      <c r="F62" s="217">
        <v>72.6</v>
      </c>
      <c r="G62" s="217">
        <v>116.9</v>
      </c>
      <c r="H62" s="217">
        <v>126.4</v>
      </c>
      <c r="I62" s="217">
        <v>71.8</v>
      </c>
      <c r="J62" s="217">
        <v>76.3</v>
      </c>
      <c r="K62" s="217">
        <v>85.9</v>
      </c>
      <c r="L62" s="217">
        <v>100.8</v>
      </c>
      <c r="M62" s="217">
        <v>88.1</v>
      </c>
      <c r="N62" s="217">
        <v>46.5</v>
      </c>
      <c r="O62" s="217">
        <v>51.6</v>
      </c>
      <c r="P62" s="217">
        <v>18.9</v>
      </c>
      <c r="Q62" s="217">
        <v>86.4</v>
      </c>
      <c r="R62" s="217">
        <v>77.8</v>
      </c>
      <c r="S62" s="217">
        <v>163.1</v>
      </c>
    </row>
    <row r="63" spans="2:19" ht="13.5" customHeight="1">
      <c r="B63" s="203">
        <v>3</v>
      </c>
      <c r="D63" s="216">
        <v>81</v>
      </c>
      <c r="E63" s="217">
        <v>131.4</v>
      </c>
      <c r="F63" s="217">
        <v>75.8</v>
      </c>
      <c r="G63" s="217">
        <v>126.3</v>
      </c>
      <c r="H63" s="217">
        <v>142.9</v>
      </c>
      <c r="I63" s="217">
        <v>69.2</v>
      </c>
      <c r="J63" s="217">
        <v>85.5</v>
      </c>
      <c r="K63" s="217">
        <v>114.1</v>
      </c>
      <c r="L63" s="217">
        <v>107.6</v>
      </c>
      <c r="M63" s="217">
        <v>105.6</v>
      </c>
      <c r="N63" s="217">
        <v>60.6</v>
      </c>
      <c r="O63" s="217">
        <v>71.9</v>
      </c>
      <c r="P63" s="217">
        <v>19.5</v>
      </c>
      <c r="Q63" s="217">
        <v>81.8</v>
      </c>
      <c r="R63" s="217">
        <v>89.9</v>
      </c>
      <c r="S63" s="217">
        <v>223.1</v>
      </c>
    </row>
    <row r="64" spans="2:19" ht="13.5" customHeight="1">
      <c r="B64" s="203">
        <v>4</v>
      </c>
      <c r="C64" s="198"/>
      <c r="D64" s="216">
        <v>83.8</v>
      </c>
      <c r="E64" s="217">
        <v>127.2</v>
      </c>
      <c r="F64" s="217">
        <v>76.8</v>
      </c>
      <c r="G64" s="217">
        <v>139.8</v>
      </c>
      <c r="H64" s="217">
        <v>149.5</v>
      </c>
      <c r="I64" s="217">
        <v>73.4</v>
      </c>
      <c r="J64" s="217">
        <v>80.3</v>
      </c>
      <c r="K64" s="217">
        <v>121.2</v>
      </c>
      <c r="L64" s="217">
        <v>117.6</v>
      </c>
      <c r="M64" s="217">
        <v>106.3</v>
      </c>
      <c r="N64" s="217">
        <v>80.3</v>
      </c>
      <c r="O64" s="217">
        <v>78.1</v>
      </c>
      <c r="P64" s="217">
        <v>20.7</v>
      </c>
      <c r="Q64" s="217">
        <v>103</v>
      </c>
      <c r="R64" s="217">
        <v>91.9</v>
      </c>
      <c r="S64" s="217">
        <v>218.5</v>
      </c>
    </row>
    <row r="65" spans="2:19" ht="13.5" customHeight="1">
      <c r="B65" s="203">
        <v>5</v>
      </c>
      <c r="D65" s="216">
        <v>72.5</v>
      </c>
      <c r="E65" s="217">
        <v>120.4</v>
      </c>
      <c r="F65" s="217">
        <v>65.8</v>
      </c>
      <c r="G65" s="217">
        <v>120.3</v>
      </c>
      <c r="H65" s="217">
        <v>124.2</v>
      </c>
      <c r="I65" s="217">
        <v>69.2</v>
      </c>
      <c r="J65" s="217">
        <v>81.6</v>
      </c>
      <c r="K65" s="217">
        <v>88.2</v>
      </c>
      <c r="L65" s="217">
        <v>101.7</v>
      </c>
      <c r="M65" s="217">
        <v>94.4</v>
      </c>
      <c r="N65" s="217">
        <v>70.4</v>
      </c>
      <c r="O65" s="217">
        <v>85.9</v>
      </c>
      <c r="P65" s="217">
        <v>18.3</v>
      </c>
      <c r="Q65" s="217">
        <v>89.4</v>
      </c>
      <c r="R65" s="217">
        <v>92.9</v>
      </c>
      <c r="S65" s="217">
        <v>155.4</v>
      </c>
    </row>
    <row r="66" spans="2:19" ht="13.5" customHeight="1">
      <c r="B66" s="203">
        <v>6</v>
      </c>
      <c r="C66" s="198"/>
      <c r="D66" s="216">
        <v>74.6</v>
      </c>
      <c r="E66" s="217">
        <v>79.1</v>
      </c>
      <c r="F66" s="217">
        <v>68.9</v>
      </c>
      <c r="G66" s="217">
        <v>149.2</v>
      </c>
      <c r="H66" s="217">
        <v>117.6</v>
      </c>
      <c r="I66" s="217">
        <v>74.7</v>
      </c>
      <c r="J66" s="217">
        <v>80.3</v>
      </c>
      <c r="K66" s="217">
        <v>96.5</v>
      </c>
      <c r="L66" s="217">
        <v>137</v>
      </c>
      <c r="M66" s="217">
        <v>102.4</v>
      </c>
      <c r="N66" s="217">
        <v>60.6</v>
      </c>
      <c r="O66" s="217">
        <v>64.1</v>
      </c>
      <c r="P66" s="217">
        <v>31.1</v>
      </c>
      <c r="Q66" s="217">
        <v>100</v>
      </c>
      <c r="R66" s="217">
        <v>71.7</v>
      </c>
      <c r="S66" s="217">
        <v>155.4</v>
      </c>
    </row>
    <row r="67" spans="2:19" ht="13.5" customHeight="1">
      <c r="B67" s="203">
        <v>7</v>
      </c>
      <c r="C67" s="198"/>
      <c r="D67" s="216">
        <v>80.3</v>
      </c>
      <c r="E67" s="217">
        <v>141.9</v>
      </c>
      <c r="F67" s="217">
        <v>74.7</v>
      </c>
      <c r="G67" s="217">
        <v>128.8</v>
      </c>
      <c r="H67" s="217">
        <v>95.6</v>
      </c>
      <c r="I67" s="217">
        <v>78.5</v>
      </c>
      <c r="J67" s="217">
        <v>111.8</v>
      </c>
      <c r="K67" s="217">
        <v>89.4</v>
      </c>
      <c r="L67" s="217">
        <v>120.2</v>
      </c>
      <c r="M67" s="217">
        <v>105.6</v>
      </c>
      <c r="N67" s="217">
        <v>66.2</v>
      </c>
      <c r="O67" s="217">
        <v>60.9</v>
      </c>
      <c r="P67" s="217">
        <v>22</v>
      </c>
      <c r="Q67" s="217">
        <v>95.5</v>
      </c>
      <c r="R67" s="217">
        <v>83.8</v>
      </c>
      <c r="S67" s="217">
        <v>155.4</v>
      </c>
    </row>
    <row r="68" spans="2:19" ht="13.5" customHeight="1">
      <c r="B68" s="203">
        <v>8</v>
      </c>
      <c r="D68" s="216">
        <v>75.4</v>
      </c>
      <c r="E68" s="217">
        <v>112</v>
      </c>
      <c r="F68" s="217">
        <v>67.9</v>
      </c>
      <c r="G68" s="217">
        <v>126.3</v>
      </c>
      <c r="H68" s="217">
        <v>113.2</v>
      </c>
      <c r="I68" s="217">
        <v>76</v>
      </c>
      <c r="J68" s="217">
        <v>119.7</v>
      </c>
      <c r="K68" s="217">
        <v>83.5</v>
      </c>
      <c r="L68" s="217">
        <v>99.2</v>
      </c>
      <c r="M68" s="217">
        <v>93.7</v>
      </c>
      <c r="N68" s="217">
        <v>78.9</v>
      </c>
      <c r="O68" s="217">
        <v>98.4</v>
      </c>
      <c r="P68" s="217">
        <v>9.1</v>
      </c>
      <c r="Q68" s="217">
        <v>93.9</v>
      </c>
      <c r="R68" s="217">
        <v>81.8</v>
      </c>
      <c r="S68" s="217">
        <v>147.7</v>
      </c>
    </row>
    <row r="69" spans="2:19" ht="13.5" customHeight="1">
      <c r="B69" s="203">
        <v>9</v>
      </c>
      <c r="C69" s="198"/>
      <c r="D69" s="216">
        <v>71.8</v>
      </c>
      <c r="E69" s="217">
        <v>66</v>
      </c>
      <c r="F69" s="217">
        <v>65.3</v>
      </c>
      <c r="G69" s="217">
        <v>117.8</v>
      </c>
      <c r="H69" s="217">
        <v>130.8</v>
      </c>
      <c r="I69" s="217">
        <v>72.4</v>
      </c>
      <c r="J69" s="217">
        <v>101.3</v>
      </c>
      <c r="K69" s="217">
        <v>89.4</v>
      </c>
      <c r="L69" s="217">
        <v>128.6</v>
      </c>
      <c r="M69" s="217">
        <v>98.4</v>
      </c>
      <c r="N69" s="217">
        <v>62</v>
      </c>
      <c r="O69" s="217">
        <v>68.8</v>
      </c>
      <c r="P69" s="217">
        <v>20.7</v>
      </c>
      <c r="Q69" s="217">
        <v>95.5</v>
      </c>
      <c r="R69" s="217">
        <v>90.9</v>
      </c>
      <c r="S69" s="217">
        <v>147.7</v>
      </c>
    </row>
    <row r="70" spans="2:46" ht="13.5" customHeight="1">
      <c r="B70" s="203">
        <v>10</v>
      </c>
      <c r="C70" s="198"/>
      <c r="D70" s="216">
        <v>76.8</v>
      </c>
      <c r="E70" s="217">
        <v>133</v>
      </c>
      <c r="F70" s="217">
        <v>67.4</v>
      </c>
      <c r="G70" s="217">
        <v>121.2</v>
      </c>
      <c r="H70" s="217">
        <v>135.2</v>
      </c>
      <c r="I70" s="217">
        <v>74.4</v>
      </c>
      <c r="J70" s="217">
        <v>105.3</v>
      </c>
      <c r="K70" s="217">
        <v>85.9</v>
      </c>
      <c r="L70" s="217">
        <v>115.1</v>
      </c>
      <c r="M70" s="217">
        <v>107.1</v>
      </c>
      <c r="N70" s="217">
        <v>69</v>
      </c>
      <c r="O70" s="217">
        <v>92.2</v>
      </c>
      <c r="P70" s="217">
        <v>28</v>
      </c>
      <c r="Q70" s="217">
        <v>95.5</v>
      </c>
      <c r="R70" s="217">
        <v>87.9</v>
      </c>
      <c r="S70" s="217">
        <v>147.7</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78.9</v>
      </c>
      <c r="E71" s="217">
        <v>96.9</v>
      </c>
      <c r="F71" s="217">
        <v>71.6</v>
      </c>
      <c r="G71" s="217">
        <v>128</v>
      </c>
      <c r="H71" s="217">
        <v>105.5</v>
      </c>
      <c r="I71" s="217">
        <v>80.1</v>
      </c>
      <c r="J71" s="217">
        <v>110.5</v>
      </c>
      <c r="K71" s="217">
        <v>91.8</v>
      </c>
      <c r="L71" s="217">
        <v>47.1</v>
      </c>
      <c r="M71" s="217">
        <v>103.2</v>
      </c>
      <c r="N71" s="217">
        <v>102.8</v>
      </c>
      <c r="O71" s="217">
        <v>89.1</v>
      </c>
      <c r="P71" s="217">
        <v>25</v>
      </c>
      <c r="Q71" s="217">
        <v>95.5</v>
      </c>
      <c r="R71" s="217">
        <v>97</v>
      </c>
      <c r="S71" s="217">
        <v>156.9</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81</v>
      </c>
      <c r="E72" s="225">
        <v>92.1</v>
      </c>
      <c r="F72" s="225">
        <v>75.3</v>
      </c>
      <c r="G72" s="225">
        <v>122</v>
      </c>
      <c r="H72" s="225">
        <v>123.1</v>
      </c>
      <c r="I72" s="225">
        <v>83.7</v>
      </c>
      <c r="J72" s="225">
        <v>110.5</v>
      </c>
      <c r="K72" s="225">
        <v>92.9</v>
      </c>
      <c r="L72" s="225">
        <v>25.2</v>
      </c>
      <c r="M72" s="225">
        <v>102.4</v>
      </c>
      <c r="N72" s="225">
        <v>121.1</v>
      </c>
      <c r="O72" s="225">
        <v>81.3</v>
      </c>
      <c r="P72" s="225">
        <v>17.1</v>
      </c>
      <c r="Q72" s="225">
        <v>98.5</v>
      </c>
      <c r="R72" s="225">
        <v>129.3</v>
      </c>
      <c r="S72" s="225">
        <v>150.8</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1.6</v>
      </c>
      <c r="E74" s="200">
        <v>7.7</v>
      </c>
      <c r="F74" s="200">
        <v>4.6</v>
      </c>
      <c r="G74" s="200">
        <v>6</v>
      </c>
      <c r="H74" s="200">
        <v>19.8</v>
      </c>
      <c r="I74" s="200">
        <v>-0.2</v>
      </c>
      <c r="J74" s="200">
        <v>-9.8</v>
      </c>
      <c r="K74" s="200">
        <v>-18.8</v>
      </c>
      <c r="L74" s="201">
        <v>-26.5</v>
      </c>
      <c r="M74" s="201">
        <v>-13.8</v>
      </c>
      <c r="N74" s="201">
        <v>-14.2</v>
      </c>
      <c r="O74" s="201">
        <v>8.4</v>
      </c>
      <c r="P74" s="200">
        <v>15.6</v>
      </c>
      <c r="Q74" s="200">
        <v>7.3</v>
      </c>
      <c r="R74" s="200">
        <v>-5.2</v>
      </c>
      <c r="S74" s="201">
        <v>-10.8</v>
      </c>
    </row>
    <row r="75" spans="1:19" ht="13.5" customHeight="1">
      <c r="A75" s="203"/>
      <c r="B75" s="203">
        <v>28</v>
      </c>
      <c r="C75" s="198"/>
      <c r="D75" s="204">
        <v>1.8</v>
      </c>
      <c r="E75" s="205">
        <v>-15.4</v>
      </c>
      <c r="F75" s="205">
        <v>-1.4</v>
      </c>
      <c r="G75" s="205">
        <v>-17.7</v>
      </c>
      <c r="H75" s="205">
        <v>-2.7</v>
      </c>
      <c r="I75" s="205">
        <v>-3.3</v>
      </c>
      <c r="J75" s="205">
        <v>-15.4</v>
      </c>
      <c r="K75" s="205">
        <v>14.5</v>
      </c>
      <c r="L75" s="206">
        <v>0.8</v>
      </c>
      <c r="M75" s="206">
        <v>-0.9</v>
      </c>
      <c r="N75" s="206">
        <v>-10.1</v>
      </c>
      <c r="O75" s="206">
        <v>1.4</v>
      </c>
      <c r="P75" s="205">
        <v>82.3</v>
      </c>
      <c r="Q75" s="205">
        <v>-1.2</v>
      </c>
      <c r="R75" s="205">
        <v>-9.3</v>
      </c>
      <c r="S75" s="206">
        <v>2.5</v>
      </c>
    </row>
    <row r="76" spans="1:19" ht="13.5" customHeight="1">
      <c r="A76" s="203"/>
      <c r="B76" s="203" t="s">
        <v>267</v>
      </c>
      <c r="C76" s="198"/>
      <c r="D76" s="204">
        <v>1.4</v>
      </c>
      <c r="E76" s="205">
        <v>-7.9</v>
      </c>
      <c r="F76" s="205">
        <v>4.6</v>
      </c>
      <c r="G76" s="205">
        <v>11.2</v>
      </c>
      <c r="H76" s="205">
        <v>0.9</v>
      </c>
      <c r="I76" s="205">
        <v>-3.3</v>
      </c>
      <c r="J76" s="205">
        <v>0.7</v>
      </c>
      <c r="K76" s="205">
        <v>-8.8</v>
      </c>
      <c r="L76" s="206">
        <v>9.9</v>
      </c>
      <c r="M76" s="206">
        <v>-6.1</v>
      </c>
      <c r="N76" s="206">
        <v>2.9</v>
      </c>
      <c r="O76" s="206">
        <v>7.8</v>
      </c>
      <c r="P76" s="205">
        <v>-2</v>
      </c>
      <c r="Q76" s="205">
        <v>-1.2</v>
      </c>
      <c r="R76" s="205">
        <v>10.9</v>
      </c>
      <c r="S76" s="206">
        <v>-2.3</v>
      </c>
    </row>
    <row r="77" spans="1:19" ht="13.5" customHeight="1">
      <c r="A77" s="203"/>
      <c r="B77" s="203" t="s">
        <v>179</v>
      </c>
      <c r="C77" s="198"/>
      <c r="D77" s="204">
        <v>-8.5</v>
      </c>
      <c r="E77" s="205">
        <v>-18.8</v>
      </c>
      <c r="F77" s="205">
        <v>-4.6</v>
      </c>
      <c r="G77" s="205">
        <v>78.9</v>
      </c>
      <c r="H77" s="205">
        <v>74.9</v>
      </c>
      <c r="I77" s="205">
        <v>-6.4</v>
      </c>
      <c r="J77" s="205">
        <v>9.4</v>
      </c>
      <c r="K77" s="205">
        <v>36</v>
      </c>
      <c r="L77" s="206">
        <v>-18.3</v>
      </c>
      <c r="M77" s="206">
        <v>19.5</v>
      </c>
      <c r="N77" s="206">
        <v>27.2</v>
      </c>
      <c r="O77" s="206">
        <v>-9.8</v>
      </c>
      <c r="P77" s="205">
        <v>-63.3</v>
      </c>
      <c r="Q77" s="205">
        <v>-7.9</v>
      </c>
      <c r="R77" s="205">
        <v>-24.1</v>
      </c>
      <c r="S77" s="206">
        <v>17.6</v>
      </c>
    </row>
    <row r="78" spans="1:19" ht="13.5" customHeight="1">
      <c r="A78" s="203" t="s">
        <v>446</v>
      </c>
      <c r="B78" s="203" t="s">
        <v>448</v>
      </c>
      <c r="C78" s="198"/>
      <c r="D78" s="204">
        <v>-6</v>
      </c>
      <c r="E78" s="205">
        <v>67</v>
      </c>
      <c r="F78" s="205">
        <v>-14</v>
      </c>
      <c r="G78" s="205">
        <v>-11.8</v>
      </c>
      <c r="H78" s="205">
        <v>25.6</v>
      </c>
      <c r="I78" s="205">
        <v>-3.4</v>
      </c>
      <c r="J78" s="205">
        <v>13.1</v>
      </c>
      <c r="K78" s="205">
        <v>30.9</v>
      </c>
      <c r="L78" s="206">
        <v>-10.6</v>
      </c>
      <c r="M78" s="206">
        <v>0.9</v>
      </c>
      <c r="N78" s="206">
        <v>7.9</v>
      </c>
      <c r="O78" s="206">
        <v>-12.6</v>
      </c>
      <c r="P78" s="205">
        <v>-64</v>
      </c>
      <c r="Q78" s="205">
        <v>6</v>
      </c>
      <c r="R78" s="205">
        <v>-14.5</v>
      </c>
      <c r="S78" s="206">
        <v>4.2</v>
      </c>
    </row>
    <row r="79" spans="1:19" ht="13.5" customHeight="1">
      <c r="A79" s="210"/>
      <c r="B79" s="210" t="s">
        <v>449</v>
      </c>
      <c r="C79" s="211"/>
      <c r="D79" s="212">
        <v>-17.1</v>
      </c>
      <c r="E79" s="213">
        <v>28.4</v>
      </c>
      <c r="F79" s="213">
        <v>-22.9</v>
      </c>
      <c r="G79" s="213">
        <v>-20.4</v>
      </c>
      <c r="H79" s="213">
        <v>-26.4</v>
      </c>
      <c r="I79" s="213">
        <v>-24.9</v>
      </c>
      <c r="J79" s="213">
        <v>-14.8</v>
      </c>
      <c r="K79" s="213">
        <v>-19.7</v>
      </c>
      <c r="L79" s="213">
        <v>-9.1</v>
      </c>
      <c r="M79" s="213">
        <v>-7.2</v>
      </c>
      <c r="N79" s="213">
        <v>-28.2</v>
      </c>
      <c r="O79" s="213">
        <v>-14.5</v>
      </c>
      <c r="P79" s="213">
        <v>7.6</v>
      </c>
      <c r="Q79" s="213">
        <v>8.9</v>
      </c>
      <c r="R79" s="213">
        <v>9.3</v>
      </c>
      <c r="S79" s="213">
        <v>-11.5</v>
      </c>
    </row>
    <row r="80" spans="1:19" ht="13.5" customHeight="1">
      <c r="A80" s="203" t="s">
        <v>68</v>
      </c>
      <c r="B80" s="203">
        <v>12</v>
      </c>
      <c r="C80" s="198" t="s">
        <v>445</v>
      </c>
      <c r="D80" s="214">
        <v>-11.2</v>
      </c>
      <c r="E80" s="215">
        <v>9.9</v>
      </c>
      <c r="F80" s="215">
        <v>-13.8</v>
      </c>
      <c r="G80" s="215">
        <v>-19.4</v>
      </c>
      <c r="H80" s="215">
        <v>-17.5</v>
      </c>
      <c r="I80" s="215">
        <v>-30</v>
      </c>
      <c r="J80" s="215">
        <v>-23.5</v>
      </c>
      <c r="K80" s="215">
        <v>-17.1</v>
      </c>
      <c r="L80" s="215">
        <v>23.8</v>
      </c>
      <c r="M80" s="215">
        <v>-4.5</v>
      </c>
      <c r="N80" s="215">
        <v>36.1</v>
      </c>
      <c r="O80" s="215">
        <v>-8.2</v>
      </c>
      <c r="P80" s="215">
        <v>14.8</v>
      </c>
      <c r="Q80" s="215">
        <v>16.9</v>
      </c>
      <c r="R80" s="215">
        <v>61.5</v>
      </c>
      <c r="S80" s="215">
        <v>13</v>
      </c>
    </row>
    <row r="81" spans="1:19" ht="13.5" customHeight="1">
      <c r="A81" s="203" t="s">
        <v>450</v>
      </c>
      <c r="B81" s="203" t="s">
        <v>177</v>
      </c>
      <c r="C81" s="198" t="s">
        <v>189</v>
      </c>
      <c r="D81" s="216">
        <v>-10.6</v>
      </c>
      <c r="E81" s="217">
        <v>-42</v>
      </c>
      <c r="F81" s="217">
        <v>-11.3</v>
      </c>
      <c r="G81" s="217">
        <v>-4.6</v>
      </c>
      <c r="H81" s="217">
        <v>-23.7</v>
      </c>
      <c r="I81" s="217">
        <v>23.6</v>
      </c>
      <c r="J81" s="217">
        <v>-25.1</v>
      </c>
      <c r="K81" s="217">
        <v>-37.5</v>
      </c>
      <c r="L81" s="217">
        <v>-34.1</v>
      </c>
      <c r="M81" s="217">
        <v>-20.8</v>
      </c>
      <c r="N81" s="217">
        <v>-42.7</v>
      </c>
      <c r="O81" s="217">
        <v>-22.6</v>
      </c>
      <c r="P81" s="217">
        <v>-37.3</v>
      </c>
      <c r="Q81" s="217">
        <v>-5.8</v>
      </c>
      <c r="R81" s="217">
        <v>-10</v>
      </c>
      <c r="S81" s="217">
        <v>28.8</v>
      </c>
    </row>
    <row r="82" spans="1:19" ht="13.5" customHeight="1">
      <c r="A82" s="203"/>
      <c r="B82" s="203">
        <v>2</v>
      </c>
      <c r="C82" s="198"/>
      <c r="D82" s="216">
        <v>-16</v>
      </c>
      <c r="E82" s="217">
        <v>-60.7</v>
      </c>
      <c r="F82" s="217">
        <v>-10.5</v>
      </c>
      <c r="G82" s="217">
        <v>-0.8</v>
      </c>
      <c r="H82" s="217">
        <v>-32.3</v>
      </c>
      <c r="I82" s="217">
        <v>-4.3</v>
      </c>
      <c r="J82" s="217">
        <v>-20.6</v>
      </c>
      <c r="K82" s="217">
        <v>-34.2</v>
      </c>
      <c r="L82" s="217">
        <v>50</v>
      </c>
      <c r="M82" s="217">
        <v>-26.5</v>
      </c>
      <c r="N82" s="217">
        <v>-45</v>
      </c>
      <c r="O82" s="217">
        <v>-29.7</v>
      </c>
      <c r="P82" s="217">
        <v>-32.5</v>
      </c>
      <c r="Q82" s="217">
        <v>-18.6</v>
      </c>
      <c r="R82" s="217">
        <v>37.5</v>
      </c>
      <c r="S82" s="217">
        <v>41.3</v>
      </c>
    </row>
    <row r="83" spans="2:19" ht="13.5" customHeight="1">
      <c r="B83" s="203">
        <v>3</v>
      </c>
      <c r="D83" s="216">
        <v>-8</v>
      </c>
      <c r="E83" s="217">
        <v>-29.3</v>
      </c>
      <c r="F83" s="217">
        <v>-7.7</v>
      </c>
      <c r="G83" s="217">
        <v>6.5</v>
      </c>
      <c r="H83" s="217">
        <v>-32.6</v>
      </c>
      <c r="I83" s="217">
        <v>-5.7</v>
      </c>
      <c r="J83" s="217">
        <v>-20.8</v>
      </c>
      <c r="K83" s="217">
        <v>-47.9</v>
      </c>
      <c r="L83" s="217">
        <v>52.4</v>
      </c>
      <c r="M83" s="217">
        <v>-14.1</v>
      </c>
      <c r="N83" s="217">
        <v>-15.6</v>
      </c>
      <c r="O83" s="217">
        <v>-16.3</v>
      </c>
      <c r="P83" s="217">
        <v>-13.7</v>
      </c>
      <c r="Q83" s="217">
        <v>-19.4</v>
      </c>
      <c r="R83" s="217">
        <v>45.9</v>
      </c>
      <c r="S83" s="217">
        <v>76.8</v>
      </c>
    </row>
    <row r="84" spans="2:19" ht="13.5" customHeight="1">
      <c r="B84" s="203">
        <v>4</v>
      </c>
      <c r="C84" s="198"/>
      <c r="D84" s="216">
        <v>13.4</v>
      </c>
      <c r="E84" s="217">
        <v>-19.5</v>
      </c>
      <c r="F84" s="217">
        <v>22.7</v>
      </c>
      <c r="G84" s="217">
        <v>25.9</v>
      </c>
      <c r="H84" s="217">
        <v>-15.5</v>
      </c>
      <c r="I84" s="217">
        <v>10.7</v>
      </c>
      <c r="J84" s="217">
        <v>-20.7</v>
      </c>
      <c r="K84" s="217">
        <v>-29.5</v>
      </c>
      <c r="L84" s="217">
        <v>53.7</v>
      </c>
      <c r="M84" s="217">
        <v>-2.2</v>
      </c>
      <c r="N84" s="217">
        <v>54.1</v>
      </c>
      <c r="O84" s="217">
        <v>8.6</v>
      </c>
      <c r="P84" s="217">
        <v>-34.7</v>
      </c>
      <c r="Q84" s="217">
        <v>0</v>
      </c>
      <c r="R84" s="217">
        <v>39.9</v>
      </c>
      <c r="S84" s="217">
        <v>108.9</v>
      </c>
    </row>
    <row r="85" spans="2:19" ht="13.5" customHeight="1">
      <c r="B85" s="203">
        <v>5</v>
      </c>
      <c r="D85" s="216">
        <v>35.5</v>
      </c>
      <c r="E85" s="217">
        <v>39.4</v>
      </c>
      <c r="F85" s="217">
        <v>73.6</v>
      </c>
      <c r="G85" s="217">
        <v>9.2</v>
      </c>
      <c r="H85" s="217">
        <v>-19.8</v>
      </c>
      <c r="I85" s="217">
        <v>18.7</v>
      </c>
      <c r="J85" s="217">
        <v>1.6</v>
      </c>
      <c r="K85" s="217">
        <v>-30.6</v>
      </c>
      <c r="L85" s="217">
        <v>63.5</v>
      </c>
      <c r="M85" s="217">
        <v>22.6</v>
      </c>
      <c r="N85" s="217">
        <v>149.6</v>
      </c>
      <c r="O85" s="217">
        <v>61.8</v>
      </c>
      <c r="P85" s="217">
        <v>-38.8</v>
      </c>
      <c r="Q85" s="217">
        <v>-9.2</v>
      </c>
      <c r="R85" s="217">
        <v>24.4</v>
      </c>
      <c r="S85" s="217">
        <v>87</v>
      </c>
    </row>
    <row r="86" spans="2:19" ht="13.5" customHeight="1">
      <c r="B86" s="203">
        <v>6</v>
      </c>
      <c r="C86" s="198"/>
      <c r="D86" s="216">
        <v>29.3</v>
      </c>
      <c r="E86" s="217">
        <v>13.6</v>
      </c>
      <c r="F86" s="217">
        <v>39.2</v>
      </c>
      <c r="G86" s="217">
        <v>83.3</v>
      </c>
      <c r="H86" s="217">
        <v>-27.2</v>
      </c>
      <c r="I86" s="217">
        <v>51.2</v>
      </c>
      <c r="J86" s="217">
        <v>-3.1</v>
      </c>
      <c r="K86" s="217">
        <v>-23.4</v>
      </c>
      <c r="L86" s="217">
        <v>163</v>
      </c>
      <c r="M86" s="217">
        <v>41.8</v>
      </c>
      <c r="N86" s="217">
        <v>30.3</v>
      </c>
      <c r="O86" s="217">
        <v>24.2</v>
      </c>
      <c r="P86" s="217">
        <v>21.5</v>
      </c>
      <c r="Q86" s="217">
        <v>-7.1</v>
      </c>
      <c r="R86" s="217">
        <v>82</v>
      </c>
      <c r="S86" s="217">
        <v>80.3</v>
      </c>
    </row>
    <row r="87" spans="2:19" ht="13.5" customHeight="1">
      <c r="B87" s="203">
        <v>7</v>
      </c>
      <c r="C87" s="198"/>
      <c r="D87" s="216">
        <v>25.3</v>
      </c>
      <c r="E87" s="217">
        <v>-10.9</v>
      </c>
      <c r="F87" s="217">
        <v>39.1</v>
      </c>
      <c r="G87" s="217">
        <v>7.1</v>
      </c>
      <c r="H87" s="217">
        <v>-34.6</v>
      </c>
      <c r="I87" s="217">
        <v>33.1</v>
      </c>
      <c r="J87" s="217">
        <v>32.8</v>
      </c>
      <c r="K87" s="217">
        <v>-40.2</v>
      </c>
      <c r="L87" s="217">
        <v>101.3</v>
      </c>
      <c r="M87" s="217">
        <v>11.9</v>
      </c>
      <c r="N87" s="217">
        <v>14.7</v>
      </c>
      <c r="O87" s="217">
        <v>39</v>
      </c>
      <c r="P87" s="217">
        <v>20.2</v>
      </c>
      <c r="Q87" s="217">
        <v>5.1</v>
      </c>
      <c r="R87" s="217">
        <v>102.4</v>
      </c>
      <c r="S87" s="217">
        <v>60.4</v>
      </c>
    </row>
    <row r="88" spans="2:19" ht="13.5" customHeight="1">
      <c r="B88" s="203">
        <v>8</v>
      </c>
      <c r="D88" s="216">
        <v>12.7</v>
      </c>
      <c r="E88" s="217">
        <v>-15.5</v>
      </c>
      <c r="F88" s="217">
        <v>22.8</v>
      </c>
      <c r="G88" s="217">
        <v>12.9</v>
      </c>
      <c r="H88" s="217">
        <v>-8</v>
      </c>
      <c r="I88" s="217">
        <v>31</v>
      </c>
      <c r="J88" s="217">
        <v>33.7</v>
      </c>
      <c r="K88" s="217">
        <v>-36.1</v>
      </c>
      <c r="L88" s="217">
        <v>5.4</v>
      </c>
      <c r="M88" s="217">
        <v>-12.5</v>
      </c>
      <c r="N88" s="217">
        <v>-33.3</v>
      </c>
      <c r="O88" s="217">
        <v>4.9</v>
      </c>
      <c r="P88" s="217">
        <v>-42.8</v>
      </c>
      <c r="Q88" s="217">
        <v>-10.1</v>
      </c>
      <c r="R88" s="217">
        <v>68.7</v>
      </c>
      <c r="S88" s="217">
        <v>41.2</v>
      </c>
    </row>
    <row r="89" spans="2:19" ht="13.5" customHeight="1">
      <c r="B89" s="203">
        <v>9</v>
      </c>
      <c r="C89" s="198"/>
      <c r="D89" s="216">
        <v>-1.9</v>
      </c>
      <c r="E89" s="217">
        <v>-28.8</v>
      </c>
      <c r="F89" s="217">
        <v>0.9</v>
      </c>
      <c r="G89" s="217">
        <v>15.8</v>
      </c>
      <c r="H89" s="217">
        <v>-8.5</v>
      </c>
      <c r="I89" s="217">
        <v>15.8</v>
      </c>
      <c r="J89" s="217">
        <v>24.1</v>
      </c>
      <c r="K89" s="217">
        <v>-40.6</v>
      </c>
      <c r="L89" s="217">
        <v>106.8</v>
      </c>
      <c r="M89" s="217">
        <v>1.7</v>
      </c>
      <c r="N89" s="217">
        <v>-64.2</v>
      </c>
      <c r="O89" s="217">
        <v>-4.3</v>
      </c>
      <c r="P89" s="217">
        <v>-13</v>
      </c>
      <c r="Q89" s="217">
        <v>-13.7</v>
      </c>
      <c r="R89" s="217">
        <v>-10.9</v>
      </c>
      <c r="S89" s="217">
        <v>41.2</v>
      </c>
    </row>
    <row r="90" spans="2:19" ht="13.5" customHeight="1">
      <c r="B90" s="203">
        <v>10</v>
      </c>
      <c r="C90" s="198"/>
      <c r="D90" s="216">
        <v>2.9</v>
      </c>
      <c r="E90" s="217">
        <v>57.8</v>
      </c>
      <c r="F90" s="217">
        <v>-3.7</v>
      </c>
      <c r="G90" s="217">
        <v>2.9</v>
      </c>
      <c r="H90" s="217">
        <v>-10.2</v>
      </c>
      <c r="I90" s="217">
        <v>21</v>
      </c>
      <c r="J90" s="217">
        <v>27</v>
      </c>
      <c r="K90" s="217">
        <v>-45.1</v>
      </c>
      <c r="L90" s="217">
        <v>92.8</v>
      </c>
      <c r="M90" s="217">
        <v>-7</v>
      </c>
      <c r="N90" s="217">
        <v>-38.8</v>
      </c>
      <c r="O90" s="217">
        <v>7.3</v>
      </c>
      <c r="P90" s="217">
        <v>6.9</v>
      </c>
      <c r="Q90" s="217">
        <v>-10</v>
      </c>
      <c r="R90" s="217">
        <v>-21.6</v>
      </c>
      <c r="S90" s="217">
        <v>31.5</v>
      </c>
    </row>
    <row r="91" spans="2:19" ht="13.5" customHeight="1">
      <c r="B91" s="203">
        <v>11</v>
      </c>
      <c r="C91" s="198"/>
      <c r="D91" s="216">
        <v>0</v>
      </c>
      <c r="E91" s="217">
        <v>-3.6</v>
      </c>
      <c r="F91" s="217">
        <v>-8.7</v>
      </c>
      <c r="G91" s="217">
        <v>-1.9</v>
      </c>
      <c r="H91" s="217">
        <v>-31.9</v>
      </c>
      <c r="I91" s="217">
        <v>30.2</v>
      </c>
      <c r="J91" s="217">
        <v>37.6</v>
      </c>
      <c r="K91" s="217">
        <v>-39.5</v>
      </c>
      <c r="L91" s="217">
        <v>14.3</v>
      </c>
      <c r="M91" s="217">
        <v>-13.9</v>
      </c>
      <c r="N91" s="217">
        <v>-11</v>
      </c>
      <c r="O91" s="217">
        <v>3.7</v>
      </c>
      <c r="P91" s="217">
        <v>7.8</v>
      </c>
      <c r="Q91" s="217">
        <v>-12.5</v>
      </c>
      <c r="R91" s="217">
        <v>57.5</v>
      </c>
      <c r="S91" s="217">
        <v>36</v>
      </c>
    </row>
    <row r="92" spans="1:19" ht="13.5" customHeight="1">
      <c r="A92" s="221"/>
      <c r="B92" s="222">
        <v>12</v>
      </c>
      <c r="C92" s="223"/>
      <c r="D92" s="224">
        <v>4.5</v>
      </c>
      <c r="E92" s="225">
        <v>-24.5</v>
      </c>
      <c r="F92" s="225">
        <v>3.7</v>
      </c>
      <c r="G92" s="225">
        <v>-6.5</v>
      </c>
      <c r="H92" s="225">
        <v>-11.8</v>
      </c>
      <c r="I92" s="225">
        <v>34.6</v>
      </c>
      <c r="J92" s="225">
        <v>29.2</v>
      </c>
      <c r="K92" s="225">
        <v>-31.9</v>
      </c>
      <c r="L92" s="225">
        <v>-69.7</v>
      </c>
      <c r="M92" s="225">
        <v>-12.3</v>
      </c>
      <c r="N92" s="225">
        <v>-12.2</v>
      </c>
      <c r="O92" s="225">
        <v>15.6</v>
      </c>
      <c r="P92" s="225">
        <v>-38.9</v>
      </c>
      <c r="Q92" s="225">
        <v>-5.7</v>
      </c>
      <c r="R92" s="225">
        <v>80.3</v>
      </c>
      <c r="S92" s="225">
        <v>25.7</v>
      </c>
    </row>
    <row r="93" spans="1:35" ht="27" customHeight="1">
      <c r="A93" s="659" t="s">
        <v>451</v>
      </c>
      <c r="B93" s="659"/>
      <c r="C93" s="660"/>
      <c r="D93" s="254">
        <v>2.7</v>
      </c>
      <c r="E93" s="227">
        <v>-5</v>
      </c>
      <c r="F93" s="227">
        <v>5.2</v>
      </c>
      <c r="G93" s="227">
        <v>-4.7</v>
      </c>
      <c r="H93" s="227">
        <v>16.7</v>
      </c>
      <c r="I93" s="227">
        <v>4.5</v>
      </c>
      <c r="J93" s="227">
        <v>0</v>
      </c>
      <c r="K93" s="227">
        <v>1.2</v>
      </c>
      <c r="L93" s="227">
        <v>-46.5</v>
      </c>
      <c r="M93" s="227">
        <v>-0.8</v>
      </c>
      <c r="N93" s="227">
        <v>17.8</v>
      </c>
      <c r="O93" s="227">
        <v>-8.8</v>
      </c>
      <c r="P93" s="227">
        <v>-31.6</v>
      </c>
      <c r="Q93" s="227">
        <v>3.1</v>
      </c>
      <c r="R93" s="227">
        <v>33.3</v>
      </c>
      <c r="S93" s="227">
        <v>-3.9</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62"/>
      <c r="E94" s="262"/>
      <c r="F94" s="262"/>
      <c r="G94" s="262"/>
      <c r="H94" s="262"/>
      <c r="I94" s="262"/>
      <c r="J94" s="262"/>
      <c r="K94" s="262"/>
      <c r="L94" s="262"/>
      <c r="M94" s="262"/>
      <c r="N94" s="262"/>
      <c r="O94" s="262"/>
      <c r="P94" s="262"/>
      <c r="Q94" s="262"/>
      <c r="R94" s="262"/>
      <c r="S94" s="262"/>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625" style="174" bestFit="1" customWidth="1"/>
    <col min="3" max="3" width="3.125" style="174" bestFit="1" customWidth="1"/>
    <col min="4" max="6" width="8.25390625" style="174" customWidth="1"/>
    <col min="7" max="7" width="9.25390625" style="174" customWidth="1"/>
    <col min="8"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462</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424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100.2</v>
      </c>
      <c r="E9" s="205">
        <v>101.6</v>
      </c>
      <c r="F9" s="205">
        <v>98.7</v>
      </c>
      <c r="G9" s="205">
        <v>116.1</v>
      </c>
      <c r="H9" s="205">
        <v>107.9</v>
      </c>
      <c r="I9" s="205">
        <v>100</v>
      </c>
      <c r="J9" s="205">
        <v>98.9</v>
      </c>
      <c r="K9" s="205">
        <v>100.7</v>
      </c>
      <c r="L9" s="206">
        <v>101.2</v>
      </c>
      <c r="M9" s="206">
        <v>102.2</v>
      </c>
      <c r="N9" s="206">
        <v>102.6</v>
      </c>
      <c r="O9" s="206">
        <v>94.7</v>
      </c>
      <c r="P9" s="205">
        <v>102.4</v>
      </c>
      <c r="Q9" s="205">
        <v>100.7</v>
      </c>
      <c r="R9" s="205">
        <v>96.7</v>
      </c>
      <c r="S9" s="206">
        <v>102.4</v>
      </c>
    </row>
    <row r="10" spans="1:19" ht="13.5">
      <c r="A10" s="203"/>
      <c r="B10" s="203" t="s">
        <v>267</v>
      </c>
      <c r="C10" s="198"/>
      <c r="D10" s="204">
        <v>100.3</v>
      </c>
      <c r="E10" s="205">
        <v>104.9</v>
      </c>
      <c r="F10" s="205">
        <v>100.2</v>
      </c>
      <c r="G10" s="205">
        <v>97.5</v>
      </c>
      <c r="H10" s="205">
        <v>105.4</v>
      </c>
      <c r="I10" s="205">
        <v>100.9</v>
      </c>
      <c r="J10" s="205">
        <v>95.9</v>
      </c>
      <c r="K10" s="205">
        <v>99.5</v>
      </c>
      <c r="L10" s="206">
        <v>101.2</v>
      </c>
      <c r="M10" s="206">
        <v>99.5</v>
      </c>
      <c r="N10" s="206">
        <v>102.3</v>
      </c>
      <c r="O10" s="206">
        <v>90.4</v>
      </c>
      <c r="P10" s="205">
        <v>103.7</v>
      </c>
      <c r="Q10" s="205">
        <v>101.1</v>
      </c>
      <c r="R10" s="205">
        <v>94.9</v>
      </c>
      <c r="S10" s="206">
        <v>105.8</v>
      </c>
    </row>
    <row r="11" spans="1:19" ht="13.5" customHeight="1">
      <c r="A11" s="203"/>
      <c r="B11" s="203" t="s">
        <v>179</v>
      </c>
      <c r="C11" s="198"/>
      <c r="D11" s="204">
        <v>100.9</v>
      </c>
      <c r="E11" s="205">
        <v>103</v>
      </c>
      <c r="F11" s="205">
        <v>100.2</v>
      </c>
      <c r="G11" s="205">
        <v>35.9</v>
      </c>
      <c r="H11" s="205">
        <v>110.3</v>
      </c>
      <c r="I11" s="205">
        <v>101.4</v>
      </c>
      <c r="J11" s="205">
        <v>97.1</v>
      </c>
      <c r="K11" s="205">
        <v>98.4</v>
      </c>
      <c r="L11" s="206">
        <v>100.5</v>
      </c>
      <c r="M11" s="206">
        <v>99.8</v>
      </c>
      <c r="N11" s="206">
        <v>102.8</v>
      </c>
      <c r="O11" s="206">
        <v>91.5</v>
      </c>
      <c r="P11" s="205">
        <v>107.7</v>
      </c>
      <c r="Q11" s="205">
        <v>103.5</v>
      </c>
      <c r="R11" s="205">
        <v>85.8</v>
      </c>
      <c r="S11" s="206">
        <v>108.6</v>
      </c>
    </row>
    <row r="12" spans="1:19" ht="13.5" customHeight="1">
      <c r="A12" s="203" t="s">
        <v>446</v>
      </c>
      <c r="B12" s="203" t="s">
        <v>448</v>
      </c>
      <c r="C12" s="198"/>
      <c r="D12" s="208">
        <v>102</v>
      </c>
      <c r="E12" s="209">
        <v>108.7</v>
      </c>
      <c r="F12" s="209">
        <v>99.7</v>
      </c>
      <c r="G12" s="209">
        <v>110.8</v>
      </c>
      <c r="H12" s="209">
        <v>109.5</v>
      </c>
      <c r="I12" s="209">
        <v>103.4</v>
      </c>
      <c r="J12" s="209">
        <v>96.7</v>
      </c>
      <c r="K12" s="209">
        <v>97</v>
      </c>
      <c r="L12" s="209">
        <v>97</v>
      </c>
      <c r="M12" s="209">
        <v>99.2</v>
      </c>
      <c r="N12" s="209">
        <v>107.9</v>
      </c>
      <c r="O12" s="209">
        <v>92.9</v>
      </c>
      <c r="P12" s="209">
        <v>110.7</v>
      </c>
      <c r="Q12" s="209">
        <v>102.9</v>
      </c>
      <c r="R12" s="209">
        <v>88.4</v>
      </c>
      <c r="S12" s="209">
        <v>109.6</v>
      </c>
    </row>
    <row r="13" spans="1:19" ht="13.5" customHeight="1">
      <c r="A13" s="210"/>
      <c r="B13" s="210" t="s">
        <v>449</v>
      </c>
      <c r="C13" s="211"/>
      <c r="D13" s="212">
        <v>101.5</v>
      </c>
      <c r="E13" s="213">
        <v>111.5</v>
      </c>
      <c r="F13" s="213">
        <v>98.2</v>
      </c>
      <c r="G13" s="213">
        <v>110.4</v>
      </c>
      <c r="H13" s="213">
        <v>113.7</v>
      </c>
      <c r="I13" s="213">
        <v>107.1</v>
      </c>
      <c r="J13" s="213">
        <v>98.6</v>
      </c>
      <c r="K13" s="213">
        <v>94.9</v>
      </c>
      <c r="L13" s="213">
        <v>95.3</v>
      </c>
      <c r="M13" s="213">
        <v>77.2</v>
      </c>
      <c r="N13" s="213">
        <v>100.2</v>
      </c>
      <c r="O13" s="213">
        <v>91.1</v>
      </c>
      <c r="P13" s="213">
        <v>128.9</v>
      </c>
      <c r="Q13" s="213">
        <v>102.5</v>
      </c>
      <c r="R13" s="213">
        <v>90.2</v>
      </c>
      <c r="S13" s="213">
        <v>106.2</v>
      </c>
    </row>
    <row r="14" spans="1:19" ht="13.5" customHeight="1">
      <c r="A14" s="203" t="s">
        <v>68</v>
      </c>
      <c r="B14" s="203">
        <v>12</v>
      </c>
      <c r="C14" s="198" t="s">
        <v>445</v>
      </c>
      <c r="D14" s="208">
        <v>101.5</v>
      </c>
      <c r="E14" s="209">
        <v>111.6</v>
      </c>
      <c r="F14" s="209">
        <v>96</v>
      </c>
      <c r="G14" s="209">
        <v>109.8</v>
      </c>
      <c r="H14" s="209">
        <v>115</v>
      </c>
      <c r="I14" s="209">
        <v>108.6</v>
      </c>
      <c r="J14" s="209">
        <v>99.2</v>
      </c>
      <c r="K14" s="209">
        <v>87.8</v>
      </c>
      <c r="L14" s="209">
        <v>95.4</v>
      </c>
      <c r="M14" s="209">
        <v>70.9</v>
      </c>
      <c r="N14" s="209">
        <v>101.8</v>
      </c>
      <c r="O14" s="209">
        <v>92.3</v>
      </c>
      <c r="P14" s="209">
        <v>135.1</v>
      </c>
      <c r="Q14" s="209">
        <v>102.6</v>
      </c>
      <c r="R14" s="209">
        <v>89.9</v>
      </c>
      <c r="S14" s="209">
        <v>109.4</v>
      </c>
    </row>
    <row r="15" spans="1:19" ht="13.5" customHeight="1">
      <c r="A15" s="203" t="s">
        <v>450</v>
      </c>
      <c r="B15" s="203" t="s">
        <v>177</v>
      </c>
      <c r="C15" s="198" t="s">
        <v>189</v>
      </c>
      <c r="D15" s="208">
        <v>101.4</v>
      </c>
      <c r="E15" s="209">
        <v>112.1</v>
      </c>
      <c r="F15" s="209">
        <v>94.8</v>
      </c>
      <c r="G15" s="209">
        <v>109.8</v>
      </c>
      <c r="H15" s="209">
        <v>115.1</v>
      </c>
      <c r="I15" s="209">
        <v>107.8</v>
      </c>
      <c r="J15" s="209">
        <v>99.1</v>
      </c>
      <c r="K15" s="209">
        <v>86.8</v>
      </c>
      <c r="L15" s="209">
        <v>94.7</v>
      </c>
      <c r="M15" s="209">
        <v>91.5</v>
      </c>
      <c r="N15" s="209">
        <v>100.8</v>
      </c>
      <c r="O15" s="209">
        <v>89.9</v>
      </c>
      <c r="P15" s="209">
        <v>135.3</v>
      </c>
      <c r="Q15" s="209">
        <v>102.2</v>
      </c>
      <c r="R15" s="209">
        <v>89.9</v>
      </c>
      <c r="S15" s="209">
        <v>109.8</v>
      </c>
    </row>
    <row r="16" spans="1:19" ht="13.5" customHeight="1">
      <c r="A16" s="203"/>
      <c r="B16" s="203">
        <v>2</v>
      </c>
      <c r="C16" s="198"/>
      <c r="D16" s="208">
        <v>100.9</v>
      </c>
      <c r="E16" s="209">
        <v>112.4</v>
      </c>
      <c r="F16" s="209">
        <v>94.8</v>
      </c>
      <c r="G16" s="209">
        <v>109.6</v>
      </c>
      <c r="H16" s="209">
        <v>116.4</v>
      </c>
      <c r="I16" s="209">
        <v>107.3</v>
      </c>
      <c r="J16" s="209">
        <v>98.4</v>
      </c>
      <c r="K16" s="209">
        <v>86.5</v>
      </c>
      <c r="L16" s="209">
        <v>93.4</v>
      </c>
      <c r="M16" s="209">
        <v>91.5</v>
      </c>
      <c r="N16" s="209">
        <v>95.8</v>
      </c>
      <c r="O16" s="209">
        <v>89.7</v>
      </c>
      <c r="P16" s="209">
        <v>135.5</v>
      </c>
      <c r="Q16" s="209">
        <v>102</v>
      </c>
      <c r="R16" s="209">
        <v>89.6</v>
      </c>
      <c r="S16" s="209">
        <v>110.2</v>
      </c>
    </row>
    <row r="17" spans="2:19" ht="13.5" customHeight="1">
      <c r="B17" s="203">
        <v>3</v>
      </c>
      <c r="D17" s="208">
        <v>100.5</v>
      </c>
      <c r="E17" s="209">
        <v>111.9</v>
      </c>
      <c r="F17" s="209">
        <v>94.6</v>
      </c>
      <c r="G17" s="209">
        <v>105.6</v>
      </c>
      <c r="H17" s="209">
        <v>115.9</v>
      </c>
      <c r="I17" s="209">
        <v>106.4</v>
      </c>
      <c r="J17" s="209">
        <v>98.3</v>
      </c>
      <c r="K17" s="209">
        <v>85.2</v>
      </c>
      <c r="L17" s="209">
        <v>94.4</v>
      </c>
      <c r="M17" s="209">
        <v>91.1</v>
      </c>
      <c r="N17" s="209">
        <v>95.2</v>
      </c>
      <c r="O17" s="209">
        <v>90.5</v>
      </c>
      <c r="P17" s="209">
        <v>133.3</v>
      </c>
      <c r="Q17" s="209">
        <v>102</v>
      </c>
      <c r="R17" s="209">
        <v>89.9</v>
      </c>
      <c r="S17" s="209">
        <v>110.5</v>
      </c>
    </row>
    <row r="18" spans="2:19" ht="13.5" customHeight="1">
      <c r="B18" s="203">
        <v>4</v>
      </c>
      <c r="C18" s="198"/>
      <c r="D18" s="208">
        <v>102</v>
      </c>
      <c r="E18" s="209">
        <v>111.4</v>
      </c>
      <c r="F18" s="209">
        <v>96.7</v>
      </c>
      <c r="G18" s="209">
        <v>107.5</v>
      </c>
      <c r="H18" s="209">
        <v>117.4</v>
      </c>
      <c r="I18" s="209">
        <v>106.8</v>
      </c>
      <c r="J18" s="209">
        <v>99.6</v>
      </c>
      <c r="K18" s="209">
        <v>85.8</v>
      </c>
      <c r="L18" s="209">
        <v>94.8</v>
      </c>
      <c r="M18" s="209">
        <v>92.4</v>
      </c>
      <c r="N18" s="209">
        <v>98.1</v>
      </c>
      <c r="O18" s="209">
        <v>91.3</v>
      </c>
      <c r="P18" s="209">
        <v>136.5</v>
      </c>
      <c r="Q18" s="209">
        <v>102.3</v>
      </c>
      <c r="R18" s="209">
        <v>91.1</v>
      </c>
      <c r="S18" s="209">
        <v>111.2</v>
      </c>
    </row>
    <row r="19" spans="2:19" ht="13.5" customHeight="1">
      <c r="B19" s="203">
        <v>5</v>
      </c>
      <c r="D19" s="208">
        <v>102.7</v>
      </c>
      <c r="E19" s="209">
        <v>111.2</v>
      </c>
      <c r="F19" s="209">
        <v>97.9</v>
      </c>
      <c r="G19" s="209">
        <v>106.7</v>
      </c>
      <c r="H19" s="209">
        <v>118</v>
      </c>
      <c r="I19" s="209">
        <v>105.8</v>
      </c>
      <c r="J19" s="209">
        <v>99.6</v>
      </c>
      <c r="K19" s="209">
        <v>85.7</v>
      </c>
      <c r="L19" s="209">
        <v>92.9</v>
      </c>
      <c r="M19" s="209">
        <v>92.4</v>
      </c>
      <c r="N19" s="209">
        <v>100.8</v>
      </c>
      <c r="O19" s="209">
        <v>92</v>
      </c>
      <c r="P19" s="209">
        <v>140.6</v>
      </c>
      <c r="Q19" s="209">
        <v>103.1</v>
      </c>
      <c r="R19" s="209">
        <v>90.5</v>
      </c>
      <c r="S19" s="209">
        <v>111</v>
      </c>
    </row>
    <row r="20" spans="2:19" ht="13.5" customHeight="1">
      <c r="B20" s="203">
        <v>6</v>
      </c>
      <c r="C20" s="198"/>
      <c r="D20" s="208">
        <v>102.5</v>
      </c>
      <c r="E20" s="209">
        <v>112.3</v>
      </c>
      <c r="F20" s="209">
        <v>97.5</v>
      </c>
      <c r="G20" s="209">
        <v>106.4</v>
      </c>
      <c r="H20" s="209">
        <v>117</v>
      </c>
      <c r="I20" s="209">
        <v>105.4</v>
      </c>
      <c r="J20" s="209">
        <v>98.7</v>
      </c>
      <c r="K20" s="209">
        <v>84.7</v>
      </c>
      <c r="L20" s="209">
        <v>94</v>
      </c>
      <c r="M20" s="209">
        <v>92.3</v>
      </c>
      <c r="N20" s="209">
        <v>99</v>
      </c>
      <c r="O20" s="209">
        <v>91.6</v>
      </c>
      <c r="P20" s="209">
        <v>140.5</v>
      </c>
      <c r="Q20" s="209">
        <v>103.1</v>
      </c>
      <c r="R20" s="209">
        <v>90.3</v>
      </c>
      <c r="S20" s="209">
        <v>113.1</v>
      </c>
    </row>
    <row r="21" spans="2:19" ht="13.5" customHeight="1">
      <c r="B21" s="203">
        <v>7</v>
      </c>
      <c r="C21" s="198"/>
      <c r="D21" s="208">
        <v>102.4</v>
      </c>
      <c r="E21" s="209">
        <v>113.4</v>
      </c>
      <c r="F21" s="209">
        <v>96.6</v>
      </c>
      <c r="G21" s="209">
        <v>105.2</v>
      </c>
      <c r="H21" s="209">
        <v>114.6</v>
      </c>
      <c r="I21" s="209">
        <v>105.4</v>
      </c>
      <c r="J21" s="209">
        <v>98.7</v>
      </c>
      <c r="K21" s="209">
        <v>85</v>
      </c>
      <c r="L21" s="209">
        <v>93.2</v>
      </c>
      <c r="M21" s="209">
        <v>91.7</v>
      </c>
      <c r="N21" s="209">
        <v>101.9</v>
      </c>
      <c r="O21" s="209">
        <v>90.9</v>
      </c>
      <c r="P21" s="209">
        <v>140.4</v>
      </c>
      <c r="Q21" s="209">
        <v>103.2</v>
      </c>
      <c r="R21" s="209">
        <v>90</v>
      </c>
      <c r="S21" s="209">
        <v>113.2</v>
      </c>
    </row>
    <row r="22" spans="2:19" ht="13.5" customHeight="1">
      <c r="B22" s="203">
        <v>8</v>
      </c>
      <c r="D22" s="208">
        <v>102.2</v>
      </c>
      <c r="E22" s="209">
        <v>112.8</v>
      </c>
      <c r="F22" s="209">
        <v>95.5</v>
      </c>
      <c r="G22" s="209">
        <v>104.7</v>
      </c>
      <c r="H22" s="209">
        <v>114.5</v>
      </c>
      <c r="I22" s="209">
        <v>104.4</v>
      </c>
      <c r="J22" s="209">
        <v>99</v>
      </c>
      <c r="K22" s="209">
        <v>85.1</v>
      </c>
      <c r="L22" s="209">
        <v>92.5</v>
      </c>
      <c r="M22" s="209">
        <v>91.8</v>
      </c>
      <c r="N22" s="209">
        <v>104.5</v>
      </c>
      <c r="O22" s="209">
        <v>90.7</v>
      </c>
      <c r="P22" s="209">
        <v>140.9</v>
      </c>
      <c r="Q22" s="209">
        <v>102.5</v>
      </c>
      <c r="R22" s="209">
        <v>90.1</v>
      </c>
      <c r="S22" s="209">
        <v>113.3</v>
      </c>
    </row>
    <row r="23" spans="2:19" ht="13.5" customHeight="1">
      <c r="B23" s="203">
        <v>9</v>
      </c>
      <c r="C23" s="198"/>
      <c r="D23" s="208">
        <v>102</v>
      </c>
      <c r="E23" s="209">
        <v>112.9</v>
      </c>
      <c r="F23" s="209">
        <v>95.9</v>
      </c>
      <c r="G23" s="209">
        <v>103.8</v>
      </c>
      <c r="H23" s="209">
        <v>114.9</v>
      </c>
      <c r="I23" s="209">
        <v>103.7</v>
      </c>
      <c r="J23" s="209">
        <v>98.9</v>
      </c>
      <c r="K23" s="209">
        <v>85.1</v>
      </c>
      <c r="L23" s="209">
        <v>91.7</v>
      </c>
      <c r="M23" s="209">
        <v>91.8</v>
      </c>
      <c r="N23" s="209">
        <v>101</v>
      </c>
      <c r="O23" s="209">
        <v>90.8</v>
      </c>
      <c r="P23" s="209">
        <v>140.6</v>
      </c>
      <c r="Q23" s="209">
        <v>102.4</v>
      </c>
      <c r="R23" s="209">
        <v>89.9</v>
      </c>
      <c r="S23" s="209">
        <v>114.4</v>
      </c>
    </row>
    <row r="24" spans="2:46" ht="13.5" customHeight="1">
      <c r="B24" s="203">
        <v>10</v>
      </c>
      <c r="C24" s="198"/>
      <c r="D24" s="208">
        <v>102</v>
      </c>
      <c r="E24" s="209">
        <v>112.9</v>
      </c>
      <c r="F24" s="209">
        <v>96.3</v>
      </c>
      <c r="G24" s="209">
        <v>104.6</v>
      </c>
      <c r="H24" s="209">
        <v>114.6</v>
      </c>
      <c r="I24" s="209">
        <v>103.3</v>
      </c>
      <c r="J24" s="209">
        <v>98.3</v>
      </c>
      <c r="K24" s="209">
        <v>84.1</v>
      </c>
      <c r="L24" s="209">
        <v>91.6</v>
      </c>
      <c r="M24" s="209">
        <v>92</v>
      </c>
      <c r="N24" s="209">
        <v>97.9</v>
      </c>
      <c r="O24" s="209">
        <v>93.5</v>
      </c>
      <c r="P24" s="209">
        <v>140</v>
      </c>
      <c r="Q24" s="209">
        <v>102.5</v>
      </c>
      <c r="R24" s="209">
        <v>90.8</v>
      </c>
      <c r="S24" s="209">
        <v>116.5</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08">
        <v>102.5</v>
      </c>
      <c r="E25" s="209">
        <v>113.5</v>
      </c>
      <c r="F25" s="209">
        <v>95.5</v>
      </c>
      <c r="G25" s="209">
        <v>104.3</v>
      </c>
      <c r="H25" s="209">
        <v>113.9</v>
      </c>
      <c r="I25" s="209">
        <v>103.5</v>
      </c>
      <c r="J25" s="209">
        <v>98.9</v>
      </c>
      <c r="K25" s="209">
        <v>85.1</v>
      </c>
      <c r="L25" s="209">
        <v>94.1</v>
      </c>
      <c r="M25" s="209">
        <v>91.4</v>
      </c>
      <c r="N25" s="209">
        <v>101.3</v>
      </c>
      <c r="O25" s="209">
        <v>96.3</v>
      </c>
      <c r="P25" s="209">
        <v>140.3</v>
      </c>
      <c r="Q25" s="209">
        <v>103</v>
      </c>
      <c r="R25" s="209">
        <v>90.8</v>
      </c>
      <c r="S25" s="209">
        <v>117.9</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102.2</v>
      </c>
      <c r="E26" s="225">
        <v>113.3</v>
      </c>
      <c r="F26" s="225">
        <v>95.3</v>
      </c>
      <c r="G26" s="225">
        <v>104.1</v>
      </c>
      <c r="H26" s="225">
        <v>113.9</v>
      </c>
      <c r="I26" s="225">
        <v>103.1</v>
      </c>
      <c r="J26" s="225">
        <v>98.8</v>
      </c>
      <c r="K26" s="225">
        <v>83.6</v>
      </c>
      <c r="L26" s="225">
        <v>92.4</v>
      </c>
      <c r="M26" s="225">
        <v>90.9</v>
      </c>
      <c r="N26" s="225">
        <v>103</v>
      </c>
      <c r="O26" s="225">
        <v>95</v>
      </c>
      <c r="P26" s="225">
        <v>140.5</v>
      </c>
      <c r="Q26" s="225">
        <v>103.3</v>
      </c>
      <c r="R26" s="225">
        <v>91.6</v>
      </c>
      <c r="S26" s="225">
        <v>114.1</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0.7</v>
      </c>
      <c r="E28" s="200">
        <v>-0.3</v>
      </c>
      <c r="F28" s="200">
        <v>0.1</v>
      </c>
      <c r="G28" s="200">
        <v>-14.7</v>
      </c>
      <c r="H28" s="200">
        <v>0.6</v>
      </c>
      <c r="I28" s="200">
        <v>-0.4</v>
      </c>
      <c r="J28" s="200">
        <v>2.8</v>
      </c>
      <c r="K28" s="200">
        <v>0.5</v>
      </c>
      <c r="L28" s="201">
        <v>0.8</v>
      </c>
      <c r="M28" s="201">
        <v>2</v>
      </c>
      <c r="N28" s="201">
        <v>4.1</v>
      </c>
      <c r="O28" s="201">
        <v>-1.7</v>
      </c>
      <c r="P28" s="200">
        <v>-0.2</v>
      </c>
      <c r="Q28" s="200">
        <v>0.3</v>
      </c>
      <c r="R28" s="200">
        <v>-2.1</v>
      </c>
      <c r="S28" s="201">
        <v>0.2</v>
      </c>
    </row>
    <row r="29" spans="1:19" ht="13.5" customHeight="1">
      <c r="A29" s="203"/>
      <c r="B29" s="203">
        <v>28</v>
      </c>
      <c r="C29" s="198"/>
      <c r="D29" s="204">
        <v>0.2</v>
      </c>
      <c r="E29" s="205">
        <v>1.7</v>
      </c>
      <c r="F29" s="205">
        <v>-1.3</v>
      </c>
      <c r="G29" s="205">
        <v>16.1</v>
      </c>
      <c r="H29" s="205">
        <v>7.9</v>
      </c>
      <c r="I29" s="205">
        <v>0</v>
      </c>
      <c r="J29" s="205">
        <v>-1</v>
      </c>
      <c r="K29" s="205">
        <v>0.7</v>
      </c>
      <c r="L29" s="206">
        <v>1.2</v>
      </c>
      <c r="M29" s="206">
        <v>2.2</v>
      </c>
      <c r="N29" s="206">
        <v>2.6</v>
      </c>
      <c r="O29" s="206">
        <v>-5.2</v>
      </c>
      <c r="P29" s="205">
        <v>2.4</v>
      </c>
      <c r="Q29" s="205">
        <v>0.7</v>
      </c>
      <c r="R29" s="205">
        <v>-3.3</v>
      </c>
      <c r="S29" s="206">
        <v>2.2</v>
      </c>
    </row>
    <row r="30" spans="1:19" ht="13.5" customHeight="1">
      <c r="A30" s="203"/>
      <c r="B30" s="203" t="s">
        <v>267</v>
      </c>
      <c r="C30" s="198"/>
      <c r="D30" s="204">
        <v>0.1</v>
      </c>
      <c r="E30" s="205">
        <v>3.1</v>
      </c>
      <c r="F30" s="205">
        <v>1.5</v>
      </c>
      <c r="G30" s="205">
        <v>-16</v>
      </c>
      <c r="H30" s="205">
        <v>-2.4</v>
      </c>
      <c r="I30" s="205">
        <v>0.9</v>
      </c>
      <c r="J30" s="205">
        <v>-3</v>
      </c>
      <c r="K30" s="205">
        <v>-1.2</v>
      </c>
      <c r="L30" s="206">
        <v>0</v>
      </c>
      <c r="M30" s="206">
        <v>-2.5</v>
      </c>
      <c r="N30" s="206">
        <v>-0.3</v>
      </c>
      <c r="O30" s="206">
        <v>-4.6</v>
      </c>
      <c r="P30" s="205">
        <v>1.3</v>
      </c>
      <c r="Q30" s="205">
        <v>0.4</v>
      </c>
      <c r="R30" s="205">
        <v>-1.9</v>
      </c>
      <c r="S30" s="206">
        <v>3.4</v>
      </c>
    </row>
    <row r="31" spans="1:19" ht="13.5" customHeight="1">
      <c r="A31" s="203"/>
      <c r="B31" s="203" t="s">
        <v>179</v>
      </c>
      <c r="C31" s="198"/>
      <c r="D31" s="204">
        <v>0.6</v>
      </c>
      <c r="E31" s="205">
        <v>-1.8</v>
      </c>
      <c r="F31" s="205">
        <v>0</v>
      </c>
      <c r="G31" s="205">
        <v>-63.2</v>
      </c>
      <c r="H31" s="205">
        <v>4.6</v>
      </c>
      <c r="I31" s="205">
        <v>0.5</v>
      </c>
      <c r="J31" s="205">
        <v>1.3</v>
      </c>
      <c r="K31" s="205">
        <v>-1.1</v>
      </c>
      <c r="L31" s="206">
        <v>-0.7</v>
      </c>
      <c r="M31" s="206">
        <v>0.3</v>
      </c>
      <c r="N31" s="206">
        <v>0.5</v>
      </c>
      <c r="O31" s="206">
        <v>1.2</v>
      </c>
      <c r="P31" s="205">
        <v>3.9</v>
      </c>
      <c r="Q31" s="205">
        <v>2.4</v>
      </c>
      <c r="R31" s="205">
        <v>-9.6</v>
      </c>
      <c r="S31" s="206">
        <v>2.6</v>
      </c>
    </row>
    <row r="32" spans="1:19" ht="13.5" customHeight="1">
      <c r="A32" s="203" t="s">
        <v>446</v>
      </c>
      <c r="B32" s="203" t="s">
        <v>448</v>
      </c>
      <c r="C32" s="198"/>
      <c r="D32" s="204">
        <v>1.1</v>
      </c>
      <c r="E32" s="205">
        <v>5.5</v>
      </c>
      <c r="F32" s="205">
        <v>-0.5</v>
      </c>
      <c r="G32" s="205">
        <v>208.6</v>
      </c>
      <c r="H32" s="205">
        <v>-0.7</v>
      </c>
      <c r="I32" s="205">
        <v>2</v>
      </c>
      <c r="J32" s="205">
        <v>-0.4</v>
      </c>
      <c r="K32" s="205">
        <v>-1.4</v>
      </c>
      <c r="L32" s="206">
        <v>-3.5</v>
      </c>
      <c r="M32" s="206">
        <v>-0.6</v>
      </c>
      <c r="N32" s="206">
        <v>5</v>
      </c>
      <c r="O32" s="206">
        <v>1.5</v>
      </c>
      <c r="P32" s="205">
        <v>2.8</v>
      </c>
      <c r="Q32" s="205">
        <v>-0.6</v>
      </c>
      <c r="R32" s="205">
        <v>3</v>
      </c>
      <c r="S32" s="206">
        <v>0.9</v>
      </c>
    </row>
    <row r="33" spans="1:19" ht="13.5" customHeight="1">
      <c r="A33" s="210"/>
      <c r="B33" s="210" t="s">
        <v>449</v>
      </c>
      <c r="C33" s="211"/>
      <c r="D33" s="212">
        <v>-0.5</v>
      </c>
      <c r="E33" s="213">
        <v>2.6</v>
      </c>
      <c r="F33" s="213">
        <v>-1.5</v>
      </c>
      <c r="G33" s="213">
        <v>-0.4</v>
      </c>
      <c r="H33" s="213">
        <v>3.8</v>
      </c>
      <c r="I33" s="213">
        <v>3.6</v>
      </c>
      <c r="J33" s="213">
        <v>2</v>
      </c>
      <c r="K33" s="213">
        <v>-2.2</v>
      </c>
      <c r="L33" s="213">
        <v>-1.8</v>
      </c>
      <c r="M33" s="213">
        <v>-22.2</v>
      </c>
      <c r="N33" s="213">
        <v>-7.1</v>
      </c>
      <c r="O33" s="213">
        <v>-1.9</v>
      </c>
      <c r="P33" s="213">
        <v>16.4</v>
      </c>
      <c r="Q33" s="213">
        <v>-0.4</v>
      </c>
      <c r="R33" s="213">
        <v>2</v>
      </c>
      <c r="S33" s="213">
        <v>-3.1</v>
      </c>
    </row>
    <row r="34" spans="1:19" ht="13.5" customHeight="1">
      <c r="A34" s="203" t="s">
        <v>68</v>
      </c>
      <c r="B34" s="203">
        <v>12</v>
      </c>
      <c r="C34" s="198" t="s">
        <v>445</v>
      </c>
      <c r="D34" s="208">
        <v>-0.2</v>
      </c>
      <c r="E34" s="209">
        <v>-0.4</v>
      </c>
      <c r="F34" s="209">
        <v>-2.5</v>
      </c>
      <c r="G34" s="209">
        <v>-0.9</v>
      </c>
      <c r="H34" s="209">
        <v>3.6</v>
      </c>
      <c r="I34" s="209">
        <v>5.3</v>
      </c>
      <c r="J34" s="209">
        <v>1.5</v>
      </c>
      <c r="K34" s="209">
        <v>-8.6</v>
      </c>
      <c r="L34" s="209">
        <v>-4.1</v>
      </c>
      <c r="M34" s="209">
        <v>-26.9</v>
      </c>
      <c r="N34" s="209">
        <v>-2.6</v>
      </c>
      <c r="O34" s="209">
        <v>-0.4</v>
      </c>
      <c r="P34" s="209">
        <v>18.7</v>
      </c>
      <c r="Q34" s="209">
        <v>1.1</v>
      </c>
      <c r="R34" s="209">
        <v>0.8</v>
      </c>
      <c r="S34" s="209">
        <v>-1.4</v>
      </c>
    </row>
    <row r="35" spans="1:19" ht="13.5" customHeight="1">
      <c r="A35" s="203" t="s">
        <v>450</v>
      </c>
      <c r="B35" s="203" t="s">
        <v>177</v>
      </c>
      <c r="C35" s="198" t="s">
        <v>189</v>
      </c>
      <c r="D35" s="208">
        <v>0.8</v>
      </c>
      <c r="E35" s="209">
        <v>0.1</v>
      </c>
      <c r="F35" s="209">
        <v>-4</v>
      </c>
      <c r="G35" s="209">
        <v>-0.5</v>
      </c>
      <c r="H35" s="209">
        <v>3.5</v>
      </c>
      <c r="I35" s="209">
        <v>4.9</v>
      </c>
      <c r="J35" s="209">
        <v>1.4</v>
      </c>
      <c r="K35" s="209">
        <v>-9.5</v>
      </c>
      <c r="L35" s="209">
        <v>3.4</v>
      </c>
      <c r="M35" s="209">
        <v>-5.4</v>
      </c>
      <c r="N35" s="209">
        <v>-1.1</v>
      </c>
      <c r="O35" s="209">
        <v>-1.7</v>
      </c>
      <c r="P35" s="209">
        <v>20.3</v>
      </c>
      <c r="Q35" s="209">
        <v>0.9</v>
      </c>
      <c r="R35" s="209">
        <v>0.9</v>
      </c>
      <c r="S35" s="209">
        <v>8.6</v>
      </c>
    </row>
    <row r="36" spans="1:19" ht="13.5" customHeight="1">
      <c r="A36" s="203"/>
      <c r="B36" s="203">
        <v>2</v>
      </c>
      <c r="C36" s="198"/>
      <c r="D36" s="208">
        <v>0.1</v>
      </c>
      <c r="E36" s="209">
        <v>-0.4</v>
      </c>
      <c r="F36" s="209">
        <v>-4</v>
      </c>
      <c r="G36" s="209">
        <v>-0.8</v>
      </c>
      <c r="H36" s="209">
        <v>5.2</v>
      </c>
      <c r="I36" s="209">
        <v>3.9</v>
      </c>
      <c r="J36" s="209">
        <v>0.9</v>
      </c>
      <c r="K36" s="209">
        <v>-10.5</v>
      </c>
      <c r="L36" s="209">
        <v>-2.1</v>
      </c>
      <c r="M36" s="209">
        <v>-5.1</v>
      </c>
      <c r="N36" s="209">
        <v>-6.5</v>
      </c>
      <c r="O36" s="209">
        <v>-0.4</v>
      </c>
      <c r="P36" s="209">
        <v>20.3</v>
      </c>
      <c r="Q36" s="209">
        <v>0.4</v>
      </c>
      <c r="R36" s="209">
        <v>1.5</v>
      </c>
      <c r="S36" s="209">
        <v>8.3</v>
      </c>
    </row>
    <row r="37" spans="2:19" ht="13.5" customHeight="1">
      <c r="B37" s="203">
        <v>3</v>
      </c>
      <c r="D37" s="208">
        <v>0.4</v>
      </c>
      <c r="E37" s="209">
        <v>-0.8</v>
      </c>
      <c r="F37" s="209">
        <v>-3.3</v>
      </c>
      <c r="G37" s="209">
        <v>-4.3</v>
      </c>
      <c r="H37" s="209">
        <v>4.1</v>
      </c>
      <c r="I37" s="209">
        <v>2.8</v>
      </c>
      <c r="J37" s="209">
        <v>0</v>
      </c>
      <c r="K37" s="209">
        <v>-11.3</v>
      </c>
      <c r="L37" s="209">
        <v>-1.5</v>
      </c>
      <c r="M37" s="209">
        <v>21.3</v>
      </c>
      <c r="N37" s="209">
        <v>-8.5</v>
      </c>
      <c r="O37" s="209">
        <v>-1.7</v>
      </c>
      <c r="P37" s="209">
        <v>20.4</v>
      </c>
      <c r="Q37" s="209">
        <v>0.8</v>
      </c>
      <c r="R37" s="209">
        <v>1.9</v>
      </c>
      <c r="S37" s="209">
        <v>8.8</v>
      </c>
    </row>
    <row r="38" spans="2:19" ht="13.5" customHeight="1">
      <c r="B38" s="203">
        <v>4</v>
      </c>
      <c r="C38" s="198"/>
      <c r="D38" s="208">
        <v>-0.4</v>
      </c>
      <c r="E38" s="209">
        <v>-1.3</v>
      </c>
      <c r="F38" s="209">
        <v>-3</v>
      </c>
      <c r="G38" s="209">
        <v>-4.8</v>
      </c>
      <c r="H38" s="209">
        <v>3.1</v>
      </c>
      <c r="I38" s="209">
        <v>0.5</v>
      </c>
      <c r="J38" s="209">
        <v>1.5</v>
      </c>
      <c r="K38" s="209">
        <v>-12.4</v>
      </c>
      <c r="L38" s="209">
        <v>-2.7</v>
      </c>
      <c r="M38" s="209">
        <v>23.4</v>
      </c>
      <c r="N38" s="209">
        <v>-7.2</v>
      </c>
      <c r="O38" s="209">
        <v>1.2</v>
      </c>
      <c r="P38" s="209">
        <v>1.1</v>
      </c>
      <c r="Q38" s="209">
        <v>-0.6</v>
      </c>
      <c r="R38" s="209">
        <v>2.2</v>
      </c>
      <c r="S38" s="209">
        <v>9.6</v>
      </c>
    </row>
    <row r="39" spans="2:19" ht="13.5" customHeight="1">
      <c r="B39" s="203">
        <v>5</v>
      </c>
      <c r="D39" s="208">
        <v>0.6</v>
      </c>
      <c r="E39" s="209">
        <v>-0.4</v>
      </c>
      <c r="F39" s="209">
        <v>-1.9</v>
      </c>
      <c r="G39" s="209">
        <v>-5.4</v>
      </c>
      <c r="H39" s="209">
        <v>3.5</v>
      </c>
      <c r="I39" s="209">
        <v>-0.8</v>
      </c>
      <c r="J39" s="209">
        <v>1.8</v>
      </c>
      <c r="K39" s="209">
        <v>-13.4</v>
      </c>
      <c r="L39" s="209">
        <v>-3.4</v>
      </c>
      <c r="M39" s="209">
        <v>22.7</v>
      </c>
      <c r="N39" s="209">
        <v>1.6</v>
      </c>
      <c r="O39" s="209">
        <v>4.7</v>
      </c>
      <c r="P39" s="209">
        <v>5.6</v>
      </c>
      <c r="Q39" s="209">
        <v>0.6</v>
      </c>
      <c r="R39" s="209">
        <v>-2.6</v>
      </c>
      <c r="S39" s="209">
        <v>2.6</v>
      </c>
    </row>
    <row r="40" spans="2:19" ht="13.5" customHeight="1">
      <c r="B40" s="203">
        <v>6</v>
      </c>
      <c r="C40" s="198"/>
      <c r="D40" s="208">
        <v>0.5</v>
      </c>
      <c r="E40" s="209">
        <v>0.8</v>
      </c>
      <c r="F40" s="209">
        <v>-1.6</v>
      </c>
      <c r="G40" s="209">
        <v>-3.3</v>
      </c>
      <c r="H40" s="209">
        <v>2.5</v>
      </c>
      <c r="I40" s="209">
        <v>-2.7</v>
      </c>
      <c r="J40" s="209">
        <v>0.1</v>
      </c>
      <c r="K40" s="209">
        <v>-13.7</v>
      </c>
      <c r="L40" s="209">
        <v>-3.3</v>
      </c>
      <c r="M40" s="209">
        <v>23.6</v>
      </c>
      <c r="N40" s="209">
        <v>2.5</v>
      </c>
      <c r="O40" s="209">
        <v>3.9</v>
      </c>
      <c r="P40" s="209">
        <v>4.9</v>
      </c>
      <c r="Q40" s="209">
        <v>0.4</v>
      </c>
      <c r="R40" s="209">
        <v>-1.8</v>
      </c>
      <c r="S40" s="209">
        <v>4</v>
      </c>
    </row>
    <row r="41" spans="2:19" ht="13.5" customHeight="1">
      <c r="B41" s="203">
        <v>7</v>
      </c>
      <c r="C41" s="198"/>
      <c r="D41" s="208">
        <v>0.1</v>
      </c>
      <c r="E41" s="209">
        <v>1.3</v>
      </c>
      <c r="F41" s="209">
        <v>-2.3</v>
      </c>
      <c r="G41" s="209">
        <v>-4.1</v>
      </c>
      <c r="H41" s="209">
        <v>0.1</v>
      </c>
      <c r="I41" s="209">
        <v>-2.8</v>
      </c>
      <c r="J41" s="209">
        <v>-0.2</v>
      </c>
      <c r="K41" s="209">
        <v>-13.2</v>
      </c>
      <c r="L41" s="209">
        <v>-1</v>
      </c>
      <c r="M41" s="209">
        <v>22.3</v>
      </c>
      <c r="N41" s="209">
        <v>3.6</v>
      </c>
      <c r="O41" s="209">
        <v>-0.2</v>
      </c>
      <c r="P41" s="209">
        <v>4.6</v>
      </c>
      <c r="Q41" s="209">
        <v>-0.4</v>
      </c>
      <c r="R41" s="209">
        <v>-1.5</v>
      </c>
      <c r="S41" s="209">
        <v>5</v>
      </c>
    </row>
    <row r="42" spans="2:19" ht="13.5" customHeight="1">
      <c r="B42" s="203">
        <v>8</v>
      </c>
      <c r="D42" s="208">
        <v>0.6</v>
      </c>
      <c r="E42" s="209">
        <v>1.7</v>
      </c>
      <c r="F42" s="209">
        <v>-1.7</v>
      </c>
      <c r="G42" s="209">
        <v>-4.8</v>
      </c>
      <c r="H42" s="209">
        <v>-0.7</v>
      </c>
      <c r="I42" s="209">
        <v>-4</v>
      </c>
      <c r="J42" s="209">
        <v>0</v>
      </c>
      <c r="K42" s="209">
        <v>-12.7</v>
      </c>
      <c r="L42" s="209">
        <v>-2.8</v>
      </c>
      <c r="M42" s="209">
        <v>25.6</v>
      </c>
      <c r="N42" s="209">
        <v>6.5</v>
      </c>
      <c r="O42" s="209">
        <v>0.3</v>
      </c>
      <c r="P42" s="209">
        <v>5.1</v>
      </c>
      <c r="Q42" s="209">
        <v>-0.9</v>
      </c>
      <c r="R42" s="209">
        <v>-0.9</v>
      </c>
      <c r="S42" s="209">
        <v>5.1</v>
      </c>
    </row>
    <row r="43" spans="2:19" ht="13.5" customHeight="1">
      <c r="B43" s="203">
        <v>9</v>
      </c>
      <c r="C43" s="198"/>
      <c r="D43" s="208">
        <v>0.1</v>
      </c>
      <c r="E43" s="209">
        <v>2.4</v>
      </c>
      <c r="F43" s="209">
        <v>-1.4</v>
      </c>
      <c r="G43" s="209">
        <v>-5.6</v>
      </c>
      <c r="H43" s="209">
        <v>-0.4</v>
      </c>
      <c r="I43" s="209">
        <v>-5.6</v>
      </c>
      <c r="J43" s="209">
        <v>-0.6</v>
      </c>
      <c r="K43" s="209">
        <v>-11.4</v>
      </c>
      <c r="L43" s="209">
        <v>-3.4</v>
      </c>
      <c r="M43" s="209">
        <v>25.8</v>
      </c>
      <c r="N43" s="209">
        <v>3</v>
      </c>
      <c r="O43" s="209">
        <v>-2</v>
      </c>
      <c r="P43" s="209">
        <v>4.6</v>
      </c>
      <c r="Q43" s="209">
        <v>-0.9</v>
      </c>
      <c r="R43" s="209">
        <v>-0.9</v>
      </c>
      <c r="S43" s="209">
        <v>5.9</v>
      </c>
    </row>
    <row r="44" spans="2:19" ht="13.5" customHeight="1">
      <c r="B44" s="203">
        <v>10</v>
      </c>
      <c r="C44" s="198"/>
      <c r="D44" s="208">
        <v>0.2</v>
      </c>
      <c r="E44" s="209">
        <v>3.3</v>
      </c>
      <c r="F44" s="209">
        <v>-2</v>
      </c>
      <c r="G44" s="209">
        <v>-4.3</v>
      </c>
      <c r="H44" s="209">
        <v>-0.2</v>
      </c>
      <c r="I44" s="209">
        <v>-5.6</v>
      </c>
      <c r="J44" s="209">
        <v>-1.5</v>
      </c>
      <c r="K44" s="209">
        <v>-4.9</v>
      </c>
      <c r="L44" s="209">
        <v>-3.8</v>
      </c>
      <c r="M44" s="209">
        <v>29.8</v>
      </c>
      <c r="N44" s="209">
        <v>0.6</v>
      </c>
      <c r="O44" s="209">
        <v>0.5</v>
      </c>
      <c r="P44" s="209">
        <v>3.5</v>
      </c>
      <c r="Q44" s="209">
        <v>-0.2</v>
      </c>
      <c r="R44" s="209">
        <v>0.9</v>
      </c>
      <c r="S44" s="209">
        <v>7.4</v>
      </c>
    </row>
    <row r="45" spans="2:19" ht="13.5" customHeight="1">
      <c r="B45" s="203">
        <v>11</v>
      </c>
      <c r="C45" s="198"/>
      <c r="D45" s="208">
        <v>1.1</v>
      </c>
      <c r="E45" s="209">
        <v>2.7</v>
      </c>
      <c r="F45" s="209">
        <v>-1</v>
      </c>
      <c r="G45" s="209">
        <v>-4.1</v>
      </c>
      <c r="H45" s="209">
        <v>-0.6</v>
      </c>
      <c r="I45" s="209">
        <v>-5.5</v>
      </c>
      <c r="J45" s="209">
        <v>-0.2</v>
      </c>
      <c r="K45" s="209">
        <v>-3.1</v>
      </c>
      <c r="L45" s="209">
        <v>-1.7</v>
      </c>
      <c r="M45" s="209">
        <v>29.3</v>
      </c>
      <c r="N45" s="209">
        <v>2.7</v>
      </c>
      <c r="O45" s="209">
        <v>2.7</v>
      </c>
      <c r="P45" s="209">
        <v>3.5</v>
      </c>
      <c r="Q45" s="209">
        <v>0.5</v>
      </c>
      <c r="R45" s="209">
        <v>1</v>
      </c>
      <c r="S45" s="209">
        <v>7.3</v>
      </c>
    </row>
    <row r="46" spans="1:19" ht="13.5" customHeight="1">
      <c r="A46" s="221"/>
      <c r="B46" s="222">
        <v>12</v>
      </c>
      <c r="C46" s="223"/>
      <c r="D46" s="224">
        <v>0.7</v>
      </c>
      <c r="E46" s="225">
        <v>1.5</v>
      </c>
      <c r="F46" s="225">
        <v>-0.7</v>
      </c>
      <c r="G46" s="225">
        <v>-5.2</v>
      </c>
      <c r="H46" s="225">
        <v>-1</v>
      </c>
      <c r="I46" s="225">
        <v>-5.1</v>
      </c>
      <c r="J46" s="225">
        <v>-0.4</v>
      </c>
      <c r="K46" s="225">
        <v>-4.8</v>
      </c>
      <c r="L46" s="225">
        <v>-3.1</v>
      </c>
      <c r="M46" s="225">
        <v>28.2</v>
      </c>
      <c r="N46" s="225">
        <v>1.2</v>
      </c>
      <c r="O46" s="225">
        <v>2.9</v>
      </c>
      <c r="P46" s="225">
        <v>4</v>
      </c>
      <c r="Q46" s="225">
        <v>0.7</v>
      </c>
      <c r="R46" s="225">
        <v>1.9</v>
      </c>
      <c r="S46" s="225">
        <v>4.3</v>
      </c>
    </row>
    <row r="47" spans="1:35" ht="27" customHeight="1">
      <c r="A47" s="659" t="s">
        <v>451</v>
      </c>
      <c r="B47" s="659"/>
      <c r="C47" s="660"/>
      <c r="D47" s="227">
        <v>-0.3</v>
      </c>
      <c r="E47" s="227">
        <v>-0.2</v>
      </c>
      <c r="F47" s="227">
        <v>-0.2</v>
      </c>
      <c r="G47" s="227">
        <v>-0.2</v>
      </c>
      <c r="H47" s="227">
        <v>0</v>
      </c>
      <c r="I47" s="227">
        <v>-0.4</v>
      </c>
      <c r="J47" s="227">
        <v>-0.1</v>
      </c>
      <c r="K47" s="227">
        <v>-1.8</v>
      </c>
      <c r="L47" s="227">
        <v>-1.8</v>
      </c>
      <c r="M47" s="227">
        <v>-0.5</v>
      </c>
      <c r="N47" s="227">
        <v>1.7</v>
      </c>
      <c r="O47" s="227">
        <v>-1.3</v>
      </c>
      <c r="P47" s="227">
        <v>0.1</v>
      </c>
      <c r="Q47" s="227">
        <v>0.3</v>
      </c>
      <c r="R47" s="227">
        <v>0.9</v>
      </c>
      <c r="S47" s="227">
        <v>-3.2</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424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99.6</v>
      </c>
      <c r="E55" s="205">
        <v>101.4</v>
      </c>
      <c r="F55" s="205">
        <v>99.3</v>
      </c>
      <c r="G55" s="205">
        <v>95.9</v>
      </c>
      <c r="H55" s="205">
        <v>100.2</v>
      </c>
      <c r="I55" s="205">
        <v>98.3</v>
      </c>
      <c r="J55" s="205">
        <v>98.8</v>
      </c>
      <c r="K55" s="205">
        <v>100.5</v>
      </c>
      <c r="L55" s="206">
        <v>99.3</v>
      </c>
      <c r="M55" s="206">
        <v>102.3</v>
      </c>
      <c r="N55" s="206">
        <v>104.9</v>
      </c>
      <c r="O55" s="206">
        <v>98.4</v>
      </c>
      <c r="P55" s="205">
        <v>99.7</v>
      </c>
      <c r="Q55" s="205">
        <v>100</v>
      </c>
      <c r="R55" s="205">
        <v>100.1</v>
      </c>
      <c r="S55" s="206">
        <v>97.6</v>
      </c>
    </row>
    <row r="56" spans="1:19" ht="13.5" customHeight="1">
      <c r="A56" s="203"/>
      <c r="B56" s="203" t="s">
        <v>267</v>
      </c>
      <c r="C56" s="198"/>
      <c r="D56" s="204">
        <v>99.6</v>
      </c>
      <c r="E56" s="205">
        <v>105.7</v>
      </c>
      <c r="F56" s="205">
        <v>99.9</v>
      </c>
      <c r="G56" s="205">
        <v>94.8</v>
      </c>
      <c r="H56" s="205">
        <v>98.8</v>
      </c>
      <c r="I56" s="205">
        <v>98.3</v>
      </c>
      <c r="J56" s="205">
        <v>94.7</v>
      </c>
      <c r="K56" s="205">
        <v>99.6</v>
      </c>
      <c r="L56" s="206">
        <v>99.5</v>
      </c>
      <c r="M56" s="206">
        <v>99.4</v>
      </c>
      <c r="N56" s="206">
        <v>106.7</v>
      </c>
      <c r="O56" s="206">
        <v>96.6</v>
      </c>
      <c r="P56" s="205">
        <v>97.5</v>
      </c>
      <c r="Q56" s="205">
        <v>101</v>
      </c>
      <c r="R56" s="205">
        <v>97.1</v>
      </c>
      <c r="S56" s="206">
        <v>99.8</v>
      </c>
    </row>
    <row r="57" spans="1:19" ht="13.5" customHeight="1">
      <c r="A57" s="203"/>
      <c r="B57" s="203" t="s">
        <v>179</v>
      </c>
      <c r="C57" s="198"/>
      <c r="D57" s="204">
        <v>100</v>
      </c>
      <c r="E57" s="205">
        <v>104.9</v>
      </c>
      <c r="F57" s="205">
        <v>99</v>
      </c>
      <c r="G57" s="205">
        <v>40.3</v>
      </c>
      <c r="H57" s="205">
        <v>107.8</v>
      </c>
      <c r="I57" s="205">
        <v>99.7</v>
      </c>
      <c r="J57" s="205">
        <v>98</v>
      </c>
      <c r="K57" s="205">
        <v>100.3</v>
      </c>
      <c r="L57" s="206">
        <v>100</v>
      </c>
      <c r="M57" s="206">
        <v>98.4</v>
      </c>
      <c r="N57" s="206">
        <v>103.2</v>
      </c>
      <c r="O57" s="206">
        <v>99.5</v>
      </c>
      <c r="P57" s="205">
        <v>100.6</v>
      </c>
      <c r="Q57" s="205">
        <v>104.2</v>
      </c>
      <c r="R57" s="205">
        <v>80.1</v>
      </c>
      <c r="S57" s="206">
        <v>102.1</v>
      </c>
    </row>
    <row r="58" spans="1:19" ht="13.5" customHeight="1">
      <c r="A58" s="203" t="s">
        <v>446</v>
      </c>
      <c r="B58" s="203" t="s">
        <v>448</v>
      </c>
      <c r="C58" s="198"/>
      <c r="D58" s="208">
        <v>100</v>
      </c>
      <c r="E58" s="209">
        <v>111.6</v>
      </c>
      <c r="F58" s="209">
        <v>98.7</v>
      </c>
      <c r="G58" s="209">
        <v>90.5</v>
      </c>
      <c r="H58" s="209">
        <v>111.2</v>
      </c>
      <c r="I58" s="209">
        <v>103.2</v>
      </c>
      <c r="J58" s="209">
        <v>96.5</v>
      </c>
      <c r="K58" s="209">
        <v>96.5</v>
      </c>
      <c r="L58" s="209">
        <v>95.5</v>
      </c>
      <c r="M58" s="209">
        <v>97.4</v>
      </c>
      <c r="N58" s="209">
        <v>102.7</v>
      </c>
      <c r="O58" s="209">
        <v>106.9</v>
      </c>
      <c r="P58" s="209">
        <v>98.2</v>
      </c>
      <c r="Q58" s="209">
        <v>102.7</v>
      </c>
      <c r="R58" s="209">
        <v>81.1</v>
      </c>
      <c r="S58" s="209">
        <v>100.2</v>
      </c>
    </row>
    <row r="59" spans="1:19" ht="13.5" customHeight="1">
      <c r="A59" s="210"/>
      <c r="B59" s="210" t="s">
        <v>449</v>
      </c>
      <c r="C59" s="211"/>
      <c r="D59" s="212">
        <v>99.7</v>
      </c>
      <c r="E59" s="213">
        <v>111.1</v>
      </c>
      <c r="F59" s="213">
        <v>97.7</v>
      </c>
      <c r="G59" s="213">
        <v>89.8</v>
      </c>
      <c r="H59" s="213">
        <v>117.8</v>
      </c>
      <c r="I59" s="213">
        <v>108.5</v>
      </c>
      <c r="J59" s="213">
        <v>98</v>
      </c>
      <c r="K59" s="213">
        <v>96.8</v>
      </c>
      <c r="L59" s="213">
        <v>75.3</v>
      </c>
      <c r="M59" s="213">
        <v>64.2</v>
      </c>
      <c r="N59" s="213">
        <v>96.4</v>
      </c>
      <c r="O59" s="213">
        <v>106.4</v>
      </c>
      <c r="P59" s="213">
        <v>125.2</v>
      </c>
      <c r="Q59" s="213">
        <v>102.2</v>
      </c>
      <c r="R59" s="213">
        <v>79.4</v>
      </c>
      <c r="S59" s="213">
        <v>93.1</v>
      </c>
    </row>
    <row r="60" spans="1:19" ht="13.5" customHeight="1">
      <c r="A60" s="203" t="s">
        <v>68</v>
      </c>
      <c r="B60" s="203">
        <v>12</v>
      </c>
      <c r="C60" s="198" t="s">
        <v>445</v>
      </c>
      <c r="D60" s="208">
        <v>100.2</v>
      </c>
      <c r="E60" s="209">
        <v>110.7</v>
      </c>
      <c r="F60" s="209">
        <v>96.3</v>
      </c>
      <c r="G60" s="209">
        <v>89</v>
      </c>
      <c r="H60" s="209">
        <v>120.1</v>
      </c>
      <c r="I60" s="209">
        <v>111.3</v>
      </c>
      <c r="J60" s="209">
        <v>100.1</v>
      </c>
      <c r="K60" s="209">
        <v>95.7</v>
      </c>
      <c r="L60" s="209">
        <v>77.3</v>
      </c>
      <c r="M60" s="209">
        <v>52.2</v>
      </c>
      <c r="N60" s="209">
        <v>94.4</v>
      </c>
      <c r="O60" s="209">
        <v>109.2</v>
      </c>
      <c r="P60" s="209">
        <v>134.7</v>
      </c>
      <c r="Q60" s="209">
        <v>102.5</v>
      </c>
      <c r="R60" s="263">
        <v>78.2</v>
      </c>
      <c r="S60" s="209">
        <v>98</v>
      </c>
    </row>
    <row r="61" spans="1:19" ht="13.5" customHeight="1">
      <c r="A61" s="203" t="s">
        <v>450</v>
      </c>
      <c r="B61" s="203" t="s">
        <v>177</v>
      </c>
      <c r="C61" s="198" t="s">
        <v>189</v>
      </c>
      <c r="D61" s="208">
        <v>100.5</v>
      </c>
      <c r="E61" s="209">
        <v>111</v>
      </c>
      <c r="F61" s="209">
        <v>95.7</v>
      </c>
      <c r="G61" s="209">
        <v>88.9</v>
      </c>
      <c r="H61" s="209">
        <v>120.3</v>
      </c>
      <c r="I61" s="209">
        <v>110.3</v>
      </c>
      <c r="J61" s="209">
        <v>99.6</v>
      </c>
      <c r="K61" s="209">
        <v>95.1</v>
      </c>
      <c r="L61" s="209">
        <v>77.8</v>
      </c>
      <c r="M61" s="209">
        <v>86.3</v>
      </c>
      <c r="N61" s="209">
        <v>94.6</v>
      </c>
      <c r="O61" s="209">
        <v>104</v>
      </c>
      <c r="P61" s="209">
        <v>134.9</v>
      </c>
      <c r="Q61" s="209">
        <v>101.9</v>
      </c>
      <c r="R61" s="263">
        <v>78.3</v>
      </c>
      <c r="S61" s="209">
        <v>98.3</v>
      </c>
    </row>
    <row r="62" spans="1:19" ht="13.5" customHeight="1">
      <c r="A62" s="203"/>
      <c r="B62" s="203">
        <v>2</v>
      </c>
      <c r="C62" s="198"/>
      <c r="D62" s="208">
        <v>99.6</v>
      </c>
      <c r="E62" s="209">
        <v>114.3</v>
      </c>
      <c r="F62" s="209">
        <v>95.6</v>
      </c>
      <c r="G62" s="209">
        <v>88.7</v>
      </c>
      <c r="H62" s="209">
        <v>121.8</v>
      </c>
      <c r="I62" s="209">
        <v>109.7</v>
      </c>
      <c r="J62" s="209">
        <v>99</v>
      </c>
      <c r="K62" s="209">
        <v>94.4</v>
      </c>
      <c r="L62" s="209">
        <v>77.8</v>
      </c>
      <c r="M62" s="209">
        <v>85.8</v>
      </c>
      <c r="N62" s="209">
        <v>78.4</v>
      </c>
      <c r="O62" s="209">
        <v>103.6</v>
      </c>
      <c r="P62" s="209">
        <v>134.8</v>
      </c>
      <c r="Q62" s="209">
        <v>102.3</v>
      </c>
      <c r="R62" s="263">
        <v>78</v>
      </c>
      <c r="S62" s="209">
        <v>98.5</v>
      </c>
    </row>
    <row r="63" spans="2:19" ht="13.5" customHeight="1">
      <c r="B63" s="203">
        <v>3</v>
      </c>
      <c r="D63" s="208">
        <v>99.2</v>
      </c>
      <c r="E63" s="209">
        <v>114</v>
      </c>
      <c r="F63" s="209">
        <v>95.4</v>
      </c>
      <c r="G63" s="209">
        <v>88.5</v>
      </c>
      <c r="H63" s="209">
        <v>120.7</v>
      </c>
      <c r="I63" s="209">
        <v>108.7</v>
      </c>
      <c r="J63" s="209">
        <v>98.3</v>
      </c>
      <c r="K63" s="209">
        <v>93.1</v>
      </c>
      <c r="L63" s="209">
        <v>78.2</v>
      </c>
      <c r="M63" s="209">
        <v>85.4</v>
      </c>
      <c r="N63" s="209">
        <v>78.7</v>
      </c>
      <c r="O63" s="209">
        <v>104.5</v>
      </c>
      <c r="P63" s="209">
        <v>130.3</v>
      </c>
      <c r="Q63" s="209">
        <v>102.2</v>
      </c>
      <c r="R63" s="263">
        <v>77.8</v>
      </c>
      <c r="S63" s="209">
        <v>98.5</v>
      </c>
    </row>
    <row r="64" spans="2:19" ht="13.5" customHeight="1">
      <c r="B64" s="203">
        <v>4</v>
      </c>
      <c r="C64" s="198"/>
      <c r="D64" s="208">
        <v>101</v>
      </c>
      <c r="E64" s="209">
        <v>110.3</v>
      </c>
      <c r="F64" s="209">
        <v>96.5</v>
      </c>
      <c r="G64" s="209">
        <v>89.2</v>
      </c>
      <c r="H64" s="209">
        <v>120.1</v>
      </c>
      <c r="I64" s="209">
        <v>109.3</v>
      </c>
      <c r="J64" s="209">
        <v>100</v>
      </c>
      <c r="K64" s="209">
        <v>94</v>
      </c>
      <c r="L64" s="209">
        <v>80.5</v>
      </c>
      <c r="M64" s="209">
        <v>86.6</v>
      </c>
      <c r="N64" s="209">
        <v>92.4</v>
      </c>
      <c r="O64" s="209">
        <v>108.7</v>
      </c>
      <c r="P64" s="209">
        <v>133.3</v>
      </c>
      <c r="Q64" s="209">
        <v>103.1</v>
      </c>
      <c r="R64" s="263">
        <v>78.4</v>
      </c>
      <c r="S64" s="209">
        <v>100.1</v>
      </c>
    </row>
    <row r="65" spans="2:19" ht="13.5" customHeight="1">
      <c r="B65" s="203">
        <v>5</v>
      </c>
      <c r="D65" s="208">
        <v>101.3</v>
      </c>
      <c r="E65" s="209">
        <v>109.1</v>
      </c>
      <c r="F65" s="209">
        <v>96.4</v>
      </c>
      <c r="G65" s="209">
        <v>88.3</v>
      </c>
      <c r="H65" s="209">
        <v>119.6</v>
      </c>
      <c r="I65" s="209">
        <v>108.3</v>
      </c>
      <c r="J65" s="209">
        <v>99.4</v>
      </c>
      <c r="K65" s="209">
        <v>93.7</v>
      </c>
      <c r="L65" s="209">
        <v>80</v>
      </c>
      <c r="M65" s="209">
        <v>86.1</v>
      </c>
      <c r="N65" s="209">
        <v>92.5</v>
      </c>
      <c r="O65" s="209">
        <v>107.1</v>
      </c>
      <c r="P65" s="209">
        <v>140.6</v>
      </c>
      <c r="Q65" s="209">
        <v>104</v>
      </c>
      <c r="R65" s="263">
        <v>78.2</v>
      </c>
      <c r="S65" s="209">
        <v>100.4</v>
      </c>
    </row>
    <row r="66" spans="2:19" ht="13.5" customHeight="1">
      <c r="B66" s="203">
        <v>6</v>
      </c>
      <c r="C66" s="198"/>
      <c r="D66" s="208">
        <v>101.1</v>
      </c>
      <c r="E66" s="209">
        <v>109.1</v>
      </c>
      <c r="F66" s="209">
        <v>96.4</v>
      </c>
      <c r="G66" s="209">
        <v>88.7</v>
      </c>
      <c r="H66" s="209">
        <v>117.6</v>
      </c>
      <c r="I66" s="209">
        <v>107.6</v>
      </c>
      <c r="J66" s="209">
        <v>98</v>
      </c>
      <c r="K66" s="209">
        <v>93.3</v>
      </c>
      <c r="L66" s="209">
        <v>80</v>
      </c>
      <c r="M66" s="209">
        <v>86.1</v>
      </c>
      <c r="N66" s="209">
        <v>90.9</v>
      </c>
      <c r="O66" s="209">
        <v>108.3</v>
      </c>
      <c r="P66" s="209">
        <v>140.4</v>
      </c>
      <c r="Q66" s="209">
        <v>103.8</v>
      </c>
      <c r="R66" s="263">
        <v>77.9</v>
      </c>
      <c r="S66" s="209">
        <v>102.2</v>
      </c>
    </row>
    <row r="67" spans="2:19" ht="13.5" customHeight="1">
      <c r="B67" s="203">
        <v>7</v>
      </c>
      <c r="C67" s="198"/>
      <c r="D67" s="208">
        <v>101.2</v>
      </c>
      <c r="E67" s="209">
        <v>109</v>
      </c>
      <c r="F67" s="209">
        <v>96.6</v>
      </c>
      <c r="G67" s="209">
        <v>88.2</v>
      </c>
      <c r="H67" s="209">
        <v>116.1</v>
      </c>
      <c r="I67" s="209">
        <v>107.5</v>
      </c>
      <c r="J67" s="209">
        <v>98.2</v>
      </c>
      <c r="K67" s="209">
        <v>94</v>
      </c>
      <c r="L67" s="209">
        <v>79.1</v>
      </c>
      <c r="M67" s="209">
        <v>86.1</v>
      </c>
      <c r="N67" s="209">
        <v>91.9</v>
      </c>
      <c r="O67" s="209">
        <v>107.4</v>
      </c>
      <c r="P67" s="209">
        <v>139.8</v>
      </c>
      <c r="Q67" s="209">
        <v>104</v>
      </c>
      <c r="R67" s="263">
        <v>77.6</v>
      </c>
      <c r="S67" s="209">
        <v>102.6</v>
      </c>
    </row>
    <row r="68" spans="2:19" ht="13.5" customHeight="1">
      <c r="B68" s="203">
        <v>8</v>
      </c>
      <c r="D68" s="208">
        <v>100.9</v>
      </c>
      <c r="E68" s="209">
        <v>108.6</v>
      </c>
      <c r="F68" s="209">
        <v>96.2</v>
      </c>
      <c r="G68" s="209">
        <v>87.6</v>
      </c>
      <c r="H68" s="209">
        <v>115.9</v>
      </c>
      <c r="I68" s="209">
        <v>106.1</v>
      </c>
      <c r="J68" s="209">
        <v>98.7</v>
      </c>
      <c r="K68" s="209">
        <v>93.9</v>
      </c>
      <c r="L68" s="209">
        <v>80.2</v>
      </c>
      <c r="M68" s="209">
        <v>86.1</v>
      </c>
      <c r="N68" s="209">
        <v>92.2</v>
      </c>
      <c r="O68" s="209">
        <v>107.1</v>
      </c>
      <c r="P68" s="209">
        <v>139.9</v>
      </c>
      <c r="Q68" s="209">
        <v>103.2</v>
      </c>
      <c r="R68" s="263">
        <v>77.6</v>
      </c>
      <c r="S68" s="209">
        <v>102.7</v>
      </c>
    </row>
    <row r="69" spans="2:19" ht="13.5" customHeight="1">
      <c r="B69" s="203">
        <v>9</v>
      </c>
      <c r="C69" s="198"/>
      <c r="D69" s="208">
        <v>100.8</v>
      </c>
      <c r="E69" s="209">
        <v>108.4</v>
      </c>
      <c r="F69" s="209">
        <v>96</v>
      </c>
      <c r="G69" s="209">
        <v>87.3</v>
      </c>
      <c r="H69" s="209">
        <v>116.1</v>
      </c>
      <c r="I69" s="209">
        <v>105.2</v>
      </c>
      <c r="J69" s="209">
        <v>98.9</v>
      </c>
      <c r="K69" s="209">
        <v>93.7</v>
      </c>
      <c r="L69" s="209">
        <v>76</v>
      </c>
      <c r="M69" s="209">
        <v>85.8</v>
      </c>
      <c r="N69" s="209">
        <v>90.9</v>
      </c>
      <c r="O69" s="209">
        <v>107.5</v>
      </c>
      <c r="P69" s="209">
        <v>139.9</v>
      </c>
      <c r="Q69" s="209">
        <v>102.9</v>
      </c>
      <c r="R69" s="264">
        <v>77.4</v>
      </c>
      <c r="S69" s="209">
        <v>104.5</v>
      </c>
    </row>
    <row r="70" spans="2:46" ht="13.5" customHeight="1">
      <c r="B70" s="203">
        <v>10</v>
      </c>
      <c r="C70" s="198"/>
      <c r="D70" s="208">
        <v>101.2</v>
      </c>
      <c r="E70" s="209">
        <v>107.9</v>
      </c>
      <c r="F70" s="209">
        <v>96</v>
      </c>
      <c r="G70" s="209">
        <v>87.5</v>
      </c>
      <c r="H70" s="209">
        <v>116</v>
      </c>
      <c r="I70" s="209">
        <v>104.3</v>
      </c>
      <c r="J70" s="209">
        <v>99</v>
      </c>
      <c r="K70" s="209">
        <v>93.6</v>
      </c>
      <c r="L70" s="209">
        <v>76</v>
      </c>
      <c r="M70" s="209">
        <v>85.8</v>
      </c>
      <c r="N70" s="209">
        <v>90.3</v>
      </c>
      <c r="O70" s="209">
        <v>113.8</v>
      </c>
      <c r="P70" s="209">
        <v>139.8</v>
      </c>
      <c r="Q70" s="209">
        <v>102.8</v>
      </c>
      <c r="R70" s="263">
        <v>81</v>
      </c>
      <c r="S70" s="209">
        <v>107.1</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08">
        <v>101.5</v>
      </c>
      <c r="E71" s="209">
        <v>107.7</v>
      </c>
      <c r="F71" s="209">
        <v>95.8</v>
      </c>
      <c r="G71" s="209">
        <v>87.2</v>
      </c>
      <c r="H71" s="209">
        <v>115.8</v>
      </c>
      <c r="I71" s="209">
        <v>104.4</v>
      </c>
      <c r="J71" s="209">
        <v>99.1</v>
      </c>
      <c r="K71" s="209">
        <v>94.9</v>
      </c>
      <c r="L71" s="209">
        <v>75.3</v>
      </c>
      <c r="M71" s="209">
        <v>85.3</v>
      </c>
      <c r="N71" s="209">
        <v>90.7</v>
      </c>
      <c r="O71" s="209">
        <v>115.8</v>
      </c>
      <c r="P71" s="209">
        <v>139.8</v>
      </c>
      <c r="Q71" s="209">
        <v>103.6</v>
      </c>
      <c r="R71" s="263">
        <v>81</v>
      </c>
      <c r="S71" s="209">
        <v>109.1</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101</v>
      </c>
      <c r="E72" s="225">
        <v>107.8</v>
      </c>
      <c r="F72" s="225">
        <v>95.7</v>
      </c>
      <c r="G72" s="225">
        <v>87</v>
      </c>
      <c r="H72" s="225">
        <v>115.7</v>
      </c>
      <c r="I72" s="225">
        <v>104</v>
      </c>
      <c r="J72" s="225">
        <v>99.2</v>
      </c>
      <c r="K72" s="225">
        <v>94.1</v>
      </c>
      <c r="L72" s="225">
        <v>75.3</v>
      </c>
      <c r="M72" s="225">
        <v>84.6</v>
      </c>
      <c r="N72" s="225">
        <v>92.1</v>
      </c>
      <c r="O72" s="225">
        <v>115</v>
      </c>
      <c r="P72" s="225">
        <v>139.4</v>
      </c>
      <c r="Q72" s="225">
        <v>103.5</v>
      </c>
      <c r="R72" s="265">
        <v>82.3</v>
      </c>
      <c r="S72" s="225">
        <v>103.8</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0.5</v>
      </c>
      <c r="E74" s="200">
        <v>2.4</v>
      </c>
      <c r="F74" s="200">
        <v>-1</v>
      </c>
      <c r="G74" s="200">
        <v>1.6</v>
      </c>
      <c r="H74" s="200">
        <v>-0.1</v>
      </c>
      <c r="I74" s="200">
        <v>-1.3</v>
      </c>
      <c r="J74" s="200">
        <v>4.1</v>
      </c>
      <c r="K74" s="200">
        <v>-0.7</v>
      </c>
      <c r="L74" s="201">
        <v>-1.1</v>
      </c>
      <c r="M74" s="201">
        <v>1.5</v>
      </c>
      <c r="N74" s="201">
        <v>4.5</v>
      </c>
      <c r="O74" s="201">
        <v>0.2</v>
      </c>
      <c r="P74" s="200">
        <v>-1.1</v>
      </c>
      <c r="Q74" s="200">
        <v>1.2</v>
      </c>
      <c r="R74" s="200">
        <v>1.2</v>
      </c>
      <c r="S74" s="201">
        <v>2.5</v>
      </c>
    </row>
    <row r="75" spans="1:19" ht="13.5" customHeight="1">
      <c r="A75" s="203"/>
      <c r="B75" s="203">
        <v>28</v>
      </c>
      <c r="C75" s="198"/>
      <c r="D75" s="204">
        <v>-0.5</v>
      </c>
      <c r="E75" s="205">
        <v>1.4</v>
      </c>
      <c r="F75" s="205">
        <v>-0.7</v>
      </c>
      <c r="G75" s="205">
        <v>-4.1</v>
      </c>
      <c r="H75" s="205">
        <v>0.2</v>
      </c>
      <c r="I75" s="205">
        <v>-1.7</v>
      </c>
      <c r="J75" s="205">
        <v>-1.3</v>
      </c>
      <c r="K75" s="205">
        <v>0.4</v>
      </c>
      <c r="L75" s="206">
        <v>-0.6</v>
      </c>
      <c r="M75" s="206">
        <v>2.3</v>
      </c>
      <c r="N75" s="206">
        <v>4.9</v>
      </c>
      <c r="O75" s="206">
        <v>-1.6</v>
      </c>
      <c r="P75" s="205">
        <v>-0.2</v>
      </c>
      <c r="Q75" s="205">
        <v>0</v>
      </c>
      <c r="R75" s="205">
        <v>0.1</v>
      </c>
      <c r="S75" s="206">
        <v>-2.4</v>
      </c>
    </row>
    <row r="76" spans="1:19" ht="13.5" customHeight="1">
      <c r="A76" s="203"/>
      <c r="B76" s="203" t="s">
        <v>267</v>
      </c>
      <c r="C76" s="198"/>
      <c r="D76" s="204">
        <v>0</v>
      </c>
      <c r="E76" s="205">
        <v>4.3</v>
      </c>
      <c r="F76" s="205">
        <v>0.6</v>
      </c>
      <c r="G76" s="205">
        <v>-1</v>
      </c>
      <c r="H76" s="205">
        <v>-1.3</v>
      </c>
      <c r="I76" s="205">
        <v>0</v>
      </c>
      <c r="J76" s="205">
        <v>-4.1</v>
      </c>
      <c r="K76" s="205">
        <v>-0.8</v>
      </c>
      <c r="L76" s="206">
        <v>0.1</v>
      </c>
      <c r="M76" s="206">
        <v>-2.8</v>
      </c>
      <c r="N76" s="206">
        <v>1.6</v>
      </c>
      <c r="O76" s="206">
        <v>-1.8</v>
      </c>
      <c r="P76" s="205">
        <v>-2.3</v>
      </c>
      <c r="Q76" s="205">
        <v>1</v>
      </c>
      <c r="R76" s="205">
        <v>-3</v>
      </c>
      <c r="S76" s="206">
        <v>2.3</v>
      </c>
    </row>
    <row r="77" spans="1:19" ht="13.5" customHeight="1">
      <c r="A77" s="203"/>
      <c r="B77" s="203" t="s">
        <v>179</v>
      </c>
      <c r="C77" s="198"/>
      <c r="D77" s="204">
        <v>0.4</v>
      </c>
      <c r="E77" s="205">
        <v>-0.8</v>
      </c>
      <c r="F77" s="205">
        <v>-0.9</v>
      </c>
      <c r="G77" s="205">
        <v>-57.5</v>
      </c>
      <c r="H77" s="205">
        <v>9.1</v>
      </c>
      <c r="I77" s="205">
        <v>1.4</v>
      </c>
      <c r="J77" s="205">
        <v>3.5</v>
      </c>
      <c r="K77" s="205">
        <v>0.7</v>
      </c>
      <c r="L77" s="206">
        <v>0.5</v>
      </c>
      <c r="M77" s="206">
        <v>-1</v>
      </c>
      <c r="N77" s="206">
        <v>-3.3</v>
      </c>
      <c r="O77" s="206">
        <v>3</v>
      </c>
      <c r="P77" s="205">
        <v>3.2</v>
      </c>
      <c r="Q77" s="205">
        <v>3.2</v>
      </c>
      <c r="R77" s="205">
        <v>-17.5</v>
      </c>
      <c r="S77" s="206">
        <v>2.3</v>
      </c>
    </row>
    <row r="78" spans="1:19" ht="13.5" customHeight="1">
      <c r="A78" s="203" t="s">
        <v>446</v>
      </c>
      <c r="B78" s="203" t="s">
        <v>448</v>
      </c>
      <c r="C78" s="198"/>
      <c r="D78" s="204">
        <v>0</v>
      </c>
      <c r="E78" s="205">
        <v>6.4</v>
      </c>
      <c r="F78" s="205">
        <v>-0.3</v>
      </c>
      <c r="G78" s="205">
        <v>124.6</v>
      </c>
      <c r="H78" s="205">
        <v>3.2</v>
      </c>
      <c r="I78" s="205">
        <v>3.5</v>
      </c>
      <c r="J78" s="205">
        <v>-1.5</v>
      </c>
      <c r="K78" s="205">
        <v>-3.8</v>
      </c>
      <c r="L78" s="206">
        <v>-4.5</v>
      </c>
      <c r="M78" s="206">
        <v>-1</v>
      </c>
      <c r="N78" s="206">
        <v>-0.5</v>
      </c>
      <c r="O78" s="206">
        <v>7.4</v>
      </c>
      <c r="P78" s="205">
        <v>-2.4</v>
      </c>
      <c r="Q78" s="205">
        <v>-1.4</v>
      </c>
      <c r="R78" s="205">
        <v>1.2</v>
      </c>
      <c r="S78" s="206">
        <v>-1.9</v>
      </c>
    </row>
    <row r="79" spans="1:19" ht="13.5" customHeight="1">
      <c r="A79" s="210"/>
      <c r="B79" s="210" t="s">
        <v>449</v>
      </c>
      <c r="C79" s="211"/>
      <c r="D79" s="212">
        <v>-0.3</v>
      </c>
      <c r="E79" s="213">
        <v>-0.4</v>
      </c>
      <c r="F79" s="213">
        <v>-1</v>
      </c>
      <c r="G79" s="213">
        <v>-0.8</v>
      </c>
      <c r="H79" s="213">
        <v>5.9</v>
      </c>
      <c r="I79" s="213">
        <v>5.1</v>
      </c>
      <c r="J79" s="213">
        <v>1.6</v>
      </c>
      <c r="K79" s="213">
        <v>0.3</v>
      </c>
      <c r="L79" s="213">
        <v>-21.2</v>
      </c>
      <c r="M79" s="213">
        <v>-34.1</v>
      </c>
      <c r="N79" s="213">
        <v>-6.1</v>
      </c>
      <c r="O79" s="213">
        <v>-0.5</v>
      </c>
      <c r="P79" s="213">
        <v>27.5</v>
      </c>
      <c r="Q79" s="213">
        <v>-0.5</v>
      </c>
      <c r="R79" s="213">
        <v>-2.1</v>
      </c>
      <c r="S79" s="213">
        <v>-7.1</v>
      </c>
    </row>
    <row r="80" spans="1:19" ht="13.5" customHeight="1">
      <c r="A80" s="203" t="s">
        <v>68</v>
      </c>
      <c r="B80" s="203">
        <v>12</v>
      </c>
      <c r="C80" s="198" t="s">
        <v>445</v>
      </c>
      <c r="D80" s="208">
        <v>0.7</v>
      </c>
      <c r="E80" s="209">
        <v>-1.3</v>
      </c>
      <c r="F80" s="209">
        <v>-1.3</v>
      </c>
      <c r="G80" s="209">
        <v>-0.3</v>
      </c>
      <c r="H80" s="209">
        <v>5.7</v>
      </c>
      <c r="I80" s="209">
        <v>8.2</v>
      </c>
      <c r="J80" s="209">
        <v>4.4</v>
      </c>
      <c r="K80" s="209">
        <v>1.7</v>
      </c>
      <c r="L80" s="209">
        <v>-17.3</v>
      </c>
      <c r="M80" s="209">
        <v>-46.5</v>
      </c>
      <c r="N80" s="209">
        <v>-9</v>
      </c>
      <c r="O80" s="209">
        <v>1.9</v>
      </c>
      <c r="P80" s="209">
        <v>36.5</v>
      </c>
      <c r="Q80" s="209">
        <v>0.9</v>
      </c>
      <c r="R80" s="209">
        <v>-3.1</v>
      </c>
      <c r="S80" s="209">
        <v>-2.5</v>
      </c>
    </row>
    <row r="81" spans="1:19" ht="13.5" customHeight="1">
      <c r="A81" s="203" t="s">
        <v>450</v>
      </c>
      <c r="B81" s="203" t="s">
        <v>177</v>
      </c>
      <c r="C81" s="198" t="s">
        <v>189</v>
      </c>
      <c r="D81" s="208">
        <v>2.9</v>
      </c>
      <c r="E81" s="209">
        <v>0.2</v>
      </c>
      <c r="F81" s="209">
        <v>-2</v>
      </c>
      <c r="G81" s="209">
        <v>0.1</v>
      </c>
      <c r="H81" s="209">
        <v>5.6</v>
      </c>
      <c r="I81" s="209">
        <v>7.8</v>
      </c>
      <c r="J81" s="209">
        <v>4.2</v>
      </c>
      <c r="K81" s="209">
        <v>-1</v>
      </c>
      <c r="L81" s="209">
        <v>6.6</v>
      </c>
      <c r="M81" s="209">
        <v>-11.1</v>
      </c>
      <c r="N81" s="209">
        <v>-1.8</v>
      </c>
      <c r="O81" s="209">
        <v>-1.8</v>
      </c>
      <c r="P81" s="209">
        <v>36.8</v>
      </c>
      <c r="Q81" s="209">
        <v>0.7</v>
      </c>
      <c r="R81" s="209">
        <v>-2.7</v>
      </c>
      <c r="S81" s="209">
        <v>12.5</v>
      </c>
    </row>
    <row r="82" spans="1:19" ht="13.5" customHeight="1">
      <c r="A82" s="203"/>
      <c r="B82" s="203">
        <v>2</v>
      </c>
      <c r="C82" s="198"/>
      <c r="D82" s="208">
        <v>1.5</v>
      </c>
      <c r="E82" s="209">
        <v>3.2</v>
      </c>
      <c r="F82" s="209">
        <v>-2.2</v>
      </c>
      <c r="G82" s="209">
        <v>-0.3</v>
      </c>
      <c r="H82" s="209">
        <v>7.7</v>
      </c>
      <c r="I82" s="209">
        <v>6.7</v>
      </c>
      <c r="J82" s="209">
        <v>3.9</v>
      </c>
      <c r="K82" s="209">
        <v>-2.7</v>
      </c>
      <c r="L82" s="209">
        <v>3.6</v>
      </c>
      <c r="M82" s="209">
        <v>-11.3</v>
      </c>
      <c r="N82" s="209">
        <v>-24.5</v>
      </c>
      <c r="O82" s="209">
        <v>-0.4</v>
      </c>
      <c r="P82" s="209">
        <v>36.6</v>
      </c>
      <c r="Q82" s="209">
        <v>1</v>
      </c>
      <c r="R82" s="209">
        <v>-2.9</v>
      </c>
      <c r="S82" s="209">
        <v>12.8</v>
      </c>
    </row>
    <row r="83" spans="2:19" ht="13.5" customHeight="1">
      <c r="B83" s="203">
        <v>3</v>
      </c>
      <c r="D83" s="208">
        <v>2.7</v>
      </c>
      <c r="E83" s="209">
        <v>2</v>
      </c>
      <c r="F83" s="209">
        <v>-1.2</v>
      </c>
      <c r="G83" s="209">
        <v>-0.4</v>
      </c>
      <c r="H83" s="209">
        <v>5.8</v>
      </c>
      <c r="I83" s="209">
        <v>5.2</v>
      </c>
      <c r="J83" s="209">
        <v>2.6</v>
      </c>
      <c r="K83" s="209">
        <v>-2.8</v>
      </c>
      <c r="L83" s="209">
        <v>6</v>
      </c>
      <c r="M83" s="209">
        <v>38.4</v>
      </c>
      <c r="N83" s="209">
        <v>-21.7</v>
      </c>
      <c r="O83" s="209">
        <v>-2.6</v>
      </c>
      <c r="P83" s="209">
        <v>34.5</v>
      </c>
      <c r="Q83" s="209">
        <v>1.3</v>
      </c>
      <c r="R83" s="209">
        <v>-2.9</v>
      </c>
      <c r="S83" s="209">
        <v>12.8</v>
      </c>
    </row>
    <row r="84" spans="2:19" ht="13.5" customHeight="1">
      <c r="B84" s="203">
        <v>4</v>
      </c>
      <c r="C84" s="198"/>
      <c r="D84" s="208">
        <v>1</v>
      </c>
      <c r="E84" s="209">
        <v>-3.1</v>
      </c>
      <c r="F84" s="209">
        <v>-2.3</v>
      </c>
      <c r="G84" s="209">
        <v>-1.8</v>
      </c>
      <c r="H84" s="209">
        <v>1.7</v>
      </c>
      <c r="I84" s="209">
        <v>2.1</v>
      </c>
      <c r="J84" s="209">
        <v>4.1</v>
      </c>
      <c r="K84" s="209">
        <v>-5.1</v>
      </c>
      <c r="L84" s="209">
        <v>6.6</v>
      </c>
      <c r="M84" s="209">
        <v>41.3</v>
      </c>
      <c r="N84" s="209">
        <v>-8.7</v>
      </c>
      <c r="O84" s="209">
        <v>4.6</v>
      </c>
      <c r="P84" s="209">
        <v>-0.3</v>
      </c>
      <c r="Q84" s="209">
        <v>0.5</v>
      </c>
      <c r="R84" s="209">
        <v>-3.1</v>
      </c>
      <c r="S84" s="209">
        <v>14.8</v>
      </c>
    </row>
    <row r="85" spans="2:19" ht="13.5" customHeight="1">
      <c r="B85" s="203">
        <v>5</v>
      </c>
      <c r="D85" s="208">
        <v>0.8</v>
      </c>
      <c r="E85" s="209">
        <v>-2.2</v>
      </c>
      <c r="F85" s="209">
        <v>-2.2</v>
      </c>
      <c r="G85" s="209">
        <v>-2.6</v>
      </c>
      <c r="H85" s="209">
        <v>1.2</v>
      </c>
      <c r="I85" s="209">
        <v>0</v>
      </c>
      <c r="J85" s="209">
        <v>2.9</v>
      </c>
      <c r="K85" s="209">
        <v>-6</v>
      </c>
      <c r="L85" s="209">
        <v>6.5</v>
      </c>
      <c r="M85" s="209">
        <v>41.1</v>
      </c>
      <c r="N85" s="209">
        <v>-5.9</v>
      </c>
      <c r="O85" s="209">
        <v>7.2</v>
      </c>
      <c r="P85" s="209">
        <v>5.1</v>
      </c>
      <c r="Q85" s="209">
        <v>1.7</v>
      </c>
      <c r="R85" s="209">
        <v>-2.3</v>
      </c>
      <c r="S85" s="209">
        <v>4.1</v>
      </c>
    </row>
    <row r="86" spans="2:19" ht="13.5" customHeight="1">
      <c r="B86" s="203">
        <v>6</v>
      </c>
      <c r="C86" s="198"/>
      <c r="D86" s="208">
        <v>0.5</v>
      </c>
      <c r="E86" s="209">
        <v>-2.7</v>
      </c>
      <c r="F86" s="209">
        <v>-2.1</v>
      </c>
      <c r="G86" s="209">
        <v>-2</v>
      </c>
      <c r="H86" s="209">
        <v>-0.7</v>
      </c>
      <c r="I86" s="209">
        <v>-1.9</v>
      </c>
      <c r="J86" s="209">
        <v>-1.1</v>
      </c>
      <c r="K86" s="209">
        <v>-4.7</v>
      </c>
      <c r="L86" s="209">
        <v>7.7</v>
      </c>
      <c r="M86" s="209">
        <v>41.1</v>
      </c>
      <c r="N86" s="209">
        <v>-4.5</v>
      </c>
      <c r="O86" s="209">
        <v>7.7</v>
      </c>
      <c r="P86" s="209">
        <v>4.9</v>
      </c>
      <c r="Q86" s="209">
        <v>1.5</v>
      </c>
      <c r="R86" s="209">
        <v>-2.3</v>
      </c>
      <c r="S86" s="209">
        <v>6.3</v>
      </c>
    </row>
    <row r="87" spans="2:19" ht="13.5" customHeight="1">
      <c r="B87" s="203">
        <v>7</v>
      </c>
      <c r="C87" s="198"/>
      <c r="D87" s="208">
        <v>0.3</v>
      </c>
      <c r="E87" s="209">
        <v>-3.7</v>
      </c>
      <c r="F87" s="209">
        <v>-1.9</v>
      </c>
      <c r="G87" s="209">
        <v>-2.1</v>
      </c>
      <c r="H87" s="209">
        <v>-1.9</v>
      </c>
      <c r="I87" s="209">
        <v>-2.4</v>
      </c>
      <c r="J87" s="209">
        <v>-0.9</v>
      </c>
      <c r="K87" s="209">
        <v>-3.6</v>
      </c>
      <c r="L87" s="209">
        <v>5.3</v>
      </c>
      <c r="M87" s="209">
        <v>41.4</v>
      </c>
      <c r="N87" s="209">
        <v>-3.1</v>
      </c>
      <c r="O87" s="209">
        <v>-0.4</v>
      </c>
      <c r="P87" s="209">
        <v>4.3</v>
      </c>
      <c r="Q87" s="209">
        <v>0.8</v>
      </c>
      <c r="R87" s="209">
        <v>-2.1</v>
      </c>
      <c r="S87" s="209">
        <v>7.8</v>
      </c>
    </row>
    <row r="88" spans="2:19" ht="13.5" customHeight="1">
      <c r="B88" s="203">
        <v>8</v>
      </c>
      <c r="D88" s="208">
        <v>0.4</v>
      </c>
      <c r="E88" s="209">
        <v>-2.9</v>
      </c>
      <c r="F88" s="209">
        <v>-1.7</v>
      </c>
      <c r="G88" s="209">
        <v>-3.2</v>
      </c>
      <c r="H88" s="209">
        <v>-2.4</v>
      </c>
      <c r="I88" s="209">
        <v>-4.2</v>
      </c>
      <c r="J88" s="209">
        <v>-1.1</v>
      </c>
      <c r="K88" s="209">
        <v>-2.8</v>
      </c>
      <c r="L88" s="209">
        <v>7.2</v>
      </c>
      <c r="M88" s="209">
        <v>52.1</v>
      </c>
      <c r="N88" s="209">
        <v>-1.7</v>
      </c>
      <c r="O88" s="209">
        <v>1.8</v>
      </c>
      <c r="P88" s="209">
        <v>4.5</v>
      </c>
      <c r="Q88" s="209">
        <v>0.4</v>
      </c>
      <c r="R88" s="209">
        <v>-1.8</v>
      </c>
      <c r="S88" s="209">
        <v>8</v>
      </c>
    </row>
    <row r="89" spans="2:19" ht="13.5" customHeight="1">
      <c r="B89" s="203">
        <v>9</v>
      </c>
      <c r="C89" s="198"/>
      <c r="D89" s="208">
        <v>0.3</v>
      </c>
      <c r="E89" s="209">
        <v>-0.9</v>
      </c>
      <c r="F89" s="209">
        <v>-1.4</v>
      </c>
      <c r="G89" s="209">
        <v>-3.4</v>
      </c>
      <c r="H89" s="209">
        <v>-3.3</v>
      </c>
      <c r="I89" s="209">
        <v>-6.4</v>
      </c>
      <c r="J89" s="209">
        <v>-0.7</v>
      </c>
      <c r="K89" s="209">
        <v>-2.5</v>
      </c>
      <c r="L89" s="209">
        <v>-0.7</v>
      </c>
      <c r="M89" s="209">
        <v>50</v>
      </c>
      <c r="N89" s="209">
        <v>-3.2</v>
      </c>
      <c r="O89" s="209">
        <v>-2.5</v>
      </c>
      <c r="P89" s="209">
        <v>4.2</v>
      </c>
      <c r="Q89" s="209">
        <v>0</v>
      </c>
      <c r="R89" s="209">
        <v>-1.4</v>
      </c>
      <c r="S89" s="209">
        <v>9.7</v>
      </c>
    </row>
    <row r="90" spans="2:19" ht="13.5" customHeight="1">
      <c r="B90" s="203">
        <v>10</v>
      </c>
      <c r="C90" s="198"/>
      <c r="D90" s="208">
        <v>1.1</v>
      </c>
      <c r="E90" s="209">
        <v>0.1</v>
      </c>
      <c r="F90" s="209">
        <v>-1.2</v>
      </c>
      <c r="G90" s="209">
        <v>-2.5</v>
      </c>
      <c r="H90" s="209">
        <v>-3.3</v>
      </c>
      <c r="I90" s="209">
        <v>-7</v>
      </c>
      <c r="J90" s="209">
        <v>-0.7</v>
      </c>
      <c r="K90" s="209">
        <v>-1</v>
      </c>
      <c r="L90" s="209">
        <v>0.5</v>
      </c>
      <c r="M90" s="209">
        <v>64.1</v>
      </c>
      <c r="N90" s="209">
        <v>-2.7</v>
      </c>
      <c r="O90" s="209">
        <v>3</v>
      </c>
      <c r="P90" s="209">
        <v>3.9</v>
      </c>
      <c r="Q90" s="209">
        <v>0.2</v>
      </c>
      <c r="R90" s="209">
        <v>3.2</v>
      </c>
      <c r="S90" s="209">
        <v>12.4</v>
      </c>
    </row>
    <row r="91" spans="2:19" ht="13.5" customHeight="1">
      <c r="B91" s="203">
        <v>11</v>
      </c>
      <c r="C91" s="198"/>
      <c r="D91" s="208">
        <v>1.3</v>
      </c>
      <c r="E91" s="209">
        <v>-1.5</v>
      </c>
      <c r="F91" s="209">
        <v>-1.1</v>
      </c>
      <c r="G91" s="209">
        <v>-2.1</v>
      </c>
      <c r="H91" s="209">
        <v>-3.5</v>
      </c>
      <c r="I91" s="209">
        <v>-7</v>
      </c>
      <c r="J91" s="209">
        <v>-0.3</v>
      </c>
      <c r="K91" s="209">
        <v>-0.7</v>
      </c>
      <c r="L91" s="209">
        <v>-2.6</v>
      </c>
      <c r="M91" s="209">
        <v>63.4</v>
      </c>
      <c r="N91" s="209">
        <v>-1.6</v>
      </c>
      <c r="O91" s="209">
        <v>2.8</v>
      </c>
      <c r="P91" s="209">
        <v>3.7</v>
      </c>
      <c r="Q91" s="209">
        <v>1.5</v>
      </c>
      <c r="R91" s="209">
        <v>3.6</v>
      </c>
      <c r="S91" s="209">
        <v>12.5</v>
      </c>
    </row>
    <row r="92" spans="1:19" ht="13.5" customHeight="1">
      <c r="A92" s="221"/>
      <c r="B92" s="222">
        <v>12</v>
      </c>
      <c r="C92" s="223"/>
      <c r="D92" s="224">
        <v>0.8</v>
      </c>
      <c r="E92" s="225">
        <v>-2.6</v>
      </c>
      <c r="F92" s="225">
        <v>-0.6</v>
      </c>
      <c r="G92" s="225">
        <v>-2.2</v>
      </c>
      <c r="H92" s="225">
        <v>-3.7</v>
      </c>
      <c r="I92" s="225">
        <v>-6.6</v>
      </c>
      <c r="J92" s="225">
        <v>-0.9</v>
      </c>
      <c r="K92" s="225">
        <v>-1.7</v>
      </c>
      <c r="L92" s="225">
        <v>-2.6</v>
      </c>
      <c r="M92" s="225">
        <v>62.1</v>
      </c>
      <c r="N92" s="225">
        <v>-2.4</v>
      </c>
      <c r="O92" s="225">
        <v>5.3</v>
      </c>
      <c r="P92" s="225">
        <v>3.5</v>
      </c>
      <c r="Q92" s="225">
        <v>1</v>
      </c>
      <c r="R92" s="225">
        <v>5.2</v>
      </c>
      <c r="S92" s="225">
        <v>5.9</v>
      </c>
    </row>
    <row r="93" spans="1:35" ht="27" customHeight="1">
      <c r="A93" s="659" t="s">
        <v>451</v>
      </c>
      <c r="B93" s="659"/>
      <c r="C93" s="660"/>
      <c r="D93" s="254">
        <v>-0.5</v>
      </c>
      <c r="E93" s="227">
        <v>0.1</v>
      </c>
      <c r="F93" s="227">
        <v>-0.1</v>
      </c>
      <c r="G93" s="227">
        <v>-0.2</v>
      </c>
      <c r="H93" s="227">
        <v>-0.1</v>
      </c>
      <c r="I93" s="227">
        <v>-0.4</v>
      </c>
      <c r="J93" s="227">
        <v>0.1</v>
      </c>
      <c r="K93" s="227">
        <v>-0.8</v>
      </c>
      <c r="L93" s="227">
        <v>0</v>
      </c>
      <c r="M93" s="227">
        <v>-0.8</v>
      </c>
      <c r="N93" s="227">
        <v>1.5</v>
      </c>
      <c r="O93" s="227">
        <v>-0.7</v>
      </c>
      <c r="P93" s="227">
        <v>-0.3</v>
      </c>
      <c r="Q93" s="227">
        <v>-0.1</v>
      </c>
      <c r="R93" s="227">
        <v>1.6</v>
      </c>
      <c r="S93" s="227">
        <v>-4.9</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62"/>
      <c r="E94" s="262"/>
      <c r="F94" s="262"/>
      <c r="G94" s="262"/>
      <c r="H94" s="262"/>
      <c r="I94" s="262"/>
      <c r="J94" s="262"/>
      <c r="K94" s="262"/>
      <c r="L94" s="262"/>
      <c r="M94" s="262"/>
      <c r="N94" s="262"/>
      <c r="O94" s="262"/>
      <c r="P94" s="262"/>
      <c r="Q94" s="262"/>
      <c r="R94" s="262"/>
      <c r="S94" s="262"/>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3"/>
  <sheetViews>
    <sheetView view="pageBreakPreview" zoomScale="85" zoomScaleSheetLayoutView="85" zoomScalePageLayoutView="0" workbookViewId="0" topLeftCell="A1">
      <selection activeCell="A1" sqref="A1"/>
    </sheetView>
  </sheetViews>
  <sheetFormatPr defaultColWidth="9.00390625" defaultRowHeight="13.5"/>
  <cols>
    <col min="1" max="1" width="9.125" style="266" customWidth="1"/>
    <col min="2" max="2" width="5.25390625" style="266" customWidth="1"/>
    <col min="3" max="3" width="4.50390625" style="266" customWidth="1"/>
    <col min="4" max="4" width="2.75390625" style="266" customWidth="1"/>
    <col min="5" max="18" width="9.75390625" style="266" customWidth="1"/>
    <col min="19" max="19" width="7.50390625" style="266" customWidth="1"/>
    <col min="20" max="20" width="9.00390625" style="266" bestFit="1" customWidth="1"/>
    <col min="21" max="16384" width="9.00390625" style="266" customWidth="1"/>
  </cols>
  <sheetData>
    <row r="1" spans="8:14" ht="9" customHeight="1">
      <c r="H1" s="270"/>
      <c r="I1" s="270"/>
      <c r="J1" s="270"/>
      <c r="K1" s="270"/>
      <c r="L1" s="270"/>
      <c r="M1" s="270"/>
      <c r="N1" s="268"/>
    </row>
    <row r="2" spans="2:17" ht="22.5" customHeight="1">
      <c r="B2" s="271"/>
      <c r="C2" s="271"/>
      <c r="D2" s="271"/>
      <c r="G2" s="272"/>
      <c r="H2" s="270"/>
      <c r="I2" s="273" t="s">
        <v>463</v>
      </c>
      <c r="J2" s="274"/>
      <c r="K2" s="274"/>
      <c r="L2" s="274"/>
      <c r="M2" s="270"/>
      <c r="N2" s="270"/>
      <c r="Q2" s="275"/>
    </row>
    <row r="3" spans="2:18" ht="13.5">
      <c r="B3" s="276" t="s">
        <v>464</v>
      </c>
      <c r="C3" s="276"/>
      <c r="D3" s="276"/>
      <c r="E3" s="277"/>
      <c r="F3" s="277"/>
      <c r="Q3" s="277" t="s">
        <v>465</v>
      </c>
      <c r="R3" s="278"/>
    </row>
    <row r="4" spans="2:18" ht="13.5">
      <c r="B4" s="672" t="s">
        <v>250</v>
      </c>
      <c r="C4" s="673"/>
      <c r="D4" s="674"/>
      <c r="E4" s="279" t="s">
        <v>248</v>
      </c>
      <c r="F4" s="280"/>
      <c r="G4" s="279" t="s">
        <v>466</v>
      </c>
      <c r="H4" s="281"/>
      <c r="I4" s="279" t="s">
        <v>120</v>
      </c>
      <c r="J4" s="280"/>
      <c r="K4" s="282" t="s">
        <v>467</v>
      </c>
      <c r="L4" s="281"/>
      <c r="M4" s="678" t="s">
        <v>126</v>
      </c>
      <c r="N4" s="679"/>
      <c r="O4" s="283" t="s">
        <v>468</v>
      </c>
      <c r="P4" s="280"/>
      <c r="Q4" s="279" t="s">
        <v>166</v>
      </c>
      <c r="R4" s="281"/>
    </row>
    <row r="5" spans="2:18" ht="13.5">
      <c r="B5" s="675"/>
      <c r="C5" s="676"/>
      <c r="D5" s="677"/>
      <c r="E5" s="284" t="s">
        <v>186</v>
      </c>
      <c r="F5" s="285" t="s">
        <v>469</v>
      </c>
      <c r="G5" s="284" t="s">
        <v>186</v>
      </c>
      <c r="H5" s="285" t="s">
        <v>469</v>
      </c>
      <c r="I5" s="284" t="s">
        <v>186</v>
      </c>
      <c r="J5" s="285" t="s">
        <v>469</v>
      </c>
      <c r="K5" s="284" t="s">
        <v>186</v>
      </c>
      <c r="L5" s="285" t="s">
        <v>469</v>
      </c>
      <c r="M5" s="284" t="s">
        <v>186</v>
      </c>
      <c r="N5" s="285" t="s">
        <v>469</v>
      </c>
      <c r="O5" s="286" t="s">
        <v>470</v>
      </c>
      <c r="P5" s="285" t="s">
        <v>471</v>
      </c>
      <c r="Q5" s="286" t="s">
        <v>470</v>
      </c>
      <c r="R5" s="285" t="s">
        <v>471</v>
      </c>
    </row>
    <row r="6" spans="2:18" s="267" customFormat="1" ht="9.75">
      <c r="B6" s="287"/>
      <c r="C6" s="288"/>
      <c r="D6" s="289"/>
      <c r="E6" s="290"/>
      <c r="F6" s="291" t="s">
        <v>323</v>
      </c>
      <c r="G6" s="292"/>
      <c r="H6" s="291" t="s">
        <v>323</v>
      </c>
      <c r="I6" s="290"/>
      <c r="J6" s="291" t="s">
        <v>323</v>
      </c>
      <c r="K6" s="292"/>
      <c r="L6" s="291" t="s">
        <v>323</v>
      </c>
      <c r="M6" s="290"/>
      <c r="N6" s="291" t="s">
        <v>323</v>
      </c>
      <c r="O6" s="293" t="s">
        <v>323</v>
      </c>
      <c r="P6" s="291" t="s">
        <v>422</v>
      </c>
      <c r="Q6" s="294" t="s">
        <v>323</v>
      </c>
      <c r="R6" s="291" t="s">
        <v>422</v>
      </c>
    </row>
    <row r="7" spans="2:19" s="268" customFormat="1" ht="13.5">
      <c r="B7" s="295" t="s">
        <v>450</v>
      </c>
      <c r="C7" s="296">
        <v>1</v>
      </c>
      <c r="D7" s="268" t="s">
        <v>189</v>
      </c>
      <c r="E7" s="297">
        <v>98.5</v>
      </c>
      <c r="F7" s="298">
        <v>-1.5</v>
      </c>
      <c r="G7" s="270">
        <v>102.2</v>
      </c>
      <c r="H7" s="298">
        <v>1.6915422885572167</v>
      </c>
      <c r="I7" s="297">
        <v>95.3</v>
      </c>
      <c r="J7" s="298">
        <v>1.8162393162393196</v>
      </c>
      <c r="K7" s="270">
        <v>77.3</v>
      </c>
      <c r="L7" s="298">
        <v>3.2042723631508565</v>
      </c>
      <c r="M7" s="299">
        <v>101.2</v>
      </c>
      <c r="N7" s="298">
        <v>1.2000000000000028</v>
      </c>
      <c r="O7" s="300">
        <v>1.28</v>
      </c>
      <c r="P7" s="301">
        <v>-0.31000000000000005</v>
      </c>
      <c r="Q7" s="302">
        <v>1.47</v>
      </c>
      <c r="R7" s="301">
        <v>-0.17999999999999994</v>
      </c>
      <c r="S7" s="270"/>
    </row>
    <row r="8" spans="2:19" s="268" customFormat="1" ht="13.5">
      <c r="B8" s="303"/>
      <c r="C8" s="296">
        <v>2</v>
      </c>
      <c r="E8" s="297">
        <v>102.2</v>
      </c>
      <c r="F8" s="298">
        <v>3.756345177664978</v>
      </c>
      <c r="G8" s="270">
        <v>101.4</v>
      </c>
      <c r="H8" s="298">
        <v>-0.782778864970643</v>
      </c>
      <c r="I8" s="297">
        <v>92.6</v>
      </c>
      <c r="J8" s="298">
        <v>-2.833158447009447</v>
      </c>
      <c r="K8" s="270">
        <v>71.1</v>
      </c>
      <c r="L8" s="298">
        <v>-8.020698576972837</v>
      </c>
      <c r="M8" s="299">
        <v>100.4</v>
      </c>
      <c r="N8" s="298">
        <v>-0.7905138339920921</v>
      </c>
      <c r="O8" s="300">
        <v>1.5</v>
      </c>
      <c r="P8" s="301">
        <v>0.21999999999999997</v>
      </c>
      <c r="Q8" s="302">
        <v>1.41</v>
      </c>
      <c r="R8" s="301">
        <v>-0.06000000000000005</v>
      </c>
      <c r="S8" s="270"/>
    </row>
    <row r="9" spans="2:19" s="268" customFormat="1" ht="13.5">
      <c r="B9" s="304"/>
      <c r="C9" s="296">
        <v>3</v>
      </c>
      <c r="D9" s="305"/>
      <c r="E9" s="297">
        <v>105.4</v>
      </c>
      <c r="F9" s="298">
        <v>3.1311154598825857</v>
      </c>
      <c r="G9" s="270">
        <v>102.6</v>
      </c>
      <c r="H9" s="298">
        <v>1.1834319526627106</v>
      </c>
      <c r="I9" s="297">
        <v>95.2</v>
      </c>
      <c r="J9" s="298">
        <v>2.807775377969772</v>
      </c>
      <c r="K9" s="270">
        <v>80.1</v>
      </c>
      <c r="L9" s="298">
        <v>12.658227848101266</v>
      </c>
      <c r="M9" s="299">
        <v>100.4</v>
      </c>
      <c r="N9" s="298">
        <v>0</v>
      </c>
      <c r="O9" s="300">
        <v>1.48</v>
      </c>
      <c r="P9" s="301">
        <v>-0.020000000000000018</v>
      </c>
      <c r="Q9" s="302">
        <v>1.45</v>
      </c>
      <c r="R9" s="301">
        <v>0.040000000000000036</v>
      </c>
      <c r="S9" s="270"/>
    </row>
    <row r="10" spans="1:19" s="268" customFormat="1" ht="13.5">
      <c r="A10" s="306"/>
      <c r="C10" s="296">
        <v>4</v>
      </c>
      <c r="E10" s="297">
        <v>102.5</v>
      </c>
      <c r="F10" s="298">
        <v>-2.7514231499051287</v>
      </c>
      <c r="G10" s="270">
        <v>102.7</v>
      </c>
      <c r="H10" s="298">
        <v>0.09746588693957947</v>
      </c>
      <c r="I10" s="297">
        <v>95.8</v>
      </c>
      <c r="J10" s="298">
        <v>0.6302521008403301</v>
      </c>
      <c r="K10" s="270">
        <v>82.1</v>
      </c>
      <c r="L10" s="298">
        <v>2.4968789013732837</v>
      </c>
      <c r="M10" s="299">
        <v>100.9</v>
      </c>
      <c r="N10" s="298">
        <v>0.49800796812749004</v>
      </c>
      <c r="O10" s="300">
        <v>1.19</v>
      </c>
      <c r="P10" s="301">
        <v>-0.29000000000000004</v>
      </c>
      <c r="Q10" s="302">
        <v>1.24</v>
      </c>
      <c r="R10" s="301">
        <v>-0.20999999999999996</v>
      </c>
      <c r="S10" s="270"/>
    </row>
    <row r="11" spans="1:19" s="268" customFormat="1" ht="13.5">
      <c r="A11" s="306"/>
      <c r="C11" s="296">
        <v>5</v>
      </c>
      <c r="D11" s="305"/>
      <c r="E11" s="297">
        <v>105</v>
      </c>
      <c r="F11" s="298">
        <v>2.4390243902439024</v>
      </c>
      <c r="G11" s="270">
        <v>102.3</v>
      </c>
      <c r="H11" s="298">
        <v>-0.38948393378773677</v>
      </c>
      <c r="I11" s="297">
        <v>95.2</v>
      </c>
      <c r="J11" s="298">
        <v>-0.6263048016701402</v>
      </c>
      <c r="K11" s="297">
        <v>77.7</v>
      </c>
      <c r="L11" s="298">
        <v>-5.359317904993899</v>
      </c>
      <c r="M11" s="299">
        <v>100.8</v>
      </c>
      <c r="N11" s="298">
        <v>-0.09910802775025622</v>
      </c>
      <c r="O11" s="300">
        <v>2.35</v>
      </c>
      <c r="P11" s="301">
        <v>1.1600000000000001</v>
      </c>
      <c r="Q11" s="302">
        <v>1.97</v>
      </c>
      <c r="R11" s="301">
        <v>0.73</v>
      </c>
      <c r="S11" s="270"/>
    </row>
    <row r="12" spans="1:19" s="268" customFormat="1" ht="13.5">
      <c r="A12" s="307"/>
      <c r="B12" s="303"/>
      <c r="C12" s="296">
        <v>6</v>
      </c>
      <c r="D12" s="305"/>
      <c r="E12" s="297">
        <v>99.6</v>
      </c>
      <c r="F12" s="298">
        <v>-5.142857142857149</v>
      </c>
      <c r="G12" s="270">
        <v>102.6</v>
      </c>
      <c r="H12" s="298">
        <v>0.2932551319648066</v>
      </c>
      <c r="I12" s="297">
        <v>96.3</v>
      </c>
      <c r="J12" s="298">
        <v>1.1554621848739435</v>
      </c>
      <c r="K12" s="270">
        <v>80.5</v>
      </c>
      <c r="L12" s="298">
        <v>3.6036036036036</v>
      </c>
      <c r="M12" s="299">
        <v>100.4</v>
      </c>
      <c r="N12" s="298">
        <v>-0.39682539682538837</v>
      </c>
      <c r="O12" s="300">
        <v>1.48</v>
      </c>
      <c r="P12" s="301">
        <v>-0.8700000000000001</v>
      </c>
      <c r="Q12" s="302">
        <v>1.67</v>
      </c>
      <c r="R12" s="301">
        <v>-0.30000000000000004</v>
      </c>
      <c r="S12" s="270"/>
    </row>
    <row r="13" spans="2:19" s="268" customFormat="1" ht="13.5">
      <c r="B13" s="304"/>
      <c r="C13" s="296">
        <v>7</v>
      </c>
      <c r="E13" s="297">
        <v>81.2</v>
      </c>
      <c r="F13" s="298">
        <v>-18.473895582329313</v>
      </c>
      <c r="G13" s="270">
        <v>103.6</v>
      </c>
      <c r="H13" s="298">
        <v>0.9746588693957117</v>
      </c>
      <c r="I13" s="297">
        <v>94.9</v>
      </c>
      <c r="J13" s="298">
        <v>-1.453790238836959</v>
      </c>
      <c r="K13" s="270">
        <v>83.7</v>
      </c>
      <c r="L13" s="298">
        <v>3.975155279503109</v>
      </c>
      <c r="M13" s="299">
        <v>100.4</v>
      </c>
      <c r="N13" s="298">
        <v>0</v>
      </c>
      <c r="O13" s="300">
        <v>1.48</v>
      </c>
      <c r="P13" s="301">
        <v>0</v>
      </c>
      <c r="Q13" s="302">
        <v>1.65</v>
      </c>
      <c r="R13" s="301">
        <v>-0.020000000000000018</v>
      </c>
      <c r="S13" s="270"/>
    </row>
    <row r="14" spans="1:19" s="268" customFormat="1" ht="13.5">
      <c r="A14" s="306"/>
      <c r="C14" s="296">
        <v>8</v>
      </c>
      <c r="D14" s="305"/>
      <c r="E14" s="297">
        <v>100.2</v>
      </c>
      <c r="F14" s="298">
        <v>23.39901477832512</v>
      </c>
      <c r="G14" s="270">
        <v>102.6</v>
      </c>
      <c r="H14" s="298">
        <v>-0.9652509652509652</v>
      </c>
      <c r="I14" s="297">
        <v>93.2</v>
      </c>
      <c r="J14" s="298">
        <v>-1.7913593256059037</v>
      </c>
      <c r="K14" s="270">
        <v>79.7</v>
      </c>
      <c r="L14" s="298">
        <v>-4.778972520908004</v>
      </c>
      <c r="M14" s="299">
        <v>100.5</v>
      </c>
      <c r="N14" s="298">
        <v>0.09960159362549234</v>
      </c>
      <c r="O14" s="300">
        <v>1.48</v>
      </c>
      <c r="P14" s="301">
        <v>0</v>
      </c>
      <c r="Q14" s="302">
        <v>1.48</v>
      </c>
      <c r="R14" s="301">
        <v>-0.16999999999999993</v>
      </c>
      <c r="S14" s="270"/>
    </row>
    <row r="15" spans="1:19" s="268" customFormat="1" ht="13.5">
      <c r="A15" s="306"/>
      <c r="B15" s="266"/>
      <c r="C15" s="296">
        <v>9</v>
      </c>
      <c r="D15" s="308"/>
      <c r="E15" s="299">
        <v>102.1</v>
      </c>
      <c r="F15" s="309">
        <v>1.8962075848303308</v>
      </c>
      <c r="G15" s="310">
        <v>101.4</v>
      </c>
      <c r="H15" s="309">
        <v>-1.1695906432748429</v>
      </c>
      <c r="I15" s="299">
        <v>92.5</v>
      </c>
      <c r="J15" s="309">
        <v>-0.7510729613733936</v>
      </c>
      <c r="K15" s="310">
        <v>71.5</v>
      </c>
      <c r="L15" s="309">
        <v>-10.288582183186955</v>
      </c>
      <c r="M15" s="299">
        <v>100.4</v>
      </c>
      <c r="N15" s="309">
        <v>-0.09950248756218338</v>
      </c>
      <c r="O15" s="311">
        <v>1.64</v>
      </c>
      <c r="P15" s="312">
        <v>0.15999999999999992</v>
      </c>
      <c r="Q15" s="313">
        <v>1.46</v>
      </c>
      <c r="R15" s="312">
        <v>-0.020000000000000018</v>
      </c>
      <c r="S15" s="270"/>
    </row>
    <row r="16" spans="1:18" ht="13.5" customHeight="1">
      <c r="A16" s="306"/>
      <c r="B16" s="268"/>
      <c r="C16" s="296">
        <v>10</v>
      </c>
      <c r="D16" s="308"/>
      <c r="E16" s="299">
        <v>101.8</v>
      </c>
      <c r="F16" s="309">
        <v>-0.2938295788442675</v>
      </c>
      <c r="G16" s="310">
        <v>102.3</v>
      </c>
      <c r="H16" s="309">
        <v>0.887573964497033</v>
      </c>
      <c r="I16" s="299">
        <v>93.7</v>
      </c>
      <c r="J16" s="309">
        <v>1.2972972972973003</v>
      </c>
      <c r="K16" s="310">
        <v>74.5</v>
      </c>
      <c r="L16" s="309">
        <v>4.195804195804196</v>
      </c>
      <c r="M16" s="299">
        <v>101.3</v>
      </c>
      <c r="N16" s="309">
        <v>0.8964143426294735</v>
      </c>
      <c r="O16" s="311">
        <v>2.19</v>
      </c>
      <c r="P16" s="312">
        <v>0.55</v>
      </c>
      <c r="Q16" s="313">
        <v>1.54</v>
      </c>
      <c r="R16" s="312">
        <v>0.08000000000000007</v>
      </c>
    </row>
    <row r="17" spans="1:67" ht="13.5" customHeight="1">
      <c r="A17" s="314"/>
      <c r="B17" s="315"/>
      <c r="C17" s="316">
        <v>11</v>
      </c>
      <c r="D17" s="317"/>
      <c r="E17" s="318">
        <v>102.4</v>
      </c>
      <c r="F17" s="319">
        <v>0.5893909626719142</v>
      </c>
      <c r="G17" s="320">
        <v>102.1</v>
      </c>
      <c r="H17" s="319">
        <v>-0.1955034213098757</v>
      </c>
      <c r="I17" s="318">
        <v>93.7</v>
      </c>
      <c r="J17" s="319">
        <v>0</v>
      </c>
      <c r="K17" s="320">
        <v>73.5</v>
      </c>
      <c r="L17" s="319">
        <v>-1.342281879194631</v>
      </c>
      <c r="M17" s="318">
        <v>101.5</v>
      </c>
      <c r="N17" s="319">
        <v>0.19743336623889718</v>
      </c>
      <c r="O17" s="321">
        <v>1.95</v>
      </c>
      <c r="P17" s="322">
        <v>-0.24</v>
      </c>
      <c r="Q17" s="323">
        <v>1.45</v>
      </c>
      <c r="R17" s="322">
        <v>-0.09000000000000008</v>
      </c>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row>
    <row r="18" spans="1:18" s="269" customFormat="1" ht="13.5" customHeight="1">
      <c r="A18" s="324"/>
      <c r="B18" s="325"/>
      <c r="C18" s="326">
        <v>12</v>
      </c>
      <c r="D18" s="317"/>
      <c r="E18" s="327">
        <v>103.2</v>
      </c>
      <c r="F18" s="328">
        <v>0.7812499999999972</v>
      </c>
      <c r="G18" s="329">
        <v>103.1</v>
      </c>
      <c r="H18" s="328">
        <v>0.9794319294809012</v>
      </c>
      <c r="I18" s="327">
        <v>95</v>
      </c>
      <c r="J18" s="328">
        <v>1.3874066168623234</v>
      </c>
      <c r="K18" s="329">
        <v>76.6</v>
      </c>
      <c r="L18" s="328">
        <v>4.217687074829924</v>
      </c>
      <c r="M18" s="327">
        <v>101.1</v>
      </c>
      <c r="N18" s="328">
        <v>-0.39408866995074454</v>
      </c>
      <c r="O18" s="330">
        <v>1.29</v>
      </c>
      <c r="P18" s="331">
        <v>-0.6599999999999999</v>
      </c>
      <c r="Q18" s="332">
        <v>2.16</v>
      </c>
      <c r="R18" s="331">
        <v>0.7100000000000002</v>
      </c>
    </row>
    <row r="19" spans="1:18" ht="13.5" customHeight="1">
      <c r="A19" s="333" t="s">
        <v>382</v>
      </c>
      <c r="B19" s="268"/>
      <c r="C19" s="268"/>
      <c r="D19" s="268"/>
      <c r="E19" s="270"/>
      <c r="F19" s="270"/>
      <c r="G19" s="270"/>
      <c r="H19" s="270"/>
      <c r="I19" s="270"/>
      <c r="J19" s="270"/>
      <c r="K19" s="270"/>
      <c r="L19" s="270"/>
      <c r="M19" s="270"/>
      <c r="N19" s="270"/>
      <c r="O19" s="270"/>
      <c r="P19" s="270"/>
      <c r="Q19" s="270"/>
      <c r="R19" s="270"/>
    </row>
    <row r="20" spans="1:18" ht="13.5" customHeight="1">
      <c r="A20" s="334"/>
      <c r="B20" s="335" t="s">
        <v>2</v>
      </c>
      <c r="C20" s="335"/>
      <c r="D20" s="335"/>
      <c r="E20" s="336"/>
      <c r="F20" s="337"/>
      <c r="G20" s="320"/>
      <c r="H20" s="336"/>
      <c r="I20" s="336"/>
      <c r="K20" s="336"/>
      <c r="M20" s="336"/>
      <c r="N20" s="337"/>
      <c r="O20" s="338"/>
      <c r="P20" s="338"/>
      <c r="Q20" s="277" t="s">
        <v>465</v>
      </c>
      <c r="R20" s="339"/>
    </row>
    <row r="21" spans="1:18" ht="13.5" customHeight="1">
      <c r="A21" s="333"/>
      <c r="B21" s="672" t="s">
        <v>250</v>
      </c>
      <c r="C21" s="680"/>
      <c r="D21" s="681"/>
      <c r="E21" s="685" t="s">
        <v>248</v>
      </c>
      <c r="F21" s="686"/>
      <c r="G21" s="340" t="s">
        <v>387</v>
      </c>
      <c r="H21" s="341"/>
      <c r="I21" s="340" t="s">
        <v>120</v>
      </c>
      <c r="J21" s="342"/>
      <c r="K21" s="343" t="s">
        <v>467</v>
      </c>
      <c r="L21" s="341"/>
      <c r="M21" s="678" t="s">
        <v>126</v>
      </c>
      <c r="N21" s="679"/>
      <c r="O21" s="283" t="s">
        <v>468</v>
      </c>
      <c r="P21" s="280"/>
      <c r="Q21" s="279" t="s">
        <v>166</v>
      </c>
      <c r="R21" s="281"/>
    </row>
    <row r="22" spans="1:18" ht="13.5">
      <c r="A22" s="333" t="s">
        <v>382</v>
      </c>
      <c r="B22" s="682"/>
      <c r="C22" s="683"/>
      <c r="D22" s="684"/>
      <c r="E22" s="284" t="s">
        <v>186</v>
      </c>
      <c r="F22" s="285" t="s">
        <v>469</v>
      </c>
      <c r="G22" s="284" t="s">
        <v>186</v>
      </c>
      <c r="H22" s="285" t="s">
        <v>469</v>
      </c>
      <c r="I22" s="284" t="s">
        <v>186</v>
      </c>
      <c r="J22" s="285" t="s">
        <v>469</v>
      </c>
      <c r="K22" s="284" t="s">
        <v>186</v>
      </c>
      <c r="L22" s="285" t="s">
        <v>469</v>
      </c>
      <c r="M22" s="284" t="s">
        <v>186</v>
      </c>
      <c r="N22" s="285" t="s">
        <v>469</v>
      </c>
      <c r="O22" s="286" t="s">
        <v>470</v>
      </c>
      <c r="P22" s="285" t="s">
        <v>471</v>
      </c>
      <c r="Q22" s="286" t="s">
        <v>470</v>
      </c>
      <c r="R22" s="285" t="s">
        <v>471</v>
      </c>
    </row>
    <row r="23" spans="2:18" s="267" customFormat="1" ht="12.75">
      <c r="B23" s="287"/>
      <c r="C23" s="288"/>
      <c r="D23" s="344"/>
      <c r="E23" s="290"/>
      <c r="F23" s="291" t="s">
        <v>323</v>
      </c>
      <c r="G23" s="292"/>
      <c r="H23" s="291" t="s">
        <v>323</v>
      </c>
      <c r="I23" s="290"/>
      <c r="J23" s="291" t="s">
        <v>323</v>
      </c>
      <c r="K23" s="292"/>
      <c r="L23" s="291" t="s">
        <v>323</v>
      </c>
      <c r="M23" s="290"/>
      <c r="N23" s="291" t="s">
        <v>323</v>
      </c>
      <c r="O23" s="293" t="s">
        <v>323</v>
      </c>
      <c r="P23" s="291" t="s">
        <v>422</v>
      </c>
      <c r="Q23" s="294" t="s">
        <v>323</v>
      </c>
      <c r="R23" s="291" t="s">
        <v>422</v>
      </c>
    </row>
    <row r="24" spans="1:19" ht="13.5">
      <c r="A24" s="333"/>
      <c r="B24" s="345" t="s">
        <v>450</v>
      </c>
      <c r="C24" s="296">
        <v>1</v>
      </c>
      <c r="D24" s="268" t="s">
        <v>189</v>
      </c>
      <c r="E24" s="297">
        <v>92.9</v>
      </c>
      <c r="F24" s="298">
        <v>-6.445115810674714</v>
      </c>
      <c r="G24" s="297">
        <v>97.2</v>
      </c>
      <c r="H24" s="298">
        <v>-0.2053388090349105</v>
      </c>
      <c r="I24" s="297">
        <v>93.2</v>
      </c>
      <c r="J24" s="298">
        <v>0.5393743257820928</v>
      </c>
      <c r="K24" s="297">
        <v>69.5</v>
      </c>
      <c r="L24" s="298">
        <v>0.8708272859216172</v>
      </c>
      <c r="M24" s="297">
        <v>96.2</v>
      </c>
      <c r="N24" s="298">
        <v>-0.3108808290155411</v>
      </c>
      <c r="O24" s="300">
        <v>0.77</v>
      </c>
      <c r="P24" s="301">
        <v>0.040000000000000036</v>
      </c>
      <c r="Q24" s="300">
        <v>0.88</v>
      </c>
      <c r="R24" s="301">
        <v>-0.20000000000000007</v>
      </c>
      <c r="S24" s="268"/>
    </row>
    <row r="25" spans="2:18" ht="13.5">
      <c r="B25" s="295"/>
      <c r="C25" s="296">
        <v>2</v>
      </c>
      <c r="D25" s="346"/>
      <c r="E25" s="297">
        <v>97.1</v>
      </c>
      <c r="F25" s="298">
        <v>4.520990312163605</v>
      </c>
      <c r="G25" s="297">
        <v>97.2</v>
      </c>
      <c r="H25" s="298">
        <v>0</v>
      </c>
      <c r="I25" s="297">
        <v>92.2</v>
      </c>
      <c r="J25" s="298">
        <v>-1.0729613733905579</v>
      </c>
      <c r="K25" s="297">
        <v>68.2</v>
      </c>
      <c r="L25" s="298">
        <v>-1.8705035971222983</v>
      </c>
      <c r="M25" s="297">
        <v>96.2</v>
      </c>
      <c r="N25" s="298">
        <v>0</v>
      </c>
      <c r="O25" s="300">
        <v>0.85</v>
      </c>
      <c r="P25" s="301">
        <v>0.07999999999999996</v>
      </c>
      <c r="Q25" s="300">
        <v>0.84</v>
      </c>
      <c r="R25" s="301">
        <v>-0.040000000000000036</v>
      </c>
    </row>
    <row r="26" spans="1:18" ht="13.5">
      <c r="A26" s="268"/>
      <c r="B26" s="295"/>
      <c r="C26" s="296">
        <v>3</v>
      </c>
      <c r="E26" s="297">
        <v>106.1</v>
      </c>
      <c r="F26" s="298">
        <v>9.268795056642636</v>
      </c>
      <c r="G26" s="297">
        <v>98.4</v>
      </c>
      <c r="H26" s="298">
        <v>1.2345679012345707</v>
      </c>
      <c r="I26" s="297">
        <v>95.2</v>
      </c>
      <c r="J26" s="298">
        <v>3.2537960954446854</v>
      </c>
      <c r="K26" s="297">
        <v>72.8</v>
      </c>
      <c r="L26" s="298">
        <v>6.744868035190607</v>
      </c>
      <c r="M26" s="297">
        <v>96.6</v>
      </c>
      <c r="N26" s="298">
        <v>0.4158004158004069</v>
      </c>
      <c r="O26" s="300">
        <v>0.66</v>
      </c>
      <c r="P26" s="301">
        <v>-0.18999999999999995</v>
      </c>
      <c r="Q26" s="300">
        <v>0.75</v>
      </c>
      <c r="R26" s="301">
        <v>-0.08999999999999997</v>
      </c>
    </row>
    <row r="27" spans="1:18" ht="13.5">
      <c r="A27" s="306"/>
      <c r="C27" s="296">
        <v>4</v>
      </c>
      <c r="D27" s="305"/>
      <c r="E27" s="297">
        <v>98.9</v>
      </c>
      <c r="F27" s="298">
        <v>-6.786050895381705</v>
      </c>
      <c r="G27" s="297">
        <v>98.3</v>
      </c>
      <c r="H27" s="298">
        <v>-0.10162601626017126</v>
      </c>
      <c r="I27" s="297">
        <v>97.7</v>
      </c>
      <c r="J27" s="298">
        <v>2.6260504201680672</v>
      </c>
      <c r="K27" s="297">
        <v>77.9</v>
      </c>
      <c r="L27" s="298">
        <v>7.005494505494518</v>
      </c>
      <c r="M27" s="297">
        <v>96.4</v>
      </c>
      <c r="N27" s="298">
        <v>-0.20703933747410835</v>
      </c>
      <c r="O27" s="300">
        <v>0.87</v>
      </c>
      <c r="P27" s="301">
        <v>0.20999999999999996</v>
      </c>
      <c r="Q27" s="300">
        <v>0.82</v>
      </c>
      <c r="R27" s="301">
        <v>0.06999999999999995</v>
      </c>
    </row>
    <row r="28" spans="1:18" ht="13.5">
      <c r="A28" s="268"/>
      <c r="B28" s="303"/>
      <c r="C28" s="296">
        <v>5</v>
      </c>
      <c r="D28" s="268"/>
      <c r="E28" s="297">
        <v>98.1</v>
      </c>
      <c r="F28" s="298">
        <v>-0.8088978766430853</v>
      </c>
      <c r="G28" s="297">
        <v>98.3</v>
      </c>
      <c r="H28" s="298">
        <v>0</v>
      </c>
      <c r="I28" s="297">
        <v>93.7</v>
      </c>
      <c r="J28" s="298">
        <v>-4.094165813715455</v>
      </c>
      <c r="K28" s="297">
        <v>74.3</v>
      </c>
      <c r="L28" s="298">
        <v>-4.621309370988457</v>
      </c>
      <c r="M28" s="297">
        <v>95.5</v>
      </c>
      <c r="N28" s="298">
        <v>-0.93360995850623</v>
      </c>
      <c r="O28" s="300">
        <v>0.97</v>
      </c>
      <c r="P28" s="301">
        <v>0.09999999999999998</v>
      </c>
      <c r="Q28" s="300">
        <v>1.08</v>
      </c>
      <c r="R28" s="301">
        <v>0.2600000000000001</v>
      </c>
    </row>
    <row r="29" spans="2:18" ht="13.5">
      <c r="B29" s="303"/>
      <c r="C29" s="296">
        <v>6</v>
      </c>
      <c r="D29" s="305"/>
      <c r="E29" s="297">
        <v>91.9</v>
      </c>
      <c r="F29" s="298">
        <v>-6.320081549439337</v>
      </c>
      <c r="G29" s="297">
        <v>98.5</v>
      </c>
      <c r="H29" s="298">
        <v>0.2034587995930853</v>
      </c>
      <c r="I29" s="297">
        <v>94.9</v>
      </c>
      <c r="J29" s="298">
        <v>1.280683030949843</v>
      </c>
      <c r="K29" s="297">
        <v>78.3</v>
      </c>
      <c r="L29" s="298">
        <v>5.383580080753701</v>
      </c>
      <c r="M29" s="297">
        <v>95.6</v>
      </c>
      <c r="N29" s="298">
        <v>0.1047120418848108</v>
      </c>
      <c r="O29" s="300">
        <v>0.71</v>
      </c>
      <c r="P29" s="301">
        <v>-0.26</v>
      </c>
      <c r="Q29" s="300">
        <v>0.92</v>
      </c>
      <c r="R29" s="301">
        <v>-0.16000000000000003</v>
      </c>
    </row>
    <row r="30" spans="2:18" ht="13.5">
      <c r="B30" s="303"/>
      <c r="C30" s="296">
        <v>7</v>
      </c>
      <c r="D30" s="305"/>
      <c r="E30" s="297">
        <v>102.6</v>
      </c>
      <c r="F30" s="298">
        <v>11.643090315560379</v>
      </c>
      <c r="G30" s="297">
        <v>98.9</v>
      </c>
      <c r="H30" s="298">
        <v>0.4060913705583814</v>
      </c>
      <c r="I30" s="297">
        <v>95.3</v>
      </c>
      <c r="J30" s="298">
        <v>0.4214963119072618</v>
      </c>
      <c r="K30" s="297">
        <v>79.8</v>
      </c>
      <c r="L30" s="298">
        <v>1.9157088122605366</v>
      </c>
      <c r="M30" s="297">
        <v>95.9</v>
      </c>
      <c r="N30" s="298">
        <v>0.31380753138076506</v>
      </c>
      <c r="O30" s="300">
        <v>1.13</v>
      </c>
      <c r="P30" s="301">
        <v>0.41999999999999993</v>
      </c>
      <c r="Q30" s="300">
        <v>1.2</v>
      </c>
      <c r="R30" s="301">
        <v>0.2799999999999999</v>
      </c>
    </row>
    <row r="31" spans="1:18" ht="13.5">
      <c r="A31" s="268"/>
      <c r="B31" s="303"/>
      <c r="C31" s="296">
        <v>8</v>
      </c>
      <c r="D31" s="268"/>
      <c r="E31" s="297">
        <v>97.1</v>
      </c>
      <c r="F31" s="298">
        <v>-5.360623781676414</v>
      </c>
      <c r="G31" s="297">
        <v>98.9</v>
      </c>
      <c r="H31" s="298">
        <v>0</v>
      </c>
      <c r="I31" s="297">
        <v>93.7</v>
      </c>
      <c r="J31" s="298">
        <v>-1.6789087093389239</v>
      </c>
      <c r="K31" s="297">
        <v>73</v>
      </c>
      <c r="L31" s="298">
        <v>-8.52130325814536</v>
      </c>
      <c r="M31" s="297">
        <v>95.9</v>
      </c>
      <c r="N31" s="298">
        <v>0</v>
      </c>
      <c r="O31" s="300">
        <v>1.02</v>
      </c>
      <c r="P31" s="301">
        <v>-0.10999999999999988</v>
      </c>
      <c r="Q31" s="300">
        <v>1.12</v>
      </c>
      <c r="R31" s="301">
        <v>-0.07999999999999985</v>
      </c>
    </row>
    <row r="32" spans="2:18" ht="13.5">
      <c r="B32" s="303"/>
      <c r="C32" s="296">
        <v>9</v>
      </c>
      <c r="D32" s="305"/>
      <c r="E32" s="299">
        <v>98.7</v>
      </c>
      <c r="F32" s="309">
        <v>1.6477857878475888</v>
      </c>
      <c r="G32" s="299">
        <v>97.7</v>
      </c>
      <c r="H32" s="309">
        <v>-1.2133468149646136</v>
      </c>
      <c r="I32" s="299">
        <v>92.2</v>
      </c>
      <c r="J32" s="309">
        <v>-1.6008537886872998</v>
      </c>
      <c r="K32" s="299">
        <v>65</v>
      </c>
      <c r="L32" s="309">
        <v>-10.95890410958904</v>
      </c>
      <c r="M32" s="299">
        <v>96</v>
      </c>
      <c r="N32" s="309">
        <v>0.10427528675703264</v>
      </c>
      <c r="O32" s="311">
        <v>0.94</v>
      </c>
      <c r="P32" s="312">
        <v>-0.08000000000000007</v>
      </c>
      <c r="Q32" s="311">
        <v>0.94</v>
      </c>
      <c r="R32" s="312">
        <v>-0.18000000000000016</v>
      </c>
    </row>
    <row r="33" spans="1:18" ht="13.5">
      <c r="A33" s="268"/>
      <c r="B33" s="303"/>
      <c r="C33" s="296">
        <v>10</v>
      </c>
      <c r="D33" s="308"/>
      <c r="E33" s="299">
        <v>97</v>
      </c>
      <c r="F33" s="309">
        <v>-1.7223910840932146</v>
      </c>
      <c r="G33" s="299">
        <v>96.5</v>
      </c>
      <c r="H33" s="309">
        <v>-1.2282497441146396</v>
      </c>
      <c r="I33" s="299">
        <v>92.7</v>
      </c>
      <c r="J33" s="309">
        <v>0.5422993492407809</v>
      </c>
      <c r="K33" s="299">
        <v>63.5</v>
      </c>
      <c r="L33" s="309">
        <v>-2.307692307692308</v>
      </c>
      <c r="M33" s="299">
        <v>96.2</v>
      </c>
      <c r="N33" s="309">
        <v>0.20833333333333628</v>
      </c>
      <c r="O33" s="311">
        <v>1.06</v>
      </c>
      <c r="P33" s="312">
        <v>0.1200000000000001</v>
      </c>
      <c r="Q33" s="311">
        <v>0.93</v>
      </c>
      <c r="R33" s="312">
        <v>-0.009999999999999898</v>
      </c>
    </row>
    <row r="34" spans="2:19" ht="13.5">
      <c r="B34" s="303"/>
      <c r="C34" s="347">
        <v>11</v>
      </c>
      <c r="D34" s="348"/>
      <c r="E34" s="318">
        <v>90.5</v>
      </c>
      <c r="F34" s="320">
        <v>-6.701030927835052</v>
      </c>
      <c r="G34" s="318">
        <v>97.4</v>
      </c>
      <c r="H34" s="320">
        <v>0.9326424870466379</v>
      </c>
      <c r="I34" s="318">
        <v>93.2</v>
      </c>
      <c r="J34" s="320">
        <v>0.5393743257820928</v>
      </c>
      <c r="K34" s="318">
        <v>62.1</v>
      </c>
      <c r="L34" s="320">
        <v>-2.2047244094488168</v>
      </c>
      <c r="M34" s="318">
        <v>95.7</v>
      </c>
      <c r="N34" s="320">
        <v>-0.5197505197505197</v>
      </c>
      <c r="O34" s="321">
        <v>0.87</v>
      </c>
      <c r="P34" s="323">
        <v>-0.19000000000000006</v>
      </c>
      <c r="Q34" s="321">
        <v>0.99</v>
      </c>
      <c r="R34" s="322">
        <v>0.05999999999999994</v>
      </c>
      <c r="S34" s="303"/>
    </row>
    <row r="35" spans="2:18" s="269" customFormat="1" ht="13.5">
      <c r="B35" s="325"/>
      <c r="C35" s="326">
        <v>12</v>
      </c>
      <c r="D35" s="317"/>
      <c r="E35" s="327">
        <v>99.9</v>
      </c>
      <c r="F35" s="328">
        <v>10.386740331491719</v>
      </c>
      <c r="G35" s="327">
        <v>97.7</v>
      </c>
      <c r="H35" s="328">
        <v>0.30800821355235847</v>
      </c>
      <c r="I35" s="327">
        <v>94.2</v>
      </c>
      <c r="J35" s="328">
        <v>1.0729613733905579</v>
      </c>
      <c r="K35" s="327">
        <v>67.8</v>
      </c>
      <c r="L35" s="328">
        <v>9.17874396135265</v>
      </c>
      <c r="M35" s="327">
        <v>96.3</v>
      </c>
      <c r="N35" s="328">
        <v>0.6269592476488969</v>
      </c>
      <c r="O35" s="330">
        <v>0.79</v>
      </c>
      <c r="P35" s="331">
        <v>-0.07999999999999996</v>
      </c>
      <c r="Q35" s="330">
        <v>0.79</v>
      </c>
      <c r="R35" s="331">
        <v>-0.19999999999999996</v>
      </c>
    </row>
    <row r="36" spans="2:18" ht="13.5">
      <c r="B36" s="268"/>
      <c r="C36" s="268"/>
      <c r="D36" s="268"/>
      <c r="E36" s="270"/>
      <c r="F36" s="270"/>
      <c r="G36" s="270"/>
      <c r="H36" s="270"/>
      <c r="I36" s="270"/>
      <c r="J36" s="270"/>
      <c r="K36" s="270"/>
      <c r="L36" s="270"/>
      <c r="M36" s="270"/>
      <c r="N36" s="270"/>
      <c r="O36" s="270"/>
      <c r="P36" s="270"/>
      <c r="Q36" s="270"/>
      <c r="R36" s="270"/>
    </row>
    <row r="37" spans="2:6" ht="13.5">
      <c r="B37" s="349" t="s">
        <v>186</v>
      </c>
      <c r="C37" s="349"/>
      <c r="D37" s="349"/>
      <c r="F37" s="350" t="s">
        <v>154</v>
      </c>
    </row>
    <row r="38" ht="13.5">
      <c r="F38" s="350" t="s">
        <v>406</v>
      </c>
    </row>
    <row r="39" ht="13.5">
      <c r="F39" s="350" t="s">
        <v>389</v>
      </c>
    </row>
    <row r="40" ht="13.5">
      <c r="F40" s="351"/>
    </row>
    <row r="52" ht="13.5">
      <c r="F52" s="352"/>
    </row>
    <row r="53" ht="13.5">
      <c r="C53" s="266" t="s">
        <v>302</v>
      </c>
    </row>
  </sheetData>
  <sheetProtection/>
  <mergeCells count="5">
    <mergeCell ref="B4:D5"/>
    <mergeCell ref="M4:N4"/>
    <mergeCell ref="B21:D22"/>
    <mergeCell ref="E21:F21"/>
    <mergeCell ref="M21:N21"/>
  </mergeCells>
  <printOptions/>
  <pageMargins left="0.3937007874015748" right="0.3937007874015748" top="0.984251968503937" bottom="0.51" header="0.5118110236220472" footer="0.5118110236220472"/>
  <pageSetup fitToHeight="1" fitToWidth="1" horizontalDpi="600" verticalDpi="600" orientation="landscape" paperSize="9" scale="89"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0.75390625" style="353" customWidth="1"/>
    <col min="2" max="2" width="6.50390625" style="353" customWidth="1"/>
    <col min="3" max="3" width="39.125" style="354" customWidth="1"/>
    <col min="4" max="14" width="12.625" style="353" customWidth="1"/>
    <col min="15" max="15" width="9.00390625" style="353" bestFit="1" customWidth="1"/>
    <col min="16" max="16384" width="9.00390625" style="353" customWidth="1"/>
  </cols>
  <sheetData>
    <row r="1" ht="23.25" customHeight="1">
      <c r="B1" s="356" t="s">
        <v>341</v>
      </c>
    </row>
    <row r="2" spans="3:4" ht="23.25" customHeight="1">
      <c r="C2" s="357">
        <v>44531</v>
      </c>
      <c r="D2" s="358" t="s">
        <v>69</v>
      </c>
    </row>
    <row r="3" spans="2:14" ht="18" customHeight="1">
      <c r="B3" s="359"/>
      <c r="C3" s="360" t="s">
        <v>473</v>
      </c>
      <c r="D3" s="360"/>
      <c r="E3" s="359"/>
      <c r="F3" s="359"/>
      <c r="G3" s="359"/>
      <c r="H3" s="359"/>
      <c r="I3" s="359"/>
      <c r="J3" s="361"/>
      <c r="K3" s="359"/>
      <c r="L3" s="359"/>
      <c r="M3" s="359"/>
      <c r="N3" s="353" t="s">
        <v>390</v>
      </c>
    </row>
    <row r="4" spans="2:14" s="355" customFormat="1" ht="10.5" customHeight="1">
      <c r="B4" s="687" t="s">
        <v>303</v>
      </c>
      <c r="C4" s="688"/>
      <c r="D4" s="687" t="s">
        <v>474</v>
      </c>
      <c r="E4" s="693"/>
      <c r="F4" s="693"/>
      <c r="G4" s="363"/>
      <c r="H4" s="364"/>
      <c r="I4" s="364"/>
      <c r="J4" s="364"/>
      <c r="K4" s="364"/>
      <c r="L4" s="364"/>
      <c r="M4" s="364"/>
      <c r="N4" s="365"/>
    </row>
    <row r="5" spans="2:14" s="355" customFormat="1" ht="18" customHeight="1">
      <c r="B5" s="689"/>
      <c r="C5" s="690"/>
      <c r="D5" s="689"/>
      <c r="E5" s="694"/>
      <c r="F5" s="690"/>
      <c r="G5" s="687" t="s">
        <v>409</v>
      </c>
      <c r="H5" s="693"/>
      <c r="I5" s="693"/>
      <c r="J5" s="363"/>
      <c r="K5" s="366"/>
      <c r="L5" s="687" t="s">
        <v>475</v>
      </c>
      <c r="M5" s="693"/>
      <c r="N5" s="688"/>
    </row>
    <row r="6" spans="2:14" s="355" customFormat="1" ht="10.5" customHeight="1">
      <c r="B6" s="689"/>
      <c r="C6" s="690"/>
      <c r="D6" s="695"/>
      <c r="E6" s="696"/>
      <c r="F6" s="697"/>
      <c r="G6" s="695"/>
      <c r="H6" s="696"/>
      <c r="I6" s="697"/>
      <c r="J6" s="698" t="s">
        <v>324</v>
      </c>
      <c r="K6" s="698" t="s">
        <v>478</v>
      </c>
      <c r="L6" s="695"/>
      <c r="M6" s="696"/>
      <c r="N6" s="697"/>
    </row>
    <row r="7" spans="2:14" s="355" customFormat="1" ht="18" customHeight="1">
      <c r="B7" s="691"/>
      <c r="C7" s="692"/>
      <c r="D7" s="367" t="s">
        <v>479</v>
      </c>
      <c r="E7" s="368" t="s">
        <v>480</v>
      </c>
      <c r="F7" s="368" t="s">
        <v>97</v>
      </c>
      <c r="G7" s="367" t="s">
        <v>479</v>
      </c>
      <c r="H7" s="368" t="s">
        <v>480</v>
      </c>
      <c r="I7" s="368" t="s">
        <v>97</v>
      </c>
      <c r="J7" s="699"/>
      <c r="K7" s="699"/>
      <c r="L7" s="368" t="s">
        <v>479</v>
      </c>
      <c r="M7" s="367" t="s">
        <v>480</v>
      </c>
      <c r="N7" s="369" t="s">
        <v>97</v>
      </c>
    </row>
    <row r="8" spans="2:14" ht="16.5" customHeight="1">
      <c r="B8" s="370" t="s">
        <v>228</v>
      </c>
      <c r="C8" s="371" t="s">
        <v>464</v>
      </c>
      <c r="D8" s="372">
        <v>532877</v>
      </c>
      <c r="E8" s="373">
        <v>695229</v>
      </c>
      <c r="F8" s="373">
        <v>337646</v>
      </c>
      <c r="G8" s="373">
        <v>259424</v>
      </c>
      <c r="H8" s="373">
        <v>324668</v>
      </c>
      <c r="I8" s="373">
        <v>180967</v>
      </c>
      <c r="J8" s="373">
        <v>240257</v>
      </c>
      <c r="K8" s="373">
        <v>19167</v>
      </c>
      <c r="L8" s="373">
        <v>273453</v>
      </c>
      <c r="M8" s="373">
        <v>370561</v>
      </c>
      <c r="N8" s="373">
        <v>156679</v>
      </c>
    </row>
    <row r="9" spans="2:14" ht="16.5" customHeight="1">
      <c r="B9" s="374" t="s">
        <v>253</v>
      </c>
      <c r="C9" s="375" t="s">
        <v>481</v>
      </c>
      <c r="D9" s="376">
        <v>558691</v>
      </c>
      <c r="E9" s="377">
        <v>610366</v>
      </c>
      <c r="F9" s="377">
        <v>302786</v>
      </c>
      <c r="G9" s="377">
        <v>352324</v>
      </c>
      <c r="H9" s="377">
        <v>384854</v>
      </c>
      <c r="I9" s="377">
        <v>191227</v>
      </c>
      <c r="J9" s="377">
        <v>330213</v>
      </c>
      <c r="K9" s="377">
        <v>22111</v>
      </c>
      <c r="L9" s="377">
        <v>206367</v>
      </c>
      <c r="M9" s="377">
        <v>225512</v>
      </c>
      <c r="N9" s="377">
        <v>111559</v>
      </c>
    </row>
    <row r="10" spans="2:14" ht="16.5" customHeight="1">
      <c r="B10" s="378" t="s">
        <v>336</v>
      </c>
      <c r="C10" s="379" t="s">
        <v>2</v>
      </c>
      <c r="D10" s="380">
        <v>727607</v>
      </c>
      <c r="E10" s="381">
        <v>870503</v>
      </c>
      <c r="F10" s="381">
        <v>387389</v>
      </c>
      <c r="G10" s="381">
        <v>303143</v>
      </c>
      <c r="H10" s="381">
        <v>350187</v>
      </c>
      <c r="I10" s="381">
        <v>191137</v>
      </c>
      <c r="J10" s="381">
        <v>273825</v>
      </c>
      <c r="K10" s="381">
        <v>29318</v>
      </c>
      <c r="L10" s="381">
        <v>424464</v>
      </c>
      <c r="M10" s="381">
        <v>520316</v>
      </c>
      <c r="N10" s="381">
        <v>196252</v>
      </c>
    </row>
    <row r="11" spans="2:14" ht="16.5" customHeight="1">
      <c r="B11" s="382" t="s">
        <v>337</v>
      </c>
      <c r="C11" s="379" t="s">
        <v>91</v>
      </c>
      <c r="D11" s="380">
        <v>1071432</v>
      </c>
      <c r="E11" s="381">
        <v>1138869</v>
      </c>
      <c r="F11" s="381">
        <v>767190</v>
      </c>
      <c r="G11" s="381">
        <v>411864</v>
      </c>
      <c r="H11" s="381">
        <v>435596</v>
      </c>
      <c r="I11" s="381">
        <v>304798</v>
      </c>
      <c r="J11" s="381">
        <v>373783</v>
      </c>
      <c r="K11" s="381">
        <v>38081</v>
      </c>
      <c r="L11" s="381">
        <v>659568</v>
      </c>
      <c r="M11" s="381">
        <v>703273</v>
      </c>
      <c r="N11" s="381">
        <v>462392</v>
      </c>
    </row>
    <row r="12" spans="2:14" ht="16.5" customHeight="1">
      <c r="B12" s="378" t="s">
        <v>149</v>
      </c>
      <c r="C12" s="379" t="s">
        <v>286</v>
      </c>
      <c r="D12" s="380">
        <v>736468</v>
      </c>
      <c r="E12" s="381">
        <v>794574</v>
      </c>
      <c r="F12" s="381">
        <v>562811</v>
      </c>
      <c r="G12" s="381">
        <v>331623</v>
      </c>
      <c r="H12" s="381">
        <v>355575</v>
      </c>
      <c r="I12" s="381">
        <v>260038</v>
      </c>
      <c r="J12" s="381">
        <v>302486</v>
      </c>
      <c r="K12" s="381">
        <v>29137</v>
      </c>
      <c r="L12" s="381">
        <v>404845</v>
      </c>
      <c r="M12" s="381">
        <v>438999</v>
      </c>
      <c r="N12" s="381">
        <v>302773</v>
      </c>
    </row>
    <row r="13" spans="2:14" ht="16.5" customHeight="1">
      <c r="B13" s="378" t="s">
        <v>340</v>
      </c>
      <c r="C13" s="379" t="s">
        <v>415</v>
      </c>
      <c r="D13" s="380">
        <v>470615</v>
      </c>
      <c r="E13" s="381">
        <v>506782</v>
      </c>
      <c r="F13" s="381">
        <v>332996</v>
      </c>
      <c r="G13" s="381">
        <v>270278</v>
      </c>
      <c r="H13" s="381">
        <v>294000</v>
      </c>
      <c r="I13" s="381">
        <v>180015</v>
      </c>
      <c r="J13" s="381">
        <v>223837</v>
      </c>
      <c r="K13" s="381">
        <v>46441</v>
      </c>
      <c r="L13" s="381">
        <v>200337</v>
      </c>
      <c r="M13" s="381">
        <v>212782</v>
      </c>
      <c r="N13" s="381">
        <v>152981</v>
      </c>
    </row>
    <row r="14" spans="2:14" ht="16.5" customHeight="1">
      <c r="B14" s="378" t="s">
        <v>342</v>
      </c>
      <c r="C14" s="379" t="s">
        <v>482</v>
      </c>
      <c r="D14" s="380">
        <v>365953</v>
      </c>
      <c r="E14" s="381">
        <v>560283</v>
      </c>
      <c r="F14" s="381">
        <v>200674</v>
      </c>
      <c r="G14" s="381">
        <v>202797</v>
      </c>
      <c r="H14" s="381">
        <v>281111</v>
      </c>
      <c r="I14" s="381">
        <v>136190</v>
      </c>
      <c r="J14" s="381">
        <v>194281</v>
      </c>
      <c r="K14" s="381">
        <v>8516</v>
      </c>
      <c r="L14" s="381">
        <v>163156</v>
      </c>
      <c r="M14" s="381">
        <v>279172</v>
      </c>
      <c r="N14" s="381">
        <v>64484</v>
      </c>
    </row>
    <row r="15" spans="2:14" ht="16.5" customHeight="1">
      <c r="B15" s="378" t="s">
        <v>234</v>
      </c>
      <c r="C15" s="379" t="s">
        <v>483</v>
      </c>
      <c r="D15" s="380">
        <v>787568</v>
      </c>
      <c r="E15" s="381">
        <v>1190209</v>
      </c>
      <c r="F15" s="381">
        <v>515653</v>
      </c>
      <c r="G15" s="381">
        <v>312046</v>
      </c>
      <c r="H15" s="381">
        <v>428739</v>
      </c>
      <c r="I15" s="381">
        <v>233240</v>
      </c>
      <c r="J15" s="381">
        <v>300399</v>
      </c>
      <c r="K15" s="381">
        <v>11647</v>
      </c>
      <c r="L15" s="381">
        <v>475522</v>
      </c>
      <c r="M15" s="381">
        <v>761470</v>
      </c>
      <c r="N15" s="381">
        <v>282413</v>
      </c>
    </row>
    <row r="16" spans="2:14" ht="16.5" customHeight="1">
      <c r="B16" s="378" t="s">
        <v>345</v>
      </c>
      <c r="C16" s="379" t="s">
        <v>485</v>
      </c>
      <c r="D16" s="380">
        <v>495060</v>
      </c>
      <c r="E16" s="381">
        <v>658105</v>
      </c>
      <c r="F16" s="381">
        <v>294119</v>
      </c>
      <c r="G16" s="381">
        <v>268997</v>
      </c>
      <c r="H16" s="381">
        <v>331076</v>
      </c>
      <c r="I16" s="381">
        <v>192490</v>
      </c>
      <c r="J16" s="381">
        <v>253672</v>
      </c>
      <c r="K16" s="381">
        <v>15325</v>
      </c>
      <c r="L16" s="381">
        <v>226063</v>
      </c>
      <c r="M16" s="381">
        <v>327029</v>
      </c>
      <c r="N16" s="381">
        <v>101629</v>
      </c>
    </row>
    <row r="17" spans="2:14" ht="16.5" customHeight="1">
      <c r="B17" s="378" t="s">
        <v>347</v>
      </c>
      <c r="C17" s="379" t="s">
        <v>486</v>
      </c>
      <c r="D17" s="380">
        <v>869877</v>
      </c>
      <c r="E17" s="381">
        <v>1044017</v>
      </c>
      <c r="F17" s="381">
        <v>439142</v>
      </c>
      <c r="G17" s="381">
        <v>355724</v>
      </c>
      <c r="H17" s="381">
        <v>408351</v>
      </c>
      <c r="I17" s="381">
        <v>225551</v>
      </c>
      <c r="J17" s="381">
        <v>330629</v>
      </c>
      <c r="K17" s="381">
        <v>25095</v>
      </c>
      <c r="L17" s="381">
        <v>514153</v>
      </c>
      <c r="M17" s="381">
        <v>635666</v>
      </c>
      <c r="N17" s="381">
        <v>213591</v>
      </c>
    </row>
    <row r="18" spans="2:14" ht="16.5" customHeight="1">
      <c r="B18" s="378" t="s">
        <v>350</v>
      </c>
      <c r="C18" s="379" t="s">
        <v>64</v>
      </c>
      <c r="D18" s="380">
        <v>166301</v>
      </c>
      <c r="E18" s="381">
        <v>239858</v>
      </c>
      <c r="F18" s="381">
        <v>121661</v>
      </c>
      <c r="G18" s="381">
        <v>132409</v>
      </c>
      <c r="H18" s="381">
        <v>175743</v>
      </c>
      <c r="I18" s="381">
        <v>106111</v>
      </c>
      <c r="J18" s="381">
        <v>124106</v>
      </c>
      <c r="K18" s="381">
        <v>8303</v>
      </c>
      <c r="L18" s="381">
        <v>33892</v>
      </c>
      <c r="M18" s="381">
        <v>64115</v>
      </c>
      <c r="N18" s="381">
        <v>15550</v>
      </c>
    </row>
    <row r="19" spans="2:14" ht="16.5" customHeight="1">
      <c r="B19" s="378" t="s">
        <v>188</v>
      </c>
      <c r="C19" s="379" t="s">
        <v>487</v>
      </c>
      <c r="D19" s="380">
        <v>272157</v>
      </c>
      <c r="E19" s="381">
        <v>375637</v>
      </c>
      <c r="F19" s="381">
        <v>176614</v>
      </c>
      <c r="G19" s="381">
        <v>183350</v>
      </c>
      <c r="H19" s="381">
        <v>235276</v>
      </c>
      <c r="I19" s="381">
        <v>135406</v>
      </c>
      <c r="J19" s="381">
        <v>174740</v>
      </c>
      <c r="K19" s="381">
        <v>8610</v>
      </c>
      <c r="L19" s="381">
        <v>88807</v>
      </c>
      <c r="M19" s="381">
        <v>140361</v>
      </c>
      <c r="N19" s="381">
        <v>41208</v>
      </c>
    </row>
    <row r="20" spans="2:14" ht="16.5" customHeight="1">
      <c r="B20" s="378" t="s">
        <v>351</v>
      </c>
      <c r="C20" s="379" t="s">
        <v>44</v>
      </c>
      <c r="D20" s="380">
        <v>767476</v>
      </c>
      <c r="E20" s="381">
        <v>956341</v>
      </c>
      <c r="F20" s="381">
        <v>638987</v>
      </c>
      <c r="G20" s="381">
        <v>303199</v>
      </c>
      <c r="H20" s="381">
        <v>378099</v>
      </c>
      <c r="I20" s="381">
        <v>252243</v>
      </c>
      <c r="J20" s="381">
        <v>301402</v>
      </c>
      <c r="K20" s="381">
        <v>1797</v>
      </c>
      <c r="L20" s="381">
        <v>464277</v>
      </c>
      <c r="M20" s="381">
        <v>578242</v>
      </c>
      <c r="N20" s="381">
        <v>386744</v>
      </c>
    </row>
    <row r="21" spans="2:14" ht="16.5" customHeight="1">
      <c r="B21" s="378" t="s">
        <v>353</v>
      </c>
      <c r="C21" s="379" t="s">
        <v>489</v>
      </c>
      <c r="D21" s="380">
        <v>509740</v>
      </c>
      <c r="E21" s="381">
        <v>666650</v>
      </c>
      <c r="F21" s="381">
        <v>454627</v>
      </c>
      <c r="G21" s="381">
        <v>267907</v>
      </c>
      <c r="H21" s="381">
        <v>367203</v>
      </c>
      <c r="I21" s="381">
        <v>233031</v>
      </c>
      <c r="J21" s="381">
        <v>252152</v>
      </c>
      <c r="K21" s="381">
        <v>15755</v>
      </c>
      <c r="L21" s="381">
        <v>241833</v>
      </c>
      <c r="M21" s="381">
        <v>299447</v>
      </c>
      <c r="N21" s="381">
        <v>221596</v>
      </c>
    </row>
    <row r="22" spans="2:14" ht="16.5" customHeight="1">
      <c r="B22" s="378" t="s">
        <v>150</v>
      </c>
      <c r="C22" s="379" t="s">
        <v>395</v>
      </c>
      <c r="D22" s="380">
        <v>751722</v>
      </c>
      <c r="E22" s="381">
        <v>905692</v>
      </c>
      <c r="F22" s="381">
        <v>522027</v>
      </c>
      <c r="G22" s="381">
        <v>286409</v>
      </c>
      <c r="H22" s="381">
        <v>329631</v>
      </c>
      <c r="I22" s="381">
        <v>221928</v>
      </c>
      <c r="J22" s="381">
        <v>271296</v>
      </c>
      <c r="K22" s="381">
        <v>15113</v>
      </c>
      <c r="L22" s="381">
        <v>465313</v>
      </c>
      <c r="M22" s="381">
        <v>576061</v>
      </c>
      <c r="N22" s="381">
        <v>300099</v>
      </c>
    </row>
    <row r="23" spans="2:14" ht="16.5" customHeight="1">
      <c r="B23" s="383" t="s">
        <v>356</v>
      </c>
      <c r="C23" s="384" t="s">
        <v>288</v>
      </c>
      <c r="D23" s="380">
        <v>338566</v>
      </c>
      <c r="E23" s="385">
        <v>465081</v>
      </c>
      <c r="F23" s="385">
        <v>190117</v>
      </c>
      <c r="G23" s="385">
        <v>209102</v>
      </c>
      <c r="H23" s="385">
        <v>271782</v>
      </c>
      <c r="I23" s="385">
        <v>135555</v>
      </c>
      <c r="J23" s="385">
        <v>192131</v>
      </c>
      <c r="K23" s="385">
        <v>16971</v>
      </c>
      <c r="L23" s="385">
        <v>129464</v>
      </c>
      <c r="M23" s="385">
        <v>193299</v>
      </c>
      <c r="N23" s="385">
        <v>54562</v>
      </c>
    </row>
    <row r="24" spans="2:14" ht="16.5" customHeight="1">
      <c r="B24" s="386" t="s">
        <v>490</v>
      </c>
      <c r="C24" s="387" t="s">
        <v>110</v>
      </c>
      <c r="D24" s="376">
        <v>430600</v>
      </c>
      <c r="E24" s="377">
        <v>570893</v>
      </c>
      <c r="F24" s="377">
        <v>285349</v>
      </c>
      <c r="G24" s="377">
        <v>225111</v>
      </c>
      <c r="H24" s="377">
        <v>280223</v>
      </c>
      <c r="I24" s="377">
        <v>168051</v>
      </c>
      <c r="J24" s="377">
        <v>206785</v>
      </c>
      <c r="K24" s="377">
        <v>18326</v>
      </c>
      <c r="L24" s="377">
        <v>205489</v>
      </c>
      <c r="M24" s="377">
        <v>290670</v>
      </c>
      <c r="N24" s="377">
        <v>117298</v>
      </c>
    </row>
    <row r="25" spans="2:14" ht="16.5" customHeight="1">
      <c r="B25" s="388" t="s">
        <v>162</v>
      </c>
      <c r="C25" s="379" t="s">
        <v>491</v>
      </c>
      <c r="D25" s="389">
        <v>775247</v>
      </c>
      <c r="E25" s="390">
        <v>1052350</v>
      </c>
      <c r="F25" s="390">
        <v>424358</v>
      </c>
      <c r="G25" s="390">
        <v>300147</v>
      </c>
      <c r="H25" s="390">
        <v>384995</v>
      </c>
      <c r="I25" s="390">
        <v>192707</v>
      </c>
      <c r="J25" s="390">
        <v>282306</v>
      </c>
      <c r="K25" s="390">
        <v>17841</v>
      </c>
      <c r="L25" s="390">
        <v>475100</v>
      </c>
      <c r="M25" s="390">
        <v>667355</v>
      </c>
      <c r="N25" s="390">
        <v>231651</v>
      </c>
    </row>
    <row r="26" spans="2:14" ht="16.5" customHeight="1">
      <c r="B26" s="391" t="s">
        <v>116</v>
      </c>
      <c r="C26" s="392" t="s">
        <v>381</v>
      </c>
      <c r="D26" s="393">
        <v>539270</v>
      </c>
      <c r="E26" s="394">
        <v>604256</v>
      </c>
      <c r="F26" s="394">
        <v>251613</v>
      </c>
      <c r="G26" s="394">
        <v>270467</v>
      </c>
      <c r="H26" s="394">
        <v>295185</v>
      </c>
      <c r="I26" s="394">
        <v>161055</v>
      </c>
      <c r="J26" s="394">
        <v>244642</v>
      </c>
      <c r="K26" s="394">
        <v>25825</v>
      </c>
      <c r="L26" s="394">
        <v>268803</v>
      </c>
      <c r="M26" s="394">
        <v>309071</v>
      </c>
      <c r="N26" s="394">
        <v>90558</v>
      </c>
    </row>
    <row r="27" spans="2:14" ht="16.5" customHeight="1">
      <c r="B27" s="395" t="s">
        <v>145</v>
      </c>
      <c r="C27" s="396" t="s">
        <v>492</v>
      </c>
      <c r="D27" s="380">
        <v>813250</v>
      </c>
      <c r="E27" s="381">
        <v>865511</v>
      </c>
      <c r="F27" s="381">
        <v>542588</v>
      </c>
      <c r="G27" s="381">
        <v>341736</v>
      </c>
      <c r="H27" s="381">
        <v>362473</v>
      </c>
      <c r="I27" s="381">
        <v>234341</v>
      </c>
      <c r="J27" s="381">
        <v>281674</v>
      </c>
      <c r="K27" s="381">
        <v>60062</v>
      </c>
      <c r="L27" s="381">
        <v>471514</v>
      </c>
      <c r="M27" s="381">
        <v>503038</v>
      </c>
      <c r="N27" s="381">
        <v>308247</v>
      </c>
    </row>
    <row r="28" spans="2:14" ht="16.5" customHeight="1">
      <c r="B28" s="395" t="s">
        <v>493</v>
      </c>
      <c r="C28" s="396" t="s">
        <v>495</v>
      </c>
      <c r="D28" s="380">
        <v>602681</v>
      </c>
      <c r="E28" s="381">
        <v>703157</v>
      </c>
      <c r="F28" s="381">
        <v>291857</v>
      </c>
      <c r="G28" s="381">
        <v>280550</v>
      </c>
      <c r="H28" s="381">
        <v>319737</v>
      </c>
      <c r="I28" s="381">
        <v>159324</v>
      </c>
      <c r="J28" s="381">
        <v>257590</v>
      </c>
      <c r="K28" s="381">
        <v>22960</v>
      </c>
      <c r="L28" s="381">
        <v>322131</v>
      </c>
      <c r="M28" s="381">
        <v>383420</v>
      </c>
      <c r="N28" s="381">
        <v>132533</v>
      </c>
    </row>
    <row r="29" spans="2:14" ht="16.5" customHeight="1">
      <c r="B29" s="395" t="s">
        <v>496</v>
      </c>
      <c r="C29" s="396" t="s">
        <v>497</v>
      </c>
      <c r="D29" s="380">
        <v>493402</v>
      </c>
      <c r="E29" s="381">
        <v>705623</v>
      </c>
      <c r="F29" s="381">
        <v>279579</v>
      </c>
      <c r="G29" s="381">
        <v>231846</v>
      </c>
      <c r="H29" s="381">
        <v>309252</v>
      </c>
      <c r="I29" s="381">
        <v>153856</v>
      </c>
      <c r="J29" s="381">
        <v>217453</v>
      </c>
      <c r="K29" s="381">
        <v>14393</v>
      </c>
      <c r="L29" s="381">
        <v>261556</v>
      </c>
      <c r="M29" s="381">
        <v>396371</v>
      </c>
      <c r="N29" s="381">
        <v>125723</v>
      </c>
    </row>
    <row r="30" spans="2:14" ht="16.5" customHeight="1">
      <c r="B30" s="395" t="s">
        <v>259</v>
      </c>
      <c r="C30" s="396" t="s">
        <v>5</v>
      </c>
      <c r="D30" s="380">
        <v>664047</v>
      </c>
      <c r="E30" s="381">
        <v>933308</v>
      </c>
      <c r="F30" s="381">
        <v>331650</v>
      </c>
      <c r="G30" s="381">
        <v>288133</v>
      </c>
      <c r="H30" s="381">
        <v>378343</v>
      </c>
      <c r="I30" s="381">
        <v>176770</v>
      </c>
      <c r="J30" s="381">
        <v>259920</v>
      </c>
      <c r="K30" s="381">
        <v>28213</v>
      </c>
      <c r="L30" s="381">
        <v>375914</v>
      </c>
      <c r="M30" s="381">
        <v>554965</v>
      </c>
      <c r="N30" s="381">
        <v>154880</v>
      </c>
    </row>
    <row r="31" spans="2:14" ht="16.5" customHeight="1">
      <c r="B31" s="395" t="s">
        <v>498</v>
      </c>
      <c r="C31" s="396" t="s">
        <v>499</v>
      </c>
      <c r="D31" s="380">
        <v>512405</v>
      </c>
      <c r="E31" s="381">
        <v>677035</v>
      </c>
      <c r="F31" s="381">
        <v>273023</v>
      </c>
      <c r="G31" s="381">
        <v>263151</v>
      </c>
      <c r="H31" s="381">
        <v>326022</v>
      </c>
      <c r="I31" s="381">
        <v>171733</v>
      </c>
      <c r="J31" s="381">
        <v>234082</v>
      </c>
      <c r="K31" s="381">
        <v>29069</v>
      </c>
      <c r="L31" s="381">
        <v>249254</v>
      </c>
      <c r="M31" s="381">
        <v>351013</v>
      </c>
      <c r="N31" s="381">
        <v>101290</v>
      </c>
    </row>
    <row r="32" spans="2:14" ht="16.5" customHeight="1">
      <c r="B32" s="395" t="s">
        <v>484</v>
      </c>
      <c r="C32" s="396" t="s">
        <v>500</v>
      </c>
      <c r="D32" s="380">
        <v>693850</v>
      </c>
      <c r="E32" s="381">
        <v>769459</v>
      </c>
      <c r="F32" s="381">
        <v>468978</v>
      </c>
      <c r="G32" s="381">
        <v>306787</v>
      </c>
      <c r="H32" s="381">
        <v>344363</v>
      </c>
      <c r="I32" s="381">
        <v>195031</v>
      </c>
      <c r="J32" s="381">
        <v>271482</v>
      </c>
      <c r="K32" s="381">
        <v>35305</v>
      </c>
      <c r="L32" s="381">
        <v>387063</v>
      </c>
      <c r="M32" s="381">
        <v>425096</v>
      </c>
      <c r="N32" s="381">
        <v>273947</v>
      </c>
    </row>
    <row r="33" spans="2:14" ht="16.5" customHeight="1">
      <c r="B33" s="395" t="s">
        <v>82</v>
      </c>
      <c r="C33" s="396" t="s">
        <v>476</v>
      </c>
      <c r="D33" s="380">
        <v>641087</v>
      </c>
      <c r="E33" s="381">
        <v>681993</v>
      </c>
      <c r="F33" s="381">
        <v>401744</v>
      </c>
      <c r="G33" s="381">
        <v>323511</v>
      </c>
      <c r="H33" s="381">
        <v>343326</v>
      </c>
      <c r="I33" s="381">
        <v>207570</v>
      </c>
      <c r="J33" s="381">
        <v>284790</v>
      </c>
      <c r="K33" s="381">
        <v>38721</v>
      </c>
      <c r="L33" s="381">
        <v>317576</v>
      </c>
      <c r="M33" s="381">
        <v>338667</v>
      </c>
      <c r="N33" s="381">
        <v>194174</v>
      </c>
    </row>
    <row r="34" spans="2:14" ht="16.5" customHeight="1">
      <c r="B34" s="395" t="s">
        <v>501</v>
      </c>
      <c r="C34" s="396" t="s">
        <v>57</v>
      </c>
      <c r="D34" s="397">
        <v>723016</v>
      </c>
      <c r="E34" s="398">
        <v>776504</v>
      </c>
      <c r="F34" s="398">
        <v>478514</v>
      </c>
      <c r="G34" s="398">
        <v>346050</v>
      </c>
      <c r="H34" s="398">
        <v>373045</v>
      </c>
      <c r="I34" s="398">
        <v>222651</v>
      </c>
      <c r="J34" s="398">
        <v>295635</v>
      </c>
      <c r="K34" s="398">
        <v>50415</v>
      </c>
      <c r="L34" s="398">
        <v>376966</v>
      </c>
      <c r="M34" s="398">
        <v>403459</v>
      </c>
      <c r="N34" s="398">
        <v>255863</v>
      </c>
    </row>
    <row r="35" spans="2:14" ht="16.5" customHeight="1">
      <c r="B35" s="395" t="s">
        <v>243</v>
      </c>
      <c r="C35" s="396" t="s">
        <v>502</v>
      </c>
      <c r="D35" s="380">
        <v>676057</v>
      </c>
      <c r="E35" s="381">
        <v>716499</v>
      </c>
      <c r="F35" s="381">
        <v>459935</v>
      </c>
      <c r="G35" s="381">
        <v>351284</v>
      </c>
      <c r="H35" s="381">
        <v>373569</v>
      </c>
      <c r="I35" s="381">
        <v>232195</v>
      </c>
      <c r="J35" s="381">
        <v>306631</v>
      </c>
      <c r="K35" s="381">
        <v>44653</v>
      </c>
      <c r="L35" s="381">
        <v>324773</v>
      </c>
      <c r="M35" s="381">
        <v>342930</v>
      </c>
      <c r="N35" s="381">
        <v>227740</v>
      </c>
    </row>
    <row r="36" spans="2:14" ht="16.5" customHeight="1">
      <c r="B36" s="395" t="s">
        <v>225</v>
      </c>
      <c r="C36" s="396" t="s">
        <v>504</v>
      </c>
      <c r="D36" s="380">
        <v>574274</v>
      </c>
      <c r="E36" s="381">
        <v>629151</v>
      </c>
      <c r="F36" s="381">
        <v>412177</v>
      </c>
      <c r="G36" s="381">
        <v>271559</v>
      </c>
      <c r="H36" s="381">
        <v>297207</v>
      </c>
      <c r="I36" s="381">
        <v>195799</v>
      </c>
      <c r="J36" s="381">
        <v>257822</v>
      </c>
      <c r="K36" s="381">
        <v>13737</v>
      </c>
      <c r="L36" s="381">
        <v>302715</v>
      </c>
      <c r="M36" s="381">
        <v>331944</v>
      </c>
      <c r="N36" s="381">
        <v>216378</v>
      </c>
    </row>
    <row r="37" spans="2:14" ht="16.5" customHeight="1">
      <c r="B37" s="395" t="s">
        <v>505</v>
      </c>
      <c r="C37" s="396" t="s">
        <v>506</v>
      </c>
      <c r="D37" s="380">
        <v>847644</v>
      </c>
      <c r="E37" s="381">
        <v>904499</v>
      </c>
      <c r="F37" s="381">
        <v>555446</v>
      </c>
      <c r="G37" s="381">
        <v>346133</v>
      </c>
      <c r="H37" s="381">
        <v>365677</v>
      </c>
      <c r="I37" s="381">
        <v>245689</v>
      </c>
      <c r="J37" s="381">
        <v>312488</v>
      </c>
      <c r="K37" s="381">
        <v>33645</v>
      </c>
      <c r="L37" s="381">
        <v>501511</v>
      </c>
      <c r="M37" s="381">
        <v>538822</v>
      </c>
      <c r="N37" s="381">
        <v>309757</v>
      </c>
    </row>
    <row r="38" spans="2:14" ht="16.5" customHeight="1">
      <c r="B38" s="395" t="s">
        <v>332</v>
      </c>
      <c r="C38" s="396" t="s">
        <v>257</v>
      </c>
      <c r="D38" s="380">
        <v>779428</v>
      </c>
      <c r="E38" s="381">
        <v>854265</v>
      </c>
      <c r="F38" s="381">
        <v>419095</v>
      </c>
      <c r="G38" s="381">
        <v>315133</v>
      </c>
      <c r="H38" s="381">
        <v>343754</v>
      </c>
      <c r="I38" s="381">
        <v>177328</v>
      </c>
      <c r="J38" s="381">
        <v>283196</v>
      </c>
      <c r="K38" s="381">
        <v>31937</v>
      </c>
      <c r="L38" s="381">
        <v>464295</v>
      </c>
      <c r="M38" s="381">
        <v>510511</v>
      </c>
      <c r="N38" s="381">
        <v>241767</v>
      </c>
    </row>
    <row r="39" spans="2:14" ht="16.5" customHeight="1">
      <c r="B39" s="395" t="s">
        <v>182</v>
      </c>
      <c r="C39" s="396" t="s">
        <v>507</v>
      </c>
      <c r="D39" s="380">
        <v>705766</v>
      </c>
      <c r="E39" s="381">
        <v>821448</v>
      </c>
      <c r="F39" s="381">
        <v>439590</v>
      </c>
      <c r="G39" s="381">
        <v>337876</v>
      </c>
      <c r="H39" s="381">
        <v>381938</v>
      </c>
      <c r="I39" s="381">
        <v>236492</v>
      </c>
      <c r="J39" s="381">
        <v>311599</v>
      </c>
      <c r="K39" s="381">
        <v>26277</v>
      </c>
      <c r="L39" s="381">
        <v>367890</v>
      </c>
      <c r="M39" s="381">
        <v>439510</v>
      </c>
      <c r="N39" s="381">
        <v>203098</v>
      </c>
    </row>
    <row r="40" spans="2:14" ht="16.5" customHeight="1">
      <c r="B40" s="395" t="s">
        <v>508</v>
      </c>
      <c r="C40" s="396" t="s">
        <v>63</v>
      </c>
      <c r="D40" s="380">
        <v>1238033</v>
      </c>
      <c r="E40" s="381">
        <v>1361298</v>
      </c>
      <c r="F40" s="381">
        <v>624613</v>
      </c>
      <c r="G40" s="381">
        <v>368539</v>
      </c>
      <c r="H40" s="381">
        <v>391087</v>
      </c>
      <c r="I40" s="381">
        <v>256332</v>
      </c>
      <c r="J40" s="381">
        <v>344010</v>
      </c>
      <c r="K40" s="381">
        <v>24529</v>
      </c>
      <c r="L40" s="381">
        <v>869494</v>
      </c>
      <c r="M40" s="381">
        <v>970211</v>
      </c>
      <c r="N40" s="381">
        <v>368281</v>
      </c>
    </row>
    <row r="41" spans="2:14" ht="16.5" customHeight="1">
      <c r="B41" s="395" t="s">
        <v>25</v>
      </c>
      <c r="C41" s="396" t="s">
        <v>512</v>
      </c>
      <c r="D41" s="380">
        <v>819216</v>
      </c>
      <c r="E41" s="381">
        <v>989291</v>
      </c>
      <c r="F41" s="381">
        <v>412657</v>
      </c>
      <c r="G41" s="381">
        <v>332960</v>
      </c>
      <c r="H41" s="381">
        <v>384822</v>
      </c>
      <c r="I41" s="381">
        <v>208985</v>
      </c>
      <c r="J41" s="381">
        <v>299247</v>
      </c>
      <c r="K41" s="381">
        <v>33713</v>
      </c>
      <c r="L41" s="381">
        <v>486256</v>
      </c>
      <c r="M41" s="381">
        <v>604469</v>
      </c>
      <c r="N41" s="381">
        <v>203672</v>
      </c>
    </row>
    <row r="42" spans="2:14" ht="16.5" customHeight="1">
      <c r="B42" s="395" t="s">
        <v>410</v>
      </c>
      <c r="C42" s="396" t="s">
        <v>513</v>
      </c>
      <c r="D42" s="380">
        <v>710109</v>
      </c>
      <c r="E42" s="381">
        <v>932430</v>
      </c>
      <c r="F42" s="381">
        <v>366733</v>
      </c>
      <c r="G42" s="381">
        <v>285380</v>
      </c>
      <c r="H42" s="381">
        <v>351401</v>
      </c>
      <c r="I42" s="381">
        <v>183411</v>
      </c>
      <c r="J42" s="381">
        <v>259822</v>
      </c>
      <c r="K42" s="381">
        <v>25558</v>
      </c>
      <c r="L42" s="381">
        <v>424729</v>
      </c>
      <c r="M42" s="381">
        <v>581029</v>
      </c>
      <c r="N42" s="381">
        <v>183322</v>
      </c>
    </row>
    <row r="43" spans="2:14" ht="16.5" customHeight="1">
      <c r="B43" s="395" t="s">
        <v>509</v>
      </c>
      <c r="C43" s="396" t="s">
        <v>277</v>
      </c>
      <c r="D43" s="380">
        <v>958009</v>
      </c>
      <c r="E43" s="381">
        <v>1055648</v>
      </c>
      <c r="F43" s="381">
        <v>579139</v>
      </c>
      <c r="G43" s="381">
        <v>341211</v>
      </c>
      <c r="H43" s="381">
        <v>371160</v>
      </c>
      <c r="I43" s="381">
        <v>224998</v>
      </c>
      <c r="J43" s="381">
        <v>303898</v>
      </c>
      <c r="K43" s="381">
        <v>37313</v>
      </c>
      <c r="L43" s="381">
        <v>616798</v>
      </c>
      <c r="M43" s="381">
        <v>684488</v>
      </c>
      <c r="N43" s="381">
        <v>354141</v>
      </c>
    </row>
    <row r="44" spans="2:14" ht="16.5" customHeight="1">
      <c r="B44" s="395" t="s">
        <v>346</v>
      </c>
      <c r="C44" s="399" t="s">
        <v>9</v>
      </c>
      <c r="D44" s="380">
        <v>676109</v>
      </c>
      <c r="E44" s="381">
        <v>877851</v>
      </c>
      <c r="F44" s="381">
        <v>345655</v>
      </c>
      <c r="G44" s="381">
        <v>324463</v>
      </c>
      <c r="H44" s="381">
        <v>400974</v>
      </c>
      <c r="I44" s="381">
        <v>199137</v>
      </c>
      <c r="J44" s="381">
        <v>299898</v>
      </c>
      <c r="K44" s="381">
        <v>24565</v>
      </c>
      <c r="L44" s="381">
        <v>351646</v>
      </c>
      <c r="M44" s="381">
        <v>476877</v>
      </c>
      <c r="N44" s="381">
        <v>146518</v>
      </c>
    </row>
    <row r="45" spans="2:14" ht="16.5" customHeight="1">
      <c r="B45" s="386" t="s">
        <v>220</v>
      </c>
      <c r="C45" s="400" t="s">
        <v>515</v>
      </c>
      <c r="D45" s="376">
        <v>666483</v>
      </c>
      <c r="E45" s="377">
        <v>729249</v>
      </c>
      <c r="F45" s="377">
        <v>488234</v>
      </c>
      <c r="G45" s="377">
        <v>303429</v>
      </c>
      <c r="H45" s="377">
        <v>334329</v>
      </c>
      <c r="I45" s="377">
        <v>215675</v>
      </c>
      <c r="J45" s="377">
        <v>287501</v>
      </c>
      <c r="K45" s="377">
        <v>15928</v>
      </c>
      <c r="L45" s="377">
        <v>363054</v>
      </c>
      <c r="M45" s="377">
        <v>394920</v>
      </c>
      <c r="N45" s="377">
        <v>272559</v>
      </c>
    </row>
    <row r="46" spans="2:14" ht="16.5" customHeight="1">
      <c r="B46" s="401" t="s">
        <v>172</v>
      </c>
      <c r="C46" s="402" t="s">
        <v>377</v>
      </c>
      <c r="D46" s="403">
        <v>239177</v>
      </c>
      <c r="E46" s="385">
        <v>405922</v>
      </c>
      <c r="F46" s="385">
        <v>152700</v>
      </c>
      <c r="G46" s="385">
        <v>160346</v>
      </c>
      <c r="H46" s="385">
        <v>232493</v>
      </c>
      <c r="I46" s="385">
        <v>122929</v>
      </c>
      <c r="J46" s="385">
        <v>154957</v>
      </c>
      <c r="K46" s="385">
        <v>5389</v>
      </c>
      <c r="L46" s="385">
        <v>78831</v>
      </c>
      <c r="M46" s="385">
        <v>173429</v>
      </c>
      <c r="N46" s="385">
        <v>29771</v>
      </c>
    </row>
    <row r="47" spans="2:14" ht="16.5" customHeight="1">
      <c r="B47" s="391" t="s">
        <v>494</v>
      </c>
      <c r="C47" s="392" t="s">
        <v>29</v>
      </c>
      <c r="D47" s="393">
        <v>257812</v>
      </c>
      <c r="E47" s="394">
        <v>305646</v>
      </c>
      <c r="F47" s="394">
        <v>206821</v>
      </c>
      <c r="G47" s="394">
        <v>195738</v>
      </c>
      <c r="H47" s="394">
        <v>224914</v>
      </c>
      <c r="I47" s="394">
        <v>164635</v>
      </c>
      <c r="J47" s="394">
        <v>184705</v>
      </c>
      <c r="K47" s="394">
        <v>11033</v>
      </c>
      <c r="L47" s="394">
        <v>62074</v>
      </c>
      <c r="M47" s="394">
        <v>80732</v>
      </c>
      <c r="N47" s="394">
        <v>42186</v>
      </c>
    </row>
    <row r="48" spans="2:14" ht="16.5" customHeight="1">
      <c r="B48" s="395" t="s">
        <v>517</v>
      </c>
      <c r="C48" s="396" t="s">
        <v>518</v>
      </c>
      <c r="D48" s="380">
        <v>126906</v>
      </c>
      <c r="E48" s="381">
        <v>193925</v>
      </c>
      <c r="F48" s="381">
        <v>95638</v>
      </c>
      <c r="G48" s="381">
        <v>105147</v>
      </c>
      <c r="H48" s="381">
        <v>141412</v>
      </c>
      <c r="I48" s="381">
        <v>88227</v>
      </c>
      <c r="J48" s="381">
        <v>98019</v>
      </c>
      <c r="K48" s="381">
        <v>7128</v>
      </c>
      <c r="L48" s="381">
        <v>21759</v>
      </c>
      <c r="M48" s="381">
        <v>52513</v>
      </c>
      <c r="N48" s="381">
        <v>7411</v>
      </c>
    </row>
    <row r="49" spans="2:14" ht="16.5" customHeight="1">
      <c r="B49" s="386" t="s">
        <v>519</v>
      </c>
      <c r="C49" s="387" t="s">
        <v>520</v>
      </c>
      <c r="D49" s="376">
        <v>668854</v>
      </c>
      <c r="E49" s="377">
        <v>945086</v>
      </c>
      <c r="F49" s="377">
        <v>576993</v>
      </c>
      <c r="G49" s="377">
        <v>328862</v>
      </c>
      <c r="H49" s="377">
        <v>510124</v>
      </c>
      <c r="I49" s="377">
        <v>268583</v>
      </c>
      <c r="J49" s="377">
        <v>304490</v>
      </c>
      <c r="K49" s="377">
        <v>24372</v>
      </c>
      <c r="L49" s="377">
        <v>339992</v>
      </c>
      <c r="M49" s="377">
        <v>434962</v>
      </c>
      <c r="N49" s="377">
        <v>308410</v>
      </c>
    </row>
    <row r="50" spans="2:14" ht="16.5" customHeight="1">
      <c r="B50" s="401" t="s">
        <v>319</v>
      </c>
      <c r="C50" s="384" t="s">
        <v>16</v>
      </c>
      <c r="D50" s="403">
        <v>348043</v>
      </c>
      <c r="E50" s="385">
        <v>405580</v>
      </c>
      <c r="F50" s="385">
        <v>326710</v>
      </c>
      <c r="G50" s="385">
        <v>205963</v>
      </c>
      <c r="H50" s="385">
        <v>233196</v>
      </c>
      <c r="I50" s="385">
        <v>195866</v>
      </c>
      <c r="J50" s="385">
        <v>198964</v>
      </c>
      <c r="K50" s="385">
        <v>6999</v>
      </c>
      <c r="L50" s="385">
        <v>142080</v>
      </c>
      <c r="M50" s="385">
        <v>172384</v>
      </c>
      <c r="N50" s="385">
        <v>130844</v>
      </c>
    </row>
    <row r="51" spans="2:14" ht="16.5" customHeight="1">
      <c r="B51" s="391" t="s">
        <v>521</v>
      </c>
      <c r="C51" s="392" t="s">
        <v>8</v>
      </c>
      <c r="D51" s="393">
        <v>344285</v>
      </c>
      <c r="E51" s="394">
        <v>472958</v>
      </c>
      <c r="F51" s="394">
        <v>179993</v>
      </c>
      <c r="G51" s="394">
        <v>226340</v>
      </c>
      <c r="H51" s="394">
        <v>282578</v>
      </c>
      <c r="I51" s="394">
        <v>154533</v>
      </c>
      <c r="J51" s="394">
        <v>205180</v>
      </c>
      <c r="K51" s="394">
        <v>21160</v>
      </c>
      <c r="L51" s="394">
        <v>117945</v>
      </c>
      <c r="M51" s="394">
        <v>190380</v>
      </c>
      <c r="N51" s="394">
        <v>25460</v>
      </c>
    </row>
    <row r="52" spans="2:14" ht="16.5" customHeight="1">
      <c r="B52" s="395" t="s">
        <v>522</v>
      </c>
      <c r="C52" s="396" t="s">
        <v>523</v>
      </c>
      <c r="D52" s="380">
        <v>280077</v>
      </c>
      <c r="E52" s="381">
        <v>433894</v>
      </c>
      <c r="F52" s="381">
        <v>156470</v>
      </c>
      <c r="G52" s="381">
        <v>165250</v>
      </c>
      <c r="H52" s="381">
        <v>229857</v>
      </c>
      <c r="I52" s="381">
        <v>113332</v>
      </c>
      <c r="J52" s="381">
        <v>153382</v>
      </c>
      <c r="K52" s="381">
        <v>11868</v>
      </c>
      <c r="L52" s="381">
        <v>114827</v>
      </c>
      <c r="M52" s="381">
        <v>204037</v>
      </c>
      <c r="N52" s="381">
        <v>43138</v>
      </c>
    </row>
    <row r="53" spans="2:14" ht="16.5" customHeight="1">
      <c r="B53" s="401" t="s">
        <v>223</v>
      </c>
      <c r="C53" s="384" t="s">
        <v>524</v>
      </c>
      <c r="D53" s="403">
        <v>476913</v>
      </c>
      <c r="E53" s="385">
        <v>503212</v>
      </c>
      <c r="F53" s="385">
        <v>399601</v>
      </c>
      <c r="G53" s="385">
        <v>294147</v>
      </c>
      <c r="H53" s="385">
        <v>322821</v>
      </c>
      <c r="I53" s="385">
        <v>209853</v>
      </c>
      <c r="J53" s="385">
        <v>270430</v>
      </c>
      <c r="K53" s="385">
        <v>23717</v>
      </c>
      <c r="L53" s="385">
        <v>182766</v>
      </c>
      <c r="M53" s="385">
        <v>180391</v>
      </c>
      <c r="N53" s="385">
        <v>189748</v>
      </c>
    </row>
    <row r="54" spans="2:14" ht="20.25" customHeight="1">
      <c r="B54" s="404"/>
      <c r="C54" s="357">
        <v>44531</v>
      </c>
      <c r="D54" s="358" t="s">
        <v>164</v>
      </c>
      <c r="E54" s="404"/>
      <c r="F54" s="405"/>
      <c r="H54" s="404"/>
      <c r="I54" s="404"/>
      <c r="J54" s="404"/>
      <c r="K54" s="404"/>
      <c r="L54" s="404"/>
      <c r="M54" s="404"/>
      <c r="N54" s="404"/>
    </row>
    <row r="55" spans="2:14" ht="18" customHeight="1">
      <c r="B55" s="359"/>
      <c r="C55" s="360" t="s">
        <v>525</v>
      </c>
      <c r="D55" s="360"/>
      <c r="E55" s="359"/>
      <c r="F55" s="359"/>
      <c r="G55" s="359"/>
      <c r="H55" s="359"/>
      <c r="I55" s="359"/>
      <c r="J55" s="361"/>
      <c r="K55" s="359"/>
      <c r="L55" s="359"/>
      <c r="M55" s="359"/>
      <c r="N55" s="353" t="s">
        <v>526</v>
      </c>
    </row>
    <row r="56" spans="2:14" s="355" customFormat="1" ht="11.25" customHeight="1">
      <c r="B56" s="687" t="s">
        <v>303</v>
      </c>
      <c r="C56" s="688"/>
      <c r="D56" s="687" t="s">
        <v>474</v>
      </c>
      <c r="E56" s="693"/>
      <c r="F56" s="693"/>
      <c r="G56" s="363"/>
      <c r="H56" s="364"/>
      <c r="I56" s="364"/>
      <c r="J56" s="364"/>
      <c r="K56" s="364"/>
      <c r="L56" s="364"/>
      <c r="M56" s="364"/>
      <c r="N56" s="365"/>
    </row>
    <row r="57" spans="2:14" s="355" customFormat="1" ht="11.25" customHeight="1">
      <c r="B57" s="689"/>
      <c r="C57" s="690"/>
      <c r="D57" s="689"/>
      <c r="E57" s="694"/>
      <c r="F57" s="690"/>
      <c r="G57" s="687" t="s">
        <v>409</v>
      </c>
      <c r="H57" s="693"/>
      <c r="I57" s="693"/>
      <c r="J57" s="363"/>
      <c r="K57" s="366"/>
      <c r="L57" s="687" t="s">
        <v>475</v>
      </c>
      <c r="M57" s="693"/>
      <c r="N57" s="688"/>
    </row>
    <row r="58" spans="2:14" s="355" customFormat="1" ht="18" customHeight="1">
      <c r="B58" s="689"/>
      <c r="C58" s="690"/>
      <c r="D58" s="695"/>
      <c r="E58" s="696"/>
      <c r="F58" s="697"/>
      <c r="G58" s="695"/>
      <c r="H58" s="696"/>
      <c r="I58" s="697"/>
      <c r="J58" s="698" t="s">
        <v>324</v>
      </c>
      <c r="K58" s="698" t="s">
        <v>478</v>
      </c>
      <c r="L58" s="695"/>
      <c r="M58" s="696"/>
      <c r="N58" s="697"/>
    </row>
    <row r="59" spans="2:14" s="355" customFormat="1" ht="18" customHeight="1">
      <c r="B59" s="691"/>
      <c r="C59" s="692"/>
      <c r="D59" s="367" t="s">
        <v>479</v>
      </c>
      <c r="E59" s="368" t="s">
        <v>480</v>
      </c>
      <c r="F59" s="368" t="s">
        <v>97</v>
      </c>
      <c r="G59" s="367" t="s">
        <v>479</v>
      </c>
      <c r="H59" s="368" t="s">
        <v>480</v>
      </c>
      <c r="I59" s="368" t="s">
        <v>97</v>
      </c>
      <c r="J59" s="699"/>
      <c r="K59" s="699"/>
      <c r="L59" s="368" t="s">
        <v>479</v>
      </c>
      <c r="M59" s="367" t="s">
        <v>480</v>
      </c>
      <c r="N59" s="369" t="s">
        <v>97</v>
      </c>
    </row>
    <row r="60" spans="2:14" ht="16.5" customHeight="1">
      <c r="B60" s="370" t="s">
        <v>228</v>
      </c>
      <c r="C60" s="371" t="s">
        <v>464</v>
      </c>
      <c r="D60" s="372">
        <v>647305</v>
      </c>
      <c r="E60" s="373">
        <v>822365</v>
      </c>
      <c r="F60" s="373">
        <v>409585</v>
      </c>
      <c r="G60" s="373">
        <v>283491</v>
      </c>
      <c r="H60" s="373">
        <v>344333</v>
      </c>
      <c r="I60" s="373">
        <v>200872</v>
      </c>
      <c r="J60" s="373">
        <v>259211</v>
      </c>
      <c r="K60" s="373">
        <v>24280</v>
      </c>
      <c r="L60" s="373">
        <v>363814</v>
      </c>
      <c r="M60" s="373">
        <v>478032</v>
      </c>
      <c r="N60" s="373">
        <v>208713</v>
      </c>
    </row>
    <row r="61" spans="2:14" ht="16.5" customHeight="1">
      <c r="B61" s="374" t="s">
        <v>253</v>
      </c>
      <c r="C61" s="375" t="s">
        <v>481</v>
      </c>
      <c r="D61" s="376">
        <v>706504</v>
      </c>
      <c r="E61" s="377">
        <v>775635</v>
      </c>
      <c r="F61" s="377">
        <v>310337</v>
      </c>
      <c r="G61" s="377">
        <v>387937</v>
      </c>
      <c r="H61" s="377">
        <v>424255</v>
      </c>
      <c r="I61" s="377">
        <v>179811</v>
      </c>
      <c r="J61" s="377">
        <v>360193</v>
      </c>
      <c r="K61" s="377">
        <v>27744</v>
      </c>
      <c r="L61" s="377">
        <v>318567</v>
      </c>
      <c r="M61" s="377">
        <v>351380</v>
      </c>
      <c r="N61" s="377">
        <v>130526</v>
      </c>
    </row>
    <row r="62" spans="2:14" ht="16.5" customHeight="1">
      <c r="B62" s="378" t="s">
        <v>336</v>
      </c>
      <c r="C62" s="379" t="s">
        <v>2</v>
      </c>
      <c r="D62" s="380">
        <v>819638</v>
      </c>
      <c r="E62" s="381">
        <v>972173</v>
      </c>
      <c r="F62" s="381">
        <v>434689</v>
      </c>
      <c r="G62" s="381">
        <v>320344</v>
      </c>
      <c r="H62" s="381">
        <v>366756</v>
      </c>
      <c r="I62" s="381">
        <v>203215</v>
      </c>
      <c r="J62" s="381">
        <v>286604</v>
      </c>
      <c r="K62" s="381">
        <v>33740</v>
      </c>
      <c r="L62" s="381">
        <v>499294</v>
      </c>
      <c r="M62" s="381">
        <v>605417</v>
      </c>
      <c r="N62" s="381">
        <v>231474</v>
      </c>
    </row>
    <row r="63" spans="2:14" ht="16.5" customHeight="1">
      <c r="B63" s="382" t="s">
        <v>337</v>
      </c>
      <c r="C63" s="379" t="s">
        <v>91</v>
      </c>
      <c r="D63" s="380">
        <v>1129943</v>
      </c>
      <c r="E63" s="381">
        <v>1206175</v>
      </c>
      <c r="F63" s="381">
        <v>762062</v>
      </c>
      <c r="G63" s="381">
        <v>435879</v>
      </c>
      <c r="H63" s="381">
        <v>462603</v>
      </c>
      <c r="I63" s="381">
        <v>306911</v>
      </c>
      <c r="J63" s="381">
        <v>386352</v>
      </c>
      <c r="K63" s="381">
        <v>49527</v>
      </c>
      <c r="L63" s="381">
        <v>694064</v>
      </c>
      <c r="M63" s="381">
        <v>743572</v>
      </c>
      <c r="N63" s="381">
        <v>455151</v>
      </c>
    </row>
    <row r="64" spans="2:14" ht="16.5" customHeight="1">
      <c r="B64" s="378" t="s">
        <v>149</v>
      </c>
      <c r="C64" s="379" t="s">
        <v>286</v>
      </c>
      <c r="D64" s="380">
        <v>837916</v>
      </c>
      <c r="E64" s="381">
        <v>910129</v>
      </c>
      <c r="F64" s="381">
        <v>637409</v>
      </c>
      <c r="G64" s="381">
        <v>332199</v>
      </c>
      <c r="H64" s="381">
        <v>360906</v>
      </c>
      <c r="I64" s="381">
        <v>252492</v>
      </c>
      <c r="J64" s="381">
        <v>302221</v>
      </c>
      <c r="K64" s="381">
        <v>29978</v>
      </c>
      <c r="L64" s="381">
        <v>505717</v>
      </c>
      <c r="M64" s="381">
        <v>549223</v>
      </c>
      <c r="N64" s="381">
        <v>384917</v>
      </c>
    </row>
    <row r="65" spans="2:14" ht="16.5" customHeight="1">
      <c r="B65" s="378" t="s">
        <v>340</v>
      </c>
      <c r="C65" s="379" t="s">
        <v>415</v>
      </c>
      <c r="D65" s="380">
        <v>488784</v>
      </c>
      <c r="E65" s="381">
        <v>541036</v>
      </c>
      <c r="F65" s="381">
        <v>328260</v>
      </c>
      <c r="G65" s="381">
        <v>269871</v>
      </c>
      <c r="H65" s="381">
        <v>298882</v>
      </c>
      <c r="I65" s="381">
        <v>180743</v>
      </c>
      <c r="J65" s="381">
        <v>222695</v>
      </c>
      <c r="K65" s="381">
        <v>47176</v>
      </c>
      <c r="L65" s="381">
        <v>218913</v>
      </c>
      <c r="M65" s="381">
        <v>242154</v>
      </c>
      <c r="N65" s="381">
        <v>147517</v>
      </c>
    </row>
    <row r="66" spans="2:14" ht="16.5" customHeight="1">
      <c r="B66" s="378" t="s">
        <v>342</v>
      </c>
      <c r="C66" s="379" t="s">
        <v>482</v>
      </c>
      <c r="D66" s="380">
        <v>444297</v>
      </c>
      <c r="E66" s="381">
        <v>705229</v>
      </c>
      <c r="F66" s="381">
        <v>237146</v>
      </c>
      <c r="G66" s="381">
        <v>209776</v>
      </c>
      <c r="H66" s="381">
        <v>292808</v>
      </c>
      <c r="I66" s="381">
        <v>143858</v>
      </c>
      <c r="J66" s="381">
        <v>199801</v>
      </c>
      <c r="K66" s="381">
        <v>9975</v>
      </c>
      <c r="L66" s="381">
        <v>234521</v>
      </c>
      <c r="M66" s="381">
        <v>412421</v>
      </c>
      <c r="N66" s="381">
        <v>93288</v>
      </c>
    </row>
    <row r="67" spans="2:14" ht="16.5" customHeight="1">
      <c r="B67" s="378" t="s">
        <v>234</v>
      </c>
      <c r="C67" s="379" t="s">
        <v>483</v>
      </c>
      <c r="D67" s="380">
        <v>757980</v>
      </c>
      <c r="E67" s="381">
        <v>1380337</v>
      </c>
      <c r="F67" s="381">
        <v>499146</v>
      </c>
      <c r="G67" s="381">
        <v>285914</v>
      </c>
      <c r="H67" s="381">
        <v>453908</v>
      </c>
      <c r="I67" s="381">
        <v>216047</v>
      </c>
      <c r="J67" s="381">
        <v>275948</v>
      </c>
      <c r="K67" s="381">
        <v>9966</v>
      </c>
      <c r="L67" s="381">
        <v>472066</v>
      </c>
      <c r="M67" s="381">
        <v>926429</v>
      </c>
      <c r="N67" s="381">
        <v>283099</v>
      </c>
    </row>
    <row r="68" spans="2:14" ht="16.5" customHeight="1">
      <c r="B68" s="378" t="s">
        <v>345</v>
      </c>
      <c r="C68" s="379" t="s">
        <v>485</v>
      </c>
      <c r="D68" s="380">
        <v>799658</v>
      </c>
      <c r="E68" s="381">
        <v>910885</v>
      </c>
      <c r="F68" s="381">
        <v>273434</v>
      </c>
      <c r="G68" s="381">
        <v>319808</v>
      </c>
      <c r="H68" s="381">
        <v>343603</v>
      </c>
      <c r="I68" s="381">
        <v>207231</v>
      </c>
      <c r="J68" s="381">
        <v>309045</v>
      </c>
      <c r="K68" s="381">
        <v>10763</v>
      </c>
      <c r="L68" s="381">
        <v>479850</v>
      </c>
      <c r="M68" s="381">
        <v>567282</v>
      </c>
      <c r="N68" s="381">
        <v>66203</v>
      </c>
    </row>
    <row r="69" spans="2:14" ht="16.5" customHeight="1">
      <c r="B69" s="378" t="s">
        <v>347</v>
      </c>
      <c r="C69" s="379" t="s">
        <v>486</v>
      </c>
      <c r="D69" s="380">
        <v>1110555</v>
      </c>
      <c r="E69" s="381">
        <v>1302270</v>
      </c>
      <c r="F69" s="381">
        <v>484593</v>
      </c>
      <c r="G69" s="381">
        <v>386721</v>
      </c>
      <c r="H69" s="381">
        <v>442706</v>
      </c>
      <c r="I69" s="381">
        <v>203928</v>
      </c>
      <c r="J69" s="381">
        <v>354235</v>
      </c>
      <c r="K69" s="381">
        <v>32486</v>
      </c>
      <c r="L69" s="381">
        <v>723834</v>
      </c>
      <c r="M69" s="381">
        <v>859564</v>
      </c>
      <c r="N69" s="381">
        <v>280665</v>
      </c>
    </row>
    <row r="70" spans="2:14" ht="16.5" customHeight="1">
      <c r="B70" s="378" t="s">
        <v>350</v>
      </c>
      <c r="C70" s="379" t="s">
        <v>64</v>
      </c>
      <c r="D70" s="380">
        <v>222458</v>
      </c>
      <c r="E70" s="381">
        <v>298842</v>
      </c>
      <c r="F70" s="381">
        <v>163326</v>
      </c>
      <c r="G70" s="381">
        <v>161232</v>
      </c>
      <c r="H70" s="381">
        <v>204856</v>
      </c>
      <c r="I70" s="381">
        <v>127461</v>
      </c>
      <c r="J70" s="381">
        <v>147638</v>
      </c>
      <c r="K70" s="381">
        <v>13594</v>
      </c>
      <c r="L70" s="381">
        <v>61226</v>
      </c>
      <c r="M70" s="381">
        <v>93986</v>
      </c>
      <c r="N70" s="381">
        <v>35865</v>
      </c>
    </row>
    <row r="71" spans="2:14" ht="16.5" customHeight="1">
      <c r="B71" s="378" t="s">
        <v>188</v>
      </c>
      <c r="C71" s="379" t="s">
        <v>487</v>
      </c>
      <c r="D71" s="380">
        <v>264946</v>
      </c>
      <c r="E71" s="381">
        <v>358920</v>
      </c>
      <c r="F71" s="381">
        <v>172107</v>
      </c>
      <c r="G71" s="381">
        <v>173934</v>
      </c>
      <c r="H71" s="381">
        <v>217135</v>
      </c>
      <c r="I71" s="381">
        <v>131255</v>
      </c>
      <c r="J71" s="381">
        <v>167531</v>
      </c>
      <c r="K71" s="381">
        <v>6403</v>
      </c>
      <c r="L71" s="381">
        <v>91012</v>
      </c>
      <c r="M71" s="381">
        <v>141785</v>
      </c>
      <c r="N71" s="381">
        <v>40852</v>
      </c>
    </row>
    <row r="72" spans="2:14" ht="16.5" customHeight="1">
      <c r="B72" s="378" t="s">
        <v>351</v>
      </c>
      <c r="C72" s="379" t="s">
        <v>44</v>
      </c>
      <c r="D72" s="380">
        <v>971844</v>
      </c>
      <c r="E72" s="381">
        <v>1093756</v>
      </c>
      <c r="F72" s="381">
        <v>845044</v>
      </c>
      <c r="G72" s="381">
        <v>340515</v>
      </c>
      <c r="H72" s="381">
        <v>387969</v>
      </c>
      <c r="I72" s="381">
        <v>291158</v>
      </c>
      <c r="J72" s="381">
        <v>338825</v>
      </c>
      <c r="K72" s="381">
        <v>1690</v>
      </c>
      <c r="L72" s="381">
        <v>631329</v>
      </c>
      <c r="M72" s="381">
        <v>705787</v>
      </c>
      <c r="N72" s="381">
        <v>553886</v>
      </c>
    </row>
    <row r="73" spans="2:14" ht="16.5" customHeight="1">
      <c r="B73" s="378" t="s">
        <v>353</v>
      </c>
      <c r="C73" s="379" t="s">
        <v>489</v>
      </c>
      <c r="D73" s="380">
        <v>600792</v>
      </c>
      <c r="E73" s="381">
        <v>756308</v>
      </c>
      <c r="F73" s="381">
        <v>534048</v>
      </c>
      <c r="G73" s="381">
        <v>300516</v>
      </c>
      <c r="H73" s="381">
        <v>396901</v>
      </c>
      <c r="I73" s="381">
        <v>259150</v>
      </c>
      <c r="J73" s="381">
        <v>279644</v>
      </c>
      <c r="K73" s="381">
        <v>20872</v>
      </c>
      <c r="L73" s="381">
        <v>300276</v>
      </c>
      <c r="M73" s="381">
        <v>359407</v>
      </c>
      <c r="N73" s="381">
        <v>274898</v>
      </c>
    </row>
    <row r="74" spans="2:14" ht="16.5" customHeight="1">
      <c r="B74" s="378" t="s">
        <v>150</v>
      </c>
      <c r="C74" s="379" t="s">
        <v>395</v>
      </c>
      <c r="D74" s="380">
        <v>658690</v>
      </c>
      <c r="E74" s="381">
        <v>762211</v>
      </c>
      <c r="F74" s="381">
        <v>424818</v>
      </c>
      <c r="G74" s="381">
        <v>293912</v>
      </c>
      <c r="H74" s="381">
        <v>325548</v>
      </c>
      <c r="I74" s="381">
        <v>222439</v>
      </c>
      <c r="J74" s="381">
        <v>270383</v>
      </c>
      <c r="K74" s="381">
        <v>23529</v>
      </c>
      <c r="L74" s="381">
        <v>364778</v>
      </c>
      <c r="M74" s="381">
        <v>436663</v>
      </c>
      <c r="N74" s="381">
        <v>202379</v>
      </c>
    </row>
    <row r="75" spans="2:14" ht="16.5" customHeight="1">
      <c r="B75" s="383" t="s">
        <v>356</v>
      </c>
      <c r="C75" s="384" t="s">
        <v>288</v>
      </c>
      <c r="D75" s="403">
        <v>302045</v>
      </c>
      <c r="E75" s="385">
        <v>432592</v>
      </c>
      <c r="F75" s="385">
        <v>165060</v>
      </c>
      <c r="G75" s="385">
        <v>194455</v>
      </c>
      <c r="H75" s="385">
        <v>254456</v>
      </c>
      <c r="I75" s="385">
        <v>131495</v>
      </c>
      <c r="J75" s="385">
        <v>176238</v>
      </c>
      <c r="K75" s="385">
        <v>18217</v>
      </c>
      <c r="L75" s="385">
        <v>107590</v>
      </c>
      <c r="M75" s="385">
        <v>178136</v>
      </c>
      <c r="N75" s="385">
        <v>33565</v>
      </c>
    </row>
    <row r="76" spans="2:14" ht="16.5" customHeight="1">
      <c r="B76" s="386" t="s">
        <v>490</v>
      </c>
      <c r="C76" s="387" t="s">
        <v>110</v>
      </c>
      <c r="D76" s="393">
        <v>509530</v>
      </c>
      <c r="E76" s="394">
        <v>694191</v>
      </c>
      <c r="F76" s="394">
        <v>316132</v>
      </c>
      <c r="G76" s="394">
        <v>247081</v>
      </c>
      <c r="H76" s="394">
        <v>313099</v>
      </c>
      <c r="I76" s="394">
        <v>177940</v>
      </c>
      <c r="J76" s="394">
        <v>225490</v>
      </c>
      <c r="K76" s="394">
        <v>21591</v>
      </c>
      <c r="L76" s="394">
        <v>262449</v>
      </c>
      <c r="M76" s="394">
        <v>381092</v>
      </c>
      <c r="N76" s="394">
        <v>138192</v>
      </c>
    </row>
    <row r="77" spans="2:14" ht="16.5" customHeight="1">
      <c r="B77" s="388" t="s">
        <v>162</v>
      </c>
      <c r="C77" s="379" t="s">
        <v>491</v>
      </c>
      <c r="D77" s="406">
        <v>911163</v>
      </c>
      <c r="E77" s="390">
        <v>1114400</v>
      </c>
      <c r="F77" s="390">
        <v>505116</v>
      </c>
      <c r="G77" s="390">
        <v>333755</v>
      </c>
      <c r="H77" s="390">
        <v>393856</v>
      </c>
      <c r="I77" s="390">
        <v>213680</v>
      </c>
      <c r="J77" s="390">
        <v>311382</v>
      </c>
      <c r="K77" s="390">
        <v>22373</v>
      </c>
      <c r="L77" s="390">
        <v>577408</v>
      </c>
      <c r="M77" s="390">
        <v>720544</v>
      </c>
      <c r="N77" s="390">
        <v>291436</v>
      </c>
    </row>
    <row r="78" spans="2:14" ht="16.5" customHeight="1">
      <c r="B78" s="391" t="s">
        <v>116</v>
      </c>
      <c r="C78" s="392" t="s">
        <v>381</v>
      </c>
      <c r="D78" s="407">
        <v>910558</v>
      </c>
      <c r="E78" s="408">
        <v>951582</v>
      </c>
      <c r="F78" s="408">
        <v>557090</v>
      </c>
      <c r="G78" s="408">
        <v>338665</v>
      </c>
      <c r="H78" s="408">
        <v>353479</v>
      </c>
      <c r="I78" s="408">
        <v>211027</v>
      </c>
      <c r="J78" s="408">
        <v>289088</v>
      </c>
      <c r="K78" s="408">
        <v>49577</v>
      </c>
      <c r="L78" s="408">
        <v>571893</v>
      </c>
      <c r="M78" s="408">
        <v>598103</v>
      </c>
      <c r="N78" s="408">
        <v>346063</v>
      </c>
    </row>
    <row r="79" spans="2:14" ht="16.5" customHeight="1">
      <c r="B79" s="395" t="s">
        <v>145</v>
      </c>
      <c r="C79" s="396" t="s">
        <v>492</v>
      </c>
      <c r="D79" s="397">
        <v>813250</v>
      </c>
      <c r="E79" s="398">
        <v>865511</v>
      </c>
      <c r="F79" s="398">
        <v>542588</v>
      </c>
      <c r="G79" s="398">
        <v>341736</v>
      </c>
      <c r="H79" s="398">
        <v>362473</v>
      </c>
      <c r="I79" s="398">
        <v>234341</v>
      </c>
      <c r="J79" s="398">
        <v>281674</v>
      </c>
      <c r="K79" s="398">
        <v>60062</v>
      </c>
      <c r="L79" s="398">
        <v>471514</v>
      </c>
      <c r="M79" s="398">
        <v>503038</v>
      </c>
      <c r="N79" s="398">
        <v>308247</v>
      </c>
    </row>
    <row r="80" spans="2:14" ht="16.5" customHeight="1">
      <c r="B80" s="395" t="s">
        <v>493</v>
      </c>
      <c r="C80" s="396" t="s">
        <v>495</v>
      </c>
      <c r="D80" s="380">
        <v>676630</v>
      </c>
      <c r="E80" s="381">
        <v>789497</v>
      </c>
      <c r="F80" s="381">
        <v>352050</v>
      </c>
      <c r="G80" s="381">
        <v>302587</v>
      </c>
      <c r="H80" s="381">
        <v>342156</v>
      </c>
      <c r="I80" s="381">
        <v>188795</v>
      </c>
      <c r="J80" s="381">
        <v>272495</v>
      </c>
      <c r="K80" s="381">
        <v>30092</v>
      </c>
      <c r="L80" s="381">
        <v>374043</v>
      </c>
      <c r="M80" s="381">
        <v>447341</v>
      </c>
      <c r="N80" s="381">
        <v>163255</v>
      </c>
    </row>
    <row r="81" spans="2:14" ht="16.5" customHeight="1">
      <c r="B81" s="395" t="s">
        <v>496</v>
      </c>
      <c r="C81" s="396" t="s">
        <v>497</v>
      </c>
      <c r="D81" s="380">
        <v>633531</v>
      </c>
      <c r="E81" s="381">
        <v>790404</v>
      </c>
      <c r="F81" s="381">
        <v>418272</v>
      </c>
      <c r="G81" s="381">
        <v>269718</v>
      </c>
      <c r="H81" s="381">
        <v>326646</v>
      </c>
      <c r="I81" s="381">
        <v>191603</v>
      </c>
      <c r="J81" s="381">
        <v>247866</v>
      </c>
      <c r="K81" s="381">
        <v>21852</v>
      </c>
      <c r="L81" s="381">
        <v>363813</v>
      </c>
      <c r="M81" s="381">
        <v>463758</v>
      </c>
      <c r="N81" s="381">
        <v>226669</v>
      </c>
    </row>
    <row r="82" spans="2:14" ht="16.5" customHeight="1">
      <c r="B82" s="395" t="s">
        <v>259</v>
      </c>
      <c r="C82" s="396" t="s">
        <v>5</v>
      </c>
      <c r="D82" s="380">
        <v>633050</v>
      </c>
      <c r="E82" s="381">
        <v>915042</v>
      </c>
      <c r="F82" s="381">
        <v>299428</v>
      </c>
      <c r="G82" s="381">
        <v>290009</v>
      </c>
      <c r="H82" s="381">
        <v>387948</v>
      </c>
      <c r="I82" s="381">
        <v>174138</v>
      </c>
      <c r="J82" s="381">
        <v>259727</v>
      </c>
      <c r="K82" s="381">
        <v>30282</v>
      </c>
      <c r="L82" s="381">
        <v>343041</v>
      </c>
      <c r="M82" s="381">
        <v>527094</v>
      </c>
      <c r="N82" s="381">
        <v>125290</v>
      </c>
    </row>
    <row r="83" spans="2:14" ht="16.5" customHeight="1">
      <c r="B83" s="395" t="s">
        <v>498</v>
      </c>
      <c r="C83" s="396" t="s">
        <v>499</v>
      </c>
      <c r="D83" s="380">
        <v>579093</v>
      </c>
      <c r="E83" s="381">
        <v>750688</v>
      </c>
      <c r="F83" s="381">
        <v>309728</v>
      </c>
      <c r="G83" s="381">
        <v>287860</v>
      </c>
      <c r="H83" s="381">
        <v>350448</v>
      </c>
      <c r="I83" s="381">
        <v>189612</v>
      </c>
      <c r="J83" s="381">
        <v>250857</v>
      </c>
      <c r="K83" s="381">
        <v>37003</v>
      </c>
      <c r="L83" s="381">
        <v>291233</v>
      </c>
      <c r="M83" s="381">
        <v>400240</v>
      </c>
      <c r="N83" s="381">
        <v>120116</v>
      </c>
    </row>
    <row r="84" spans="2:14" ht="16.5" customHeight="1">
      <c r="B84" s="395" t="s">
        <v>484</v>
      </c>
      <c r="C84" s="396" t="s">
        <v>500</v>
      </c>
      <c r="D84" s="380">
        <v>693850</v>
      </c>
      <c r="E84" s="381">
        <v>769459</v>
      </c>
      <c r="F84" s="381">
        <v>468978</v>
      </c>
      <c r="G84" s="381">
        <v>306787</v>
      </c>
      <c r="H84" s="381">
        <v>344363</v>
      </c>
      <c r="I84" s="381">
        <v>195031</v>
      </c>
      <c r="J84" s="381">
        <v>271482</v>
      </c>
      <c r="K84" s="381">
        <v>35305</v>
      </c>
      <c r="L84" s="381">
        <v>387063</v>
      </c>
      <c r="M84" s="381">
        <v>425096</v>
      </c>
      <c r="N84" s="381">
        <v>273947</v>
      </c>
    </row>
    <row r="85" spans="2:14" ht="16.5" customHeight="1">
      <c r="B85" s="395" t="s">
        <v>82</v>
      </c>
      <c r="C85" s="396" t="s">
        <v>476</v>
      </c>
      <c r="D85" s="380">
        <v>742520</v>
      </c>
      <c r="E85" s="381">
        <v>761543</v>
      </c>
      <c r="F85" s="381">
        <v>577315</v>
      </c>
      <c r="G85" s="381">
        <v>341759</v>
      </c>
      <c r="H85" s="381">
        <v>353991</v>
      </c>
      <c r="I85" s="381">
        <v>235527</v>
      </c>
      <c r="J85" s="381">
        <v>310630</v>
      </c>
      <c r="K85" s="381">
        <v>31129</v>
      </c>
      <c r="L85" s="381">
        <v>400761</v>
      </c>
      <c r="M85" s="381">
        <v>407552</v>
      </c>
      <c r="N85" s="381">
        <v>341788</v>
      </c>
    </row>
    <row r="86" spans="2:14" ht="16.5" customHeight="1">
      <c r="B86" s="395" t="s">
        <v>501</v>
      </c>
      <c r="C86" s="396" t="s">
        <v>57</v>
      </c>
      <c r="D86" s="397">
        <v>726345</v>
      </c>
      <c r="E86" s="398">
        <v>779180</v>
      </c>
      <c r="F86" s="398">
        <v>490772</v>
      </c>
      <c r="G86" s="398">
        <v>338745</v>
      </c>
      <c r="H86" s="398">
        <v>368279</v>
      </c>
      <c r="I86" s="398">
        <v>207065</v>
      </c>
      <c r="J86" s="398">
        <v>289052</v>
      </c>
      <c r="K86" s="398">
        <v>49693</v>
      </c>
      <c r="L86" s="398">
        <v>387600</v>
      </c>
      <c r="M86" s="398">
        <v>410901</v>
      </c>
      <c r="N86" s="398">
        <v>283707</v>
      </c>
    </row>
    <row r="87" spans="2:14" ht="16.5" customHeight="1">
      <c r="B87" s="395" t="s">
        <v>243</v>
      </c>
      <c r="C87" s="396" t="s">
        <v>502</v>
      </c>
      <c r="D87" s="380">
        <v>676057</v>
      </c>
      <c r="E87" s="381">
        <v>716499</v>
      </c>
      <c r="F87" s="381">
        <v>459935</v>
      </c>
      <c r="G87" s="381">
        <v>351284</v>
      </c>
      <c r="H87" s="381">
        <v>373569</v>
      </c>
      <c r="I87" s="381">
        <v>232195</v>
      </c>
      <c r="J87" s="381">
        <v>306631</v>
      </c>
      <c r="K87" s="381">
        <v>44653</v>
      </c>
      <c r="L87" s="381">
        <v>324773</v>
      </c>
      <c r="M87" s="381">
        <v>342930</v>
      </c>
      <c r="N87" s="381">
        <v>227740</v>
      </c>
    </row>
    <row r="88" spans="2:14" ht="16.5" customHeight="1">
      <c r="B88" s="395" t="s">
        <v>225</v>
      </c>
      <c r="C88" s="396" t="s">
        <v>504</v>
      </c>
      <c r="D88" s="380">
        <v>721949</v>
      </c>
      <c r="E88" s="381">
        <v>793075</v>
      </c>
      <c r="F88" s="381">
        <v>510159</v>
      </c>
      <c r="G88" s="381">
        <v>276972</v>
      </c>
      <c r="H88" s="381">
        <v>303627</v>
      </c>
      <c r="I88" s="381">
        <v>197602</v>
      </c>
      <c r="J88" s="381">
        <v>255108</v>
      </c>
      <c r="K88" s="381">
        <v>21864</v>
      </c>
      <c r="L88" s="381">
        <v>444977</v>
      </c>
      <c r="M88" s="381">
        <v>489448</v>
      </c>
      <c r="N88" s="381">
        <v>312557</v>
      </c>
    </row>
    <row r="89" spans="2:14" ht="16.5" customHeight="1">
      <c r="B89" s="395" t="s">
        <v>505</v>
      </c>
      <c r="C89" s="396" t="s">
        <v>506</v>
      </c>
      <c r="D89" s="380">
        <v>931489</v>
      </c>
      <c r="E89" s="381">
        <v>1004900</v>
      </c>
      <c r="F89" s="381">
        <v>558728</v>
      </c>
      <c r="G89" s="381">
        <v>364029</v>
      </c>
      <c r="H89" s="381">
        <v>385143</v>
      </c>
      <c r="I89" s="381">
        <v>256819</v>
      </c>
      <c r="J89" s="381">
        <v>326059</v>
      </c>
      <c r="K89" s="381">
        <v>37970</v>
      </c>
      <c r="L89" s="381">
        <v>567460</v>
      </c>
      <c r="M89" s="381">
        <v>619757</v>
      </c>
      <c r="N89" s="381">
        <v>301909</v>
      </c>
    </row>
    <row r="90" spans="2:14" ht="16.5" customHeight="1">
      <c r="B90" s="395" t="s">
        <v>332</v>
      </c>
      <c r="C90" s="396" t="s">
        <v>257</v>
      </c>
      <c r="D90" s="380">
        <v>991180</v>
      </c>
      <c r="E90" s="381">
        <v>1023029</v>
      </c>
      <c r="F90" s="381">
        <v>751752</v>
      </c>
      <c r="G90" s="381">
        <v>360403</v>
      </c>
      <c r="H90" s="381">
        <v>373820</v>
      </c>
      <c r="I90" s="381">
        <v>259543</v>
      </c>
      <c r="J90" s="381">
        <v>324147</v>
      </c>
      <c r="K90" s="381">
        <v>36256</v>
      </c>
      <c r="L90" s="381">
        <v>630777</v>
      </c>
      <c r="M90" s="381">
        <v>649209</v>
      </c>
      <c r="N90" s="381">
        <v>492209</v>
      </c>
    </row>
    <row r="91" spans="2:14" ht="16.5" customHeight="1">
      <c r="B91" s="395" t="s">
        <v>182</v>
      </c>
      <c r="C91" s="396" t="s">
        <v>507</v>
      </c>
      <c r="D91" s="380">
        <v>705766</v>
      </c>
      <c r="E91" s="381">
        <v>821448</v>
      </c>
      <c r="F91" s="381">
        <v>439590</v>
      </c>
      <c r="G91" s="381">
        <v>337876</v>
      </c>
      <c r="H91" s="381">
        <v>381938</v>
      </c>
      <c r="I91" s="381">
        <v>236492</v>
      </c>
      <c r="J91" s="381">
        <v>311599</v>
      </c>
      <c r="K91" s="381">
        <v>26277</v>
      </c>
      <c r="L91" s="381">
        <v>367890</v>
      </c>
      <c r="M91" s="381">
        <v>439510</v>
      </c>
      <c r="N91" s="381">
        <v>203098</v>
      </c>
    </row>
    <row r="92" spans="2:14" ht="16.5" customHeight="1">
      <c r="B92" s="395" t="s">
        <v>508</v>
      </c>
      <c r="C92" s="396" t="s">
        <v>63</v>
      </c>
      <c r="D92" s="380">
        <v>1352038</v>
      </c>
      <c r="E92" s="381">
        <v>1486633</v>
      </c>
      <c r="F92" s="381">
        <v>669130</v>
      </c>
      <c r="G92" s="381">
        <v>366700</v>
      </c>
      <c r="H92" s="381">
        <v>392537</v>
      </c>
      <c r="I92" s="381">
        <v>235609</v>
      </c>
      <c r="J92" s="381">
        <v>337449</v>
      </c>
      <c r="K92" s="381">
        <v>29251</v>
      </c>
      <c r="L92" s="381">
        <v>985338</v>
      </c>
      <c r="M92" s="381">
        <v>1094096</v>
      </c>
      <c r="N92" s="381">
        <v>433521</v>
      </c>
    </row>
    <row r="93" spans="2:14" ht="16.5" customHeight="1">
      <c r="B93" s="395" t="s">
        <v>25</v>
      </c>
      <c r="C93" s="396" t="s">
        <v>512</v>
      </c>
      <c r="D93" s="380">
        <v>878696</v>
      </c>
      <c r="E93" s="381">
        <v>1053758</v>
      </c>
      <c r="F93" s="381">
        <v>428710</v>
      </c>
      <c r="G93" s="381">
        <v>341741</v>
      </c>
      <c r="H93" s="381">
        <v>390891</v>
      </c>
      <c r="I93" s="381">
        <v>215404</v>
      </c>
      <c r="J93" s="381">
        <v>303323</v>
      </c>
      <c r="K93" s="381">
        <v>38418</v>
      </c>
      <c r="L93" s="381">
        <v>536955</v>
      </c>
      <c r="M93" s="381">
        <v>662867</v>
      </c>
      <c r="N93" s="381">
        <v>213306</v>
      </c>
    </row>
    <row r="94" spans="2:14" ht="16.5" customHeight="1">
      <c r="B94" s="395" t="s">
        <v>410</v>
      </c>
      <c r="C94" s="396" t="s">
        <v>513</v>
      </c>
      <c r="D94" s="380">
        <v>771348</v>
      </c>
      <c r="E94" s="381">
        <v>956456</v>
      </c>
      <c r="F94" s="381">
        <v>429690</v>
      </c>
      <c r="G94" s="381">
        <v>303138</v>
      </c>
      <c r="H94" s="381">
        <v>357025</v>
      </c>
      <c r="I94" s="381">
        <v>203678</v>
      </c>
      <c r="J94" s="381">
        <v>274964</v>
      </c>
      <c r="K94" s="381">
        <v>28174</v>
      </c>
      <c r="L94" s="381">
        <v>468210</v>
      </c>
      <c r="M94" s="381">
        <v>599431</v>
      </c>
      <c r="N94" s="381">
        <v>226012</v>
      </c>
    </row>
    <row r="95" spans="2:14" ht="16.5" customHeight="1">
      <c r="B95" s="395" t="s">
        <v>509</v>
      </c>
      <c r="C95" s="396" t="s">
        <v>277</v>
      </c>
      <c r="D95" s="380">
        <v>1029423</v>
      </c>
      <c r="E95" s="381">
        <v>1128763</v>
      </c>
      <c r="F95" s="381">
        <v>630080</v>
      </c>
      <c r="G95" s="381">
        <v>350136</v>
      </c>
      <c r="H95" s="381">
        <v>379402</v>
      </c>
      <c r="I95" s="381">
        <v>232486</v>
      </c>
      <c r="J95" s="381">
        <v>310951</v>
      </c>
      <c r="K95" s="381">
        <v>39185</v>
      </c>
      <c r="L95" s="381">
        <v>679287</v>
      </c>
      <c r="M95" s="381">
        <v>749361</v>
      </c>
      <c r="N95" s="381">
        <v>397594</v>
      </c>
    </row>
    <row r="96" spans="2:14" ht="16.5" customHeight="1">
      <c r="B96" s="395" t="s">
        <v>346</v>
      </c>
      <c r="C96" s="399" t="s">
        <v>9</v>
      </c>
      <c r="D96" s="380">
        <v>750638</v>
      </c>
      <c r="E96" s="381">
        <v>1005786</v>
      </c>
      <c r="F96" s="381">
        <v>377557</v>
      </c>
      <c r="G96" s="381">
        <v>317273</v>
      </c>
      <c r="H96" s="381">
        <v>398217</v>
      </c>
      <c r="I96" s="381">
        <v>198916</v>
      </c>
      <c r="J96" s="381">
        <v>288630</v>
      </c>
      <c r="K96" s="381">
        <v>28643</v>
      </c>
      <c r="L96" s="381">
        <v>433365</v>
      </c>
      <c r="M96" s="381">
        <v>607569</v>
      </c>
      <c r="N96" s="381">
        <v>178641</v>
      </c>
    </row>
    <row r="97" spans="2:14" ht="16.5" customHeight="1">
      <c r="B97" s="386" t="s">
        <v>220</v>
      </c>
      <c r="C97" s="400" t="s">
        <v>515</v>
      </c>
      <c r="D97" s="376">
        <v>851686</v>
      </c>
      <c r="E97" s="377">
        <v>974276</v>
      </c>
      <c r="F97" s="377">
        <v>590030</v>
      </c>
      <c r="G97" s="377">
        <v>305904</v>
      </c>
      <c r="H97" s="377">
        <v>348182</v>
      </c>
      <c r="I97" s="377">
        <v>215667</v>
      </c>
      <c r="J97" s="377">
        <v>287458</v>
      </c>
      <c r="K97" s="377">
        <v>18446</v>
      </c>
      <c r="L97" s="377">
        <v>545782</v>
      </c>
      <c r="M97" s="377">
        <v>626094</v>
      </c>
      <c r="N97" s="377">
        <v>374363</v>
      </c>
    </row>
    <row r="98" spans="2:14" ht="16.5" customHeight="1">
      <c r="B98" s="401" t="s">
        <v>172</v>
      </c>
      <c r="C98" s="402" t="s">
        <v>377</v>
      </c>
      <c r="D98" s="403">
        <v>266913</v>
      </c>
      <c r="E98" s="385">
        <v>469733</v>
      </c>
      <c r="F98" s="385">
        <v>163012</v>
      </c>
      <c r="G98" s="385">
        <v>167920</v>
      </c>
      <c r="H98" s="385">
        <v>244339</v>
      </c>
      <c r="I98" s="385">
        <v>128772</v>
      </c>
      <c r="J98" s="385">
        <v>161633</v>
      </c>
      <c r="K98" s="385">
        <v>6287</v>
      </c>
      <c r="L98" s="385">
        <v>98993</v>
      </c>
      <c r="M98" s="385">
        <v>225394</v>
      </c>
      <c r="N98" s="385">
        <v>34240</v>
      </c>
    </row>
    <row r="99" spans="2:14" ht="16.5" customHeight="1">
      <c r="B99" s="391" t="s">
        <v>494</v>
      </c>
      <c r="C99" s="392" t="s">
        <v>29</v>
      </c>
      <c r="D99" s="393">
        <v>361242</v>
      </c>
      <c r="E99" s="394">
        <v>450609</v>
      </c>
      <c r="F99" s="394">
        <v>269739</v>
      </c>
      <c r="G99" s="394">
        <v>231612</v>
      </c>
      <c r="H99" s="394">
        <v>278630</v>
      </c>
      <c r="I99" s="394">
        <v>183470</v>
      </c>
      <c r="J99" s="394">
        <v>209904</v>
      </c>
      <c r="K99" s="394">
        <v>21708</v>
      </c>
      <c r="L99" s="394">
        <v>129630</v>
      </c>
      <c r="M99" s="394">
        <v>171979</v>
      </c>
      <c r="N99" s="394">
        <v>86269</v>
      </c>
    </row>
    <row r="100" spans="2:14" ht="16.5" customHeight="1">
      <c r="B100" s="395" t="s">
        <v>517</v>
      </c>
      <c r="C100" s="396" t="s">
        <v>518</v>
      </c>
      <c r="D100" s="380">
        <v>128149</v>
      </c>
      <c r="E100" s="381">
        <v>164743</v>
      </c>
      <c r="F100" s="381">
        <v>104844</v>
      </c>
      <c r="G100" s="381">
        <v>113407</v>
      </c>
      <c r="H100" s="381">
        <v>139671</v>
      </c>
      <c r="I100" s="381">
        <v>96680</v>
      </c>
      <c r="J100" s="381">
        <v>105327</v>
      </c>
      <c r="K100" s="381">
        <v>8080</v>
      </c>
      <c r="L100" s="381">
        <v>14742</v>
      </c>
      <c r="M100" s="381">
        <v>25072</v>
      </c>
      <c r="N100" s="381">
        <v>8164</v>
      </c>
    </row>
    <row r="101" spans="2:14" ht="16.5" customHeight="1">
      <c r="B101" s="386" t="s">
        <v>519</v>
      </c>
      <c r="C101" s="387" t="s">
        <v>520</v>
      </c>
      <c r="D101" s="376">
        <v>758611</v>
      </c>
      <c r="E101" s="377">
        <v>952314</v>
      </c>
      <c r="F101" s="377">
        <v>676073</v>
      </c>
      <c r="G101" s="377">
        <v>351662</v>
      </c>
      <c r="H101" s="377">
        <v>490071</v>
      </c>
      <c r="I101" s="377">
        <v>292685</v>
      </c>
      <c r="J101" s="377">
        <v>321726</v>
      </c>
      <c r="K101" s="377">
        <v>29936</v>
      </c>
      <c r="L101" s="377">
        <v>406949</v>
      </c>
      <c r="M101" s="377">
        <v>462243</v>
      </c>
      <c r="N101" s="377">
        <v>383388</v>
      </c>
    </row>
    <row r="102" spans="2:14" ht="16.5" customHeight="1">
      <c r="B102" s="401" t="s">
        <v>319</v>
      </c>
      <c r="C102" s="384" t="s">
        <v>16</v>
      </c>
      <c r="D102" s="403">
        <v>379535</v>
      </c>
      <c r="E102" s="385">
        <v>484807</v>
      </c>
      <c r="F102" s="385">
        <v>333898</v>
      </c>
      <c r="G102" s="385">
        <v>228811</v>
      </c>
      <c r="H102" s="385">
        <v>267844</v>
      </c>
      <c r="I102" s="385">
        <v>211890</v>
      </c>
      <c r="J102" s="385">
        <v>220647</v>
      </c>
      <c r="K102" s="385">
        <v>8164</v>
      </c>
      <c r="L102" s="385">
        <v>150724</v>
      </c>
      <c r="M102" s="385">
        <v>216963</v>
      </c>
      <c r="N102" s="385">
        <v>122008</v>
      </c>
    </row>
    <row r="103" spans="2:14" ht="16.5" customHeight="1">
      <c r="B103" s="391" t="s">
        <v>521</v>
      </c>
      <c r="C103" s="392" t="s">
        <v>8</v>
      </c>
      <c r="D103" s="393">
        <v>339223</v>
      </c>
      <c r="E103" s="394">
        <v>462543</v>
      </c>
      <c r="F103" s="394">
        <v>178228</v>
      </c>
      <c r="G103" s="394">
        <v>224760</v>
      </c>
      <c r="H103" s="394">
        <v>276456</v>
      </c>
      <c r="I103" s="394">
        <v>157270</v>
      </c>
      <c r="J103" s="394">
        <v>201648</v>
      </c>
      <c r="K103" s="394">
        <v>23112</v>
      </c>
      <c r="L103" s="394">
        <v>114463</v>
      </c>
      <c r="M103" s="394">
        <v>186087</v>
      </c>
      <c r="N103" s="394">
        <v>20958</v>
      </c>
    </row>
    <row r="104" spans="2:14" ht="16.5" customHeight="1">
      <c r="B104" s="395" t="s">
        <v>522</v>
      </c>
      <c r="C104" s="396" t="s">
        <v>523</v>
      </c>
      <c r="D104" s="380">
        <v>249652</v>
      </c>
      <c r="E104" s="381">
        <v>370443</v>
      </c>
      <c r="F104" s="381">
        <v>152426</v>
      </c>
      <c r="G104" s="381">
        <v>154505</v>
      </c>
      <c r="H104" s="381">
        <v>208120</v>
      </c>
      <c r="I104" s="381">
        <v>111350</v>
      </c>
      <c r="J104" s="381">
        <v>140760</v>
      </c>
      <c r="K104" s="381">
        <v>13745</v>
      </c>
      <c r="L104" s="381">
        <v>95147</v>
      </c>
      <c r="M104" s="381">
        <v>162323</v>
      </c>
      <c r="N104" s="381">
        <v>41076</v>
      </c>
    </row>
    <row r="105" spans="2:14" ht="16.5" customHeight="1">
      <c r="B105" s="401" t="s">
        <v>223</v>
      </c>
      <c r="C105" s="384" t="s">
        <v>524</v>
      </c>
      <c r="D105" s="409">
        <v>532619</v>
      </c>
      <c r="E105" s="410">
        <v>617149</v>
      </c>
      <c r="F105" s="410">
        <v>271415</v>
      </c>
      <c r="G105" s="410">
        <v>357659</v>
      </c>
      <c r="H105" s="410">
        <v>393651</v>
      </c>
      <c r="I105" s="410">
        <v>246441</v>
      </c>
      <c r="J105" s="410">
        <v>330860</v>
      </c>
      <c r="K105" s="410">
        <v>26799</v>
      </c>
      <c r="L105" s="410">
        <v>174960</v>
      </c>
      <c r="M105" s="410">
        <v>223498</v>
      </c>
      <c r="N105" s="410">
        <v>24974</v>
      </c>
    </row>
  </sheetData>
  <sheetProtection/>
  <mergeCells count="12">
    <mergeCell ref="B56:C59"/>
    <mergeCell ref="D56:F58"/>
    <mergeCell ref="G57:I58"/>
    <mergeCell ref="L57:N58"/>
    <mergeCell ref="J58:J59"/>
    <mergeCell ref="K58:K59"/>
    <mergeCell ref="B4:C7"/>
    <mergeCell ref="D4:F6"/>
    <mergeCell ref="G5:I6"/>
    <mergeCell ref="L5:N6"/>
    <mergeCell ref="J6:J7"/>
    <mergeCell ref="K6:K7"/>
  </mergeCells>
  <dataValidations count="1">
    <dataValidation type="whole" allowBlank="1"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9.00390625" style="353" bestFit="1" customWidth="1"/>
    <col min="2" max="2" width="6.50390625" style="353" customWidth="1"/>
    <col min="3" max="3" width="38.625" style="354" customWidth="1"/>
    <col min="4" max="15" width="12.875" style="353" customWidth="1"/>
    <col min="16" max="16" width="9.00390625" style="353" bestFit="1" customWidth="1"/>
    <col min="17" max="16384" width="9.00390625" style="353" customWidth="1"/>
  </cols>
  <sheetData>
    <row r="1" spans="2:15" ht="21.75" customHeight="1">
      <c r="B1" s="404"/>
      <c r="C1" s="357">
        <v>44531</v>
      </c>
      <c r="D1" s="358" t="s">
        <v>527</v>
      </c>
      <c r="E1" s="404"/>
      <c r="F1" s="404"/>
      <c r="H1" s="404"/>
      <c r="I1" s="404"/>
      <c r="J1" s="404"/>
      <c r="K1" s="404"/>
      <c r="L1" s="404"/>
      <c r="M1" s="404"/>
      <c r="N1" s="404"/>
      <c r="O1" s="404"/>
    </row>
    <row r="2" spans="2:15" ht="18" customHeight="1">
      <c r="B2" s="359"/>
      <c r="C2" s="360" t="s">
        <v>363</v>
      </c>
      <c r="E2" s="359"/>
      <c r="F2" s="359"/>
      <c r="G2" s="359"/>
      <c r="H2" s="359"/>
      <c r="I2" s="359"/>
      <c r="J2" s="359"/>
      <c r="K2" s="361"/>
      <c r="L2" s="359"/>
      <c r="M2" s="359"/>
      <c r="N2" s="359"/>
      <c r="O2" s="359"/>
    </row>
    <row r="3" spans="2:15" s="355" customFormat="1" ht="11.25" customHeight="1">
      <c r="B3" s="687" t="s">
        <v>303</v>
      </c>
      <c r="C3" s="688"/>
      <c r="D3" s="687" t="s">
        <v>361</v>
      </c>
      <c r="E3" s="693"/>
      <c r="F3" s="688"/>
      <c r="G3" s="687" t="s">
        <v>120</v>
      </c>
      <c r="H3" s="693"/>
      <c r="I3" s="693"/>
      <c r="J3" s="364"/>
      <c r="K3" s="364"/>
      <c r="L3" s="364"/>
      <c r="M3" s="364"/>
      <c r="N3" s="364"/>
      <c r="O3" s="365"/>
    </row>
    <row r="4" spans="2:15" s="355" customFormat="1" ht="18" customHeight="1">
      <c r="B4" s="689"/>
      <c r="C4" s="690"/>
      <c r="D4" s="695"/>
      <c r="E4" s="696"/>
      <c r="F4" s="697"/>
      <c r="G4" s="695"/>
      <c r="H4" s="696"/>
      <c r="I4" s="696"/>
      <c r="J4" s="700" t="s">
        <v>103</v>
      </c>
      <c r="K4" s="701"/>
      <c r="L4" s="701"/>
      <c r="M4" s="700" t="s">
        <v>467</v>
      </c>
      <c r="N4" s="702"/>
      <c r="O4" s="703"/>
    </row>
    <row r="5" spans="2:15" s="355" customFormat="1" ht="18" customHeight="1">
      <c r="B5" s="691"/>
      <c r="C5" s="692"/>
      <c r="D5" s="369" t="s">
        <v>528</v>
      </c>
      <c r="E5" s="368" t="s">
        <v>530</v>
      </c>
      <c r="F5" s="368" t="s">
        <v>416</v>
      </c>
      <c r="G5" s="367" t="s">
        <v>528</v>
      </c>
      <c r="H5" s="368" t="s">
        <v>530</v>
      </c>
      <c r="I5" s="368" t="s">
        <v>416</v>
      </c>
      <c r="J5" s="367" t="s">
        <v>528</v>
      </c>
      <c r="K5" s="368" t="s">
        <v>530</v>
      </c>
      <c r="L5" s="368" t="s">
        <v>416</v>
      </c>
      <c r="M5" s="368" t="s">
        <v>528</v>
      </c>
      <c r="N5" s="367" t="s">
        <v>530</v>
      </c>
      <c r="O5" s="369" t="s">
        <v>416</v>
      </c>
    </row>
    <row r="6" spans="2:15" s="411" customFormat="1" ht="12" customHeight="1">
      <c r="B6" s="412"/>
      <c r="C6" s="413"/>
      <c r="D6" s="414" t="s">
        <v>174</v>
      </c>
      <c r="E6" s="415" t="s">
        <v>174</v>
      </c>
      <c r="F6" s="415" t="s">
        <v>174</v>
      </c>
      <c r="G6" s="416" t="s">
        <v>146</v>
      </c>
      <c r="H6" s="416" t="s">
        <v>146</v>
      </c>
      <c r="I6" s="416" t="s">
        <v>146</v>
      </c>
      <c r="J6" s="416" t="s">
        <v>146</v>
      </c>
      <c r="K6" s="416" t="s">
        <v>146</v>
      </c>
      <c r="L6" s="416" t="s">
        <v>146</v>
      </c>
      <c r="M6" s="416" t="s">
        <v>146</v>
      </c>
      <c r="N6" s="416" t="s">
        <v>146</v>
      </c>
      <c r="O6" s="416" t="s">
        <v>146</v>
      </c>
    </row>
    <row r="7" spans="2:15" ht="16.5" customHeight="1">
      <c r="B7" s="417" t="s">
        <v>228</v>
      </c>
      <c r="C7" s="418" t="s">
        <v>464</v>
      </c>
      <c r="D7" s="419">
        <v>18.5</v>
      </c>
      <c r="E7" s="419">
        <v>19.4</v>
      </c>
      <c r="F7" s="419">
        <v>17.4</v>
      </c>
      <c r="G7" s="419">
        <v>141.9</v>
      </c>
      <c r="H7" s="419">
        <v>158.8</v>
      </c>
      <c r="I7" s="419">
        <v>121.5</v>
      </c>
      <c r="J7" s="419">
        <v>131.9</v>
      </c>
      <c r="K7" s="419">
        <v>144.5</v>
      </c>
      <c r="L7" s="419">
        <v>116.7</v>
      </c>
      <c r="M7" s="419">
        <v>10</v>
      </c>
      <c r="N7" s="419">
        <v>14.3</v>
      </c>
      <c r="O7" s="419">
        <v>4.8</v>
      </c>
    </row>
    <row r="8" spans="2:15" ht="16.5" customHeight="1">
      <c r="B8" s="374" t="s">
        <v>253</v>
      </c>
      <c r="C8" s="375" t="s">
        <v>481</v>
      </c>
      <c r="D8" s="420">
        <v>20.9</v>
      </c>
      <c r="E8" s="421">
        <v>21.5</v>
      </c>
      <c r="F8" s="421">
        <v>18.4</v>
      </c>
      <c r="G8" s="421">
        <v>171.9</v>
      </c>
      <c r="H8" s="421">
        <v>180.6</v>
      </c>
      <c r="I8" s="421">
        <v>128.9</v>
      </c>
      <c r="J8" s="421">
        <v>158.7</v>
      </c>
      <c r="K8" s="421">
        <v>165.6</v>
      </c>
      <c r="L8" s="421">
        <v>124.6</v>
      </c>
      <c r="M8" s="421">
        <v>13.2</v>
      </c>
      <c r="N8" s="421">
        <v>15</v>
      </c>
      <c r="O8" s="421">
        <v>4.3</v>
      </c>
    </row>
    <row r="9" spans="2:15" ht="16.5" customHeight="1">
      <c r="B9" s="378" t="s">
        <v>336</v>
      </c>
      <c r="C9" s="379" t="s">
        <v>2</v>
      </c>
      <c r="D9" s="422">
        <v>19.3</v>
      </c>
      <c r="E9" s="423">
        <v>19.7</v>
      </c>
      <c r="F9" s="423">
        <v>18.6</v>
      </c>
      <c r="G9" s="423">
        <v>159.3</v>
      </c>
      <c r="H9" s="423">
        <v>167.6</v>
      </c>
      <c r="I9" s="423">
        <v>139.6</v>
      </c>
      <c r="J9" s="423">
        <v>146</v>
      </c>
      <c r="K9" s="423">
        <v>151.8</v>
      </c>
      <c r="L9" s="423">
        <v>132.2</v>
      </c>
      <c r="M9" s="423">
        <v>13.3</v>
      </c>
      <c r="N9" s="423">
        <v>15.8</v>
      </c>
      <c r="O9" s="423">
        <v>7.4</v>
      </c>
    </row>
    <row r="10" spans="2:15" ht="16.5" customHeight="1">
      <c r="B10" s="378" t="s">
        <v>337</v>
      </c>
      <c r="C10" s="379" t="s">
        <v>91</v>
      </c>
      <c r="D10" s="422">
        <v>18.4</v>
      </c>
      <c r="E10" s="423">
        <v>18.5</v>
      </c>
      <c r="F10" s="423">
        <v>18.3</v>
      </c>
      <c r="G10" s="423">
        <v>150.4</v>
      </c>
      <c r="H10" s="423">
        <v>153.5</v>
      </c>
      <c r="I10" s="423">
        <v>136.4</v>
      </c>
      <c r="J10" s="423">
        <v>137.8</v>
      </c>
      <c r="K10" s="423">
        <v>139.4</v>
      </c>
      <c r="L10" s="423">
        <v>130.9</v>
      </c>
      <c r="M10" s="423">
        <v>12.6</v>
      </c>
      <c r="N10" s="423">
        <v>14.1</v>
      </c>
      <c r="O10" s="423">
        <v>5.5</v>
      </c>
    </row>
    <row r="11" spans="2:15" ht="16.5" customHeight="1">
      <c r="B11" s="378" t="s">
        <v>149</v>
      </c>
      <c r="C11" s="379" t="s">
        <v>286</v>
      </c>
      <c r="D11" s="424">
        <v>18.9</v>
      </c>
      <c r="E11" s="425">
        <v>19.1</v>
      </c>
      <c r="F11" s="425">
        <v>18.4</v>
      </c>
      <c r="G11" s="425">
        <v>160.3</v>
      </c>
      <c r="H11" s="425">
        <v>164</v>
      </c>
      <c r="I11" s="425">
        <v>149.5</v>
      </c>
      <c r="J11" s="425">
        <v>149.6</v>
      </c>
      <c r="K11" s="425">
        <v>152.3</v>
      </c>
      <c r="L11" s="425">
        <v>141.6</v>
      </c>
      <c r="M11" s="425">
        <v>10.7</v>
      </c>
      <c r="N11" s="425">
        <v>11.7</v>
      </c>
      <c r="O11" s="425">
        <v>7.9</v>
      </c>
    </row>
    <row r="12" spans="2:15" ht="16.5" customHeight="1">
      <c r="B12" s="378" t="s">
        <v>340</v>
      </c>
      <c r="C12" s="379" t="s">
        <v>415</v>
      </c>
      <c r="D12" s="424">
        <v>20.1</v>
      </c>
      <c r="E12" s="425">
        <v>20.4</v>
      </c>
      <c r="F12" s="425">
        <v>19.3</v>
      </c>
      <c r="G12" s="425">
        <v>170.2</v>
      </c>
      <c r="H12" s="425">
        <v>178.6</v>
      </c>
      <c r="I12" s="425">
        <v>138</v>
      </c>
      <c r="J12" s="425">
        <v>143.7</v>
      </c>
      <c r="K12" s="425">
        <v>148.2</v>
      </c>
      <c r="L12" s="425">
        <v>126.3</v>
      </c>
      <c r="M12" s="425">
        <v>26.5</v>
      </c>
      <c r="N12" s="425">
        <v>30.4</v>
      </c>
      <c r="O12" s="425">
        <v>11.7</v>
      </c>
    </row>
    <row r="13" spans="2:15" ht="16.5" customHeight="1">
      <c r="B13" s="378" t="s">
        <v>342</v>
      </c>
      <c r="C13" s="379" t="s">
        <v>482</v>
      </c>
      <c r="D13" s="424">
        <v>18.2</v>
      </c>
      <c r="E13" s="425">
        <v>19.2</v>
      </c>
      <c r="F13" s="425">
        <v>17.5</v>
      </c>
      <c r="G13" s="425">
        <v>128.4</v>
      </c>
      <c r="H13" s="425">
        <v>149.4</v>
      </c>
      <c r="I13" s="425">
        <v>110.6</v>
      </c>
      <c r="J13" s="425">
        <v>122</v>
      </c>
      <c r="K13" s="425">
        <v>139.3</v>
      </c>
      <c r="L13" s="425">
        <v>107.3</v>
      </c>
      <c r="M13" s="425">
        <v>6.4</v>
      </c>
      <c r="N13" s="425">
        <v>10.1</v>
      </c>
      <c r="O13" s="425">
        <v>3.3</v>
      </c>
    </row>
    <row r="14" spans="2:15" ht="16.5" customHeight="1">
      <c r="B14" s="378" t="s">
        <v>234</v>
      </c>
      <c r="C14" s="379" t="s">
        <v>483</v>
      </c>
      <c r="D14" s="424">
        <v>19.4</v>
      </c>
      <c r="E14" s="425">
        <v>19.9</v>
      </c>
      <c r="F14" s="425">
        <v>19</v>
      </c>
      <c r="G14" s="425">
        <v>145.9</v>
      </c>
      <c r="H14" s="425">
        <v>159.8</v>
      </c>
      <c r="I14" s="425">
        <v>136.4</v>
      </c>
      <c r="J14" s="425">
        <v>138.7</v>
      </c>
      <c r="K14" s="425">
        <v>149.2</v>
      </c>
      <c r="L14" s="425">
        <v>131.5</v>
      </c>
      <c r="M14" s="425">
        <v>7.2</v>
      </c>
      <c r="N14" s="425">
        <v>10.6</v>
      </c>
      <c r="O14" s="425">
        <v>4.9</v>
      </c>
    </row>
    <row r="15" spans="2:15" ht="16.5" customHeight="1">
      <c r="B15" s="378" t="s">
        <v>345</v>
      </c>
      <c r="C15" s="379" t="s">
        <v>485</v>
      </c>
      <c r="D15" s="424">
        <v>19.5</v>
      </c>
      <c r="E15" s="425">
        <v>21</v>
      </c>
      <c r="F15" s="425">
        <v>17.6</v>
      </c>
      <c r="G15" s="425">
        <v>150.7</v>
      </c>
      <c r="H15" s="425">
        <v>171.6</v>
      </c>
      <c r="I15" s="425">
        <v>125</v>
      </c>
      <c r="J15" s="425">
        <v>144.3</v>
      </c>
      <c r="K15" s="425">
        <v>161.7</v>
      </c>
      <c r="L15" s="425">
        <v>122.9</v>
      </c>
      <c r="M15" s="425">
        <v>6.4</v>
      </c>
      <c r="N15" s="425">
        <v>9.9</v>
      </c>
      <c r="O15" s="425">
        <v>2.1</v>
      </c>
    </row>
    <row r="16" spans="2:15" ht="16.5" customHeight="1">
      <c r="B16" s="378" t="s">
        <v>347</v>
      </c>
      <c r="C16" s="379" t="s">
        <v>486</v>
      </c>
      <c r="D16" s="424">
        <v>19.3</v>
      </c>
      <c r="E16" s="425">
        <v>19.4</v>
      </c>
      <c r="F16" s="425">
        <v>19</v>
      </c>
      <c r="G16" s="425">
        <v>157.8</v>
      </c>
      <c r="H16" s="425">
        <v>164</v>
      </c>
      <c r="I16" s="425">
        <v>142.5</v>
      </c>
      <c r="J16" s="425">
        <v>146.2</v>
      </c>
      <c r="K16" s="425">
        <v>150.2</v>
      </c>
      <c r="L16" s="425">
        <v>136.4</v>
      </c>
      <c r="M16" s="425">
        <v>11.6</v>
      </c>
      <c r="N16" s="425">
        <v>13.8</v>
      </c>
      <c r="O16" s="425">
        <v>6.1</v>
      </c>
    </row>
    <row r="17" spans="2:15" ht="16.5" customHeight="1">
      <c r="B17" s="378" t="s">
        <v>350</v>
      </c>
      <c r="C17" s="379" t="s">
        <v>64</v>
      </c>
      <c r="D17" s="424">
        <v>14.8</v>
      </c>
      <c r="E17" s="425">
        <v>15.3</v>
      </c>
      <c r="F17" s="425">
        <v>14.5</v>
      </c>
      <c r="G17" s="425">
        <v>99.9</v>
      </c>
      <c r="H17" s="425">
        <v>116.3</v>
      </c>
      <c r="I17" s="425">
        <v>89.9</v>
      </c>
      <c r="J17" s="425">
        <v>95</v>
      </c>
      <c r="K17" s="425">
        <v>107.5</v>
      </c>
      <c r="L17" s="425">
        <v>87.4</v>
      </c>
      <c r="M17" s="425">
        <v>4.9</v>
      </c>
      <c r="N17" s="425">
        <v>8.8</v>
      </c>
      <c r="O17" s="425">
        <v>2.5</v>
      </c>
    </row>
    <row r="18" spans="2:15" ht="16.5" customHeight="1">
      <c r="B18" s="378" t="s">
        <v>188</v>
      </c>
      <c r="C18" s="379" t="s">
        <v>487</v>
      </c>
      <c r="D18" s="424">
        <v>16.2</v>
      </c>
      <c r="E18" s="425">
        <v>17.2</v>
      </c>
      <c r="F18" s="425">
        <v>15.3</v>
      </c>
      <c r="G18" s="425">
        <v>115.2</v>
      </c>
      <c r="H18" s="425">
        <v>130.5</v>
      </c>
      <c r="I18" s="425">
        <v>101.1</v>
      </c>
      <c r="J18" s="425">
        <v>110.3</v>
      </c>
      <c r="K18" s="425">
        <v>124.2</v>
      </c>
      <c r="L18" s="425">
        <v>97.4</v>
      </c>
      <c r="M18" s="425">
        <v>4.9</v>
      </c>
      <c r="N18" s="425">
        <v>6.3</v>
      </c>
      <c r="O18" s="425">
        <v>3.7</v>
      </c>
    </row>
    <row r="19" spans="2:15" ht="16.5" customHeight="1">
      <c r="B19" s="378" t="s">
        <v>351</v>
      </c>
      <c r="C19" s="379" t="s">
        <v>44</v>
      </c>
      <c r="D19" s="424">
        <v>18.2</v>
      </c>
      <c r="E19" s="425">
        <v>19.9</v>
      </c>
      <c r="F19" s="425">
        <v>17.1</v>
      </c>
      <c r="G19" s="425">
        <v>128.4</v>
      </c>
      <c r="H19" s="425">
        <v>141</v>
      </c>
      <c r="I19" s="425">
        <v>119.9</v>
      </c>
      <c r="J19" s="425">
        <v>121.8</v>
      </c>
      <c r="K19" s="425">
        <v>131.7</v>
      </c>
      <c r="L19" s="425">
        <v>115.2</v>
      </c>
      <c r="M19" s="425">
        <v>6.6</v>
      </c>
      <c r="N19" s="425">
        <v>9.3</v>
      </c>
      <c r="O19" s="425">
        <v>4.7</v>
      </c>
    </row>
    <row r="20" spans="2:15" ht="16.5" customHeight="1">
      <c r="B20" s="378" t="s">
        <v>353</v>
      </c>
      <c r="C20" s="379" t="s">
        <v>489</v>
      </c>
      <c r="D20" s="424">
        <v>18.1</v>
      </c>
      <c r="E20" s="425">
        <v>18.2</v>
      </c>
      <c r="F20" s="425">
        <v>18</v>
      </c>
      <c r="G20" s="425">
        <v>135.4</v>
      </c>
      <c r="H20" s="425">
        <v>139.1</v>
      </c>
      <c r="I20" s="425">
        <v>134.1</v>
      </c>
      <c r="J20" s="425">
        <v>130.1</v>
      </c>
      <c r="K20" s="425">
        <v>132</v>
      </c>
      <c r="L20" s="425">
        <v>129.4</v>
      </c>
      <c r="M20" s="425">
        <v>5.3</v>
      </c>
      <c r="N20" s="425">
        <v>7.1</v>
      </c>
      <c r="O20" s="425">
        <v>4.7</v>
      </c>
    </row>
    <row r="21" spans="2:15" ht="16.5" customHeight="1">
      <c r="B21" s="378" t="s">
        <v>150</v>
      </c>
      <c r="C21" s="379" t="s">
        <v>395</v>
      </c>
      <c r="D21" s="424">
        <v>20.5</v>
      </c>
      <c r="E21" s="425">
        <v>20.9</v>
      </c>
      <c r="F21" s="425">
        <v>20</v>
      </c>
      <c r="G21" s="425">
        <v>162.1</v>
      </c>
      <c r="H21" s="425">
        <v>169.7</v>
      </c>
      <c r="I21" s="425">
        <v>150.8</v>
      </c>
      <c r="J21" s="425">
        <v>153.7</v>
      </c>
      <c r="K21" s="425">
        <v>158.8</v>
      </c>
      <c r="L21" s="425">
        <v>146.1</v>
      </c>
      <c r="M21" s="425">
        <v>8.4</v>
      </c>
      <c r="N21" s="425">
        <v>10.9</v>
      </c>
      <c r="O21" s="425">
        <v>4.7</v>
      </c>
    </row>
    <row r="22" spans="2:15" ht="16.5" customHeight="1">
      <c r="B22" s="383" t="s">
        <v>356</v>
      </c>
      <c r="C22" s="384" t="s">
        <v>288</v>
      </c>
      <c r="D22" s="426">
        <v>18.2</v>
      </c>
      <c r="E22" s="427">
        <v>19.5</v>
      </c>
      <c r="F22" s="427">
        <v>16.8</v>
      </c>
      <c r="G22" s="427">
        <v>133.4</v>
      </c>
      <c r="H22" s="427">
        <v>154.5</v>
      </c>
      <c r="I22" s="427">
        <v>108.6</v>
      </c>
      <c r="J22" s="427">
        <v>124.1</v>
      </c>
      <c r="K22" s="427">
        <v>140.9</v>
      </c>
      <c r="L22" s="427">
        <v>104.4</v>
      </c>
      <c r="M22" s="427">
        <v>9.3</v>
      </c>
      <c r="N22" s="427">
        <v>13.6</v>
      </c>
      <c r="O22" s="427">
        <v>4.2</v>
      </c>
    </row>
    <row r="23" spans="2:15" ht="16.5" customHeight="1">
      <c r="B23" s="386" t="s">
        <v>490</v>
      </c>
      <c r="C23" s="387" t="s">
        <v>110</v>
      </c>
      <c r="D23" s="423">
        <v>18.8</v>
      </c>
      <c r="E23" s="421">
        <v>18.7</v>
      </c>
      <c r="F23" s="421">
        <v>19</v>
      </c>
      <c r="G23" s="421">
        <v>149</v>
      </c>
      <c r="H23" s="421">
        <v>152.6</v>
      </c>
      <c r="I23" s="421">
        <v>145.3</v>
      </c>
      <c r="J23" s="421">
        <v>138.2</v>
      </c>
      <c r="K23" s="421">
        <v>140.6</v>
      </c>
      <c r="L23" s="421">
        <v>135.8</v>
      </c>
      <c r="M23" s="421">
        <v>10.8</v>
      </c>
      <c r="N23" s="421">
        <v>12</v>
      </c>
      <c r="O23" s="421">
        <v>9.5</v>
      </c>
    </row>
    <row r="24" spans="2:15" ht="16.5" customHeight="1">
      <c r="B24" s="388" t="s">
        <v>162</v>
      </c>
      <c r="C24" s="379" t="s">
        <v>491</v>
      </c>
      <c r="D24" s="423">
        <v>18.2</v>
      </c>
      <c r="E24" s="423">
        <v>18.6</v>
      </c>
      <c r="F24" s="423">
        <v>17.8</v>
      </c>
      <c r="G24" s="423">
        <v>147.9</v>
      </c>
      <c r="H24" s="423">
        <v>155.1</v>
      </c>
      <c r="I24" s="423">
        <v>138.7</v>
      </c>
      <c r="J24" s="423">
        <v>139.7</v>
      </c>
      <c r="K24" s="423">
        <v>144.9</v>
      </c>
      <c r="L24" s="423">
        <v>133.2</v>
      </c>
      <c r="M24" s="423">
        <v>8.2</v>
      </c>
      <c r="N24" s="423">
        <v>10.2</v>
      </c>
      <c r="O24" s="423">
        <v>5.5</v>
      </c>
    </row>
    <row r="25" spans="2:15" ht="16.5" customHeight="1">
      <c r="B25" s="391" t="s">
        <v>116</v>
      </c>
      <c r="C25" s="392" t="s">
        <v>381</v>
      </c>
      <c r="D25" s="419">
        <v>18.9</v>
      </c>
      <c r="E25" s="419">
        <v>18.8</v>
      </c>
      <c r="F25" s="419">
        <v>19.1</v>
      </c>
      <c r="G25" s="419">
        <v>155.4</v>
      </c>
      <c r="H25" s="419">
        <v>161.8</v>
      </c>
      <c r="I25" s="419">
        <v>127</v>
      </c>
      <c r="J25" s="419">
        <v>145.9</v>
      </c>
      <c r="K25" s="419">
        <v>151.1</v>
      </c>
      <c r="L25" s="419">
        <v>122.9</v>
      </c>
      <c r="M25" s="419">
        <v>9.5</v>
      </c>
      <c r="N25" s="419">
        <v>10.7</v>
      </c>
      <c r="O25" s="419">
        <v>4.1</v>
      </c>
    </row>
    <row r="26" spans="2:15" ht="16.5" customHeight="1">
      <c r="B26" s="395" t="s">
        <v>145</v>
      </c>
      <c r="C26" s="396" t="s">
        <v>492</v>
      </c>
      <c r="D26" s="425">
        <v>20.6</v>
      </c>
      <c r="E26" s="425">
        <v>20.5</v>
      </c>
      <c r="F26" s="425">
        <v>21.2</v>
      </c>
      <c r="G26" s="425">
        <v>184.8</v>
      </c>
      <c r="H26" s="425">
        <v>185.7</v>
      </c>
      <c r="I26" s="425">
        <v>180.2</v>
      </c>
      <c r="J26" s="425">
        <v>156.7</v>
      </c>
      <c r="K26" s="425">
        <v>155.2</v>
      </c>
      <c r="L26" s="425">
        <v>164.6</v>
      </c>
      <c r="M26" s="425">
        <v>28.1</v>
      </c>
      <c r="N26" s="425">
        <v>30.5</v>
      </c>
      <c r="O26" s="425">
        <v>15.6</v>
      </c>
    </row>
    <row r="27" spans="2:15" ht="16.5" customHeight="1">
      <c r="B27" s="395" t="s">
        <v>493</v>
      </c>
      <c r="C27" s="396" t="s">
        <v>495</v>
      </c>
      <c r="D27" s="425">
        <v>18.7</v>
      </c>
      <c r="E27" s="425">
        <v>19.5</v>
      </c>
      <c r="F27" s="425">
        <v>16.4</v>
      </c>
      <c r="G27" s="425">
        <v>151.7</v>
      </c>
      <c r="H27" s="425">
        <v>161.9</v>
      </c>
      <c r="I27" s="425">
        <v>120.1</v>
      </c>
      <c r="J27" s="425">
        <v>142.7</v>
      </c>
      <c r="K27" s="425">
        <v>152.4</v>
      </c>
      <c r="L27" s="425">
        <v>112.7</v>
      </c>
      <c r="M27" s="425">
        <v>9</v>
      </c>
      <c r="N27" s="425">
        <v>9.5</v>
      </c>
      <c r="O27" s="425">
        <v>7.4</v>
      </c>
    </row>
    <row r="28" spans="2:15" ht="16.5" customHeight="1">
      <c r="B28" s="395" t="s">
        <v>496</v>
      </c>
      <c r="C28" s="396" t="s">
        <v>497</v>
      </c>
      <c r="D28" s="425">
        <v>18.6</v>
      </c>
      <c r="E28" s="425">
        <v>19.5</v>
      </c>
      <c r="F28" s="425">
        <v>17.7</v>
      </c>
      <c r="G28" s="425">
        <v>150</v>
      </c>
      <c r="H28" s="425">
        <v>173.6</v>
      </c>
      <c r="I28" s="425">
        <v>126.2</v>
      </c>
      <c r="J28" s="425">
        <v>141.6</v>
      </c>
      <c r="K28" s="425">
        <v>160.5</v>
      </c>
      <c r="L28" s="425">
        <v>122.6</v>
      </c>
      <c r="M28" s="425">
        <v>8.4</v>
      </c>
      <c r="N28" s="425">
        <v>13.1</v>
      </c>
      <c r="O28" s="425">
        <v>3.6</v>
      </c>
    </row>
    <row r="29" spans="2:15" ht="16.5" customHeight="1">
      <c r="B29" s="395" t="s">
        <v>259</v>
      </c>
      <c r="C29" s="396" t="s">
        <v>5</v>
      </c>
      <c r="D29" s="425">
        <v>18.2</v>
      </c>
      <c r="E29" s="425">
        <v>19</v>
      </c>
      <c r="F29" s="425">
        <v>17.2</v>
      </c>
      <c r="G29" s="425">
        <v>142</v>
      </c>
      <c r="H29" s="425">
        <v>157.5</v>
      </c>
      <c r="I29" s="425">
        <v>123.1</v>
      </c>
      <c r="J29" s="425">
        <v>132</v>
      </c>
      <c r="K29" s="425">
        <v>143.2</v>
      </c>
      <c r="L29" s="425">
        <v>118.3</v>
      </c>
      <c r="M29" s="425">
        <v>10</v>
      </c>
      <c r="N29" s="425">
        <v>14.3</v>
      </c>
      <c r="O29" s="425">
        <v>4.8</v>
      </c>
    </row>
    <row r="30" spans="2:15" ht="16.5" customHeight="1">
      <c r="B30" s="395" t="s">
        <v>498</v>
      </c>
      <c r="C30" s="396" t="s">
        <v>499</v>
      </c>
      <c r="D30" s="425">
        <v>20.1</v>
      </c>
      <c r="E30" s="425">
        <v>20.7</v>
      </c>
      <c r="F30" s="425">
        <v>19.1</v>
      </c>
      <c r="G30" s="425">
        <v>166.6</v>
      </c>
      <c r="H30" s="425">
        <v>183</v>
      </c>
      <c r="I30" s="425">
        <v>142.6</v>
      </c>
      <c r="J30" s="425">
        <v>149.4</v>
      </c>
      <c r="K30" s="425">
        <v>160.1</v>
      </c>
      <c r="L30" s="425">
        <v>133.8</v>
      </c>
      <c r="M30" s="425">
        <v>17.2</v>
      </c>
      <c r="N30" s="425">
        <v>22.9</v>
      </c>
      <c r="O30" s="425">
        <v>8.8</v>
      </c>
    </row>
    <row r="31" spans="2:15" ht="16.5" customHeight="1">
      <c r="B31" s="395" t="s">
        <v>484</v>
      </c>
      <c r="C31" s="396" t="s">
        <v>500</v>
      </c>
      <c r="D31" s="425">
        <v>19.6</v>
      </c>
      <c r="E31" s="425">
        <v>19.6</v>
      </c>
      <c r="F31" s="425">
        <v>19.4</v>
      </c>
      <c r="G31" s="425">
        <v>166.6</v>
      </c>
      <c r="H31" s="425">
        <v>172.3</v>
      </c>
      <c r="I31" s="425">
        <v>149.8</v>
      </c>
      <c r="J31" s="425">
        <v>152</v>
      </c>
      <c r="K31" s="425">
        <v>154.7</v>
      </c>
      <c r="L31" s="425">
        <v>144</v>
      </c>
      <c r="M31" s="425">
        <v>14.6</v>
      </c>
      <c r="N31" s="425">
        <v>17.6</v>
      </c>
      <c r="O31" s="425">
        <v>5.8</v>
      </c>
    </row>
    <row r="32" spans="2:15" ht="16.5" customHeight="1">
      <c r="B32" s="395" t="s">
        <v>82</v>
      </c>
      <c r="C32" s="396" t="s">
        <v>476</v>
      </c>
      <c r="D32" s="425">
        <v>20.1</v>
      </c>
      <c r="E32" s="425">
        <v>20.2</v>
      </c>
      <c r="F32" s="425">
        <v>19.1</v>
      </c>
      <c r="G32" s="425">
        <v>186</v>
      </c>
      <c r="H32" s="425">
        <v>192.2</v>
      </c>
      <c r="I32" s="425">
        <v>149.1</v>
      </c>
      <c r="J32" s="425">
        <v>149.7</v>
      </c>
      <c r="K32" s="425">
        <v>152.2</v>
      </c>
      <c r="L32" s="425">
        <v>134.9</v>
      </c>
      <c r="M32" s="425">
        <v>36.3</v>
      </c>
      <c r="N32" s="425">
        <v>40</v>
      </c>
      <c r="O32" s="425">
        <v>14.2</v>
      </c>
    </row>
    <row r="33" spans="2:15" ht="16.5" customHeight="1">
      <c r="B33" s="395" t="s">
        <v>501</v>
      </c>
      <c r="C33" s="396" t="s">
        <v>57</v>
      </c>
      <c r="D33" s="428">
        <v>20.5</v>
      </c>
      <c r="E33" s="428">
        <v>20.7</v>
      </c>
      <c r="F33" s="428">
        <v>19.6</v>
      </c>
      <c r="G33" s="428">
        <v>175.7</v>
      </c>
      <c r="H33" s="428">
        <v>179.6</v>
      </c>
      <c r="I33" s="428">
        <v>158.1</v>
      </c>
      <c r="J33" s="428">
        <v>153.9</v>
      </c>
      <c r="K33" s="428">
        <v>154.8</v>
      </c>
      <c r="L33" s="428">
        <v>150.1</v>
      </c>
      <c r="M33" s="428">
        <v>21.8</v>
      </c>
      <c r="N33" s="428">
        <v>24.8</v>
      </c>
      <c r="O33" s="428">
        <v>8</v>
      </c>
    </row>
    <row r="34" spans="2:15" ht="16.5" customHeight="1">
      <c r="B34" s="395" t="s">
        <v>243</v>
      </c>
      <c r="C34" s="396" t="s">
        <v>502</v>
      </c>
      <c r="D34" s="425">
        <v>19.3</v>
      </c>
      <c r="E34" s="425">
        <v>19.4</v>
      </c>
      <c r="F34" s="425">
        <v>18.5</v>
      </c>
      <c r="G34" s="425">
        <v>164.2</v>
      </c>
      <c r="H34" s="425">
        <v>166.7</v>
      </c>
      <c r="I34" s="425">
        <v>151.5</v>
      </c>
      <c r="J34" s="425">
        <v>150</v>
      </c>
      <c r="K34" s="425">
        <v>151</v>
      </c>
      <c r="L34" s="425">
        <v>145.2</v>
      </c>
      <c r="M34" s="425">
        <v>14.2</v>
      </c>
      <c r="N34" s="425">
        <v>15.7</v>
      </c>
      <c r="O34" s="425">
        <v>6.3</v>
      </c>
    </row>
    <row r="35" spans="2:15" ht="16.5" customHeight="1">
      <c r="B35" s="395" t="s">
        <v>225</v>
      </c>
      <c r="C35" s="396" t="s">
        <v>504</v>
      </c>
      <c r="D35" s="425">
        <v>19.7</v>
      </c>
      <c r="E35" s="425">
        <v>20.1</v>
      </c>
      <c r="F35" s="425">
        <v>18.7</v>
      </c>
      <c r="G35" s="425">
        <v>157.1</v>
      </c>
      <c r="H35" s="425">
        <v>164.9</v>
      </c>
      <c r="I35" s="425">
        <v>133.8</v>
      </c>
      <c r="J35" s="425">
        <v>148.3</v>
      </c>
      <c r="K35" s="425">
        <v>154.1</v>
      </c>
      <c r="L35" s="425">
        <v>130.9</v>
      </c>
      <c r="M35" s="425">
        <v>8.8</v>
      </c>
      <c r="N35" s="425">
        <v>10.8</v>
      </c>
      <c r="O35" s="425">
        <v>2.9</v>
      </c>
    </row>
    <row r="36" spans="2:15" ht="16.5" customHeight="1">
      <c r="B36" s="395" t="s">
        <v>505</v>
      </c>
      <c r="C36" s="396" t="s">
        <v>506</v>
      </c>
      <c r="D36" s="425">
        <v>18.5</v>
      </c>
      <c r="E36" s="425">
        <v>18.6</v>
      </c>
      <c r="F36" s="425">
        <v>18</v>
      </c>
      <c r="G36" s="425">
        <v>162.9</v>
      </c>
      <c r="H36" s="425">
        <v>162.4</v>
      </c>
      <c r="I36" s="425">
        <v>165.6</v>
      </c>
      <c r="J36" s="425">
        <v>147.3</v>
      </c>
      <c r="K36" s="425">
        <v>147.2</v>
      </c>
      <c r="L36" s="425">
        <v>148</v>
      </c>
      <c r="M36" s="425">
        <v>15.6</v>
      </c>
      <c r="N36" s="425">
        <v>15.2</v>
      </c>
      <c r="O36" s="425">
        <v>17.6</v>
      </c>
    </row>
    <row r="37" spans="2:15" ht="16.5" customHeight="1">
      <c r="B37" s="395" t="s">
        <v>332</v>
      </c>
      <c r="C37" s="396" t="s">
        <v>257</v>
      </c>
      <c r="D37" s="425">
        <v>19.4</v>
      </c>
      <c r="E37" s="425">
        <v>19.7</v>
      </c>
      <c r="F37" s="425">
        <v>18.4</v>
      </c>
      <c r="G37" s="425">
        <v>155.4</v>
      </c>
      <c r="H37" s="425">
        <v>163</v>
      </c>
      <c r="I37" s="425">
        <v>118.9</v>
      </c>
      <c r="J37" s="425">
        <v>140.4</v>
      </c>
      <c r="K37" s="425">
        <v>145.7</v>
      </c>
      <c r="L37" s="425">
        <v>114.9</v>
      </c>
      <c r="M37" s="425">
        <v>15</v>
      </c>
      <c r="N37" s="425">
        <v>17.3</v>
      </c>
      <c r="O37" s="425">
        <v>4</v>
      </c>
    </row>
    <row r="38" spans="2:15" ht="16.5" customHeight="1">
      <c r="B38" s="395" t="s">
        <v>182</v>
      </c>
      <c r="C38" s="396" t="s">
        <v>507</v>
      </c>
      <c r="D38" s="425">
        <v>18.3</v>
      </c>
      <c r="E38" s="425">
        <v>18.4</v>
      </c>
      <c r="F38" s="425">
        <v>18.1</v>
      </c>
      <c r="G38" s="425">
        <v>159</v>
      </c>
      <c r="H38" s="425">
        <v>163.5</v>
      </c>
      <c r="I38" s="425">
        <v>148.9</v>
      </c>
      <c r="J38" s="425">
        <v>146.1</v>
      </c>
      <c r="K38" s="425">
        <v>148.7</v>
      </c>
      <c r="L38" s="425">
        <v>140.3</v>
      </c>
      <c r="M38" s="425">
        <v>12.9</v>
      </c>
      <c r="N38" s="425">
        <v>14.8</v>
      </c>
      <c r="O38" s="425">
        <v>8.6</v>
      </c>
    </row>
    <row r="39" spans="2:15" ht="16.5" customHeight="1">
      <c r="B39" s="395" t="s">
        <v>508</v>
      </c>
      <c r="C39" s="396" t="s">
        <v>63</v>
      </c>
      <c r="D39" s="425">
        <v>19.5</v>
      </c>
      <c r="E39" s="425">
        <v>19.7</v>
      </c>
      <c r="F39" s="425">
        <v>18.5</v>
      </c>
      <c r="G39" s="425">
        <v>162</v>
      </c>
      <c r="H39" s="425">
        <v>165.4</v>
      </c>
      <c r="I39" s="425">
        <v>145</v>
      </c>
      <c r="J39" s="425">
        <v>148.7</v>
      </c>
      <c r="K39" s="425">
        <v>150.6</v>
      </c>
      <c r="L39" s="425">
        <v>139.4</v>
      </c>
      <c r="M39" s="425">
        <v>13.3</v>
      </c>
      <c r="N39" s="425">
        <v>14.8</v>
      </c>
      <c r="O39" s="425">
        <v>5.6</v>
      </c>
    </row>
    <row r="40" spans="2:15" ht="16.5" customHeight="1">
      <c r="B40" s="395" t="s">
        <v>25</v>
      </c>
      <c r="C40" s="396" t="s">
        <v>512</v>
      </c>
      <c r="D40" s="425">
        <v>19.2</v>
      </c>
      <c r="E40" s="425">
        <v>19.5</v>
      </c>
      <c r="F40" s="425">
        <v>18.4</v>
      </c>
      <c r="G40" s="425">
        <v>158.1</v>
      </c>
      <c r="H40" s="425">
        <v>166.7</v>
      </c>
      <c r="I40" s="425">
        <v>137.8</v>
      </c>
      <c r="J40" s="425">
        <v>145.9</v>
      </c>
      <c r="K40" s="425">
        <v>152.5</v>
      </c>
      <c r="L40" s="425">
        <v>130.2</v>
      </c>
      <c r="M40" s="425">
        <v>12.2</v>
      </c>
      <c r="N40" s="425">
        <v>14.2</v>
      </c>
      <c r="O40" s="425">
        <v>7.6</v>
      </c>
    </row>
    <row r="41" spans="2:15" ht="16.5" customHeight="1">
      <c r="B41" s="395" t="s">
        <v>410</v>
      </c>
      <c r="C41" s="396" t="s">
        <v>513</v>
      </c>
      <c r="D41" s="425">
        <v>19.1</v>
      </c>
      <c r="E41" s="425">
        <v>19.6</v>
      </c>
      <c r="F41" s="425">
        <v>18.3</v>
      </c>
      <c r="G41" s="425">
        <v>155.8</v>
      </c>
      <c r="H41" s="425">
        <v>168.2</v>
      </c>
      <c r="I41" s="425">
        <v>136.9</v>
      </c>
      <c r="J41" s="425">
        <v>140.9</v>
      </c>
      <c r="K41" s="425">
        <v>149.7</v>
      </c>
      <c r="L41" s="425">
        <v>127.5</v>
      </c>
      <c r="M41" s="425">
        <v>14.9</v>
      </c>
      <c r="N41" s="425">
        <v>18.5</v>
      </c>
      <c r="O41" s="425">
        <v>9.4</v>
      </c>
    </row>
    <row r="42" spans="2:15" ht="16.5" customHeight="1">
      <c r="B42" s="395" t="s">
        <v>509</v>
      </c>
      <c r="C42" s="396" t="s">
        <v>277</v>
      </c>
      <c r="D42" s="425">
        <v>20.1</v>
      </c>
      <c r="E42" s="425">
        <v>20.2</v>
      </c>
      <c r="F42" s="425">
        <v>19.6</v>
      </c>
      <c r="G42" s="425">
        <v>169.9</v>
      </c>
      <c r="H42" s="425">
        <v>175</v>
      </c>
      <c r="I42" s="425">
        <v>150.3</v>
      </c>
      <c r="J42" s="425">
        <v>154.8</v>
      </c>
      <c r="K42" s="425">
        <v>158</v>
      </c>
      <c r="L42" s="425">
        <v>142.3</v>
      </c>
      <c r="M42" s="425">
        <v>15.1</v>
      </c>
      <c r="N42" s="425">
        <v>17</v>
      </c>
      <c r="O42" s="425">
        <v>8</v>
      </c>
    </row>
    <row r="43" spans="2:15" ht="16.5" customHeight="1">
      <c r="B43" s="395" t="s">
        <v>346</v>
      </c>
      <c r="C43" s="399" t="s">
        <v>9</v>
      </c>
      <c r="D43" s="425">
        <v>18.7</v>
      </c>
      <c r="E43" s="425">
        <v>19</v>
      </c>
      <c r="F43" s="425">
        <v>18</v>
      </c>
      <c r="G43" s="425">
        <v>150.7</v>
      </c>
      <c r="H43" s="425">
        <v>161.4</v>
      </c>
      <c r="I43" s="425">
        <v>133.3</v>
      </c>
      <c r="J43" s="425">
        <v>140.4</v>
      </c>
      <c r="K43" s="425">
        <v>148.3</v>
      </c>
      <c r="L43" s="425">
        <v>127.5</v>
      </c>
      <c r="M43" s="425">
        <v>10.3</v>
      </c>
      <c r="N43" s="425">
        <v>13.1</v>
      </c>
      <c r="O43" s="425">
        <v>5.8</v>
      </c>
    </row>
    <row r="44" spans="2:15" ht="16.5" customHeight="1">
      <c r="B44" s="386" t="s">
        <v>220</v>
      </c>
      <c r="C44" s="400" t="s">
        <v>515</v>
      </c>
      <c r="D44" s="421">
        <v>19.9</v>
      </c>
      <c r="E44" s="421">
        <v>20.1</v>
      </c>
      <c r="F44" s="421">
        <v>19.2</v>
      </c>
      <c r="G44" s="421">
        <v>160</v>
      </c>
      <c r="H44" s="421">
        <v>166</v>
      </c>
      <c r="I44" s="421">
        <v>143.2</v>
      </c>
      <c r="J44" s="421">
        <v>149.6</v>
      </c>
      <c r="K44" s="421">
        <v>153.9</v>
      </c>
      <c r="L44" s="421">
        <v>137.5</v>
      </c>
      <c r="M44" s="421">
        <v>10.4</v>
      </c>
      <c r="N44" s="421">
        <v>12.1</v>
      </c>
      <c r="O44" s="421">
        <v>5.7</v>
      </c>
    </row>
    <row r="45" spans="2:15" ht="16.5" customHeight="1">
      <c r="B45" s="401" t="s">
        <v>172</v>
      </c>
      <c r="C45" s="402" t="s">
        <v>377</v>
      </c>
      <c r="D45" s="427">
        <v>17.6</v>
      </c>
      <c r="E45" s="427">
        <v>18.3</v>
      </c>
      <c r="F45" s="427">
        <v>17.2</v>
      </c>
      <c r="G45" s="427">
        <v>115</v>
      </c>
      <c r="H45" s="427">
        <v>134.2</v>
      </c>
      <c r="I45" s="427">
        <v>105.1</v>
      </c>
      <c r="J45" s="427">
        <v>110.3</v>
      </c>
      <c r="K45" s="427">
        <v>125.9</v>
      </c>
      <c r="L45" s="427">
        <v>102.2</v>
      </c>
      <c r="M45" s="427">
        <v>4.7</v>
      </c>
      <c r="N45" s="427">
        <v>8.3</v>
      </c>
      <c r="O45" s="427">
        <v>2.9</v>
      </c>
    </row>
    <row r="46" spans="2:15" ht="16.5" customHeight="1">
      <c r="B46" s="391" t="s">
        <v>494</v>
      </c>
      <c r="C46" s="392" t="s">
        <v>29</v>
      </c>
      <c r="D46" s="419">
        <v>16.5</v>
      </c>
      <c r="E46" s="419">
        <v>16.2</v>
      </c>
      <c r="F46" s="419">
        <v>16.9</v>
      </c>
      <c r="G46" s="419">
        <v>125.5</v>
      </c>
      <c r="H46" s="419">
        <v>131.4</v>
      </c>
      <c r="I46" s="419">
        <v>119.2</v>
      </c>
      <c r="J46" s="419">
        <v>118.1</v>
      </c>
      <c r="K46" s="419">
        <v>121.3</v>
      </c>
      <c r="L46" s="419">
        <v>114.7</v>
      </c>
      <c r="M46" s="419">
        <v>7.4</v>
      </c>
      <c r="N46" s="419">
        <v>10.1</v>
      </c>
      <c r="O46" s="419">
        <v>4.5</v>
      </c>
    </row>
    <row r="47" spans="2:15" ht="16.5" customHeight="1">
      <c r="B47" s="395" t="s">
        <v>517</v>
      </c>
      <c r="C47" s="396" t="s">
        <v>518</v>
      </c>
      <c r="D47" s="425">
        <v>14.1</v>
      </c>
      <c r="E47" s="425">
        <v>14.7</v>
      </c>
      <c r="F47" s="425">
        <v>13.8</v>
      </c>
      <c r="G47" s="425">
        <v>88.9</v>
      </c>
      <c r="H47" s="425">
        <v>105.8</v>
      </c>
      <c r="I47" s="425">
        <v>81</v>
      </c>
      <c r="J47" s="425">
        <v>85.1</v>
      </c>
      <c r="K47" s="425">
        <v>97.9</v>
      </c>
      <c r="L47" s="425">
        <v>79.1</v>
      </c>
      <c r="M47" s="425">
        <v>3.8</v>
      </c>
      <c r="N47" s="425">
        <v>7.9</v>
      </c>
      <c r="O47" s="425">
        <v>1.9</v>
      </c>
    </row>
    <row r="48" spans="2:15" ht="16.5" customHeight="1">
      <c r="B48" s="386" t="s">
        <v>519</v>
      </c>
      <c r="C48" s="387" t="s">
        <v>520</v>
      </c>
      <c r="D48" s="421">
        <v>18.2</v>
      </c>
      <c r="E48" s="421">
        <v>17.2</v>
      </c>
      <c r="F48" s="421">
        <v>18.5</v>
      </c>
      <c r="G48" s="421">
        <v>137.3</v>
      </c>
      <c r="H48" s="421">
        <v>136.3</v>
      </c>
      <c r="I48" s="421">
        <v>137.7</v>
      </c>
      <c r="J48" s="421">
        <v>129.5</v>
      </c>
      <c r="K48" s="421">
        <v>125.5</v>
      </c>
      <c r="L48" s="421">
        <v>130.9</v>
      </c>
      <c r="M48" s="421">
        <v>7.8</v>
      </c>
      <c r="N48" s="421">
        <v>10.8</v>
      </c>
      <c r="O48" s="421">
        <v>6.8</v>
      </c>
    </row>
    <row r="49" spans="2:15" ht="16.5" customHeight="1">
      <c r="B49" s="401" t="s">
        <v>319</v>
      </c>
      <c r="C49" s="384" t="s">
        <v>16</v>
      </c>
      <c r="D49" s="427">
        <v>18</v>
      </c>
      <c r="E49" s="427">
        <v>19</v>
      </c>
      <c r="F49" s="427">
        <v>17.6</v>
      </c>
      <c r="G49" s="427">
        <v>133.4</v>
      </c>
      <c r="H49" s="427">
        <v>141.7</v>
      </c>
      <c r="I49" s="427">
        <v>130.2</v>
      </c>
      <c r="J49" s="427">
        <v>130.6</v>
      </c>
      <c r="K49" s="427">
        <v>138.1</v>
      </c>
      <c r="L49" s="427">
        <v>127.8</v>
      </c>
      <c r="M49" s="427">
        <v>2.8</v>
      </c>
      <c r="N49" s="427">
        <v>3.6</v>
      </c>
      <c r="O49" s="427">
        <v>2.4</v>
      </c>
    </row>
    <row r="50" spans="2:15" ht="16.5" customHeight="1">
      <c r="B50" s="391" t="s">
        <v>521</v>
      </c>
      <c r="C50" s="392" t="s">
        <v>8</v>
      </c>
      <c r="D50" s="419">
        <v>18</v>
      </c>
      <c r="E50" s="419">
        <v>19.1</v>
      </c>
      <c r="F50" s="419">
        <v>16.6</v>
      </c>
      <c r="G50" s="419">
        <v>145.8</v>
      </c>
      <c r="H50" s="419">
        <v>163.5</v>
      </c>
      <c r="I50" s="419">
        <v>123.1</v>
      </c>
      <c r="J50" s="419">
        <v>134.5</v>
      </c>
      <c r="K50" s="419">
        <v>148.4</v>
      </c>
      <c r="L50" s="419">
        <v>116.7</v>
      </c>
      <c r="M50" s="419">
        <v>11.3</v>
      </c>
      <c r="N50" s="419">
        <v>15.1</v>
      </c>
      <c r="O50" s="419">
        <v>6.4</v>
      </c>
    </row>
    <row r="51" spans="2:15" ht="16.5" customHeight="1">
      <c r="B51" s="395" t="s">
        <v>522</v>
      </c>
      <c r="C51" s="396" t="s">
        <v>523</v>
      </c>
      <c r="D51" s="425">
        <v>17.7</v>
      </c>
      <c r="E51" s="425">
        <v>18.9</v>
      </c>
      <c r="F51" s="425">
        <v>16.7</v>
      </c>
      <c r="G51" s="425">
        <v>117.5</v>
      </c>
      <c r="H51" s="425">
        <v>141</v>
      </c>
      <c r="I51" s="425">
        <v>98.8</v>
      </c>
      <c r="J51" s="425">
        <v>110.7</v>
      </c>
      <c r="K51" s="425">
        <v>129.8</v>
      </c>
      <c r="L51" s="425">
        <v>95.4</v>
      </c>
      <c r="M51" s="425">
        <v>6.8</v>
      </c>
      <c r="N51" s="425">
        <v>11.2</v>
      </c>
      <c r="O51" s="425">
        <v>3.4</v>
      </c>
    </row>
    <row r="52" spans="2:15" ht="16.5" customHeight="1">
      <c r="B52" s="401" t="s">
        <v>223</v>
      </c>
      <c r="C52" s="384" t="s">
        <v>524</v>
      </c>
      <c r="D52" s="427">
        <v>20</v>
      </c>
      <c r="E52" s="427">
        <v>20.7</v>
      </c>
      <c r="F52" s="427">
        <v>17.9</v>
      </c>
      <c r="G52" s="427">
        <v>155</v>
      </c>
      <c r="H52" s="427">
        <v>164.7</v>
      </c>
      <c r="I52" s="427">
        <v>126.2</v>
      </c>
      <c r="J52" s="427">
        <v>142.5</v>
      </c>
      <c r="K52" s="427">
        <v>149.2</v>
      </c>
      <c r="L52" s="427">
        <v>122.6</v>
      </c>
      <c r="M52" s="427">
        <v>12.5</v>
      </c>
      <c r="N52" s="427">
        <v>15.5</v>
      </c>
      <c r="O52" s="427">
        <v>3.6</v>
      </c>
    </row>
    <row r="53" spans="2:15" ht="21.75" customHeight="1">
      <c r="B53" s="404"/>
      <c r="C53" s="357">
        <v>44531</v>
      </c>
      <c r="D53" s="358" t="s">
        <v>447</v>
      </c>
      <c r="E53" s="404"/>
      <c r="F53" s="405"/>
      <c r="H53" s="404"/>
      <c r="I53" s="404"/>
      <c r="J53" s="404"/>
      <c r="K53" s="404"/>
      <c r="L53" s="404"/>
      <c r="M53" s="404"/>
      <c r="N53" s="404"/>
      <c r="O53" s="404"/>
    </row>
    <row r="54" spans="2:15" ht="18" customHeight="1">
      <c r="B54" s="359"/>
      <c r="C54" s="360" t="s">
        <v>525</v>
      </c>
      <c r="E54" s="359"/>
      <c r="F54" s="359"/>
      <c r="G54" s="359"/>
      <c r="H54" s="359"/>
      <c r="I54" s="359"/>
      <c r="J54" s="359"/>
      <c r="K54" s="361"/>
      <c r="L54" s="359"/>
      <c r="M54" s="359"/>
      <c r="N54" s="359"/>
      <c r="O54" s="359"/>
    </row>
    <row r="55" spans="2:15" s="355" customFormat="1" ht="10.5" customHeight="1">
      <c r="B55" s="687" t="s">
        <v>303</v>
      </c>
      <c r="C55" s="688"/>
      <c r="D55" s="687" t="s">
        <v>361</v>
      </c>
      <c r="E55" s="693"/>
      <c r="F55" s="688"/>
      <c r="G55" s="687" t="s">
        <v>120</v>
      </c>
      <c r="H55" s="693"/>
      <c r="I55" s="693"/>
      <c r="J55" s="364"/>
      <c r="K55" s="364"/>
      <c r="L55" s="364"/>
      <c r="M55" s="364"/>
      <c r="N55" s="364"/>
      <c r="O55" s="365"/>
    </row>
    <row r="56" spans="2:15" s="355" customFormat="1" ht="18" customHeight="1">
      <c r="B56" s="689"/>
      <c r="C56" s="690"/>
      <c r="D56" s="695"/>
      <c r="E56" s="696"/>
      <c r="F56" s="697"/>
      <c r="G56" s="695"/>
      <c r="H56" s="696"/>
      <c r="I56" s="696"/>
      <c r="J56" s="700" t="s">
        <v>103</v>
      </c>
      <c r="K56" s="701"/>
      <c r="L56" s="701"/>
      <c r="M56" s="700" t="s">
        <v>467</v>
      </c>
      <c r="N56" s="702"/>
      <c r="O56" s="703"/>
    </row>
    <row r="57" spans="2:15" s="355" customFormat="1" ht="18" customHeight="1">
      <c r="B57" s="691"/>
      <c r="C57" s="692"/>
      <c r="D57" s="369" t="s">
        <v>528</v>
      </c>
      <c r="E57" s="368" t="s">
        <v>530</v>
      </c>
      <c r="F57" s="368" t="s">
        <v>416</v>
      </c>
      <c r="G57" s="367" t="s">
        <v>528</v>
      </c>
      <c r="H57" s="368" t="s">
        <v>530</v>
      </c>
      <c r="I57" s="368" t="s">
        <v>416</v>
      </c>
      <c r="J57" s="367" t="s">
        <v>528</v>
      </c>
      <c r="K57" s="368" t="s">
        <v>530</v>
      </c>
      <c r="L57" s="368" t="s">
        <v>416</v>
      </c>
      <c r="M57" s="368" t="s">
        <v>528</v>
      </c>
      <c r="N57" s="367" t="s">
        <v>530</v>
      </c>
      <c r="O57" s="369" t="s">
        <v>416</v>
      </c>
    </row>
    <row r="58" spans="2:15" s="411" customFormat="1" ht="12" customHeight="1">
      <c r="B58" s="412"/>
      <c r="C58" s="413"/>
      <c r="D58" s="429" t="s">
        <v>531</v>
      </c>
      <c r="E58" s="430" t="s">
        <v>531</v>
      </c>
      <c r="F58" s="430" t="s">
        <v>531</v>
      </c>
      <c r="G58" s="431" t="s">
        <v>369</v>
      </c>
      <c r="H58" s="431" t="s">
        <v>369</v>
      </c>
      <c r="I58" s="431" t="s">
        <v>369</v>
      </c>
      <c r="J58" s="431" t="s">
        <v>369</v>
      </c>
      <c r="K58" s="431" t="s">
        <v>369</v>
      </c>
      <c r="L58" s="431" t="s">
        <v>369</v>
      </c>
      <c r="M58" s="431" t="s">
        <v>369</v>
      </c>
      <c r="N58" s="431" t="s">
        <v>369</v>
      </c>
      <c r="O58" s="431" t="s">
        <v>369</v>
      </c>
    </row>
    <row r="59" spans="2:15" ht="16.5" customHeight="1">
      <c r="B59" s="417" t="s">
        <v>228</v>
      </c>
      <c r="C59" s="418" t="s">
        <v>464</v>
      </c>
      <c r="D59" s="419">
        <v>18.8</v>
      </c>
      <c r="E59" s="419">
        <v>19.4</v>
      </c>
      <c r="F59" s="419">
        <v>18</v>
      </c>
      <c r="G59" s="419">
        <v>147.6</v>
      </c>
      <c r="H59" s="419">
        <v>160.9</v>
      </c>
      <c r="I59" s="419">
        <v>129.6</v>
      </c>
      <c r="J59" s="419">
        <v>136.1</v>
      </c>
      <c r="K59" s="419">
        <v>145.5</v>
      </c>
      <c r="L59" s="419">
        <v>123.4</v>
      </c>
      <c r="M59" s="419">
        <v>11.5</v>
      </c>
      <c r="N59" s="419">
        <v>15.4</v>
      </c>
      <c r="O59" s="419">
        <v>6.2</v>
      </c>
    </row>
    <row r="60" spans="2:15" ht="16.5" customHeight="1">
      <c r="B60" s="374" t="s">
        <v>253</v>
      </c>
      <c r="C60" s="375" t="s">
        <v>481</v>
      </c>
      <c r="D60" s="420">
        <v>19.8</v>
      </c>
      <c r="E60" s="421">
        <v>20.3</v>
      </c>
      <c r="F60" s="421">
        <v>17.2</v>
      </c>
      <c r="G60" s="421">
        <v>169.4</v>
      </c>
      <c r="H60" s="421">
        <v>177.4</v>
      </c>
      <c r="I60" s="421">
        <v>123.2</v>
      </c>
      <c r="J60" s="421">
        <v>151.8</v>
      </c>
      <c r="K60" s="421">
        <v>157.5</v>
      </c>
      <c r="L60" s="421">
        <v>119.2</v>
      </c>
      <c r="M60" s="421">
        <v>17.6</v>
      </c>
      <c r="N60" s="421">
        <v>19.9</v>
      </c>
      <c r="O60" s="421">
        <v>4</v>
      </c>
    </row>
    <row r="61" spans="2:15" ht="16.5" customHeight="1">
      <c r="B61" s="378" t="s">
        <v>336</v>
      </c>
      <c r="C61" s="379" t="s">
        <v>2</v>
      </c>
      <c r="D61" s="424">
        <v>19.5</v>
      </c>
      <c r="E61" s="425">
        <v>19.8</v>
      </c>
      <c r="F61" s="425">
        <v>18.9</v>
      </c>
      <c r="G61" s="425">
        <v>163.6</v>
      </c>
      <c r="H61" s="425">
        <v>170.7</v>
      </c>
      <c r="I61" s="425">
        <v>145.8</v>
      </c>
      <c r="J61" s="425">
        <v>149.3</v>
      </c>
      <c r="K61" s="425">
        <v>154.1</v>
      </c>
      <c r="L61" s="425">
        <v>137.3</v>
      </c>
      <c r="M61" s="425">
        <v>14.3</v>
      </c>
      <c r="N61" s="425">
        <v>16.6</v>
      </c>
      <c r="O61" s="425">
        <v>8.5</v>
      </c>
    </row>
    <row r="62" spans="2:15" ht="16.5" customHeight="1">
      <c r="B62" s="382" t="s">
        <v>337</v>
      </c>
      <c r="C62" s="379" t="s">
        <v>91</v>
      </c>
      <c r="D62" s="424">
        <v>18.7</v>
      </c>
      <c r="E62" s="425">
        <v>18.7</v>
      </c>
      <c r="F62" s="425">
        <v>19.1</v>
      </c>
      <c r="G62" s="425">
        <v>154.2</v>
      </c>
      <c r="H62" s="425">
        <v>156</v>
      </c>
      <c r="I62" s="425">
        <v>145.8</v>
      </c>
      <c r="J62" s="425">
        <v>139.8</v>
      </c>
      <c r="K62" s="425">
        <v>140</v>
      </c>
      <c r="L62" s="425">
        <v>139</v>
      </c>
      <c r="M62" s="425">
        <v>14.4</v>
      </c>
      <c r="N62" s="425">
        <v>16</v>
      </c>
      <c r="O62" s="425">
        <v>6.8</v>
      </c>
    </row>
    <row r="63" spans="2:15" ht="16.5" customHeight="1">
      <c r="B63" s="378" t="s">
        <v>149</v>
      </c>
      <c r="C63" s="379" t="s">
        <v>286</v>
      </c>
      <c r="D63" s="424">
        <v>18.6</v>
      </c>
      <c r="E63" s="425">
        <v>18.7</v>
      </c>
      <c r="F63" s="425">
        <v>18.3</v>
      </c>
      <c r="G63" s="425">
        <v>158.1</v>
      </c>
      <c r="H63" s="425">
        <v>162.6</v>
      </c>
      <c r="I63" s="425">
        <v>145.7</v>
      </c>
      <c r="J63" s="425">
        <v>146.9</v>
      </c>
      <c r="K63" s="425">
        <v>150.5</v>
      </c>
      <c r="L63" s="425">
        <v>137</v>
      </c>
      <c r="M63" s="425">
        <v>11.2</v>
      </c>
      <c r="N63" s="425">
        <v>12.1</v>
      </c>
      <c r="O63" s="425">
        <v>8.7</v>
      </c>
    </row>
    <row r="64" spans="2:15" ht="16.5" customHeight="1">
      <c r="B64" s="378" t="s">
        <v>340</v>
      </c>
      <c r="C64" s="379" t="s">
        <v>415</v>
      </c>
      <c r="D64" s="424">
        <v>19.6</v>
      </c>
      <c r="E64" s="425">
        <v>19.8</v>
      </c>
      <c r="F64" s="425">
        <v>18.9</v>
      </c>
      <c r="G64" s="425">
        <v>164</v>
      </c>
      <c r="H64" s="425">
        <v>173.5</v>
      </c>
      <c r="I64" s="425">
        <v>134.7</v>
      </c>
      <c r="J64" s="425">
        <v>137.9</v>
      </c>
      <c r="K64" s="425">
        <v>142.3</v>
      </c>
      <c r="L64" s="425">
        <v>124.2</v>
      </c>
      <c r="M64" s="425">
        <v>26.1</v>
      </c>
      <c r="N64" s="425">
        <v>31.2</v>
      </c>
      <c r="O64" s="425">
        <v>10.5</v>
      </c>
    </row>
    <row r="65" spans="2:15" ht="16.5" customHeight="1">
      <c r="B65" s="378" t="s">
        <v>342</v>
      </c>
      <c r="C65" s="379" t="s">
        <v>482</v>
      </c>
      <c r="D65" s="424">
        <v>18.6</v>
      </c>
      <c r="E65" s="425">
        <v>19.4</v>
      </c>
      <c r="F65" s="425">
        <v>17.9</v>
      </c>
      <c r="G65" s="425">
        <v>132.3</v>
      </c>
      <c r="H65" s="425">
        <v>151</v>
      </c>
      <c r="I65" s="425">
        <v>117.4</v>
      </c>
      <c r="J65" s="425">
        <v>123.9</v>
      </c>
      <c r="K65" s="425">
        <v>139.2</v>
      </c>
      <c r="L65" s="425">
        <v>111.7</v>
      </c>
      <c r="M65" s="425">
        <v>8.4</v>
      </c>
      <c r="N65" s="425">
        <v>11.8</v>
      </c>
      <c r="O65" s="425">
        <v>5.7</v>
      </c>
    </row>
    <row r="66" spans="2:15" ht="16.5" customHeight="1">
      <c r="B66" s="378" t="s">
        <v>234</v>
      </c>
      <c r="C66" s="379" t="s">
        <v>483</v>
      </c>
      <c r="D66" s="424">
        <v>18.8</v>
      </c>
      <c r="E66" s="425">
        <v>20.1</v>
      </c>
      <c r="F66" s="425">
        <v>18.3</v>
      </c>
      <c r="G66" s="425">
        <v>140.1</v>
      </c>
      <c r="H66" s="425">
        <v>164.4</v>
      </c>
      <c r="I66" s="425">
        <v>129.9</v>
      </c>
      <c r="J66" s="425">
        <v>132.2</v>
      </c>
      <c r="K66" s="425">
        <v>152.3</v>
      </c>
      <c r="L66" s="425">
        <v>123.8</v>
      </c>
      <c r="M66" s="425">
        <v>7.9</v>
      </c>
      <c r="N66" s="425">
        <v>12.1</v>
      </c>
      <c r="O66" s="425">
        <v>6.1</v>
      </c>
    </row>
    <row r="67" spans="2:15" ht="16.5" customHeight="1">
      <c r="B67" s="378" t="s">
        <v>345</v>
      </c>
      <c r="C67" s="379" t="s">
        <v>485</v>
      </c>
      <c r="D67" s="424">
        <v>20.8</v>
      </c>
      <c r="E67" s="425">
        <v>21.1</v>
      </c>
      <c r="F67" s="425">
        <v>19.1</v>
      </c>
      <c r="G67" s="425">
        <v>166.3</v>
      </c>
      <c r="H67" s="425">
        <v>171.9</v>
      </c>
      <c r="I67" s="425">
        <v>140.5</v>
      </c>
      <c r="J67" s="425">
        <v>163.3</v>
      </c>
      <c r="K67" s="425">
        <v>168.3</v>
      </c>
      <c r="L67" s="425">
        <v>140.1</v>
      </c>
      <c r="M67" s="425">
        <v>3</v>
      </c>
      <c r="N67" s="425">
        <v>3.6</v>
      </c>
      <c r="O67" s="425">
        <v>0.4</v>
      </c>
    </row>
    <row r="68" spans="2:15" ht="16.5" customHeight="1">
      <c r="B68" s="378" t="s">
        <v>347</v>
      </c>
      <c r="C68" s="379" t="s">
        <v>486</v>
      </c>
      <c r="D68" s="424">
        <v>18.9</v>
      </c>
      <c r="E68" s="425">
        <v>19</v>
      </c>
      <c r="F68" s="425">
        <v>18.6</v>
      </c>
      <c r="G68" s="425">
        <v>157.4</v>
      </c>
      <c r="H68" s="425">
        <v>164</v>
      </c>
      <c r="I68" s="425">
        <v>135.8</v>
      </c>
      <c r="J68" s="425">
        <v>144.5</v>
      </c>
      <c r="K68" s="425">
        <v>148.7</v>
      </c>
      <c r="L68" s="425">
        <v>130.7</v>
      </c>
      <c r="M68" s="425">
        <v>12.9</v>
      </c>
      <c r="N68" s="425">
        <v>15.3</v>
      </c>
      <c r="O68" s="425">
        <v>5.1</v>
      </c>
    </row>
    <row r="69" spans="2:15" ht="16.5" customHeight="1">
      <c r="B69" s="378" t="s">
        <v>350</v>
      </c>
      <c r="C69" s="379" t="s">
        <v>64</v>
      </c>
      <c r="D69" s="424">
        <v>16.7</v>
      </c>
      <c r="E69" s="425">
        <v>17.7</v>
      </c>
      <c r="F69" s="425">
        <v>15.9</v>
      </c>
      <c r="G69" s="425">
        <v>119.6</v>
      </c>
      <c r="H69" s="425">
        <v>138.9</v>
      </c>
      <c r="I69" s="425">
        <v>104.6</v>
      </c>
      <c r="J69" s="425">
        <v>111</v>
      </c>
      <c r="K69" s="425">
        <v>125.7</v>
      </c>
      <c r="L69" s="425">
        <v>99.6</v>
      </c>
      <c r="M69" s="425">
        <v>8.6</v>
      </c>
      <c r="N69" s="425">
        <v>13.2</v>
      </c>
      <c r="O69" s="425">
        <v>5</v>
      </c>
    </row>
    <row r="70" spans="2:15" ht="16.5" customHeight="1">
      <c r="B70" s="378" t="s">
        <v>188</v>
      </c>
      <c r="C70" s="379" t="s">
        <v>487</v>
      </c>
      <c r="D70" s="424">
        <v>15.4</v>
      </c>
      <c r="E70" s="425">
        <v>15.8</v>
      </c>
      <c r="F70" s="425">
        <v>15</v>
      </c>
      <c r="G70" s="425">
        <v>109.4</v>
      </c>
      <c r="H70" s="425">
        <v>118.6</v>
      </c>
      <c r="I70" s="425">
        <v>100.4</v>
      </c>
      <c r="J70" s="425">
        <v>104.2</v>
      </c>
      <c r="K70" s="425">
        <v>111.4</v>
      </c>
      <c r="L70" s="425">
        <v>97.1</v>
      </c>
      <c r="M70" s="425">
        <v>5.2</v>
      </c>
      <c r="N70" s="425">
        <v>7.2</v>
      </c>
      <c r="O70" s="425">
        <v>3.3</v>
      </c>
    </row>
    <row r="71" spans="2:15" ht="16.5" customHeight="1">
      <c r="B71" s="378" t="s">
        <v>351</v>
      </c>
      <c r="C71" s="379" t="s">
        <v>44</v>
      </c>
      <c r="D71" s="424">
        <v>19</v>
      </c>
      <c r="E71" s="425">
        <v>20.2</v>
      </c>
      <c r="F71" s="425">
        <v>17.7</v>
      </c>
      <c r="G71" s="425">
        <v>128.5</v>
      </c>
      <c r="H71" s="425">
        <v>135.7</v>
      </c>
      <c r="I71" s="425">
        <v>121</v>
      </c>
      <c r="J71" s="425">
        <v>125.7</v>
      </c>
      <c r="K71" s="425">
        <v>133.6</v>
      </c>
      <c r="L71" s="425">
        <v>117.4</v>
      </c>
      <c r="M71" s="425">
        <v>2.8</v>
      </c>
      <c r="N71" s="425">
        <v>2.1</v>
      </c>
      <c r="O71" s="425">
        <v>3.6</v>
      </c>
    </row>
    <row r="72" spans="2:15" ht="16.5" customHeight="1">
      <c r="B72" s="378" t="s">
        <v>353</v>
      </c>
      <c r="C72" s="379" t="s">
        <v>489</v>
      </c>
      <c r="D72" s="424">
        <v>18.4</v>
      </c>
      <c r="E72" s="425">
        <v>18.3</v>
      </c>
      <c r="F72" s="425">
        <v>18.5</v>
      </c>
      <c r="G72" s="425">
        <v>143</v>
      </c>
      <c r="H72" s="425">
        <v>145.2</v>
      </c>
      <c r="I72" s="425">
        <v>142</v>
      </c>
      <c r="J72" s="425">
        <v>136.5</v>
      </c>
      <c r="K72" s="425">
        <v>136.6</v>
      </c>
      <c r="L72" s="425">
        <v>136.4</v>
      </c>
      <c r="M72" s="425">
        <v>6.5</v>
      </c>
      <c r="N72" s="425">
        <v>8.6</v>
      </c>
      <c r="O72" s="425">
        <v>5.6</v>
      </c>
    </row>
    <row r="73" spans="2:15" ht="16.5" customHeight="1">
      <c r="B73" s="378" t="s">
        <v>150</v>
      </c>
      <c r="C73" s="379" t="s">
        <v>395</v>
      </c>
      <c r="D73" s="424">
        <v>20.4</v>
      </c>
      <c r="E73" s="425">
        <v>20.7</v>
      </c>
      <c r="F73" s="425">
        <v>19.6</v>
      </c>
      <c r="G73" s="425">
        <v>163.3</v>
      </c>
      <c r="H73" s="425">
        <v>171.8</v>
      </c>
      <c r="I73" s="425">
        <v>144.2</v>
      </c>
      <c r="J73" s="425">
        <v>150.5</v>
      </c>
      <c r="K73" s="425">
        <v>156.4</v>
      </c>
      <c r="L73" s="425">
        <v>137.1</v>
      </c>
      <c r="M73" s="425">
        <v>12.8</v>
      </c>
      <c r="N73" s="425">
        <v>15.4</v>
      </c>
      <c r="O73" s="425">
        <v>7.1</v>
      </c>
    </row>
    <row r="74" spans="2:15" ht="16.5" customHeight="1">
      <c r="B74" s="383" t="s">
        <v>356</v>
      </c>
      <c r="C74" s="384" t="s">
        <v>288</v>
      </c>
      <c r="D74" s="426">
        <v>17.9</v>
      </c>
      <c r="E74" s="427">
        <v>19</v>
      </c>
      <c r="F74" s="427">
        <v>16.8</v>
      </c>
      <c r="G74" s="427">
        <v>129.2</v>
      </c>
      <c r="H74" s="427">
        <v>149.7</v>
      </c>
      <c r="I74" s="427">
        <v>107.8</v>
      </c>
      <c r="J74" s="427">
        <v>119.4</v>
      </c>
      <c r="K74" s="427">
        <v>135.7</v>
      </c>
      <c r="L74" s="427">
        <v>102.3</v>
      </c>
      <c r="M74" s="427">
        <v>9.8</v>
      </c>
      <c r="N74" s="427">
        <v>14</v>
      </c>
      <c r="O74" s="427">
        <v>5.5</v>
      </c>
    </row>
    <row r="75" spans="2:15" ht="16.5" customHeight="1">
      <c r="B75" s="386" t="s">
        <v>490</v>
      </c>
      <c r="C75" s="387" t="s">
        <v>110</v>
      </c>
      <c r="D75" s="421">
        <v>19.6</v>
      </c>
      <c r="E75" s="421">
        <v>20</v>
      </c>
      <c r="F75" s="421">
        <v>19.2</v>
      </c>
      <c r="G75" s="421">
        <v>159.6</v>
      </c>
      <c r="H75" s="421">
        <v>168.2</v>
      </c>
      <c r="I75" s="421">
        <v>150.8</v>
      </c>
      <c r="J75" s="421">
        <v>147.2</v>
      </c>
      <c r="K75" s="421">
        <v>154</v>
      </c>
      <c r="L75" s="421">
        <v>140.2</v>
      </c>
      <c r="M75" s="421">
        <v>12.4</v>
      </c>
      <c r="N75" s="421">
        <v>14.2</v>
      </c>
      <c r="O75" s="421">
        <v>10.6</v>
      </c>
    </row>
    <row r="76" spans="2:15" ht="16.5" customHeight="1">
      <c r="B76" s="388" t="s">
        <v>162</v>
      </c>
      <c r="C76" s="379" t="s">
        <v>491</v>
      </c>
      <c r="D76" s="423">
        <v>18.2</v>
      </c>
      <c r="E76" s="423">
        <v>18.6</v>
      </c>
      <c r="F76" s="423">
        <v>17.4</v>
      </c>
      <c r="G76" s="423">
        <v>150.5</v>
      </c>
      <c r="H76" s="423">
        <v>156.1</v>
      </c>
      <c r="I76" s="423">
        <v>139.2</v>
      </c>
      <c r="J76" s="423">
        <v>140.9</v>
      </c>
      <c r="K76" s="423">
        <v>145.4</v>
      </c>
      <c r="L76" s="423">
        <v>131.9</v>
      </c>
      <c r="M76" s="423">
        <v>9.6</v>
      </c>
      <c r="N76" s="423">
        <v>10.7</v>
      </c>
      <c r="O76" s="423">
        <v>7.3</v>
      </c>
    </row>
    <row r="77" spans="2:15" ht="16.5" customHeight="1">
      <c r="B77" s="391" t="s">
        <v>116</v>
      </c>
      <c r="C77" s="392" t="s">
        <v>381</v>
      </c>
      <c r="D77" s="432">
        <v>19</v>
      </c>
      <c r="E77" s="432">
        <v>19</v>
      </c>
      <c r="F77" s="432">
        <v>19.1</v>
      </c>
      <c r="G77" s="432">
        <v>173.9</v>
      </c>
      <c r="H77" s="432">
        <v>177</v>
      </c>
      <c r="I77" s="432">
        <v>147.3</v>
      </c>
      <c r="J77" s="432">
        <v>156.7</v>
      </c>
      <c r="K77" s="432">
        <v>158.6</v>
      </c>
      <c r="L77" s="432">
        <v>140.4</v>
      </c>
      <c r="M77" s="432">
        <v>17.2</v>
      </c>
      <c r="N77" s="432">
        <v>18.4</v>
      </c>
      <c r="O77" s="432">
        <v>6.9</v>
      </c>
    </row>
    <row r="78" spans="2:15" ht="16.5" customHeight="1">
      <c r="B78" s="395" t="s">
        <v>145</v>
      </c>
      <c r="C78" s="396" t="s">
        <v>492</v>
      </c>
      <c r="D78" s="428">
        <v>20.6</v>
      </c>
      <c r="E78" s="428">
        <v>20.5</v>
      </c>
      <c r="F78" s="428">
        <v>21.2</v>
      </c>
      <c r="G78" s="428">
        <v>184.8</v>
      </c>
      <c r="H78" s="428">
        <v>185.7</v>
      </c>
      <c r="I78" s="428">
        <v>180.2</v>
      </c>
      <c r="J78" s="428">
        <v>156.7</v>
      </c>
      <c r="K78" s="428">
        <v>155.2</v>
      </c>
      <c r="L78" s="428">
        <v>164.6</v>
      </c>
      <c r="M78" s="428">
        <v>28.1</v>
      </c>
      <c r="N78" s="428">
        <v>30.5</v>
      </c>
      <c r="O78" s="428">
        <v>15.6</v>
      </c>
    </row>
    <row r="79" spans="2:15" ht="16.5" customHeight="1">
      <c r="B79" s="395" t="s">
        <v>493</v>
      </c>
      <c r="C79" s="396" t="s">
        <v>495</v>
      </c>
      <c r="D79" s="425">
        <v>19.8</v>
      </c>
      <c r="E79" s="425">
        <v>20.1</v>
      </c>
      <c r="F79" s="425">
        <v>18.9</v>
      </c>
      <c r="G79" s="425">
        <v>162</v>
      </c>
      <c r="H79" s="425">
        <v>169.1</v>
      </c>
      <c r="I79" s="425">
        <v>141.4</v>
      </c>
      <c r="J79" s="425">
        <v>150.3</v>
      </c>
      <c r="K79" s="425">
        <v>156.5</v>
      </c>
      <c r="L79" s="425">
        <v>132.3</v>
      </c>
      <c r="M79" s="425">
        <v>11.7</v>
      </c>
      <c r="N79" s="425">
        <v>12.6</v>
      </c>
      <c r="O79" s="425">
        <v>9.1</v>
      </c>
    </row>
    <row r="80" spans="2:15" ht="16.5" customHeight="1">
      <c r="B80" s="395" t="s">
        <v>496</v>
      </c>
      <c r="C80" s="396" t="s">
        <v>497</v>
      </c>
      <c r="D80" s="425">
        <v>19.1</v>
      </c>
      <c r="E80" s="425">
        <v>19.3</v>
      </c>
      <c r="F80" s="425">
        <v>18.8</v>
      </c>
      <c r="G80" s="425">
        <v>166.6</v>
      </c>
      <c r="H80" s="425">
        <v>179.5</v>
      </c>
      <c r="I80" s="425">
        <v>149.1</v>
      </c>
      <c r="J80" s="425">
        <v>153.8</v>
      </c>
      <c r="K80" s="425">
        <v>162.6</v>
      </c>
      <c r="L80" s="425">
        <v>141.8</v>
      </c>
      <c r="M80" s="425">
        <v>12.8</v>
      </c>
      <c r="N80" s="425">
        <v>16.9</v>
      </c>
      <c r="O80" s="425">
        <v>7.3</v>
      </c>
    </row>
    <row r="81" spans="2:15" ht="16.5" customHeight="1">
      <c r="B81" s="395" t="s">
        <v>259</v>
      </c>
      <c r="C81" s="396" t="s">
        <v>5</v>
      </c>
      <c r="D81" s="425">
        <v>18.1</v>
      </c>
      <c r="E81" s="425">
        <v>18.9</v>
      </c>
      <c r="F81" s="425">
        <v>17.1</v>
      </c>
      <c r="G81" s="425">
        <v>140.7</v>
      </c>
      <c r="H81" s="425">
        <v>157.3</v>
      </c>
      <c r="I81" s="425">
        <v>120.8</v>
      </c>
      <c r="J81" s="425">
        <v>130</v>
      </c>
      <c r="K81" s="425">
        <v>141.7</v>
      </c>
      <c r="L81" s="425">
        <v>116</v>
      </c>
      <c r="M81" s="425">
        <v>10.7</v>
      </c>
      <c r="N81" s="425">
        <v>15.6</v>
      </c>
      <c r="O81" s="425">
        <v>4.8</v>
      </c>
    </row>
    <row r="82" spans="2:15" ht="16.5" customHeight="1">
      <c r="B82" s="395" t="s">
        <v>498</v>
      </c>
      <c r="C82" s="396" t="s">
        <v>499</v>
      </c>
      <c r="D82" s="425">
        <v>20.1</v>
      </c>
      <c r="E82" s="425">
        <v>20.6</v>
      </c>
      <c r="F82" s="425">
        <v>19.2</v>
      </c>
      <c r="G82" s="425">
        <v>172</v>
      </c>
      <c r="H82" s="425">
        <v>184.2</v>
      </c>
      <c r="I82" s="425">
        <v>153</v>
      </c>
      <c r="J82" s="425">
        <v>152.1</v>
      </c>
      <c r="K82" s="425">
        <v>158.9</v>
      </c>
      <c r="L82" s="425">
        <v>141.5</v>
      </c>
      <c r="M82" s="425">
        <v>19.9</v>
      </c>
      <c r="N82" s="425">
        <v>25.3</v>
      </c>
      <c r="O82" s="425">
        <v>11.5</v>
      </c>
    </row>
    <row r="83" spans="2:15" ht="16.5" customHeight="1">
      <c r="B83" s="395" t="s">
        <v>484</v>
      </c>
      <c r="C83" s="396" t="s">
        <v>500</v>
      </c>
      <c r="D83" s="425">
        <v>19.6</v>
      </c>
      <c r="E83" s="425">
        <v>19.6</v>
      </c>
      <c r="F83" s="425">
        <v>19.4</v>
      </c>
      <c r="G83" s="425">
        <v>166.6</v>
      </c>
      <c r="H83" s="425">
        <v>172.3</v>
      </c>
      <c r="I83" s="425">
        <v>149.8</v>
      </c>
      <c r="J83" s="425">
        <v>152</v>
      </c>
      <c r="K83" s="425">
        <v>154.7</v>
      </c>
      <c r="L83" s="425">
        <v>144</v>
      </c>
      <c r="M83" s="425">
        <v>14.6</v>
      </c>
      <c r="N83" s="425">
        <v>17.6</v>
      </c>
      <c r="O83" s="425">
        <v>5.8</v>
      </c>
    </row>
    <row r="84" spans="2:15" ht="16.5" customHeight="1">
      <c r="B84" s="395" t="s">
        <v>82</v>
      </c>
      <c r="C84" s="396" t="s">
        <v>476</v>
      </c>
      <c r="D84" s="425">
        <v>19.5</v>
      </c>
      <c r="E84" s="425">
        <v>19.5</v>
      </c>
      <c r="F84" s="425">
        <v>18.8</v>
      </c>
      <c r="G84" s="425">
        <v>187</v>
      </c>
      <c r="H84" s="425">
        <v>192.1</v>
      </c>
      <c r="I84" s="425">
        <v>143</v>
      </c>
      <c r="J84" s="425">
        <v>143.3</v>
      </c>
      <c r="K84" s="425">
        <v>144.8</v>
      </c>
      <c r="L84" s="425">
        <v>130.6</v>
      </c>
      <c r="M84" s="425">
        <v>43.7</v>
      </c>
      <c r="N84" s="425">
        <v>47.3</v>
      </c>
      <c r="O84" s="425">
        <v>12.4</v>
      </c>
    </row>
    <row r="85" spans="2:15" ht="16.5" customHeight="1">
      <c r="B85" s="395" t="s">
        <v>501</v>
      </c>
      <c r="C85" s="396" t="s">
        <v>57</v>
      </c>
      <c r="D85" s="428">
        <v>20</v>
      </c>
      <c r="E85" s="428">
        <v>20.1</v>
      </c>
      <c r="F85" s="428">
        <v>19.7</v>
      </c>
      <c r="G85" s="428">
        <v>182.3</v>
      </c>
      <c r="H85" s="428">
        <v>185.4</v>
      </c>
      <c r="I85" s="428">
        <v>168.6</v>
      </c>
      <c r="J85" s="428">
        <v>161.9</v>
      </c>
      <c r="K85" s="428">
        <v>162.7</v>
      </c>
      <c r="L85" s="428">
        <v>158.5</v>
      </c>
      <c r="M85" s="428">
        <v>20.4</v>
      </c>
      <c r="N85" s="428">
        <v>22.7</v>
      </c>
      <c r="O85" s="428">
        <v>10.1</v>
      </c>
    </row>
    <row r="86" spans="2:15" ht="16.5" customHeight="1">
      <c r="B86" s="395" t="s">
        <v>243</v>
      </c>
      <c r="C86" s="396" t="s">
        <v>502</v>
      </c>
      <c r="D86" s="425">
        <v>19.3</v>
      </c>
      <c r="E86" s="425">
        <v>19.4</v>
      </c>
      <c r="F86" s="425">
        <v>18.5</v>
      </c>
      <c r="G86" s="425">
        <v>164.2</v>
      </c>
      <c r="H86" s="425">
        <v>166.7</v>
      </c>
      <c r="I86" s="425">
        <v>151.5</v>
      </c>
      <c r="J86" s="425">
        <v>150</v>
      </c>
      <c r="K86" s="425">
        <v>151</v>
      </c>
      <c r="L86" s="425">
        <v>145.2</v>
      </c>
      <c r="M86" s="425">
        <v>14.2</v>
      </c>
      <c r="N86" s="425">
        <v>15.7</v>
      </c>
      <c r="O86" s="425">
        <v>6.3</v>
      </c>
    </row>
    <row r="87" spans="2:15" ht="16.5" customHeight="1">
      <c r="B87" s="395" t="s">
        <v>225</v>
      </c>
      <c r="C87" s="396" t="s">
        <v>504</v>
      </c>
      <c r="D87" s="425">
        <v>20.4</v>
      </c>
      <c r="E87" s="425">
        <v>20.6</v>
      </c>
      <c r="F87" s="425">
        <v>20</v>
      </c>
      <c r="G87" s="425">
        <v>166.8</v>
      </c>
      <c r="H87" s="425">
        <v>172.9</v>
      </c>
      <c r="I87" s="425">
        <v>148.8</v>
      </c>
      <c r="J87" s="425">
        <v>155.9</v>
      </c>
      <c r="K87" s="425">
        <v>160</v>
      </c>
      <c r="L87" s="425">
        <v>143.7</v>
      </c>
      <c r="M87" s="425">
        <v>10.9</v>
      </c>
      <c r="N87" s="425">
        <v>12.9</v>
      </c>
      <c r="O87" s="425">
        <v>5.1</v>
      </c>
    </row>
    <row r="88" spans="2:15" ht="16.5" customHeight="1">
      <c r="B88" s="395" t="s">
        <v>505</v>
      </c>
      <c r="C88" s="396" t="s">
        <v>506</v>
      </c>
      <c r="D88" s="425">
        <v>19.2</v>
      </c>
      <c r="E88" s="425">
        <v>19.4</v>
      </c>
      <c r="F88" s="425">
        <v>18.2</v>
      </c>
      <c r="G88" s="425">
        <v>168.3</v>
      </c>
      <c r="H88" s="425">
        <v>168.5</v>
      </c>
      <c r="I88" s="425">
        <v>167</v>
      </c>
      <c r="J88" s="425">
        <v>152.9</v>
      </c>
      <c r="K88" s="425">
        <v>153.1</v>
      </c>
      <c r="L88" s="425">
        <v>151.6</v>
      </c>
      <c r="M88" s="425">
        <v>15.4</v>
      </c>
      <c r="N88" s="425">
        <v>15.4</v>
      </c>
      <c r="O88" s="425">
        <v>15.4</v>
      </c>
    </row>
    <row r="89" spans="2:15" ht="16.5" customHeight="1">
      <c r="B89" s="395" t="s">
        <v>332</v>
      </c>
      <c r="C89" s="396" t="s">
        <v>257</v>
      </c>
      <c r="D89" s="425">
        <v>19.6</v>
      </c>
      <c r="E89" s="425">
        <v>19.7</v>
      </c>
      <c r="F89" s="425">
        <v>19.1</v>
      </c>
      <c r="G89" s="425">
        <v>162.3</v>
      </c>
      <c r="H89" s="425">
        <v>164.1</v>
      </c>
      <c r="I89" s="425">
        <v>149.2</v>
      </c>
      <c r="J89" s="425">
        <v>146.5</v>
      </c>
      <c r="K89" s="425">
        <v>147.3</v>
      </c>
      <c r="L89" s="425">
        <v>140.7</v>
      </c>
      <c r="M89" s="425">
        <v>15.8</v>
      </c>
      <c r="N89" s="425">
        <v>16.8</v>
      </c>
      <c r="O89" s="425">
        <v>8.5</v>
      </c>
    </row>
    <row r="90" spans="2:15" ht="16.5" customHeight="1">
      <c r="B90" s="395" t="s">
        <v>182</v>
      </c>
      <c r="C90" s="396" t="s">
        <v>507</v>
      </c>
      <c r="D90" s="425">
        <v>18.3</v>
      </c>
      <c r="E90" s="425">
        <v>18.4</v>
      </c>
      <c r="F90" s="425">
        <v>18.1</v>
      </c>
      <c r="G90" s="425">
        <v>159</v>
      </c>
      <c r="H90" s="425">
        <v>163.5</v>
      </c>
      <c r="I90" s="425">
        <v>148.9</v>
      </c>
      <c r="J90" s="425">
        <v>146.1</v>
      </c>
      <c r="K90" s="425">
        <v>148.7</v>
      </c>
      <c r="L90" s="425">
        <v>140.3</v>
      </c>
      <c r="M90" s="425">
        <v>12.9</v>
      </c>
      <c r="N90" s="425">
        <v>14.8</v>
      </c>
      <c r="O90" s="425">
        <v>8.6</v>
      </c>
    </row>
    <row r="91" spans="2:15" ht="16.5" customHeight="1">
      <c r="B91" s="395" t="s">
        <v>508</v>
      </c>
      <c r="C91" s="396" t="s">
        <v>63</v>
      </c>
      <c r="D91" s="425">
        <v>19.3</v>
      </c>
      <c r="E91" s="425">
        <v>19.5</v>
      </c>
      <c r="F91" s="425">
        <v>18</v>
      </c>
      <c r="G91" s="425">
        <v>158.7</v>
      </c>
      <c r="H91" s="425">
        <v>162.4</v>
      </c>
      <c r="I91" s="425">
        <v>139.8</v>
      </c>
      <c r="J91" s="425">
        <v>145.7</v>
      </c>
      <c r="K91" s="425">
        <v>148.2</v>
      </c>
      <c r="L91" s="425">
        <v>132.9</v>
      </c>
      <c r="M91" s="425">
        <v>13</v>
      </c>
      <c r="N91" s="425">
        <v>14.2</v>
      </c>
      <c r="O91" s="425">
        <v>6.9</v>
      </c>
    </row>
    <row r="92" spans="2:15" ht="16.5" customHeight="1">
      <c r="B92" s="395" t="s">
        <v>25</v>
      </c>
      <c r="C92" s="396" t="s">
        <v>512</v>
      </c>
      <c r="D92" s="425">
        <v>19.3</v>
      </c>
      <c r="E92" s="425">
        <v>19.5</v>
      </c>
      <c r="F92" s="425">
        <v>18.8</v>
      </c>
      <c r="G92" s="425">
        <v>162.3</v>
      </c>
      <c r="H92" s="425">
        <v>169.2</v>
      </c>
      <c r="I92" s="425">
        <v>144.7</v>
      </c>
      <c r="J92" s="425">
        <v>148.6</v>
      </c>
      <c r="K92" s="425">
        <v>153.6</v>
      </c>
      <c r="L92" s="425">
        <v>135.7</v>
      </c>
      <c r="M92" s="425">
        <v>13.7</v>
      </c>
      <c r="N92" s="425">
        <v>15.6</v>
      </c>
      <c r="O92" s="425">
        <v>9</v>
      </c>
    </row>
    <row r="93" spans="2:15" ht="16.5" customHeight="1">
      <c r="B93" s="395" t="s">
        <v>410</v>
      </c>
      <c r="C93" s="396" t="s">
        <v>513</v>
      </c>
      <c r="D93" s="425">
        <v>18.9</v>
      </c>
      <c r="E93" s="425">
        <v>19.5</v>
      </c>
      <c r="F93" s="425">
        <v>17.8</v>
      </c>
      <c r="G93" s="425">
        <v>162.3</v>
      </c>
      <c r="H93" s="425">
        <v>170.5</v>
      </c>
      <c r="I93" s="425">
        <v>147.3</v>
      </c>
      <c r="J93" s="425">
        <v>145.8</v>
      </c>
      <c r="K93" s="425">
        <v>151.4</v>
      </c>
      <c r="L93" s="425">
        <v>135.7</v>
      </c>
      <c r="M93" s="425">
        <v>16.5</v>
      </c>
      <c r="N93" s="425">
        <v>19.1</v>
      </c>
      <c r="O93" s="425">
        <v>11.6</v>
      </c>
    </row>
    <row r="94" spans="2:15" ht="16.5" customHeight="1">
      <c r="B94" s="395" t="s">
        <v>509</v>
      </c>
      <c r="C94" s="396" t="s">
        <v>277</v>
      </c>
      <c r="D94" s="425">
        <v>20</v>
      </c>
      <c r="E94" s="425">
        <v>20.1</v>
      </c>
      <c r="F94" s="425">
        <v>19.6</v>
      </c>
      <c r="G94" s="425">
        <v>169.9</v>
      </c>
      <c r="H94" s="425">
        <v>174.6</v>
      </c>
      <c r="I94" s="425">
        <v>151.3</v>
      </c>
      <c r="J94" s="425">
        <v>155.3</v>
      </c>
      <c r="K94" s="425">
        <v>158.2</v>
      </c>
      <c r="L94" s="425">
        <v>143.7</v>
      </c>
      <c r="M94" s="425">
        <v>14.6</v>
      </c>
      <c r="N94" s="425">
        <v>16.4</v>
      </c>
      <c r="O94" s="425">
        <v>7.6</v>
      </c>
    </row>
    <row r="95" spans="2:15" ht="16.5" customHeight="1">
      <c r="B95" s="395" t="s">
        <v>346</v>
      </c>
      <c r="C95" s="399" t="s">
        <v>9</v>
      </c>
      <c r="D95" s="425">
        <v>18.5</v>
      </c>
      <c r="E95" s="425">
        <v>19</v>
      </c>
      <c r="F95" s="425">
        <v>17.9</v>
      </c>
      <c r="G95" s="425">
        <v>151.1</v>
      </c>
      <c r="H95" s="425">
        <v>161.8</v>
      </c>
      <c r="I95" s="425">
        <v>135.5</v>
      </c>
      <c r="J95" s="425">
        <v>139.5</v>
      </c>
      <c r="K95" s="425">
        <v>147.2</v>
      </c>
      <c r="L95" s="425">
        <v>128.2</v>
      </c>
      <c r="M95" s="425">
        <v>11.6</v>
      </c>
      <c r="N95" s="425">
        <v>14.6</v>
      </c>
      <c r="O95" s="425">
        <v>7.3</v>
      </c>
    </row>
    <row r="96" spans="2:15" ht="16.5" customHeight="1">
      <c r="B96" s="386" t="s">
        <v>220</v>
      </c>
      <c r="C96" s="400" t="s">
        <v>515</v>
      </c>
      <c r="D96" s="421">
        <v>19.9</v>
      </c>
      <c r="E96" s="421">
        <v>20.3</v>
      </c>
      <c r="F96" s="421">
        <v>19.2</v>
      </c>
      <c r="G96" s="421">
        <v>160.1</v>
      </c>
      <c r="H96" s="421">
        <v>165.3</v>
      </c>
      <c r="I96" s="421">
        <v>148.9</v>
      </c>
      <c r="J96" s="421">
        <v>149</v>
      </c>
      <c r="K96" s="421">
        <v>153</v>
      </c>
      <c r="L96" s="421">
        <v>140.5</v>
      </c>
      <c r="M96" s="421">
        <v>11.1</v>
      </c>
      <c r="N96" s="421">
        <v>12.3</v>
      </c>
      <c r="O96" s="421">
        <v>8.4</v>
      </c>
    </row>
    <row r="97" spans="2:15" ht="16.5" customHeight="1">
      <c r="B97" s="401" t="s">
        <v>172</v>
      </c>
      <c r="C97" s="402" t="s">
        <v>377</v>
      </c>
      <c r="D97" s="427">
        <v>18</v>
      </c>
      <c r="E97" s="427">
        <v>18.6</v>
      </c>
      <c r="F97" s="427">
        <v>17.7</v>
      </c>
      <c r="G97" s="427">
        <v>120.3</v>
      </c>
      <c r="H97" s="427">
        <v>138.7</v>
      </c>
      <c r="I97" s="427">
        <v>110.8</v>
      </c>
      <c r="J97" s="427">
        <v>113</v>
      </c>
      <c r="K97" s="427">
        <v>127.2</v>
      </c>
      <c r="L97" s="427">
        <v>105.7</v>
      </c>
      <c r="M97" s="427">
        <v>7.3</v>
      </c>
      <c r="N97" s="427">
        <v>11.5</v>
      </c>
      <c r="O97" s="427">
        <v>5.1</v>
      </c>
    </row>
    <row r="98" spans="2:15" ht="16.5" customHeight="1">
      <c r="B98" s="391" t="s">
        <v>494</v>
      </c>
      <c r="C98" s="392" t="s">
        <v>29</v>
      </c>
      <c r="D98" s="419">
        <v>19.9</v>
      </c>
      <c r="E98" s="419">
        <v>20.9</v>
      </c>
      <c r="F98" s="419">
        <v>18.8</v>
      </c>
      <c r="G98" s="419">
        <v>158.1</v>
      </c>
      <c r="H98" s="419">
        <v>174.7</v>
      </c>
      <c r="I98" s="419">
        <v>141.1</v>
      </c>
      <c r="J98" s="419">
        <v>143.4</v>
      </c>
      <c r="K98" s="419">
        <v>154.9</v>
      </c>
      <c r="L98" s="419">
        <v>131.6</v>
      </c>
      <c r="M98" s="419">
        <v>14.7</v>
      </c>
      <c r="N98" s="419">
        <v>19.8</v>
      </c>
      <c r="O98" s="419">
        <v>9.5</v>
      </c>
    </row>
    <row r="99" spans="2:15" ht="16.5" customHeight="1">
      <c r="B99" s="395" t="s">
        <v>517</v>
      </c>
      <c r="C99" s="396" t="s">
        <v>518</v>
      </c>
      <c r="D99" s="425">
        <v>14.6</v>
      </c>
      <c r="E99" s="425">
        <v>14.9</v>
      </c>
      <c r="F99" s="425">
        <v>14.4</v>
      </c>
      <c r="G99" s="425">
        <v>93.3</v>
      </c>
      <c r="H99" s="425">
        <v>107.2</v>
      </c>
      <c r="I99" s="425">
        <v>84.5</v>
      </c>
      <c r="J99" s="425">
        <v>88.9</v>
      </c>
      <c r="K99" s="425">
        <v>99.8</v>
      </c>
      <c r="L99" s="425">
        <v>82</v>
      </c>
      <c r="M99" s="425">
        <v>4.4</v>
      </c>
      <c r="N99" s="425">
        <v>7.4</v>
      </c>
      <c r="O99" s="425">
        <v>2.5</v>
      </c>
    </row>
    <row r="100" spans="2:15" ht="16.5" customHeight="1">
      <c r="B100" s="386" t="s">
        <v>519</v>
      </c>
      <c r="C100" s="387" t="s">
        <v>520</v>
      </c>
      <c r="D100" s="421">
        <v>18.3</v>
      </c>
      <c r="E100" s="421">
        <v>17.4</v>
      </c>
      <c r="F100" s="421">
        <v>18.6</v>
      </c>
      <c r="G100" s="421">
        <v>143.5</v>
      </c>
      <c r="H100" s="421">
        <v>140.4</v>
      </c>
      <c r="I100" s="421">
        <v>144.8</v>
      </c>
      <c r="J100" s="421">
        <v>134.5</v>
      </c>
      <c r="K100" s="421">
        <v>128.7</v>
      </c>
      <c r="L100" s="421">
        <v>136.9</v>
      </c>
      <c r="M100" s="421">
        <v>9</v>
      </c>
      <c r="N100" s="421">
        <v>11.7</v>
      </c>
      <c r="O100" s="421">
        <v>7.9</v>
      </c>
    </row>
    <row r="101" spans="2:15" ht="16.5" customHeight="1">
      <c r="B101" s="401" t="s">
        <v>319</v>
      </c>
      <c r="C101" s="384" t="s">
        <v>16</v>
      </c>
      <c r="D101" s="427">
        <v>18.7</v>
      </c>
      <c r="E101" s="427">
        <v>19.4</v>
      </c>
      <c r="F101" s="427">
        <v>18.4</v>
      </c>
      <c r="G101" s="427">
        <v>142.2</v>
      </c>
      <c r="H101" s="427">
        <v>151.8</v>
      </c>
      <c r="I101" s="427">
        <v>138</v>
      </c>
      <c r="J101" s="427">
        <v>139.2</v>
      </c>
      <c r="K101" s="427">
        <v>147.6</v>
      </c>
      <c r="L101" s="427">
        <v>135.6</v>
      </c>
      <c r="M101" s="427">
        <v>3</v>
      </c>
      <c r="N101" s="427">
        <v>4.2</v>
      </c>
      <c r="O101" s="427">
        <v>2.4</v>
      </c>
    </row>
    <row r="102" spans="2:15" ht="16.5" customHeight="1">
      <c r="B102" s="391" t="s">
        <v>521</v>
      </c>
      <c r="C102" s="392" t="s">
        <v>8</v>
      </c>
      <c r="D102" s="421">
        <v>17.7</v>
      </c>
      <c r="E102" s="421">
        <v>19</v>
      </c>
      <c r="F102" s="421">
        <v>16.1</v>
      </c>
      <c r="G102" s="421">
        <v>146.2</v>
      </c>
      <c r="H102" s="421">
        <v>163.1</v>
      </c>
      <c r="I102" s="421">
        <v>124.1</v>
      </c>
      <c r="J102" s="421">
        <v>133.9</v>
      </c>
      <c r="K102" s="421">
        <v>146.7</v>
      </c>
      <c r="L102" s="421">
        <v>117.1</v>
      </c>
      <c r="M102" s="421">
        <v>12.3</v>
      </c>
      <c r="N102" s="421">
        <v>16.4</v>
      </c>
      <c r="O102" s="421">
        <v>7</v>
      </c>
    </row>
    <row r="103" spans="2:15" ht="16.5" customHeight="1">
      <c r="B103" s="395" t="s">
        <v>522</v>
      </c>
      <c r="C103" s="396" t="s">
        <v>523</v>
      </c>
      <c r="D103" s="425">
        <v>17.9</v>
      </c>
      <c r="E103" s="425">
        <v>18.9</v>
      </c>
      <c r="F103" s="425">
        <v>17.2</v>
      </c>
      <c r="G103" s="425">
        <v>114.6</v>
      </c>
      <c r="H103" s="425">
        <v>135.6</v>
      </c>
      <c r="I103" s="425">
        <v>97.8</v>
      </c>
      <c r="J103" s="425">
        <v>107</v>
      </c>
      <c r="K103" s="425">
        <v>124.1</v>
      </c>
      <c r="L103" s="425">
        <v>93.3</v>
      </c>
      <c r="M103" s="425">
        <v>7.6</v>
      </c>
      <c r="N103" s="425">
        <v>11.5</v>
      </c>
      <c r="O103" s="425">
        <v>4.5</v>
      </c>
    </row>
    <row r="104" spans="2:15" ht="16.5" customHeight="1">
      <c r="B104" s="401" t="s">
        <v>223</v>
      </c>
      <c r="C104" s="384" t="s">
        <v>524</v>
      </c>
      <c r="D104" s="433">
        <v>19.2</v>
      </c>
      <c r="E104" s="433">
        <v>19.9</v>
      </c>
      <c r="F104" s="433">
        <v>17</v>
      </c>
      <c r="G104" s="433">
        <v>151.3</v>
      </c>
      <c r="H104" s="433">
        <v>159.1</v>
      </c>
      <c r="I104" s="433">
        <v>126.8</v>
      </c>
      <c r="J104" s="433">
        <v>137.6</v>
      </c>
      <c r="K104" s="433">
        <v>144.1</v>
      </c>
      <c r="L104" s="433">
        <v>117.4</v>
      </c>
      <c r="M104" s="433">
        <v>13.7</v>
      </c>
      <c r="N104" s="433">
        <v>15</v>
      </c>
      <c r="O104" s="433">
        <v>9.4</v>
      </c>
    </row>
  </sheetData>
  <sheetProtection/>
  <mergeCells count="10">
    <mergeCell ref="B3:C5"/>
    <mergeCell ref="D3:F4"/>
    <mergeCell ref="G3:I4"/>
    <mergeCell ref="J4:L4"/>
    <mergeCell ref="M4:O4"/>
    <mergeCell ref="B55:C57"/>
    <mergeCell ref="D55:F56"/>
    <mergeCell ref="G55:I56"/>
    <mergeCell ref="J56:L56"/>
    <mergeCell ref="M56:O56"/>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9.00390625" style="353" bestFit="1" customWidth="1"/>
    <col min="2" max="2" width="6.50390625" style="353" customWidth="1"/>
    <col min="3" max="3" width="38.625" style="354" customWidth="1"/>
    <col min="4" max="18" width="10.375" style="353" customWidth="1"/>
    <col min="19" max="19" width="9.00390625" style="353" bestFit="1" customWidth="1"/>
    <col min="20" max="16384" width="9.00390625" style="353" customWidth="1"/>
  </cols>
  <sheetData>
    <row r="1" spans="2:18" ht="21.75" customHeight="1">
      <c r="B1" s="404"/>
      <c r="C1" s="357">
        <v>44531</v>
      </c>
      <c r="D1" s="358" t="s">
        <v>119</v>
      </c>
      <c r="E1" s="404"/>
      <c r="F1" s="404"/>
      <c r="H1" s="404"/>
      <c r="I1" s="404"/>
      <c r="J1" s="404"/>
      <c r="K1" s="404"/>
      <c r="L1" s="404"/>
      <c r="M1" s="404"/>
      <c r="N1" s="404"/>
      <c r="O1" s="404"/>
      <c r="P1" s="404"/>
      <c r="Q1" s="404"/>
      <c r="R1" s="404"/>
    </row>
    <row r="2" spans="2:18" ht="18" customHeight="1">
      <c r="B2" s="359"/>
      <c r="C2" s="360" t="s">
        <v>363</v>
      </c>
      <c r="E2" s="359"/>
      <c r="F2" s="359"/>
      <c r="G2" s="359"/>
      <c r="H2" s="359"/>
      <c r="I2" s="359"/>
      <c r="J2" s="359"/>
      <c r="K2" s="359"/>
      <c r="L2" s="361"/>
      <c r="M2" s="359"/>
      <c r="N2" s="359"/>
      <c r="O2" s="359"/>
      <c r="P2" s="359"/>
      <c r="Q2" s="359"/>
      <c r="R2" s="359"/>
    </row>
    <row r="3" spans="2:18" s="355" customFormat="1" ht="18" customHeight="1">
      <c r="B3" s="687" t="s">
        <v>532</v>
      </c>
      <c r="C3" s="688"/>
      <c r="D3" s="693" t="s">
        <v>533</v>
      </c>
      <c r="E3" s="693"/>
      <c r="F3" s="693"/>
      <c r="G3" s="687" t="s">
        <v>364</v>
      </c>
      <c r="H3" s="704"/>
      <c r="I3" s="704"/>
      <c r="J3" s="687" t="s">
        <v>10</v>
      </c>
      <c r="K3" s="704"/>
      <c r="L3" s="704"/>
      <c r="M3" s="700" t="s">
        <v>534</v>
      </c>
      <c r="N3" s="702"/>
      <c r="O3" s="702"/>
      <c r="P3" s="700" t="s">
        <v>396</v>
      </c>
      <c r="Q3" s="702"/>
      <c r="R3" s="703"/>
    </row>
    <row r="4" spans="2:18" s="355" customFormat="1" ht="18" customHeight="1">
      <c r="B4" s="691"/>
      <c r="C4" s="692"/>
      <c r="D4" s="369" t="s">
        <v>479</v>
      </c>
      <c r="E4" s="368" t="s">
        <v>480</v>
      </c>
      <c r="F4" s="368" t="s">
        <v>97</v>
      </c>
      <c r="G4" s="367" t="s">
        <v>479</v>
      </c>
      <c r="H4" s="368" t="s">
        <v>480</v>
      </c>
      <c r="I4" s="368" t="s">
        <v>97</v>
      </c>
      <c r="J4" s="367" t="s">
        <v>479</v>
      </c>
      <c r="K4" s="368" t="s">
        <v>480</v>
      </c>
      <c r="L4" s="368" t="s">
        <v>97</v>
      </c>
      <c r="M4" s="368" t="s">
        <v>479</v>
      </c>
      <c r="N4" s="367" t="s">
        <v>480</v>
      </c>
      <c r="O4" s="368" t="s">
        <v>97</v>
      </c>
      <c r="P4" s="367" t="s">
        <v>479</v>
      </c>
      <c r="Q4" s="367" t="s">
        <v>480</v>
      </c>
      <c r="R4" s="369" t="s">
        <v>97</v>
      </c>
    </row>
    <row r="5" spans="2:18" s="355" customFormat="1" ht="9.75" customHeight="1">
      <c r="B5" s="412"/>
      <c r="C5" s="413"/>
      <c r="D5" s="435" t="s">
        <v>510</v>
      </c>
      <c r="E5" s="436" t="s">
        <v>510</v>
      </c>
      <c r="F5" s="436" t="s">
        <v>510</v>
      </c>
      <c r="G5" s="436" t="s">
        <v>510</v>
      </c>
      <c r="H5" s="436" t="s">
        <v>510</v>
      </c>
      <c r="I5" s="436" t="s">
        <v>510</v>
      </c>
      <c r="J5" s="436" t="s">
        <v>510</v>
      </c>
      <c r="K5" s="436" t="s">
        <v>510</v>
      </c>
      <c r="L5" s="436" t="s">
        <v>510</v>
      </c>
      <c r="M5" s="436" t="s">
        <v>510</v>
      </c>
      <c r="N5" s="436" t="s">
        <v>510</v>
      </c>
      <c r="O5" s="436" t="s">
        <v>510</v>
      </c>
      <c r="P5" s="437" t="s">
        <v>323</v>
      </c>
      <c r="Q5" s="437" t="s">
        <v>323</v>
      </c>
      <c r="R5" s="437" t="s">
        <v>323</v>
      </c>
    </row>
    <row r="6" spans="2:18" ht="16.5" customHeight="1">
      <c r="B6" s="417" t="s">
        <v>228</v>
      </c>
      <c r="C6" s="418" t="s">
        <v>464</v>
      </c>
      <c r="D6" s="438">
        <v>1418753</v>
      </c>
      <c r="E6" s="438">
        <v>774977</v>
      </c>
      <c r="F6" s="438">
        <v>643776</v>
      </c>
      <c r="G6" s="438">
        <v>15890</v>
      </c>
      <c r="H6" s="438">
        <v>6861</v>
      </c>
      <c r="I6" s="438">
        <v>9029</v>
      </c>
      <c r="J6" s="438">
        <v>19952</v>
      </c>
      <c r="K6" s="438">
        <v>9830</v>
      </c>
      <c r="L6" s="438">
        <v>10122</v>
      </c>
      <c r="M6" s="438">
        <v>1414691</v>
      </c>
      <c r="N6" s="438">
        <v>772008</v>
      </c>
      <c r="O6" s="438">
        <v>642683</v>
      </c>
      <c r="P6" s="419">
        <v>30.5</v>
      </c>
      <c r="Q6" s="419">
        <v>14.7</v>
      </c>
      <c r="R6" s="419">
        <v>49.6</v>
      </c>
    </row>
    <row r="7" spans="2:18" ht="16.5" customHeight="1">
      <c r="B7" s="374" t="s">
        <v>253</v>
      </c>
      <c r="C7" s="375" t="s">
        <v>481</v>
      </c>
      <c r="D7" s="439">
        <v>69225</v>
      </c>
      <c r="E7" s="440">
        <v>57603</v>
      </c>
      <c r="F7" s="440">
        <v>11622</v>
      </c>
      <c r="G7" s="440">
        <v>10</v>
      </c>
      <c r="H7" s="440">
        <v>10</v>
      </c>
      <c r="I7" s="440">
        <v>0</v>
      </c>
      <c r="J7" s="440">
        <v>106</v>
      </c>
      <c r="K7" s="440">
        <v>106</v>
      </c>
      <c r="L7" s="440">
        <v>0</v>
      </c>
      <c r="M7" s="440">
        <v>69129</v>
      </c>
      <c r="N7" s="440">
        <v>57507</v>
      </c>
      <c r="O7" s="440">
        <v>11622</v>
      </c>
      <c r="P7" s="421">
        <v>8.3</v>
      </c>
      <c r="Q7" s="421">
        <v>2.2</v>
      </c>
      <c r="R7" s="421">
        <v>38.5</v>
      </c>
    </row>
    <row r="8" spans="2:18" ht="16.5" customHeight="1">
      <c r="B8" s="378" t="s">
        <v>336</v>
      </c>
      <c r="C8" s="379" t="s">
        <v>2</v>
      </c>
      <c r="D8" s="441">
        <v>374761</v>
      </c>
      <c r="E8" s="442">
        <v>264235</v>
      </c>
      <c r="F8" s="442">
        <v>110526</v>
      </c>
      <c r="G8" s="442">
        <v>2853</v>
      </c>
      <c r="H8" s="442">
        <v>1520</v>
      </c>
      <c r="I8" s="442">
        <v>1333</v>
      </c>
      <c r="J8" s="442">
        <v>3691</v>
      </c>
      <c r="K8" s="442">
        <v>2752</v>
      </c>
      <c r="L8" s="442">
        <v>939</v>
      </c>
      <c r="M8" s="442">
        <v>373923</v>
      </c>
      <c r="N8" s="442">
        <v>263003</v>
      </c>
      <c r="O8" s="442">
        <v>110920</v>
      </c>
      <c r="P8" s="425">
        <v>14.1</v>
      </c>
      <c r="Q8" s="425">
        <v>5.3</v>
      </c>
      <c r="R8" s="425">
        <v>34.9</v>
      </c>
    </row>
    <row r="9" spans="2:18" ht="16.5" customHeight="1">
      <c r="B9" s="382" t="s">
        <v>337</v>
      </c>
      <c r="C9" s="379" t="s">
        <v>91</v>
      </c>
      <c r="D9" s="441">
        <v>6363</v>
      </c>
      <c r="E9" s="442">
        <v>5204</v>
      </c>
      <c r="F9" s="442">
        <v>1159</v>
      </c>
      <c r="G9" s="442">
        <v>0</v>
      </c>
      <c r="H9" s="442">
        <v>0</v>
      </c>
      <c r="I9" s="442">
        <v>0</v>
      </c>
      <c r="J9" s="442">
        <v>11</v>
      </c>
      <c r="K9" s="442">
        <v>0</v>
      </c>
      <c r="L9" s="442">
        <v>11</v>
      </c>
      <c r="M9" s="442">
        <v>6352</v>
      </c>
      <c r="N9" s="442">
        <v>5204</v>
      </c>
      <c r="O9" s="442">
        <v>1148</v>
      </c>
      <c r="P9" s="425">
        <v>7.1</v>
      </c>
      <c r="Q9" s="425">
        <v>3.3</v>
      </c>
      <c r="R9" s="425">
        <v>24.5</v>
      </c>
    </row>
    <row r="10" spans="2:18" ht="16.5" customHeight="1">
      <c r="B10" s="378" t="s">
        <v>149</v>
      </c>
      <c r="C10" s="379" t="s">
        <v>286</v>
      </c>
      <c r="D10" s="441">
        <v>18123</v>
      </c>
      <c r="E10" s="442">
        <v>13576</v>
      </c>
      <c r="F10" s="442">
        <v>4547</v>
      </c>
      <c r="G10" s="442">
        <v>45</v>
      </c>
      <c r="H10" s="442">
        <v>14</v>
      </c>
      <c r="I10" s="442">
        <v>31</v>
      </c>
      <c r="J10" s="442">
        <v>54</v>
      </c>
      <c r="K10" s="442">
        <v>14</v>
      </c>
      <c r="L10" s="442">
        <v>40</v>
      </c>
      <c r="M10" s="442">
        <v>18114</v>
      </c>
      <c r="N10" s="442">
        <v>13576</v>
      </c>
      <c r="O10" s="442">
        <v>4538</v>
      </c>
      <c r="P10" s="425">
        <v>5.1</v>
      </c>
      <c r="Q10" s="425">
        <v>1</v>
      </c>
      <c r="R10" s="425">
        <v>17.3</v>
      </c>
    </row>
    <row r="11" spans="2:18" ht="16.5" customHeight="1">
      <c r="B11" s="378" t="s">
        <v>340</v>
      </c>
      <c r="C11" s="379" t="s">
        <v>415</v>
      </c>
      <c r="D11" s="441">
        <v>89148</v>
      </c>
      <c r="E11" s="442">
        <v>70597</v>
      </c>
      <c r="F11" s="442">
        <v>18551</v>
      </c>
      <c r="G11" s="442">
        <v>561</v>
      </c>
      <c r="H11" s="442">
        <v>333</v>
      </c>
      <c r="I11" s="442">
        <v>228</v>
      </c>
      <c r="J11" s="442">
        <v>881</v>
      </c>
      <c r="K11" s="442">
        <v>590</v>
      </c>
      <c r="L11" s="442">
        <v>291</v>
      </c>
      <c r="M11" s="442">
        <v>88828</v>
      </c>
      <c r="N11" s="442">
        <v>70340</v>
      </c>
      <c r="O11" s="442">
        <v>18488</v>
      </c>
      <c r="P11" s="425">
        <v>19.1</v>
      </c>
      <c r="Q11" s="425">
        <v>11.4</v>
      </c>
      <c r="R11" s="425">
        <v>48.6</v>
      </c>
    </row>
    <row r="12" spans="2:18" ht="16.5" customHeight="1">
      <c r="B12" s="378" t="s">
        <v>342</v>
      </c>
      <c r="C12" s="379" t="s">
        <v>482</v>
      </c>
      <c r="D12" s="441">
        <v>224818</v>
      </c>
      <c r="E12" s="442">
        <v>103493</v>
      </c>
      <c r="F12" s="442">
        <v>121325</v>
      </c>
      <c r="G12" s="442">
        <v>2957</v>
      </c>
      <c r="H12" s="442">
        <v>1051</v>
      </c>
      <c r="I12" s="442">
        <v>1906</v>
      </c>
      <c r="J12" s="442">
        <v>3303</v>
      </c>
      <c r="K12" s="442">
        <v>1540</v>
      </c>
      <c r="L12" s="442">
        <v>1763</v>
      </c>
      <c r="M12" s="442">
        <v>224472</v>
      </c>
      <c r="N12" s="442">
        <v>103004</v>
      </c>
      <c r="O12" s="442">
        <v>121468</v>
      </c>
      <c r="P12" s="425">
        <v>50.1</v>
      </c>
      <c r="Q12" s="425">
        <v>24.1</v>
      </c>
      <c r="R12" s="425">
        <v>72.2</v>
      </c>
    </row>
    <row r="13" spans="2:18" ht="16.5" customHeight="1">
      <c r="B13" s="378" t="s">
        <v>234</v>
      </c>
      <c r="C13" s="379" t="s">
        <v>483</v>
      </c>
      <c r="D13" s="441">
        <v>27550</v>
      </c>
      <c r="E13" s="442">
        <v>11195</v>
      </c>
      <c r="F13" s="442">
        <v>16355</v>
      </c>
      <c r="G13" s="442">
        <v>5</v>
      </c>
      <c r="H13" s="442">
        <v>2</v>
      </c>
      <c r="I13" s="442">
        <v>3</v>
      </c>
      <c r="J13" s="442">
        <v>501</v>
      </c>
      <c r="K13" s="442">
        <v>381</v>
      </c>
      <c r="L13" s="442">
        <v>120</v>
      </c>
      <c r="M13" s="442">
        <v>27054</v>
      </c>
      <c r="N13" s="442">
        <v>10816</v>
      </c>
      <c r="O13" s="442">
        <v>16238</v>
      </c>
      <c r="P13" s="425">
        <v>16.3</v>
      </c>
      <c r="Q13" s="425">
        <v>3.1</v>
      </c>
      <c r="R13" s="425">
        <v>25.1</v>
      </c>
    </row>
    <row r="14" spans="2:18" ht="16.5" customHeight="1">
      <c r="B14" s="378" t="s">
        <v>345</v>
      </c>
      <c r="C14" s="379" t="s">
        <v>485</v>
      </c>
      <c r="D14" s="441">
        <v>13306</v>
      </c>
      <c r="E14" s="442">
        <v>7353</v>
      </c>
      <c r="F14" s="442">
        <v>5953</v>
      </c>
      <c r="G14" s="442">
        <v>0</v>
      </c>
      <c r="H14" s="442">
        <v>0</v>
      </c>
      <c r="I14" s="442">
        <v>0</v>
      </c>
      <c r="J14" s="442">
        <v>247</v>
      </c>
      <c r="K14" s="442">
        <v>151</v>
      </c>
      <c r="L14" s="442">
        <v>96</v>
      </c>
      <c r="M14" s="442">
        <v>13059</v>
      </c>
      <c r="N14" s="442">
        <v>7202</v>
      </c>
      <c r="O14" s="442">
        <v>5857</v>
      </c>
      <c r="P14" s="425">
        <v>27</v>
      </c>
      <c r="Q14" s="425">
        <v>9.8</v>
      </c>
      <c r="R14" s="425">
        <v>48.3</v>
      </c>
    </row>
    <row r="15" spans="2:18" ht="16.5" customHeight="1">
      <c r="B15" s="378" t="s">
        <v>347</v>
      </c>
      <c r="C15" s="379" t="s">
        <v>486</v>
      </c>
      <c r="D15" s="441">
        <v>31177</v>
      </c>
      <c r="E15" s="442">
        <v>22179</v>
      </c>
      <c r="F15" s="442">
        <v>8998</v>
      </c>
      <c r="G15" s="442">
        <v>42</v>
      </c>
      <c r="H15" s="442">
        <v>42</v>
      </c>
      <c r="I15" s="442">
        <v>0</v>
      </c>
      <c r="J15" s="442">
        <v>210</v>
      </c>
      <c r="K15" s="442">
        <v>117</v>
      </c>
      <c r="L15" s="442">
        <v>93</v>
      </c>
      <c r="M15" s="442">
        <v>31009</v>
      </c>
      <c r="N15" s="442">
        <v>22104</v>
      </c>
      <c r="O15" s="442">
        <v>8905</v>
      </c>
      <c r="P15" s="425">
        <v>11.9</v>
      </c>
      <c r="Q15" s="425">
        <v>5</v>
      </c>
      <c r="R15" s="425">
        <v>28.8</v>
      </c>
    </row>
    <row r="16" spans="2:18" ht="16.5" customHeight="1">
      <c r="B16" s="378" t="s">
        <v>350</v>
      </c>
      <c r="C16" s="379" t="s">
        <v>64</v>
      </c>
      <c r="D16" s="441">
        <v>117101</v>
      </c>
      <c r="E16" s="442">
        <v>44454</v>
      </c>
      <c r="F16" s="442">
        <v>72647</v>
      </c>
      <c r="G16" s="442">
        <v>4234</v>
      </c>
      <c r="H16" s="442">
        <v>1436</v>
      </c>
      <c r="I16" s="442">
        <v>2798</v>
      </c>
      <c r="J16" s="442">
        <v>2235</v>
      </c>
      <c r="K16" s="442">
        <v>1137</v>
      </c>
      <c r="L16" s="442">
        <v>1098</v>
      </c>
      <c r="M16" s="442">
        <v>119100</v>
      </c>
      <c r="N16" s="442">
        <v>44753</v>
      </c>
      <c r="O16" s="442">
        <v>74347</v>
      </c>
      <c r="P16" s="425">
        <v>68.8</v>
      </c>
      <c r="Q16" s="425">
        <v>51.3</v>
      </c>
      <c r="R16" s="425">
        <v>79.4</v>
      </c>
    </row>
    <row r="17" spans="2:18" ht="16.5" customHeight="1">
      <c r="B17" s="378" t="s">
        <v>188</v>
      </c>
      <c r="C17" s="379" t="s">
        <v>487</v>
      </c>
      <c r="D17" s="441">
        <v>40920</v>
      </c>
      <c r="E17" s="442">
        <v>19713</v>
      </c>
      <c r="F17" s="442">
        <v>21207</v>
      </c>
      <c r="G17" s="442">
        <v>717</v>
      </c>
      <c r="H17" s="442">
        <v>347</v>
      </c>
      <c r="I17" s="442">
        <v>370</v>
      </c>
      <c r="J17" s="442">
        <v>1253</v>
      </c>
      <c r="K17" s="442">
        <v>742</v>
      </c>
      <c r="L17" s="442">
        <v>511</v>
      </c>
      <c r="M17" s="442">
        <v>40384</v>
      </c>
      <c r="N17" s="442">
        <v>19318</v>
      </c>
      <c r="O17" s="442">
        <v>21066</v>
      </c>
      <c r="P17" s="425">
        <v>54.8</v>
      </c>
      <c r="Q17" s="425">
        <v>39.1</v>
      </c>
      <c r="R17" s="425">
        <v>69.2</v>
      </c>
    </row>
    <row r="18" spans="2:18" ht="16.5" customHeight="1">
      <c r="B18" s="378" t="s">
        <v>351</v>
      </c>
      <c r="C18" s="379" t="s">
        <v>44</v>
      </c>
      <c r="D18" s="441">
        <v>93420</v>
      </c>
      <c r="E18" s="442">
        <v>37742</v>
      </c>
      <c r="F18" s="442">
        <v>55678</v>
      </c>
      <c r="G18" s="442">
        <v>286</v>
      </c>
      <c r="H18" s="442">
        <v>278</v>
      </c>
      <c r="I18" s="442">
        <v>8</v>
      </c>
      <c r="J18" s="442">
        <v>183</v>
      </c>
      <c r="K18" s="442">
        <v>73</v>
      </c>
      <c r="L18" s="442">
        <v>110</v>
      </c>
      <c r="M18" s="442">
        <v>93523</v>
      </c>
      <c r="N18" s="442">
        <v>37947</v>
      </c>
      <c r="O18" s="442">
        <v>55576</v>
      </c>
      <c r="P18" s="425">
        <v>30.8</v>
      </c>
      <c r="Q18" s="425">
        <v>18.6</v>
      </c>
      <c r="R18" s="425">
        <v>39.1</v>
      </c>
    </row>
    <row r="19" spans="2:18" ht="16.5" customHeight="1">
      <c r="B19" s="378" t="s">
        <v>353</v>
      </c>
      <c r="C19" s="379" t="s">
        <v>489</v>
      </c>
      <c r="D19" s="441">
        <v>183283</v>
      </c>
      <c r="E19" s="442">
        <v>47529</v>
      </c>
      <c r="F19" s="442">
        <v>135754</v>
      </c>
      <c r="G19" s="442">
        <v>2472</v>
      </c>
      <c r="H19" s="442">
        <v>869</v>
      </c>
      <c r="I19" s="442">
        <v>1603</v>
      </c>
      <c r="J19" s="442">
        <v>1905</v>
      </c>
      <c r="K19" s="442">
        <v>495</v>
      </c>
      <c r="L19" s="442">
        <v>1410</v>
      </c>
      <c r="M19" s="442">
        <v>183850</v>
      </c>
      <c r="N19" s="442">
        <v>47903</v>
      </c>
      <c r="O19" s="442">
        <v>135947</v>
      </c>
      <c r="P19" s="425">
        <v>32</v>
      </c>
      <c r="Q19" s="425">
        <v>28.6</v>
      </c>
      <c r="R19" s="425">
        <v>33.2</v>
      </c>
    </row>
    <row r="20" spans="2:18" ht="16.5" customHeight="1">
      <c r="B20" s="378" t="s">
        <v>150</v>
      </c>
      <c r="C20" s="379" t="s">
        <v>395</v>
      </c>
      <c r="D20" s="441">
        <v>12874</v>
      </c>
      <c r="E20" s="442">
        <v>7720</v>
      </c>
      <c r="F20" s="442">
        <v>5154</v>
      </c>
      <c r="G20" s="442">
        <v>132</v>
      </c>
      <c r="H20" s="442">
        <v>61</v>
      </c>
      <c r="I20" s="442">
        <v>71</v>
      </c>
      <c r="J20" s="442">
        <v>30</v>
      </c>
      <c r="K20" s="442">
        <v>25</v>
      </c>
      <c r="L20" s="442">
        <v>5</v>
      </c>
      <c r="M20" s="442">
        <v>12976</v>
      </c>
      <c r="N20" s="442">
        <v>7756</v>
      </c>
      <c r="O20" s="442">
        <v>5220</v>
      </c>
      <c r="P20" s="425">
        <v>17.1</v>
      </c>
      <c r="Q20" s="425">
        <v>10.9</v>
      </c>
      <c r="R20" s="425">
        <v>26.2</v>
      </c>
    </row>
    <row r="21" spans="2:18" ht="16.5" customHeight="1">
      <c r="B21" s="383" t="s">
        <v>356</v>
      </c>
      <c r="C21" s="384" t="s">
        <v>288</v>
      </c>
      <c r="D21" s="441">
        <v>116684</v>
      </c>
      <c r="E21" s="443">
        <v>62384</v>
      </c>
      <c r="F21" s="443">
        <v>54300</v>
      </c>
      <c r="G21" s="443">
        <v>1576</v>
      </c>
      <c r="H21" s="443">
        <v>898</v>
      </c>
      <c r="I21" s="443">
        <v>678</v>
      </c>
      <c r="J21" s="443">
        <v>5342</v>
      </c>
      <c r="K21" s="443">
        <v>1707</v>
      </c>
      <c r="L21" s="443">
        <v>3635</v>
      </c>
      <c r="M21" s="443">
        <v>112918</v>
      </c>
      <c r="N21" s="443">
        <v>61575</v>
      </c>
      <c r="O21" s="443">
        <v>51343</v>
      </c>
      <c r="P21" s="427">
        <v>33</v>
      </c>
      <c r="Q21" s="427">
        <v>17.2</v>
      </c>
      <c r="R21" s="427">
        <v>51.9</v>
      </c>
    </row>
    <row r="22" spans="2:18" ht="16.5" customHeight="1">
      <c r="B22" s="386" t="s">
        <v>490</v>
      </c>
      <c r="C22" s="387" t="s">
        <v>110</v>
      </c>
      <c r="D22" s="440">
        <v>51532</v>
      </c>
      <c r="E22" s="440">
        <v>26497</v>
      </c>
      <c r="F22" s="440">
        <v>25035</v>
      </c>
      <c r="G22" s="440">
        <v>771</v>
      </c>
      <c r="H22" s="440">
        <v>323</v>
      </c>
      <c r="I22" s="440">
        <v>448</v>
      </c>
      <c r="J22" s="440">
        <v>1451</v>
      </c>
      <c r="K22" s="440">
        <v>1236</v>
      </c>
      <c r="L22" s="440">
        <v>215</v>
      </c>
      <c r="M22" s="440">
        <v>50852</v>
      </c>
      <c r="N22" s="440">
        <v>25584</v>
      </c>
      <c r="O22" s="440">
        <v>25268</v>
      </c>
      <c r="P22" s="421">
        <v>32.8</v>
      </c>
      <c r="Q22" s="421">
        <v>20.6</v>
      </c>
      <c r="R22" s="421">
        <v>45.2</v>
      </c>
    </row>
    <row r="23" spans="2:18" ht="16.5" customHeight="1">
      <c r="B23" s="388" t="s">
        <v>162</v>
      </c>
      <c r="C23" s="379" t="s">
        <v>491</v>
      </c>
      <c r="D23" s="444">
        <v>5748</v>
      </c>
      <c r="E23" s="444">
        <v>3204</v>
      </c>
      <c r="F23" s="445">
        <v>2544</v>
      </c>
      <c r="G23" s="445">
        <v>16</v>
      </c>
      <c r="H23" s="445">
        <v>16</v>
      </c>
      <c r="I23" s="445">
        <v>0</v>
      </c>
      <c r="J23" s="445">
        <v>22</v>
      </c>
      <c r="K23" s="445">
        <v>4</v>
      </c>
      <c r="L23" s="445">
        <v>18</v>
      </c>
      <c r="M23" s="445">
        <v>5742</v>
      </c>
      <c r="N23" s="445">
        <v>3216</v>
      </c>
      <c r="O23" s="445">
        <v>2526</v>
      </c>
      <c r="P23" s="423">
        <v>6.1</v>
      </c>
      <c r="Q23" s="423">
        <v>1.3</v>
      </c>
      <c r="R23" s="423">
        <v>12.3</v>
      </c>
    </row>
    <row r="24" spans="2:18" ht="16.5" customHeight="1">
      <c r="B24" s="391" t="s">
        <v>116</v>
      </c>
      <c r="C24" s="392" t="s">
        <v>381</v>
      </c>
      <c r="D24" s="438">
        <v>4637</v>
      </c>
      <c r="E24" s="438">
        <v>3781</v>
      </c>
      <c r="F24" s="438">
        <v>856</v>
      </c>
      <c r="G24" s="438">
        <v>19</v>
      </c>
      <c r="H24" s="438">
        <v>19</v>
      </c>
      <c r="I24" s="438">
        <v>0</v>
      </c>
      <c r="J24" s="438">
        <v>3</v>
      </c>
      <c r="K24" s="438">
        <v>3</v>
      </c>
      <c r="L24" s="438">
        <v>0</v>
      </c>
      <c r="M24" s="438">
        <v>4653</v>
      </c>
      <c r="N24" s="438">
        <v>3797</v>
      </c>
      <c r="O24" s="438">
        <v>856</v>
      </c>
      <c r="P24" s="419">
        <v>7.2</v>
      </c>
      <c r="Q24" s="419">
        <v>7.6</v>
      </c>
      <c r="R24" s="419">
        <v>5.1</v>
      </c>
    </row>
    <row r="25" spans="2:18" ht="16.5" customHeight="1">
      <c r="B25" s="395" t="s">
        <v>145</v>
      </c>
      <c r="C25" s="396" t="s">
        <v>492</v>
      </c>
      <c r="D25" s="442">
        <v>3212</v>
      </c>
      <c r="E25" s="442">
        <v>2690</v>
      </c>
      <c r="F25" s="442">
        <v>522</v>
      </c>
      <c r="G25" s="442">
        <v>36</v>
      </c>
      <c r="H25" s="442">
        <v>36</v>
      </c>
      <c r="I25" s="442">
        <v>0</v>
      </c>
      <c r="J25" s="442">
        <v>9</v>
      </c>
      <c r="K25" s="442">
        <v>9</v>
      </c>
      <c r="L25" s="442">
        <v>0</v>
      </c>
      <c r="M25" s="442">
        <v>3239</v>
      </c>
      <c r="N25" s="442">
        <v>2717</v>
      </c>
      <c r="O25" s="442">
        <v>522</v>
      </c>
      <c r="P25" s="425">
        <v>2.8</v>
      </c>
      <c r="Q25" s="425">
        <v>1.8</v>
      </c>
      <c r="R25" s="425">
        <v>7.9</v>
      </c>
    </row>
    <row r="26" spans="2:18" ht="16.5" customHeight="1">
      <c r="B26" s="395" t="s">
        <v>493</v>
      </c>
      <c r="C26" s="396" t="s">
        <v>495</v>
      </c>
      <c r="D26" s="442">
        <v>16125</v>
      </c>
      <c r="E26" s="442">
        <v>12160</v>
      </c>
      <c r="F26" s="442">
        <v>3965</v>
      </c>
      <c r="G26" s="442">
        <v>171</v>
      </c>
      <c r="H26" s="442">
        <v>144</v>
      </c>
      <c r="I26" s="442">
        <v>27</v>
      </c>
      <c r="J26" s="442">
        <v>74</v>
      </c>
      <c r="K26" s="442">
        <v>19</v>
      </c>
      <c r="L26" s="442">
        <v>55</v>
      </c>
      <c r="M26" s="442">
        <v>16222</v>
      </c>
      <c r="N26" s="442">
        <v>12285</v>
      </c>
      <c r="O26" s="442">
        <v>3937</v>
      </c>
      <c r="P26" s="425">
        <v>16.4</v>
      </c>
      <c r="Q26" s="425">
        <v>8.2</v>
      </c>
      <c r="R26" s="425">
        <v>41.8</v>
      </c>
    </row>
    <row r="27" spans="2:18" ht="16.5" customHeight="1">
      <c r="B27" s="388" t="s">
        <v>496</v>
      </c>
      <c r="C27" s="379" t="s">
        <v>497</v>
      </c>
      <c r="D27" s="445">
        <v>5914</v>
      </c>
      <c r="E27" s="445">
        <v>2955</v>
      </c>
      <c r="F27" s="445">
        <v>2959</v>
      </c>
      <c r="G27" s="445">
        <v>6</v>
      </c>
      <c r="H27" s="445">
        <v>0</v>
      </c>
      <c r="I27" s="445">
        <v>6</v>
      </c>
      <c r="J27" s="445">
        <v>126</v>
      </c>
      <c r="K27" s="445">
        <v>34</v>
      </c>
      <c r="L27" s="445">
        <v>92</v>
      </c>
      <c r="M27" s="445">
        <v>5794</v>
      </c>
      <c r="N27" s="445">
        <v>2921</v>
      </c>
      <c r="O27" s="445">
        <v>2873</v>
      </c>
      <c r="P27" s="423">
        <v>31.3</v>
      </c>
      <c r="Q27" s="423">
        <v>3.7</v>
      </c>
      <c r="R27" s="423">
        <v>59.4</v>
      </c>
    </row>
    <row r="28" spans="2:18" ht="16.5" customHeight="1">
      <c r="B28" s="395" t="s">
        <v>259</v>
      </c>
      <c r="C28" s="396" t="s">
        <v>5</v>
      </c>
      <c r="D28" s="442">
        <v>23150</v>
      </c>
      <c r="E28" s="442">
        <v>12804</v>
      </c>
      <c r="F28" s="442">
        <v>10346</v>
      </c>
      <c r="G28" s="442">
        <v>55</v>
      </c>
      <c r="H28" s="442">
        <v>12</v>
      </c>
      <c r="I28" s="442">
        <v>43</v>
      </c>
      <c r="J28" s="442">
        <v>61</v>
      </c>
      <c r="K28" s="442">
        <v>44</v>
      </c>
      <c r="L28" s="442">
        <v>17</v>
      </c>
      <c r="M28" s="442">
        <v>23144</v>
      </c>
      <c r="N28" s="442">
        <v>12772</v>
      </c>
      <c r="O28" s="442">
        <v>10372</v>
      </c>
      <c r="P28" s="425">
        <v>25.1</v>
      </c>
      <c r="Q28" s="425">
        <v>2.6</v>
      </c>
      <c r="R28" s="425">
        <v>52.8</v>
      </c>
    </row>
    <row r="29" spans="2:18" ht="16.5" customHeight="1">
      <c r="B29" s="395" t="s">
        <v>498</v>
      </c>
      <c r="C29" s="396" t="s">
        <v>499</v>
      </c>
      <c r="D29" s="442">
        <v>22639</v>
      </c>
      <c r="E29" s="442">
        <v>13539</v>
      </c>
      <c r="F29" s="442">
        <v>9100</v>
      </c>
      <c r="G29" s="442">
        <v>681</v>
      </c>
      <c r="H29" s="442">
        <v>228</v>
      </c>
      <c r="I29" s="442">
        <v>453</v>
      </c>
      <c r="J29" s="442">
        <v>365</v>
      </c>
      <c r="K29" s="442">
        <v>291</v>
      </c>
      <c r="L29" s="442">
        <v>74</v>
      </c>
      <c r="M29" s="442">
        <v>22955</v>
      </c>
      <c r="N29" s="442">
        <v>13476</v>
      </c>
      <c r="O29" s="442">
        <v>9479</v>
      </c>
      <c r="P29" s="425">
        <v>23.4</v>
      </c>
      <c r="Q29" s="425">
        <v>7.9</v>
      </c>
      <c r="R29" s="425">
        <v>45.4</v>
      </c>
    </row>
    <row r="30" spans="2:18" ht="16.5" customHeight="1">
      <c r="B30" s="395" t="s">
        <v>484</v>
      </c>
      <c r="C30" s="396" t="s">
        <v>500</v>
      </c>
      <c r="D30" s="442">
        <v>5521</v>
      </c>
      <c r="E30" s="442">
        <v>4129</v>
      </c>
      <c r="F30" s="442">
        <v>1392</v>
      </c>
      <c r="G30" s="442">
        <v>32</v>
      </c>
      <c r="H30" s="442">
        <v>31</v>
      </c>
      <c r="I30" s="442">
        <v>1</v>
      </c>
      <c r="J30" s="442">
        <v>6</v>
      </c>
      <c r="K30" s="442">
        <v>6</v>
      </c>
      <c r="L30" s="442">
        <v>0</v>
      </c>
      <c r="M30" s="442">
        <v>5547</v>
      </c>
      <c r="N30" s="442">
        <v>4154</v>
      </c>
      <c r="O30" s="442">
        <v>1393</v>
      </c>
      <c r="P30" s="425">
        <v>7.1</v>
      </c>
      <c r="Q30" s="425">
        <v>1.4</v>
      </c>
      <c r="R30" s="425">
        <v>24</v>
      </c>
    </row>
    <row r="31" spans="2:18" ht="16.5" customHeight="1">
      <c r="B31" s="395" t="s">
        <v>82</v>
      </c>
      <c r="C31" s="396" t="s">
        <v>476</v>
      </c>
      <c r="D31" s="442">
        <v>5620</v>
      </c>
      <c r="E31" s="442">
        <v>4795</v>
      </c>
      <c r="F31" s="442">
        <v>825</v>
      </c>
      <c r="G31" s="442">
        <v>45</v>
      </c>
      <c r="H31" s="442">
        <v>45</v>
      </c>
      <c r="I31" s="442">
        <v>0</v>
      </c>
      <c r="J31" s="442">
        <v>8</v>
      </c>
      <c r="K31" s="442">
        <v>4</v>
      </c>
      <c r="L31" s="442">
        <v>4</v>
      </c>
      <c r="M31" s="442">
        <v>5657</v>
      </c>
      <c r="N31" s="442">
        <v>4836</v>
      </c>
      <c r="O31" s="442">
        <v>821</v>
      </c>
      <c r="P31" s="425">
        <v>11.6</v>
      </c>
      <c r="Q31" s="425">
        <v>9</v>
      </c>
      <c r="R31" s="425">
        <v>27</v>
      </c>
    </row>
    <row r="32" spans="2:18" ht="16.5" customHeight="1">
      <c r="B32" s="395" t="s">
        <v>501</v>
      </c>
      <c r="C32" s="396" t="s">
        <v>57</v>
      </c>
      <c r="D32" s="446">
        <v>3286</v>
      </c>
      <c r="E32" s="446">
        <v>2700</v>
      </c>
      <c r="F32" s="446">
        <v>586</v>
      </c>
      <c r="G32" s="446">
        <v>8</v>
      </c>
      <c r="H32" s="446">
        <v>0</v>
      </c>
      <c r="I32" s="446">
        <v>8</v>
      </c>
      <c r="J32" s="446">
        <v>6</v>
      </c>
      <c r="K32" s="446">
        <v>6</v>
      </c>
      <c r="L32" s="446">
        <v>0</v>
      </c>
      <c r="M32" s="446">
        <v>3288</v>
      </c>
      <c r="N32" s="446">
        <v>2694</v>
      </c>
      <c r="O32" s="446">
        <v>594</v>
      </c>
      <c r="P32" s="428">
        <v>2.1</v>
      </c>
      <c r="Q32" s="428">
        <v>0</v>
      </c>
      <c r="R32" s="428">
        <v>11.8</v>
      </c>
    </row>
    <row r="33" spans="2:18" ht="16.5" customHeight="1">
      <c r="B33" s="395" t="s">
        <v>243</v>
      </c>
      <c r="C33" s="396" t="s">
        <v>502</v>
      </c>
      <c r="D33" s="442">
        <v>7264</v>
      </c>
      <c r="E33" s="442">
        <v>6117</v>
      </c>
      <c r="F33" s="442">
        <v>1147</v>
      </c>
      <c r="G33" s="442">
        <v>14</v>
      </c>
      <c r="H33" s="442">
        <v>13</v>
      </c>
      <c r="I33" s="442">
        <v>1</v>
      </c>
      <c r="J33" s="442">
        <v>33</v>
      </c>
      <c r="K33" s="442">
        <v>25</v>
      </c>
      <c r="L33" s="442">
        <v>8</v>
      </c>
      <c r="M33" s="442">
        <v>7245</v>
      </c>
      <c r="N33" s="442">
        <v>6105</v>
      </c>
      <c r="O33" s="442">
        <v>1140</v>
      </c>
      <c r="P33" s="425">
        <v>3.1</v>
      </c>
      <c r="Q33" s="425">
        <v>1.6</v>
      </c>
      <c r="R33" s="425">
        <v>10.9</v>
      </c>
    </row>
    <row r="34" spans="2:18" ht="16.5" customHeight="1">
      <c r="B34" s="395" t="s">
        <v>225</v>
      </c>
      <c r="C34" s="396" t="s">
        <v>504</v>
      </c>
      <c r="D34" s="442">
        <v>24370</v>
      </c>
      <c r="E34" s="442">
        <v>18214</v>
      </c>
      <c r="F34" s="442">
        <v>6156</v>
      </c>
      <c r="G34" s="442">
        <v>87</v>
      </c>
      <c r="H34" s="442">
        <v>66</v>
      </c>
      <c r="I34" s="442">
        <v>21</v>
      </c>
      <c r="J34" s="442">
        <v>277</v>
      </c>
      <c r="K34" s="442">
        <v>223</v>
      </c>
      <c r="L34" s="442">
        <v>54</v>
      </c>
      <c r="M34" s="442">
        <v>24180</v>
      </c>
      <c r="N34" s="442">
        <v>18057</v>
      </c>
      <c r="O34" s="442">
        <v>6123</v>
      </c>
      <c r="P34" s="425">
        <v>13</v>
      </c>
      <c r="Q34" s="425">
        <v>7.3</v>
      </c>
      <c r="R34" s="425">
        <v>30</v>
      </c>
    </row>
    <row r="35" spans="2:18" ht="16.5" customHeight="1">
      <c r="B35" s="395" t="s">
        <v>505</v>
      </c>
      <c r="C35" s="396" t="s">
        <v>506</v>
      </c>
      <c r="D35" s="442">
        <v>9181</v>
      </c>
      <c r="E35" s="442">
        <v>7666</v>
      </c>
      <c r="F35" s="442">
        <v>1515</v>
      </c>
      <c r="G35" s="442">
        <v>96</v>
      </c>
      <c r="H35" s="442">
        <v>72</v>
      </c>
      <c r="I35" s="442">
        <v>24</v>
      </c>
      <c r="J35" s="442">
        <v>169</v>
      </c>
      <c r="K35" s="442">
        <v>94</v>
      </c>
      <c r="L35" s="442">
        <v>75</v>
      </c>
      <c r="M35" s="442">
        <v>9108</v>
      </c>
      <c r="N35" s="442">
        <v>7644</v>
      </c>
      <c r="O35" s="442">
        <v>1464</v>
      </c>
      <c r="P35" s="425">
        <v>2.7</v>
      </c>
      <c r="Q35" s="425">
        <v>0.9</v>
      </c>
      <c r="R35" s="425">
        <v>12</v>
      </c>
    </row>
    <row r="36" spans="2:18" ht="16.5" customHeight="1">
      <c r="B36" s="395" t="s">
        <v>332</v>
      </c>
      <c r="C36" s="396" t="s">
        <v>257</v>
      </c>
      <c r="D36" s="442">
        <v>29763</v>
      </c>
      <c r="E36" s="442">
        <v>24631</v>
      </c>
      <c r="F36" s="442">
        <v>5132</v>
      </c>
      <c r="G36" s="442">
        <v>95</v>
      </c>
      <c r="H36" s="442">
        <v>95</v>
      </c>
      <c r="I36" s="442">
        <v>0</v>
      </c>
      <c r="J36" s="442">
        <v>36</v>
      </c>
      <c r="K36" s="442">
        <v>19</v>
      </c>
      <c r="L36" s="442">
        <v>17</v>
      </c>
      <c r="M36" s="442">
        <v>29822</v>
      </c>
      <c r="N36" s="442">
        <v>24707</v>
      </c>
      <c r="O36" s="442">
        <v>5115</v>
      </c>
      <c r="P36" s="425">
        <v>11.5</v>
      </c>
      <c r="Q36" s="425">
        <v>3.5</v>
      </c>
      <c r="R36" s="425">
        <v>50.1</v>
      </c>
    </row>
    <row r="37" spans="2:18" ht="16.5" customHeight="1">
      <c r="B37" s="395" t="s">
        <v>182</v>
      </c>
      <c r="C37" s="396" t="s">
        <v>507</v>
      </c>
      <c r="D37" s="442">
        <v>6233</v>
      </c>
      <c r="E37" s="442">
        <v>4345</v>
      </c>
      <c r="F37" s="442">
        <v>1888</v>
      </c>
      <c r="G37" s="442">
        <v>82</v>
      </c>
      <c r="H37" s="442">
        <v>62</v>
      </c>
      <c r="I37" s="442">
        <v>20</v>
      </c>
      <c r="J37" s="442">
        <v>130</v>
      </c>
      <c r="K37" s="442">
        <v>96</v>
      </c>
      <c r="L37" s="442">
        <v>34</v>
      </c>
      <c r="M37" s="442">
        <v>6185</v>
      </c>
      <c r="N37" s="442">
        <v>4311</v>
      </c>
      <c r="O37" s="442">
        <v>1874</v>
      </c>
      <c r="P37" s="425">
        <v>0.8</v>
      </c>
      <c r="Q37" s="425">
        <v>0.7</v>
      </c>
      <c r="R37" s="425">
        <v>1.1</v>
      </c>
    </row>
    <row r="38" spans="2:18" ht="16.5" customHeight="1">
      <c r="B38" s="395" t="s">
        <v>508</v>
      </c>
      <c r="C38" s="396" t="s">
        <v>63</v>
      </c>
      <c r="D38" s="442">
        <v>7997</v>
      </c>
      <c r="E38" s="442">
        <v>6662</v>
      </c>
      <c r="F38" s="442">
        <v>1335</v>
      </c>
      <c r="G38" s="442">
        <v>21</v>
      </c>
      <c r="H38" s="442">
        <v>13</v>
      </c>
      <c r="I38" s="442">
        <v>8</v>
      </c>
      <c r="J38" s="442">
        <v>16</v>
      </c>
      <c r="K38" s="442">
        <v>15</v>
      </c>
      <c r="L38" s="442">
        <v>1</v>
      </c>
      <c r="M38" s="442">
        <v>8002</v>
      </c>
      <c r="N38" s="442">
        <v>6660</v>
      </c>
      <c r="O38" s="442">
        <v>1342</v>
      </c>
      <c r="P38" s="425">
        <v>1.4</v>
      </c>
      <c r="Q38" s="425">
        <v>0.9</v>
      </c>
      <c r="R38" s="425">
        <v>3.8</v>
      </c>
    </row>
    <row r="39" spans="2:18" ht="16.5" customHeight="1">
      <c r="B39" s="395" t="s">
        <v>25</v>
      </c>
      <c r="C39" s="396" t="s">
        <v>512</v>
      </c>
      <c r="D39" s="442">
        <v>38349</v>
      </c>
      <c r="E39" s="442">
        <v>27028</v>
      </c>
      <c r="F39" s="442">
        <v>11321</v>
      </c>
      <c r="G39" s="442">
        <v>209</v>
      </c>
      <c r="H39" s="442">
        <v>169</v>
      </c>
      <c r="I39" s="442">
        <v>40</v>
      </c>
      <c r="J39" s="442">
        <v>157</v>
      </c>
      <c r="K39" s="442">
        <v>112</v>
      </c>
      <c r="L39" s="442">
        <v>45</v>
      </c>
      <c r="M39" s="442">
        <v>38401</v>
      </c>
      <c r="N39" s="442">
        <v>27085</v>
      </c>
      <c r="O39" s="442">
        <v>11316</v>
      </c>
      <c r="P39" s="425">
        <v>9.6</v>
      </c>
      <c r="Q39" s="425">
        <v>3.1</v>
      </c>
      <c r="R39" s="425">
        <v>25.1</v>
      </c>
    </row>
    <row r="40" spans="2:18" ht="16.5" customHeight="1">
      <c r="B40" s="395" t="s">
        <v>410</v>
      </c>
      <c r="C40" s="396" t="s">
        <v>513</v>
      </c>
      <c r="D40" s="442">
        <v>3291</v>
      </c>
      <c r="E40" s="442">
        <v>1996</v>
      </c>
      <c r="F40" s="442">
        <v>1295</v>
      </c>
      <c r="G40" s="442">
        <v>17</v>
      </c>
      <c r="H40" s="442">
        <v>16</v>
      </c>
      <c r="I40" s="442">
        <v>1</v>
      </c>
      <c r="J40" s="442">
        <v>52</v>
      </c>
      <c r="K40" s="442">
        <v>34</v>
      </c>
      <c r="L40" s="442">
        <v>18</v>
      </c>
      <c r="M40" s="442">
        <v>3256</v>
      </c>
      <c r="N40" s="442">
        <v>1978</v>
      </c>
      <c r="O40" s="442">
        <v>1278</v>
      </c>
      <c r="P40" s="425">
        <v>12</v>
      </c>
      <c r="Q40" s="425">
        <v>4.1</v>
      </c>
      <c r="R40" s="425">
        <v>24.3</v>
      </c>
    </row>
    <row r="41" spans="2:18" ht="16.5" customHeight="1">
      <c r="B41" s="395" t="s">
        <v>509</v>
      </c>
      <c r="C41" s="396" t="s">
        <v>277</v>
      </c>
      <c r="D41" s="442">
        <v>89654</v>
      </c>
      <c r="E41" s="442">
        <v>71301</v>
      </c>
      <c r="F41" s="442">
        <v>18353</v>
      </c>
      <c r="G41" s="442">
        <v>317</v>
      </c>
      <c r="H41" s="442">
        <v>142</v>
      </c>
      <c r="I41" s="442">
        <v>175</v>
      </c>
      <c r="J41" s="442">
        <v>649</v>
      </c>
      <c r="K41" s="442">
        <v>441</v>
      </c>
      <c r="L41" s="442">
        <v>208</v>
      </c>
      <c r="M41" s="442">
        <v>89322</v>
      </c>
      <c r="N41" s="442">
        <v>71002</v>
      </c>
      <c r="O41" s="442">
        <v>18320</v>
      </c>
      <c r="P41" s="425">
        <v>6.2</v>
      </c>
      <c r="Q41" s="425">
        <v>2.6</v>
      </c>
      <c r="R41" s="425">
        <v>20.5</v>
      </c>
    </row>
    <row r="42" spans="2:18" ht="16.5" customHeight="1">
      <c r="B42" s="395" t="s">
        <v>346</v>
      </c>
      <c r="C42" s="399" t="s">
        <v>9</v>
      </c>
      <c r="D42" s="442">
        <v>11275</v>
      </c>
      <c r="E42" s="442">
        <v>7021</v>
      </c>
      <c r="F42" s="442">
        <v>4254</v>
      </c>
      <c r="G42" s="442">
        <v>75</v>
      </c>
      <c r="H42" s="442">
        <v>18</v>
      </c>
      <c r="I42" s="442">
        <v>57</v>
      </c>
      <c r="J42" s="442">
        <v>41</v>
      </c>
      <c r="K42" s="442">
        <v>37</v>
      </c>
      <c r="L42" s="442">
        <v>4</v>
      </c>
      <c r="M42" s="442">
        <v>11309</v>
      </c>
      <c r="N42" s="442">
        <v>7002</v>
      </c>
      <c r="O42" s="442">
        <v>4307</v>
      </c>
      <c r="P42" s="425">
        <v>14.4</v>
      </c>
      <c r="Q42" s="425">
        <v>2</v>
      </c>
      <c r="R42" s="425">
        <v>34.4</v>
      </c>
    </row>
    <row r="43" spans="2:18" ht="16.5" customHeight="1">
      <c r="B43" s="386" t="s">
        <v>220</v>
      </c>
      <c r="C43" s="400" t="s">
        <v>515</v>
      </c>
      <c r="D43" s="440">
        <v>66735</v>
      </c>
      <c r="E43" s="440">
        <v>49353</v>
      </c>
      <c r="F43" s="440">
        <v>17382</v>
      </c>
      <c r="G43" s="440">
        <v>135</v>
      </c>
      <c r="H43" s="440">
        <v>91</v>
      </c>
      <c r="I43" s="440">
        <v>44</v>
      </c>
      <c r="J43" s="440">
        <v>307</v>
      </c>
      <c r="K43" s="440">
        <v>213</v>
      </c>
      <c r="L43" s="440">
        <v>94</v>
      </c>
      <c r="M43" s="440">
        <v>66563</v>
      </c>
      <c r="N43" s="440">
        <v>49231</v>
      </c>
      <c r="O43" s="440">
        <v>17332</v>
      </c>
      <c r="P43" s="421">
        <v>10.4</v>
      </c>
      <c r="Q43" s="421">
        <v>5.8</v>
      </c>
      <c r="R43" s="421">
        <v>23.7</v>
      </c>
    </row>
    <row r="44" spans="2:18" ht="16.5" customHeight="1">
      <c r="B44" s="401" t="s">
        <v>172</v>
      </c>
      <c r="C44" s="402" t="s">
        <v>377</v>
      </c>
      <c r="D44" s="443">
        <v>158083</v>
      </c>
      <c r="E44" s="443">
        <v>54140</v>
      </c>
      <c r="F44" s="443">
        <v>103943</v>
      </c>
      <c r="G44" s="443">
        <v>2822</v>
      </c>
      <c r="H44" s="443">
        <v>960</v>
      </c>
      <c r="I44" s="443">
        <v>1862</v>
      </c>
      <c r="J44" s="443">
        <v>2996</v>
      </c>
      <c r="K44" s="443">
        <v>1327</v>
      </c>
      <c r="L44" s="443">
        <v>1669</v>
      </c>
      <c r="M44" s="443">
        <v>157909</v>
      </c>
      <c r="N44" s="443">
        <v>53773</v>
      </c>
      <c r="O44" s="443">
        <v>104136</v>
      </c>
      <c r="P44" s="427">
        <v>66.8</v>
      </c>
      <c r="Q44" s="427">
        <v>40.9</v>
      </c>
      <c r="R44" s="427">
        <v>80.2</v>
      </c>
    </row>
    <row r="45" spans="2:18" ht="16.5" customHeight="1">
      <c r="B45" s="391" t="s">
        <v>494</v>
      </c>
      <c r="C45" s="392" t="s">
        <v>29</v>
      </c>
      <c r="D45" s="438">
        <v>35447</v>
      </c>
      <c r="E45" s="438">
        <v>18479</v>
      </c>
      <c r="F45" s="438">
        <v>16968</v>
      </c>
      <c r="G45" s="438">
        <v>667</v>
      </c>
      <c r="H45" s="438">
        <v>90</v>
      </c>
      <c r="I45" s="438">
        <v>577</v>
      </c>
      <c r="J45" s="438">
        <v>480</v>
      </c>
      <c r="K45" s="438">
        <v>372</v>
      </c>
      <c r="L45" s="438">
        <v>108</v>
      </c>
      <c r="M45" s="438">
        <v>35634</v>
      </c>
      <c r="N45" s="438">
        <v>18197</v>
      </c>
      <c r="O45" s="438">
        <v>17437</v>
      </c>
      <c r="P45" s="419">
        <v>42.1</v>
      </c>
      <c r="Q45" s="419">
        <v>30.1</v>
      </c>
      <c r="R45" s="419">
        <v>54.6</v>
      </c>
    </row>
    <row r="46" spans="2:18" ht="16.5" customHeight="1">
      <c r="B46" s="395" t="s">
        <v>517</v>
      </c>
      <c r="C46" s="396" t="s">
        <v>518</v>
      </c>
      <c r="D46" s="442">
        <v>81654</v>
      </c>
      <c r="E46" s="442">
        <v>25975</v>
      </c>
      <c r="F46" s="442">
        <v>55679</v>
      </c>
      <c r="G46" s="442">
        <v>3567</v>
      </c>
      <c r="H46" s="442">
        <v>1346</v>
      </c>
      <c r="I46" s="442">
        <v>2221</v>
      </c>
      <c r="J46" s="442">
        <v>1755</v>
      </c>
      <c r="K46" s="442">
        <v>765</v>
      </c>
      <c r="L46" s="442">
        <v>990</v>
      </c>
      <c r="M46" s="442">
        <v>83466</v>
      </c>
      <c r="N46" s="442">
        <v>26556</v>
      </c>
      <c r="O46" s="442">
        <v>56910</v>
      </c>
      <c r="P46" s="425">
        <v>80.2</v>
      </c>
      <c r="Q46" s="425">
        <v>65.8</v>
      </c>
      <c r="R46" s="425">
        <v>87</v>
      </c>
    </row>
    <row r="47" spans="2:18" ht="16.5" customHeight="1">
      <c r="B47" s="386" t="s">
        <v>519</v>
      </c>
      <c r="C47" s="387" t="s">
        <v>520</v>
      </c>
      <c r="D47" s="440">
        <v>92489</v>
      </c>
      <c r="E47" s="440">
        <v>23093</v>
      </c>
      <c r="F47" s="440">
        <v>69396</v>
      </c>
      <c r="G47" s="440">
        <v>984</v>
      </c>
      <c r="H47" s="440">
        <v>212</v>
      </c>
      <c r="I47" s="440">
        <v>772</v>
      </c>
      <c r="J47" s="440">
        <v>918</v>
      </c>
      <c r="K47" s="440">
        <v>218</v>
      </c>
      <c r="L47" s="440">
        <v>700</v>
      </c>
      <c r="M47" s="440">
        <v>92555</v>
      </c>
      <c r="N47" s="440">
        <v>23087</v>
      </c>
      <c r="O47" s="440">
        <v>69468</v>
      </c>
      <c r="P47" s="421">
        <v>21.7</v>
      </c>
      <c r="Q47" s="421">
        <v>22</v>
      </c>
      <c r="R47" s="421">
        <v>21.6</v>
      </c>
    </row>
    <row r="48" spans="2:18" ht="16.5" customHeight="1">
      <c r="B48" s="401" t="s">
        <v>319</v>
      </c>
      <c r="C48" s="384" t="s">
        <v>16</v>
      </c>
      <c r="D48" s="443">
        <v>90794</v>
      </c>
      <c r="E48" s="443">
        <v>24436</v>
      </c>
      <c r="F48" s="443">
        <v>66358</v>
      </c>
      <c r="G48" s="443">
        <v>1488</v>
      </c>
      <c r="H48" s="443">
        <v>657</v>
      </c>
      <c r="I48" s="443">
        <v>831</v>
      </c>
      <c r="J48" s="443">
        <v>987</v>
      </c>
      <c r="K48" s="443">
        <v>277</v>
      </c>
      <c r="L48" s="443">
        <v>710</v>
      </c>
      <c r="M48" s="443">
        <v>91295</v>
      </c>
      <c r="N48" s="443">
        <v>24816</v>
      </c>
      <c r="O48" s="443">
        <v>66479</v>
      </c>
      <c r="P48" s="427">
        <v>42.4</v>
      </c>
      <c r="Q48" s="427">
        <v>34.7</v>
      </c>
      <c r="R48" s="427">
        <v>45.3</v>
      </c>
    </row>
    <row r="49" spans="2:18" ht="16.5" customHeight="1">
      <c r="B49" s="391" t="s">
        <v>521</v>
      </c>
      <c r="C49" s="392" t="s">
        <v>8</v>
      </c>
      <c r="D49" s="440">
        <v>35540</v>
      </c>
      <c r="E49" s="440">
        <v>19317</v>
      </c>
      <c r="F49" s="440">
        <v>16223</v>
      </c>
      <c r="G49" s="440">
        <v>752</v>
      </c>
      <c r="H49" s="440">
        <v>449</v>
      </c>
      <c r="I49" s="440">
        <v>303</v>
      </c>
      <c r="J49" s="440">
        <v>4905</v>
      </c>
      <c r="K49" s="440">
        <v>1551</v>
      </c>
      <c r="L49" s="440">
        <v>3354</v>
      </c>
      <c r="M49" s="440">
        <v>31387</v>
      </c>
      <c r="N49" s="440">
        <v>18215</v>
      </c>
      <c r="O49" s="440">
        <v>13172</v>
      </c>
      <c r="P49" s="421">
        <v>7</v>
      </c>
      <c r="Q49" s="421">
        <v>0.8</v>
      </c>
      <c r="R49" s="421">
        <v>15.6</v>
      </c>
    </row>
    <row r="50" spans="2:18" ht="16.5" customHeight="1">
      <c r="B50" s="395" t="s">
        <v>522</v>
      </c>
      <c r="C50" s="396" t="s">
        <v>523</v>
      </c>
      <c r="D50" s="442">
        <v>57986</v>
      </c>
      <c r="E50" s="442">
        <v>25797</v>
      </c>
      <c r="F50" s="442">
        <v>32189</v>
      </c>
      <c r="G50" s="442">
        <v>746</v>
      </c>
      <c r="H50" s="442">
        <v>371</v>
      </c>
      <c r="I50" s="442">
        <v>375</v>
      </c>
      <c r="J50" s="442">
        <v>437</v>
      </c>
      <c r="K50" s="442">
        <v>156</v>
      </c>
      <c r="L50" s="442">
        <v>281</v>
      </c>
      <c r="M50" s="442">
        <v>58295</v>
      </c>
      <c r="N50" s="442">
        <v>26012</v>
      </c>
      <c r="O50" s="442">
        <v>32283</v>
      </c>
      <c r="P50" s="425">
        <v>51.8</v>
      </c>
      <c r="Q50" s="425">
        <v>29.2</v>
      </c>
      <c r="R50" s="425">
        <v>70.1</v>
      </c>
    </row>
    <row r="51" spans="2:18" ht="16.5" customHeight="1">
      <c r="B51" s="401" t="s">
        <v>223</v>
      </c>
      <c r="C51" s="384" t="s">
        <v>524</v>
      </c>
      <c r="D51" s="443">
        <v>23158</v>
      </c>
      <c r="E51" s="443">
        <v>17270</v>
      </c>
      <c r="F51" s="443">
        <v>5888</v>
      </c>
      <c r="G51" s="443">
        <v>78</v>
      </c>
      <c r="H51" s="443">
        <v>78</v>
      </c>
      <c r="I51" s="443">
        <v>0</v>
      </c>
      <c r="J51" s="443">
        <v>0</v>
      </c>
      <c r="K51" s="443">
        <v>0</v>
      </c>
      <c r="L51" s="443">
        <v>0</v>
      </c>
      <c r="M51" s="443">
        <v>23236</v>
      </c>
      <c r="N51" s="443">
        <v>17348</v>
      </c>
      <c r="O51" s="443">
        <v>5888</v>
      </c>
      <c r="P51" s="427">
        <v>20.9</v>
      </c>
      <c r="Q51" s="427">
        <v>16.6</v>
      </c>
      <c r="R51" s="427">
        <v>33.6</v>
      </c>
    </row>
    <row r="52" spans="2:18" ht="18.75">
      <c r="B52" s="404"/>
      <c r="C52" s="357">
        <v>44531</v>
      </c>
      <c r="D52" s="358" t="s">
        <v>535</v>
      </c>
      <c r="E52" s="404"/>
      <c r="F52" s="405"/>
      <c r="H52" s="404"/>
      <c r="I52" s="404"/>
      <c r="J52" s="404"/>
      <c r="K52" s="404"/>
      <c r="L52" s="404"/>
      <c r="M52" s="404"/>
      <c r="N52" s="404"/>
      <c r="O52" s="404"/>
      <c r="P52" s="404"/>
      <c r="Q52" s="404"/>
      <c r="R52" s="404"/>
    </row>
    <row r="53" spans="2:18" ht="18" customHeight="1">
      <c r="B53" s="359"/>
      <c r="C53" s="360" t="s">
        <v>412</v>
      </c>
      <c r="E53" s="359"/>
      <c r="F53" s="359"/>
      <c r="G53" s="359"/>
      <c r="H53" s="359"/>
      <c r="I53" s="359"/>
      <c r="J53" s="359"/>
      <c r="K53" s="359"/>
      <c r="L53" s="361"/>
      <c r="M53" s="359"/>
      <c r="N53" s="359"/>
      <c r="O53" s="359"/>
      <c r="P53" s="359"/>
      <c r="Q53" s="359"/>
      <c r="R53" s="359"/>
    </row>
    <row r="54" spans="2:18" s="355" customFormat="1" ht="18" customHeight="1">
      <c r="B54" s="687" t="s">
        <v>532</v>
      </c>
      <c r="C54" s="688"/>
      <c r="D54" s="693" t="s">
        <v>404</v>
      </c>
      <c r="E54" s="693"/>
      <c r="F54" s="693"/>
      <c r="G54" s="687" t="s">
        <v>516</v>
      </c>
      <c r="H54" s="704"/>
      <c r="I54" s="704"/>
      <c r="J54" s="687" t="s">
        <v>536</v>
      </c>
      <c r="K54" s="704"/>
      <c r="L54" s="704"/>
      <c r="M54" s="700" t="s">
        <v>537</v>
      </c>
      <c r="N54" s="702"/>
      <c r="O54" s="702"/>
      <c r="P54" s="700" t="s">
        <v>359</v>
      </c>
      <c r="Q54" s="702"/>
      <c r="R54" s="703"/>
    </row>
    <row r="55" spans="2:18" s="355" customFormat="1" ht="18" customHeight="1">
      <c r="B55" s="691"/>
      <c r="C55" s="692"/>
      <c r="D55" s="369" t="s">
        <v>528</v>
      </c>
      <c r="E55" s="368" t="s">
        <v>530</v>
      </c>
      <c r="F55" s="368" t="s">
        <v>416</v>
      </c>
      <c r="G55" s="367" t="s">
        <v>528</v>
      </c>
      <c r="H55" s="368" t="s">
        <v>530</v>
      </c>
      <c r="I55" s="368" t="s">
        <v>416</v>
      </c>
      <c r="J55" s="367" t="s">
        <v>528</v>
      </c>
      <c r="K55" s="368" t="s">
        <v>530</v>
      </c>
      <c r="L55" s="368" t="s">
        <v>416</v>
      </c>
      <c r="M55" s="368" t="s">
        <v>528</v>
      </c>
      <c r="N55" s="367" t="s">
        <v>530</v>
      </c>
      <c r="O55" s="447" t="s">
        <v>416</v>
      </c>
      <c r="P55" s="367" t="s">
        <v>528</v>
      </c>
      <c r="Q55" s="367" t="s">
        <v>530</v>
      </c>
      <c r="R55" s="369" t="s">
        <v>416</v>
      </c>
    </row>
    <row r="56" spans="2:18" s="355" customFormat="1" ht="9.75" customHeight="1">
      <c r="B56" s="412"/>
      <c r="C56" s="413"/>
      <c r="D56" s="435" t="s">
        <v>538</v>
      </c>
      <c r="E56" s="436" t="s">
        <v>538</v>
      </c>
      <c r="F56" s="436" t="s">
        <v>538</v>
      </c>
      <c r="G56" s="436" t="s">
        <v>538</v>
      </c>
      <c r="H56" s="436" t="s">
        <v>538</v>
      </c>
      <c r="I56" s="436" t="s">
        <v>538</v>
      </c>
      <c r="J56" s="436" t="s">
        <v>538</v>
      </c>
      <c r="K56" s="436" t="s">
        <v>538</v>
      </c>
      <c r="L56" s="436" t="s">
        <v>538</v>
      </c>
      <c r="M56" s="436" t="s">
        <v>538</v>
      </c>
      <c r="N56" s="436" t="s">
        <v>538</v>
      </c>
      <c r="O56" s="436" t="s">
        <v>538</v>
      </c>
      <c r="P56" s="437" t="s">
        <v>539</v>
      </c>
      <c r="Q56" s="437" t="s">
        <v>539</v>
      </c>
      <c r="R56" s="437" t="s">
        <v>539</v>
      </c>
    </row>
    <row r="57" spans="2:18" ht="16.5" customHeight="1">
      <c r="B57" s="417" t="s">
        <v>228</v>
      </c>
      <c r="C57" s="418" t="s">
        <v>464</v>
      </c>
      <c r="D57" s="438">
        <v>839801</v>
      </c>
      <c r="E57" s="438">
        <v>483198</v>
      </c>
      <c r="F57" s="438">
        <v>356603</v>
      </c>
      <c r="G57" s="438">
        <v>8504</v>
      </c>
      <c r="H57" s="438">
        <v>4163</v>
      </c>
      <c r="I57" s="438">
        <v>4341</v>
      </c>
      <c r="J57" s="438">
        <v>12689</v>
      </c>
      <c r="K57" s="438">
        <v>5685</v>
      </c>
      <c r="L57" s="438">
        <v>7004</v>
      </c>
      <c r="M57" s="438">
        <v>835616</v>
      </c>
      <c r="N57" s="438">
        <v>481676</v>
      </c>
      <c r="O57" s="438">
        <v>353940</v>
      </c>
      <c r="P57" s="419">
        <v>24.7</v>
      </c>
      <c r="Q57" s="419">
        <v>12.3</v>
      </c>
      <c r="R57" s="419">
        <v>41.7</v>
      </c>
    </row>
    <row r="58" spans="2:18" ht="16.5" customHeight="1">
      <c r="B58" s="374" t="s">
        <v>253</v>
      </c>
      <c r="C58" s="375" t="s">
        <v>481</v>
      </c>
      <c r="D58" s="439">
        <v>19467</v>
      </c>
      <c r="E58" s="440">
        <v>16574</v>
      </c>
      <c r="F58" s="440">
        <v>2893</v>
      </c>
      <c r="G58" s="440">
        <v>10</v>
      </c>
      <c r="H58" s="440">
        <v>10</v>
      </c>
      <c r="I58" s="440">
        <v>0</v>
      </c>
      <c r="J58" s="440">
        <v>0</v>
      </c>
      <c r="K58" s="440">
        <v>0</v>
      </c>
      <c r="L58" s="440">
        <v>0</v>
      </c>
      <c r="M58" s="440">
        <v>19477</v>
      </c>
      <c r="N58" s="440">
        <v>16584</v>
      </c>
      <c r="O58" s="440">
        <v>2893</v>
      </c>
      <c r="P58" s="421">
        <v>7.6</v>
      </c>
      <c r="Q58" s="421">
        <v>2.4</v>
      </c>
      <c r="R58" s="421">
        <v>37.7</v>
      </c>
    </row>
    <row r="59" spans="2:18" ht="16.5" customHeight="1">
      <c r="B59" s="378" t="s">
        <v>336</v>
      </c>
      <c r="C59" s="379" t="s">
        <v>2</v>
      </c>
      <c r="D59" s="441">
        <v>293046</v>
      </c>
      <c r="E59" s="442">
        <v>209874</v>
      </c>
      <c r="F59" s="442">
        <v>83172</v>
      </c>
      <c r="G59" s="442">
        <v>1691</v>
      </c>
      <c r="H59" s="442">
        <v>1094</v>
      </c>
      <c r="I59" s="442">
        <v>597</v>
      </c>
      <c r="J59" s="442">
        <v>1888</v>
      </c>
      <c r="K59" s="442">
        <v>1220</v>
      </c>
      <c r="L59" s="442">
        <v>668</v>
      </c>
      <c r="M59" s="442">
        <v>292849</v>
      </c>
      <c r="N59" s="442">
        <v>209748</v>
      </c>
      <c r="O59" s="442">
        <v>83101</v>
      </c>
      <c r="P59" s="425">
        <v>10.2</v>
      </c>
      <c r="Q59" s="425">
        <v>2.9</v>
      </c>
      <c r="R59" s="425">
        <v>28.8</v>
      </c>
    </row>
    <row r="60" spans="2:18" ht="16.5" customHeight="1">
      <c r="B60" s="382" t="s">
        <v>337</v>
      </c>
      <c r="C60" s="379" t="s">
        <v>91</v>
      </c>
      <c r="D60" s="441">
        <v>4739</v>
      </c>
      <c r="E60" s="442">
        <v>3921</v>
      </c>
      <c r="F60" s="442">
        <v>818</v>
      </c>
      <c r="G60" s="442">
        <v>0</v>
      </c>
      <c r="H60" s="442">
        <v>0</v>
      </c>
      <c r="I60" s="442">
        <v>0</v>
      </c>
      <c r="J60" s="442">
        <v>11</v>
      </c>
      <c r="K60" s="442">
        <v>0</v>
      </c>
      <c r="L60" s="442">
        <v>11</v>
      </c>
      <c r="M60" s="442">
        <v>4728</v>
      </c>
      <c r="N60" s="442">
        <v>3921</v>
      </c>
      <c r="O60" s="442">
        <v>807</v>
      </c>
      <c r="P60" s="425">
        <v>8.2</v>
      </c>
      <c r="Q60" s="425">
        <v>4.3</v>
      </c>
      <c r="R60" s="425">
        <v>27.1</v>
      </c>
    </row>
    <row r="61" spans="2:18" ht="16.5" customHeight="1">
      <c r="B61" s="378" t="s">
        <v>149</v>
      </c>
      <c r="C61" s="379" t="s">
        <v>286</v>
      </c>
      <c r="D61" s="441">
        <v>11982</v>
      </c>
      <c r="E61" s="442">
        <v>8806</v>
      </c>
      <c r="F61" s="442">
        <v>3176</v>
      </c>
      <c r="G61" s="442">
        <v>45</v>
      </c>
      <c r="H61" s="442">
        <v>14</v>
      </c>
      <c r="I61" s="442">
        <v>31</v>
      </c>
      <c r="J61" s="442">
        <v>54</v>
      </c>
      <c r="K61" s="442">
        <v>14</v>
      </c>
      <c r="L61" s="442">
        <v>40</v>
      </c>
      <c r="M61" s="442">
        <v>11973</v>
      </c>
      <c r="N61" s="442">
        <v>8806</v>
      </c>
      <c r="O61" s="442">
        <v>3167</v>
      </c>
      <c r="P61" s="425">
        <v>1.9</v>
      </c>
      <c r="Q61" s="425">
        <v>0.3</v>
      </c>
      <c r="R61" s="425">
        <v>6.2</v>
      </c>
    </row>
    <row r="62" spans="2:18" ht="16.5" customHeight="1">
      <c r="B62" s="378" t="s">
        <v>340</v>
      </c>
      <c r="C62" s="379" t="s">
        <v>415</v>
      </c>
      <c r="D62" s="441">
        <v>60246</v>
      </c>
      <c r="E62" s="442">
        <v>45451</v>
      </c>
      <c r="F62" s="442">
        <v>14795</v>
      </c>
      <c r="G62" s="442">
        <v>561</v>
      </c>
      <c r="H62" s="442">
        <v>333</v>
      </c>
      <c r="I62" s="442">
        <v>228</v>
      </c>
      <c r="J62" s="442">
        <v>815</v>
      </c>
      <c r="K62" s="442">
        <v>524</v>
      </c>
      <c r="L62" s="442">
        <v>291</v>
      </c>
      <c r="M62" s="442">
        <v>59992</v>
      </c>
      <c r="N62" s="442">
        <v>45260</v>
      </c>
      <c r="O62" s="442">
        <v>14732</v>
      </c>
      <c r="P62" s="425">
        <v>20.4</v>
      </c>
      <c r="Q62" s="425">
        <v>12.6</v>
      </c>
      <c r="R62" s="425">
        <v>44.6</v>
      </c>
    </row>
    <row r="63" spans="2:18" ht="16.5" customHeight="1">
      <c r="B63" s="378" t="s">
        <v>342</v>
      </c>
      <c r="C63" s="379" t="s">
        <v>482</v>
      </c>
      <c r="D63" s="441">
        <v>84506</v>
      </c>
      <c r="E63" s="442">
        <v>37493</v>
      </c>
      <c r="F63" s="442">
        <v>47013</v>
      </c>
      <c r="G63" s="442">
        <v>1088</v>
      </c>
      <c r="H63" s="442">
        <v>265</v>
      </c>
      <c r="I63" s="442">
        <v>823</v>
      </c>
      <c r="J63" s="442">
        <v>1051</v>
      </c>
      <c r="K63" s="442">
        <v>438</v>
      </c>
      <c r="L63" s="442">
        <v>613</v>
      </c>
      <c r="M63" s="442">
        <v>84543</v>
      </c>
      <c r="N63" s="442">
        <v>37320</v>
      </c>
      <c r="O63" s="442">
        <v>47223</v>
      </c>
      <c r="P63" s="425">
        <v>52.1</v>
      </c>
      <c r="Q63" s="425">
        <v>26.8</v>
      </c>
      <c r="R63" s="425">
        <v>72.1</v>
      </c>
    </row>
    <row r="64" spans="2:18" ht="16.5" customHeight="1">
      <c r="B64" s="378" t="s">
        <v>234</v>
      </c>
      <c r="C64" s="379" t="s">
        <v>483</v>
      </c>
      <c r="D64" s="441">
        <v>14509</v>
      </c>
      <c r="E64" s="442">
        <v>4246</v>
      </c>
      <c r="F64" s="442">
        <v>10263</v>
      </c>
      <c r="G64" s="442">
        <v>5</v>
      </c>
      <c r="H64" s="442">
        <v>2</v>
      </c>
      <c r="I64" s="442">
        <v>3</v>
      </c>
      <c r="J64" s="442">
        <v>126</v>
      </c>
      <c r="K64" s="442">
        <v>6</v>
      </c>
      <c r="L64" s="442">
        <v>120</v>
      </c>
      <c r="M64" s="442">
        <v>14388</v>
      </c>
      <c r="N64" s="442">
        <v>4242</v>
      </c>
      <c r="O64" s="442">
        <v>10146</v>
      </c>
      <c r="P64" s="425">
        <v>20.2</v>
      </c>
      <c r="Q64" s="425">
        <v>2.7</v>
      </c>
      <c r="R64" s="425">
        <v>27.5</v>
      </c>
    </row>
    <row r="65" spans="2:18" ht="16.5" customHeight="1">
      <c r="B65" s="378" t="s">
        <v>345</v>
      </c>
      <c r="C65" s="379" t="s">
        <v>485</v>
      </c>
      <c r="D65" s="441">
        <v>3026</v>
      </c>
      <c r="E65" s="442">
        <v>2498</v>
      </c>
      <c r="F65" s="442">
        <v>528</v>
      </c>
      <c r="G65" s="442">
        <v>0</v>
      </c>
      <c r="H65" s="442">
        <v>0</v>
      </c>
      <c r="I65" s="442">
        <v>0</v>
      </c>
      <c r="J65" s="442">
        <v>0</v>
      </c>
      <c r="K65" s="442">
        <v>0</v>
      </c>
      <c r="L65" s="442">
        <v>0</v>
      </c>
      <c r="M65" s="442">
        <v>3026</v>
      </c>
      <c r="N65" s="442">
        <v>2498</v>
      </c>
      <c r="O65" s="442">
        <v>528</v>
      </c>
      <c r="P65" s="425">
        <v>16.4</v>
      </c>
      <c r="Q65" s="425">
        <v>5.1</v>
      </c>
      <c r="R65" s="425">
        <v>69.7</v>
      </c>
    </row>
    <row r="66" spans="2:18" ht="16.5" customHeight="1">
      <c r="B66" s="378" t="s">
        <v>347</v>
      </c>
      <c r="C66" s="379" t="s">
        <v>486</v>
      </c>
      <c r="D66" s="441">
        <v>17710</v>
      </c>
      <c r="E66" s="442">
        <v>13556</v>
      </c>
      <c r="F66" s="442">
        <v>4154</v>
      </c>
      <c r="G66" s="442">
        <v>4</v>
      </c>
      <c r="H66" s="442">
        <v>4</v>
      </c>
      <c r="I66" s="442">
        <v>0</v>
      </c>
      <c r="J66" s="442">
        <v>156</v>
      </c>
      <c r="K66" s="442">
        <v>117</v>
      </c>
      <c r="L66" s="442">
        <v>39</v>
      </c>
      <c r="M66" s="442">
        <v>17558</v>
      </c>
      <c r="N66" s="442">
        <v>13443</v>
      </c>
      <c r="O66" s="442">
        <v>4115</v>
      </c>
      <c r="P66" s="425">
        <v>12.2</v>
      </c>
      <c r="Q66" s="425">
        <v>4.2</v>
      </c>
      <c r="R66" s="425">
        <v>38.2</v>
      </c>
    </row>
    <row r="67" spans="2:18" ht="16.5" customHeight="1">
      <c r="B67" s="378" t="s">
        <v>350</v>
      </c>
      <c r="C67" s="379" t="s">
        <v>64</v>
      </c>
      <c r="D67" s="441">
        <v>40552</v>
      </c>
      <c r="E67" s="442">
        <v>17682</v>
      </c>
      <c r="F67" s="442">
        <v>22870</v>
      </c>
      <c r="G67" s="442">
        <v>1643</v>
      </c>
      <c r="H67" s="442">
        <v>716</v>
      </c>
      <c r="I67" s="442">
        <v>927</v>
      </c>
      <c r="J67" s="442">
        <v>984</v>
      </c>
      <c r="K67" s="442">
        <v>403</v>
      </c>
      <c r="L67" s="442">
        <v>581</v>
      </c>
      <c r="M67" s="442">
        <v>41211</v>
      </c>
      <c r="N67" s="442">
        <v>17995</v>
      </c>
      <c r="O67" s="442">
        <v>23216</v>
      </c>
      <c r="P67" s="425">
        <v>62.2</v>
      </c>
      <c r="Q67" s="425">
        <v>47.1</v>
      </c>
      <c r="R67" s="425">
        <v>73.9</v>
      </c>
    </row>
    <row r="68" spans="2:18" ht="16.5" customHeight="1">
      <c r="B68" s="378" t="s">
        <v>188</v>
      </c>
      <c r="C68" s="379" t="s">
        <v>487</v>
      </c>
      <c r="D68" s="441">
        <v>24468</v>
      </c>
      <c r="E68" s="442">
        <v>12313</v>
      </c>
      <c r="F68" s="442">
        <v>12155</v>
      </c>
      <c r="G68" s="442">
        <v>717</v>
      </c>
      <c r="H68" s="442">
        <v>347</v>
      </c>
      <c r="I68" s="442">
        <v>370</v>
      </c>
      <c r="J68" s="442">
        <v>895</v>
      </c>
      <c r="K68" s="442">
        <v>742</v>
      </c>
      <c r="L68" s="442">
        <v>153</v>
      </c>
      <c r="M68" s="442">
        <v>24290</v>
      </c>
      <c r="N68" s="442">
        <v>11918</v>
      </c>
      <c r="O68" s="442">
        <v>12372</v>
      </c>
      <c r="P68" s="425">
        <v>57.5</v>
      </c>
      <c r="Q68" s="425">
        <v>45.5</v>
      </c>
      <c r="R68" s="425">
        <v>69.1</v>
      </c>
    </row>
    <row r="69" spans="2:18" ht="16.5" customHeight="1">
      <c r="B69" s="378" t="s">
        <v>351</v>
      </c>
      <c r="C69" s="379" t="s">
        <v>44</v>
      </c>
      <c r="D69" s="441">
        <v>59083</v>
      </c>
      <c r="E69" s="442">
        <v>30111</v>
      </c>
      <c r="F69" s="442">
        <v>28972</v>
      </c>
      <c r="G69" s="442">
        <v>20</v>
      </c>
      <c r="H69" s="442">
        <v>12</v>
      </c>
      <c r="I69" s="442">
        <v>8</v>
      </c>
      <c r="J69" s="442">
        <v>183</v>
      </c>
      <c r="K69" s="442">
        <v>73</v>
      </c>
      <c r="L69" s="442">
        <v>110</v>
      </c>
      <c r="M69" s="442">
        <v>58920</v>
      </c>
      <c r="N69" s="442">
        <v>30050</v>
      </c>
      <c r="O69" s="442">
        <v>28870</v>
      </c>
      <c r="P69" s="425">
        <v>29.1</v>
      </c>
      <c r="Q69" s="425">
        <v>19.5</v>
      </c>
      <c r="R69" s="425">
        <v>39.2</v>
      </c>
    </row>
    <row r="70" spans="2:18" ht="16.5" customHeight="1">
      <c r="B70" s="378" t="s">
        <v>353</v>
      </c>
      <c r="C70" s="379" t="s">
        <v>489</v>
      </c>
      <c r="D70" s="441">
        <v>121026</v>
      </c>
      <c r="E70" s="442">
        <v>36223</v>
      </c>
      <c r="F70" s="442">
        <v>84803</v>
      </c>
      <c r="G70" s="442">
        <v>1323</v>
      </c>
      <c r="H70" s="442">
        <v>718</v>
      </c>
      <c r="I70" s="442">
        <v>605</v>
      </c>
      <c r="J70" s="442">
        <v>1386</v>
      </c>
      <c r="K70" s="442">
        <v>495</v>
      </c>
      <c r="L70" s="442">
        <v>891</v>
      </c>
      <c r="M70" s="442">
        <v>120963</v>
      </c>
      <c r="N70" s="442">
        <v>36446</v>
      </c>
      <c r="O70" s="442">
        <v>84517</v>
      </c>
      <c r="P70" s="425">
        <v>24</v>
      </c>
      <c r="Q70" s="425">
        <v>22.4</v>
      </c>
      <c r="R70" s="425">
        <v>24.7</v>
      </c>
    </row>
    <row r="71" spans="2:18" ht="16.5" customHeight="1">
      <c r="B71" s="378" t="s">
        <v>150</v>
      </c>
      <c r="C71" s="379" t="s">
        <v>395</v>
      </c>
      <c r="D71" s="441">
        <v>6337</v>
      </c>
      <c r="E71" s="442">
        <v>4410</v>
      </c>
      <c r="F71" s="442">
        <v>1927</v>
      </c>
      <c r="G71" s="442">
        <v>132</v>
      </c>
      <c r="H71" s="442">
        <v>61</v>
      </c>
      <c r="I71" s="442">
        <v>71</v>
      </c>
      <c r="J71" s="442">
        <v>30</v>
      </c>
      <c r="K71" s="442">
        <v>25</v>
      </c>
      <c r="L71" s="442">
        <v>5</v>
      </c>
      <c r="M71" s="442">
        <v>6439</v>
      </c>
      <c r="N71" s="442">
        <v>4446</v>
      </c>
      <c r="O71" s="442">
        <v>1993</v>
      </c>
      <c r="P71" s="425">
        <v>23.7</v>
      </c>
      <c r="Q71" s="425">
        <v>15.9</v>
      </c>
      <c r="R71" s="425">
        <v>41.2</v>
      </c>
    </row>
    <row r="72" spans="2:18" ht="16.5" customHeight="1">
      <c r="B72" s="383" t="s">
        <v>356</v>
      </c>
      <c r="C72" s="384" t="s">
        <v>288</v>
      </c>
      <c r="D72" s="448">
        <v>79104</v>
      </c>
      <c r="E72" s="443">
        <v>40040</v>
      </c>
      <c r="F72" s="443">
        <v>39064</v>
      </c>
      <c r="G72" s="443">
        <v>1265</v>
      </c>
      <c r="H72" s="443">
        <v>587</v>
      </c>
      <c r="I72" s="443">
        <v>678</v>
      </c>
      <c r="J72" s="443">
        <v>5110</v>
      </c>
      <c r="K72" s="443">
        <v>1628</v>
      </c>
      <c r="L72" s="443">
        <v>3482</v>
      </c>
      <c r="M72" s="443">
        <v>75259</v>
      </c>
      <c r="N72" s="443">
        <v>38999</v>
      </c>
      <c r="O72" s="443">
        <v>36260</v>
      </c>
      <c r="P72" s="427">
        <v>33.7</v>
      </c>
      <c r="Q72" s="427">
        <v>18.9</v>
      </c>
      <c r="R72" s="427">
        <v>49.6</v>
      </c>
    </row>
    <row r="73" spans="2:18" ht="16.5" customHeight="1">
      <c r="B73" s="386" t="s">
        <v>490</v>
      </c>
      <c r="C73" s="387" t="s">
        <v>110</v>
      </c>
      <c r="D73" s="440">
        <v>36830</v>
      </c>
      <c r="E73" s="440">
        <v>18820</v>
      </c>
      <c r="F73" s="440">
        <v>18010</v>
      </c>
      <c r="G73" s="440">
        <v>286</v>
      </c>
      <c r="H73" s="440">
        <v>129</v>
      </c>
      <c r="I73" s="440">
        <v>157</v>
      </c>
      <c r="J73" s="440">
        <v>320</v>
      </c>
      <c r="K73" s="440">
        <v>105</v>
      </c>
      <c r="L73" s="440">
        <v>215</v>
      </c>
      <c r="M73" s="440">
        <v>36796</v>
      </c>
      <c r="N73" s="440">
        <v>18844</v>
      </c>
      <c r="O73" s="440">
        <v>17952</v>
      </c>
      <c r="P73" s="421">
        <v>22</v>
      </c>
      <c r="Q73" s="421">
        <v>8.8</v>
      </c>
      <c r="R73" s="421">
        <v>35.9</v>
      </c>
    </row>
    <row r="74" spans="2:18" ht="16.5" customHeight="1">
      <c r="B74" s="388" t="s">
        <v>162</v>
      </c>
      <c r="C74" s="379" t="s">
        <v>491</v>
      </c>
      <c r="D74" s="445">
        <v>4293</v>
      </c>
      <c r="E74" s="445">
        <v>2859</v>
      </c>
      <c r="F74" s="445">
        <v>1434</v>
      </c>
      <c r="G74" s="445">
        <v>16</v>
      </c>
      <c r="H74" s="445">
        <v>16</v>
      </c>
      <c r="I74" s="445">
        <v>0</v>
      </c>
      <c r="J74" s="445">
        <v>4</v>
      </c>
      <c r="K74" s="445">
        <v>4</v>
      </c>
      <c r="L74" s="445">
        <v>0</v>
      </c>
      <c r="M74" s="445">
        <v>4305</v>
      </c>
      <c r="N74" s="445">
        <v>2871</v>
      </c>
      <c r="O74" s="445">
        <v>1434</v>
      </c>
      <c r="P74" s="423">
        <v>4</v>
      </c>
      <c r="Q74" s="423">
        <v>0.9</v>
      </c>
      <c r="R74" s="423">
        <v>10.3</v>
      </c>
    </row>
    <row r="75" spans="2:18" ht="16.5" customHeight="1">
      <c r="B75" s="391" t="s">
        <v>116</v>
      </c>
      <c r="C75" s="392" t="s">
        <v>381</v>
      </c>
      <c r="D75" s="449">
        <v>2146</v>
      </c>
      <c r="E75" s="449">
        <v>1922</v>
      </c>
      <c r="F75" s="449">
        <v>224</v>
      </c>
      <c r="G75" s="449">
        <v>19</v>
      </c>
      <c r="H75" s="449">
        <v>19</v>
      </c>
      <c r="I75" s="449">
        <v>0</v>
      </c>
      <c r="J75" s="449">
        <v>3</v>
      </c>
      <c r="K75" s="449">
        <v>3</v>
      </c>
      <c r="L75" s="449">
        <v>0</v>
      </c>
      <c r="M75" s="449">
        <v>2162</v>
      </c>
      <c r="N75" s="449">
        <v>1938</v>
      </c>
      <c r="O75" s="449">
        <v>224</v>
      </c>
      <c r="P75" s="432">
        <v>2.8</v>
      </c>
      <c r="Q75" s="432">
        <v>0.9</v>
      </c>
      <c r="R75" s="432">
        <v>19.6</v>
      </c>
    </row>
    <row r="76" spans="2:18" ht="16.5" customHeight="1">
      <c r="B76" s="395" t="s">
        <v>145</v>
      </c>
      <c r="C76" s="396" t="s">
        <v>492</v>
      </c>
      <c r="D76" s="446">
        <v>3212</v>
      </c>
      <c r="E76" s="446">
        <v>2690</v>
      </c>
      <c r="F76" s="446">
        <v>522</v>
      </c>
      <c r="G76" s="446">
        <v>36</v>
      </c>
      <c r="H76" s="446">
        <v>36</v>
      </c>
      <c r="I76" s="446">
        <v>0</v>
      </c>
      <c r="J76" s="446">
        <v>9</v>
      </c>
      <c r="K76" s="446">
        <v>9</v>
      </c>
      <c r="L76" s="446">
        <v>0</v>
      </c>
      <c r="M76" s="446">
        <v>3239</v>
      </c>
      <c r="N76" s="446">
        <v>2717</v>
      </c>
      <c r="O76" s="446">
        <v>522</v>
      </c>
      <c r="P76" s="428">
        <v>2.8</v>
      </c>
      <c r="Q76" s="428">
        <v>1.8</v>
      </c>
      <c r="R76" s="428">
        <v>7.9</v>
      </c>
    </row>
    <row r="77" spans="2:18" ht="16.5" customHeight="1">
      <c r="B77" s="395" t="s">
        <v>493</v>
      </c>
      <c r="C77" s="396" t="s">
        <v>495</v>
      </c>
      <c r="D77" s="442">
        <v>12292</v>
      </c>
      <c r="E77" s="442">
        <v>9094</v>
      </c>
      <c r="F77" s="442">
        <v>3198</v>
      </c>
      <c r="G77" s="442">
        <v>171</v>
      </c>
      <c r="H77" s="442">
        <v>144</v>
      </c>
      <c r="I77" s="442">
        <v>27</v>
      </c>
      <c r="J77" s="442">
        <v>74</v>
      </c>
      <c r="K77" s="442">
        <v>19</v>
      </c>
      <c r="L77" s="442">
        <v>55</v>
      </c>
      <c r="M77" s="442">
        <v>12389</v>
      </c>
      <c r="N77" s="442">
        <v>9219</v>
      </c>
      <c r="O77" s="442">
        <v>3170</v>
      </c>
      <c r="P77" s="425">
        <v>9</v>
      </c>
      <c r="Q77" s="425">
        <v>2.6</v>
      </c>
      <c r="R77" s="425">
        <v>27.7</v>
      </c>
    </row>
    <row r="78" spans="2:18" ht="16.5" customHeight="1">
      <c r="B78" s="388" t="s">
        <v>496</v>
      </c>
      <c r="C78" s="379" t="s">
        <v>497</v>
      </c>
      <c r="D78" s="445">
        <v>3324</v>
      </c>
      <c r="E78" s="445">
        <v>1919</v>
      </c>
      <c r="F78" s="445">
        <v>1405</v>
      </c>
      <c r="G78" s="445">
        <v>6</v>
      </c>
      <c r="H78" s="445">
        <v>0</v>
      </c>
      <c r="I78" s="445">
        <v>6</v>
      </c>
      <c r="J78" s="445">
        <v>19</v>
      </c>
      <c r="K78" s="445">
        <v>0</v>
      </c>
      <c r="L78" s="445">
        <v>19</v>
      </c>
      <c r="M78" s="445">
        <v>3311</v>
      </c>
      <c r="N78" s="445">
        <v>1919</v>
      </c>
      <c r="O78" s="445">
        <v>1392</v>
      </c>
      <c r="P78" s="423">
        <v>24</v>
      </c>
      <c r="Q78" s="423">
        <v>3.4</v>
      </c>
      <c r="R78" s="423">
        <v>52.4</v>
      </c>
    </row>
    <row r="79" spans="2:18" ht="16.5" customHeight="1">
      <c r="B79" s="395" t="s">
        <v>259</v>
      </c>
      <c r="C79" s="396" t="s">
        <v>5</v>
      </c>
      <c r="D79" s="442">
        <v>21192</v>
      </c>
      <c r="E79" s="442">
        <v>11499</v>
      </c>
      <c r="F79" s="442">
        <v>9693</v>
      </c>
      <c r="G79" s="442">
        <v>55</v>
      </c>
      <c r="H79" s="442">
        <v>12</v>
      </c>
      <c r="I79" s="442">
        <v>43</v>
      </c>
      <c r="J79" s="442">
        <v>61</v>
      </c>
      <c r="K79" s="442">
        <v>44</v>
      </c>
      <c r="L79" s="442">
        <v>17</v>
      </c>
      <c r="M79" s="442">
        <v>21186</v>
      </c>
      <c r="N79" s="442">
        <v>11467</v>
      </c>
      <c r="O79" s="442">
        <v>9719</v>
      </c>
      <c r="P79" s="425">
        <v>27.4</v>
      </c>
      <c r="Q79" s="425">
        <v>2.9</v>
      </c>
      <c r="R79" s="425">
        <v>56.4</v>
      </c>
    </row>
    <row r="80" spans="2:18" ht="16.5" customHeight="1">
      <c r="B80" s="395" t="s">
        <v>498</v>
      </c>
      <c r="C80" s="396" t="s">
        <v>499</v>
      </c>
      <c r="D80" s="442">
        <v>16962</v>
      </c>
      <c r="E80" s="442">
        <v>10374</v>
      </c>
      <c r="F80" s="442">
        <v>6588</v>
      </c>
      <c r="G80" s="442">
        <v>114</v>
      </c>
      <c r="H80" s="442">
        <v>39</v>
      </c>
      <c r="I80" s="442">
        <v>75</v>
      </c>
      <c r="J80" s="442">
        <v>176</v>
      </c>
      <c r="K80" s="442">
        <v>102</v>
      </c>
      <c r="L80" s="442">
        <v>74</v>
      </c>
      <c r="M80" s="442">
        <v>16900</v>
      </c>
      <c r="N80" s="442">
        <v>10311</v>
      </c>
      <c r="O80" s="442">
        <v>6589</v>
      </c>
      <c r="P80" s="425">
        <v>16.2</v>
      </c>
      <c r="Q80" s="425">
        <v>3</v>
      </c>
      <c r="R80" s="425">
        <v>36.8</v>
      </c>
    </row>
    <row r="81" spans="2:18" ht="16.5" customHeight="1">
      <c r="B81" s="395" t="s">
        <v>484</v>
      </c>
      <c r="C81" s="396" t="s">
        <v>500</v>
      </c>
      <c r="D81" s="442">
        <v>5521</v>
      </c>
      <c r="E81" s="442">
        <v>4129</v>
      </c>
      <c r="F81" s="442">
        <v>1392</v>
      </c>
      <c r="G81" s="442">
        <v>32</v>
      </c>
      <c r="H81" s="442">
        <v>31</v>
      </c>
      <c r="I81" s="442">
        <v>1</v>
      </c>
      <c r="J81" s="442">
        <v>6</v>
      </c>
      <c r="K81" s="442">
        <v>6</v>
      </c>
      <c r="L81" s="442">
        <v>0</v>
      </c>
      <c r="M81" s="442">
        <v>5547</v>
      </c>
      <c r="N81" s="442">
        <v>4154</v>
      </c>
      <c r="O81" s="442">
        <v>1393</v>
      </c>
      <c r="P81" s="425">
        <v>7.1</v>
      </c>
      <c r="Q81" s="425">
        <v>1.4</v>
      </c>
      <c r="R81" s="425">
        <v>24</v>
      </c>
    </row>
    <row r="82" spans="2:18" ht="16.5" customHeight="1">
      <c r="B82" s="395" t="s">
        <v>82</v>
      </c>
      <c r="C82" s="396" t="s">
        <v>476</v>
      </c>
      <c r="D82" s="442">
        <v>3015</v>
      </c>
      <c r="E82" s="442">
        <v>2702</v>
      </c>
      <c r="F82" s="442">
        <v>313</v>
      </c>
      <c r="G82" s="442">
        <v>2</v>
      </c>
      <c r="H82" s="442">
        <v>2</v>
      </c>
      <c r="I82" s="442">
        <v>0</v>
      </c>
      <c r="J82" s="442">
        <v>8</v>
      </c>
      <c r="K82" s="442">
        <v>4</v>
      </c>
      <c r="L82" s="442">
        <v>4</v>
      </c>
      <c r="M82" s="442">
        <v>3009</v>
      </c>
      <c r="N82" s="442">
        <v>2700</v>
      </c>
      <c r="O82" s="442">
        <v>309</v>
      </c>
      <c r="P82" s="425">
        <v>3.4</v>
      </c>
      <c r="Q82" s="425">
        <v>1.9</v>
      </c>
      <c r="R82" s="425">
        <v>16.5</v>
      </c>
    </row>
    <row r="83" spans="2:18" ht="16.5" customHeight="1">
      <c r="B83" s="395" t="s">
        <v>501</v>
      </c>
      <c r="C83" s="396" t="s">
        <v>57</v>
      </c>
      <c r="D83" s="446">
        <v>2177</v>
      </c>
      <c r="E83" s="446">
        <v>1782</v>
      </c>
      <c r="F83" s="446">
        <v>395</v>
      </c>
      <c r="G83" s="446">
        <v>8</v>
      </c>
      <c r="H83" s="446">
        <v>0</v>
      </c>
      <c r="I83" s="446">
        <v>8</v>
      </c>
      <c r="J83" s="446">
        <v>6</v>
      </c>
      <c r="K83" s="446">
        <v>6</v>
      </c>
      <c r="L83" s="446">
        <v>0</v>
      </c>
      <c r="M83" s="446">
        <v>2179</v>
      </c>
      <c r="N83" s="446">
        <v>1776</v>
      </c>
      <c r="O83" s="446">
        <v>403</v>
      </c>
      <c r="P83" s="428">
        <v>0.7</v>
      </c>
      <c r="Q83" s="428">
        <v>0</v>
      </c>
      <c r="R83" s="428">
        <v>4</v>
      </c>
    </row>
    <row r="84" spans="2:18" ht="16.5" customHeight="1">
      <c r="B84" s="395" t="s">
        <v>243</v>
      </c>
      <c r="C84" s="396" t="s">
        <v>502</v>
      </c>
      <c r="D84" s="442">
        <v>7264</v>
      </c>
      <c r="E84" s="442">
        <v>6117</v>
      </c>
      <c r="F84" s="442">
        <v>1147</v>
      </c>
      <c r="G84" s="442">
        <v>14</v>
      </c>
      <c r="H84" s="442">
        <v>13</v>
      </c>
      <c r="I84" s="442">
        <v>1</v>
      </c>
      <c r="J84" s="442">
        <v>33</v>
      </c>
      <c r="K84" s="442">
        <v>25</v>
      </c>
      <c r="L84" s="442">
        <v>8</v>
      </c>
      <c r="M84" s="442">
        <v>7245</v>
      </c>
      <c r="N84" s="442">
        <v>6105</v>
      </c>
      <c r="O84" s="442">
        <v>1140</v>
      </c>
      <c r="P84" s="425">
        <v>3.1</v>
      </c>
      <c r="Q84" s="425">
        <v>1.6</v>
      </c>
      <c r="R84" s="425">
        <v>10.9</v>
      </c>
    </row>
    <row r="85" spans="2:18" ht="16.5" customHeight="1">
      <c r="B85" s="395" t="s">
        <v>225</v>
      </c>
      <c r="C85" s="396" t="s">
        <v>504</v>
      </c>
      <c r="D85" s="442">
        <v>13649</v>
      </c>
      <c r="E85" s="442">
        <v>10225</v>
      </c>
      <c r="F85" s="442">
        <v>3424</v>
      </c>
      <c r="G85" s="442">
        <v>87</v>
      </c>
      <c r="H85" s="442">
        <v>66</v>
      </c>
      <c r="I85" s="442">
        <v>21</v>
      </c>
      <c r="J85" s="442">
        <v>277</v>
      </c>
      <c r="K85" s="442">
        <v>223</v>
      </c>
      <c r="L85" s="442">
        <v>54</v>
      </c>
      <c r="M85" s="442">
        <v>13459</v>
      </c>
      <c r="N85" s="442">
        <v>10068</v>
      </c>
      <c r="O85" s="442">
        <v>3391</v>
      </c>
      <c r="P85" s="425">
        <v>12.1</v>
      </c>
      <c r="Q85" s="425">
        <v>6.5</v>
      </c>
      <c r="R85" s="425">
        <v>28.7</v>
      </c>
    </row>
    <row r="86" spans="2:18" ht="16.5" customHeight="1">
      <c r="B86" s="395" t="s">
        <v>505</v>
      </c>
      <c r="C86" s="396" t="s">
        <v>506</v>
      </c>
      <c r="D86" s="442">
        <v>6266</v>
      </c>
      <c r="E86" s="442">
        <v>5238</v>
      </c>
      <c r="F86" s="442">
        <v>1028</v>
      </c>
      <c r="G86" s="442">
        <v>96</v>
      </c>
      <c r="H86" s="442">
        <v>72</v>
      </c>
      <c r="I86" s="442">
        <v>24</v>
      </c>
      <c r="J86" s="442">
        <v>35</v>
      </c>
      <c r="K86" s="442">
        <v>27</v>
      </c>
      <c r="L86" s="442">
        <v>8</v>
      </c>
      <c r="M86" s="442">
        <v>6327</v>
      </c>
      <c r="N86" s="442">
        <v>5283</v>
      </c>
      <c r="O86" s="442">
        <v>1044</v>
      </c>
      <c r="P86" s="425">
        <v>3.9</v>
      </c>
      <c r="Q86" s="425">
        <v>1.3</v>
      </c>
      <c r="R86" s="425">
        <v>16.9</v>
      </c>
    </row>
    <row r="87" spans="2:18" ht="16.5" customHeight="1">
      <c r="B87" s="395" t="s">
        <v>332</v>
      </c>
      <c r="C87" s="396" t="s">
        <v>257</v>
      </c>
      <c r="D87" s="442">
        <v>19037</v>
      </c>
      <c r="E87" s="442">
        <v>16790</v>
      </c>
      <c r="F87" s="442">
        <v>2247</v>
      </c>
      <c r="G87" s="442">
        <v>95</v>
      </c>
      <c r="H87" s="442">
        <v>95</v>
      </c>
      <c r="I87" s="442">
        <v>0</v>
      </c>
      <c r="J87" s="442">
        <v>36</v>
      </c>
      <c r="K87" s="442">
        <v>19</v>
      </c>
      <c r="L87" s="442">
        <v>17</v>
      </c>
      <c r="M87" s="442">
        <v>19096</v>
      </c>
      <c r="N87" s="442">
        <v>16866</v>
      </c>
      <c r="O87" s="442">
        <v>2230</v>
      </c>
      <c r="P87" s="425">
        <v>3.2</v>
      </c>
      <c r="Q87" s="425">
        <v>1.7</v>
      </c>
      <c r="R87" s="425">
        <v>14.5</v>
      </c>
    </row>
    <row r="88" spans="2:18" ht="16.5" customHeight="1">
      <c r="B88" s="395" t="s">
        <v>182</v>
      </c>
      <c r="C88" s="396" t="s">
        <v>507</v>
      </c>
      <c r="D88" s="442">
        <v>6233</v>
      </c>
      <c r="E88" s="442">
        <v>4345</v>
      </c>
      <c r="F88" s="442">
        <v>1888</v>
      </c>
      <c r="G88" s="442">
        <v>82</v>
      </c>
      <c r="H88" s="442">
        <v>62</v>
      </c>
      <c r="I88" s="442">
        <v>20</v>
      </c>
      <c r="J88" s="442">
        <v>130</v>
      </c>
      <c r="K88" s="442">
        <v>96</v>
      </c>
      <c r="L88" s="442">
        <v>34</v>
      </c>
      <c r="M88" s="442">
        <v>6185</v>
      </c>
      <c r="N88" s="442">
        <v>4311</v>
      </c>
      <c r="O88" s="442">
        <v>1874</v>
      </c>
      <c r="P88" s="425">
        <v>0.8</v>
      </c>
      <c r="Q88" s="425">
        <v>0.7</v>
      </c>
      <c r="R88" s="425">
        <v>1.1</v>
      </c>
    </row>
    <row r="89" spans="2:18" ht="16.5" customHeight="1">
      <c r="B89" s="395" t="s">
        <v>508</v>
      </c>
      <c r="C89" s="396" t="s">
        <v>63</v>
      </c>
      <c r="D89" s="442">
        <v>6621</v>
      </c>
      <c r="E89" s="442">
        <v>5534</v>
      </c>
      <c r="F89" s="442">
        <v>1087</v>
      </c>
      <c r="G89" s="442">
        <v>21</v>
      </c>
      <c r="H89" s="442">
        <v>13</v>
      </c>
      <c r="I89" s="442">
        <v>8</v>
      </c>
      <c r="J89" s="442">
        <v>16</v>
      </c>
      <c r="K89" s="442">
        <v>15</v>
      </c>
      <c r="L89" s="442">
        <v>1</v>
      </c>
      <c r="M89" s="442">
        <v>6626</v>
      </c>
      <c r="N89" s="442">
        <v>5532</v>
      </c>
      <c r="O89" s="442">
        <v>1094</v>
      </c>
      <c r="P89" s="425">
        <v>1.6</v>
      </c>
      <c r="Q89" s="425">
        <v>1</v>
      </c>
      <c r="R89" s="425">
        <v>4.7</v>
      </c>
    </row>
    <row r="90" spans="2:18" ht="16.5" customHeight="1">
      <c r="B90" s="395" t="s">
        <v>25</v>
      </c>
      <c r="C90" s="396" t="s">
        <v>512</v>
      </c>
      <c r="D90" s="442">
        <v>31949</v>
      </c>
      <c r="E90" s="442">
        <v>22991</v>
      </c>
      <c r="F90" s="442">
        <v>8958</v>
      </c>
      <c r="G90" s="442">
        <v>209</v>
      </c>
      <c r="H90" s="442">
        <v>169</v>
      </c>
      <c r="I90" s="442">
        <v>40</v>
      </c>
      <c r="J90" s="442">
        <v>157</v>
      </c>
      <c r="K90" s="442">
        <v>112</v>
      </c>
      <c r="L90" s="442">
        <v>45</v>
      </c>
      <c r="M90" s="442">
        <v>32001</v>
      </c>
      <c r="N90" s="442">
        <v>23048</v>
      </c>
      <c r="O90" s="442">
        <v>8953</v>
      </c>
      <c r="P90" s="425">
        <v>8.1</v>
      </c>
      <c r="Q90" s="425">
        <v>2.4</v>
      </c>
      <c r="R90" s="425">
        <v>23</v>
      </c>
    </row>
    <row r="91" spans="2:18" ht="16.5" customHeight="1">
      <c r="B91" s="395" t="s">
        <v>410</v>
      </c>
      <c r="C91" s="396" t="s">
        <v>513</v>
      </c>
      <c r="D91" s="442">
        <v>2987</v>
      </c>
      <c r="E91" s="442">
        <v>1935</v>
      </c>
      <c r="F91" s="442">
        <v>1052</v>
      </c>
      <c r="G91" s="442">
        <v>17</v>
      </c>
      <c r="H91" s="442">
        <v>16</v>
      </c>
      <c r="I91" s="442">
        <v>1</v>
      </c>
      <c r="J91" s="442">
        <v>52</v>
      </c>
      <c r="K91" s="442">
        <v>34</v>
      </c>
      <c r="L91" s="442">
        <v>18</v>
      </c>
      <c r="M91" s="442">
        <v>2952</v>
      </c>
      <c r="N91" s="442">
        <v>1917</v>
      </c>
      <c r="O91" s="442">
        <v>1035</v>
      </c>
      <c r="P91" s="425">
        <v>3.8</v>
      </c>
      <c r="Q91" s="425">
        <v>2.3</v>
      </c>
      <c r="R91" s="425">
        <v>6.5</v>
      </c>
    </row>
    <row r="92" spans="2:18" ht="16.5" customHeight="1">
      <c r="B92" s="395" t="s">
        <v>509</v>
      </c>
      <c r="C92" s="396" t="s">
        <v>277</v>
      </c>
      <c r="D92" s="442">
        <v>80027</v>
      </c>
      <c r="E92" s="442">
        <v>64127</v>
      </c>
      <c r="F92" s="442">
        <v>15900</v>
      </c>
      <c r="G92" s="442">
        <v>286</v>
      </c>
      <c r="H92" s="442">
        <v>142</v>
      </c>
      <c r="I92" s="442">
        <v>144</v>
      </c>
      <c r="J92" s="442">
        <v>459</v>
      </c>
      <c r="K92" s="442">
        <v>364</v>
      </c>
      <c r="L92" s="442">
        <v>95</v>
      </c>
      <c r="M92" s="442">
        <v>79854</v>
      </c>
      <c r="N92" s="442">
        <v>63905</v>
      </c>
      <c r="O92" s="442">
        <v>15949</v>
      </c>
      <c r="P92" s="425">
        <v>4.9</v>
      </c>
      <c r="Q92" s="425">
        <v>2.1</v>
      </c>
      <c r="R92" s="425">
        <v>16.5</v>
      </c>
    </row>
    <row r="93" spans="2:18" ht="16.5" customHeight="1">
      <c r="B93" s="395" t="s">
        <v>346</v>
      </c>
      <c r="C93" s="399" t="s">
        <v>9</v>
      </c>
      <c r="D93" s="442">
        <v>8049</v>
      </c>
      <c r="E93" s="442">
        <v>4782</v>
      </c>
      <c r="F93" s="442">
        <v>3267</v>
      </c>
      <c r="G93" s="442">
        <v>39</v>
      </c>
      <c r="H93" s="442">
        <v>18</v>
      </c>
      <c r="I93" s="442">
        <v>21</v>
      </c>
      <c r="J93" s="442">
        <v>7</v>
      </c>
      <c r="K93" s="442">
        <v>3</v>
      </c>
      <c r="L93" s="442">
        <v>4</v>
      </c>
      <c r="M93" s="442">
        <v>8081</v>
      </c>
      <c r="N93" s="442">
        <v>4797</v>
      </c>
      <c r="O93" s="442">
        <v>3284</v>
      </c>
      <c r="P93" s="425">
        <v>12.9</v>
      </c>
      <c r="Q93" s="425">
        <v>1.6</v>
      </c>
      <c r="R93" s="425">
        <v>29.5</v>
      </c>
    </row>
    <row r="94" spans="2:18" ht="16.5" customHeight="1">
      <c r="B94" s="386" t="s">
        <v>220</v>
      </c>
      <c r="C94" s="400" t="s">
        <v>515</v>
      </c>
      <c r="D94" s="440">
        <v>25646</v>
      </c>
      <c r="E94" s="440">
        <v>17441</v>
      </c>
      <c r="F94" s="440">
        <v>8205</v>
      </c>
      <c r="G94" s="440">
        <v>135</v>
      </c>
      <c r="H94" s="440">
        <v>91</v>
      </c>
      <c r="I94" s="440">
        <v>44</v>
      </c>
      <c r="J94" s="440">
        <v>148</v>
      </c>
      <c r="K94" s="440">
        <v>54</v>
      </c>
      <c r="L94" s="440">
        <v>94</v>
      </c>
      <c r="M94" s="440">
        <v>25633</v>
      </c>
      <c r="N94" s="440">
        <v>17478</v>
      </c>
      <c r="O94" s="440">
        <v>8155</v>
      </c>
      <c r="P94" s="421">
        <v>13.9</v>
      </c>
      <c r="Q94" s="421">
        <v>7.2</v>
      </c>
      <c r="R94" s="421">
        <v>28.4</v>
      </c>
    </row>
    <row r="95" spans="2:18" ht="16.5" customHeight="1">
      <c r="B95" s="401" t="s">
        <v>172</v>
      </c>
      <c r="C95" s="402" t="s">
        <v>377</v>
      </c>
      <c r="D95" s="443">
        <v>58860</v>
      </c>
      <c r="E95" s="443">
        <v>20052</v>
      </c>
      <c r="F95" s="443">
        <v>38808</v>
      </c>
      <c r="G95" s="443">
        <v>953</v>
      </c>
      <c r="H95" s="443">
        <v>174</v>
      </c>
      <c r="I95" s="443">
        <v>779</v>
      </c>
      <c r="J95" s="443">
        <v>903</v>
      </c>
      <c r="K95" s="443">
        <v>384</v>
      </c>
      <c r="L95" s="443">
        <v>519</v>
      </c>
      <c r="M95" s="443">
        <v>58910</v>
      </c>
      <c r="N95" s="443">
        <v>19842</v>
      </c>
      <c r="O95" s="443">
        <v>39068</v>
      </c>
      <c r="P95" s="427">
        <v>68.7</v>
      </c>
      <c r="Q95" s="427">
        <v>44.1</v>
      </c>
      <c r="R95" s="427">
        <v>81.2</v>
      </c>
    </row>
    <row r="96" spans="2:18" ht="16.5" customHeight="1">
      <c r="B96" s="391" t="s">
        <v>494</v>
      </c>
      <c r="C96" s="392" t="s">
        <v>29</v>
      </c>
      <c r="D96" s="438">
        <v>16442</v>
      </c>
      <c r="E96" s="438">
        <v>8332</v>
      </c>
      <c r="F96" s="438">
        <v>8110</v>
      </c>
      <c r="G96" s="438">
        <v>323</v>
      </c>
      <c r="H96" s="438">
        <v>90</v>
      </c>
      <c r="I96" s="438">
        <v>233</v>
      </c>
      <c r="J96" s="438">
        <v>126</v>
      </c>
      <c r="K96" s="438">
        <v>18</v>
      </c>
      <c r="L96" s="438">
        <v>108</v>
      </c>
      <c r="M96" s="438">
        <v>16639</v>
      </c>
      <c r="N96" s="438">
        <v>8404</v>
      </c>
      <c r="O96" s="438">
        <v>8235</v>
      </c>
      <c r="P96" s="419">
        <v>30.1</v>
      </c>
      <c r="Q96" s="419">
        <v>18.3</v>
      </c>
      <c r="R96" s="419">
        <v>42.2</v>
      </c>
    </row>
    <row r="97" spans="2:18" ht="16.5" customHeight="1">
      <c r="B97" s="395" t="s">
        <v>517</v>
      </c>
      <c r="C97" s="396" t="s">
        <v>518</v>
      </c>
      <c r="D97" s="442">
        <v>24110</v>
      </c>
      <c r="E97" s="442">
        <v>9350</v>
      </c>
      <c r="F97" s="442">
        <v>14760</v>
      </c>
      <c r="G97" s="442">
        <v>1320</v>
      </c>
      <c r="H97" s="442">
        <v>626</v>
      </c>
      <c r="I97" s="442">
        <v>694</v>
      </c>
      <c r="J97" s="442">
        <v>858</v>
      </c>
      <c r="K97" s="442">
        <v>385</v>
      </c>
      <c r="L97" s="442">
        <v>473</v>
      </c>
      <c r="M97" s="442">
        <v>24572</v>
      </c>
      <c r="N97" s="442">
        <v>9591</v>
      </c>
      <c r="O97" s="442">
        <v>14981</v>
      </c>
      <c r="P97" s="425">
        <v>83.9</v>
      </c>
      <c r="Q97" s="425">
        <v>72.3</v>
      </c>
      <c r="R97" s="425">
        <v>91.3</v>
      </c>
    </row>
    <row r="98" spans="2:18" ht="16.5" customHeight="1">
      <c r="B98" s="386" t="s">
        <v>519</v>
      </c>
      <c r="C98" s="387" t="s">
        <v>520</v>
      </c>
      <c r="D98" s="440">
        <v>70651</v>
      </c>
      <c r="E98" s="440">
        <v>21104</v>
      </c>
      <c r="F98" s="440">
        <v>49547</v>
      </c>
      <c r="G98" s="440">
        <v>477</v>
      </c>
      <c r="H98" s="440">
        <v>212</v>
      </c>
      <c r="I98" s="440">
        <v>265</v>
      </c>
      <c r="J98" s="440">
        <v>536</v>
      </c>
      <c r="K98" s="440">
        <v>218</v>
      </c>
      <c r="L98" s="440">
        <v>318</v>
      </c>
      <c r="M98" s="440">
        <v>70592</v>
      </c>
      <c r="N98" s="440">
        <v>21098</v>
      </c>
      <c r="O98" s="440">
        <v>49494</v>
      </c>
      <c r="P98" s="421">
        <v>17.7</v>
      </c>
      <c r="Q98" s="421">
        <v>21.6</v>
      </c>
      <c r="R98" s="421">
        <v>16.1</v>
      </c>
    </row>
    <row r="99" spans="2:18" ht="16.5" customHeight="1">
      <c r="B99" s="401" t="s">
        <v>319</v>
      </c>
      <c r="C99" s="384" t="s">
        <v>16</v>
      </c>
      <c r="D99" s="443">
        <v>50375</v>
      </c>
      <c r="E99" s="443">
        <v>15119</v>
      </c>
      <c r="F99" s="443">
        <v>35256</v>
      </c>
      <c r="G99" s="443">
        <v>846</v>
      </c>
      <c r="H99" s="443">
        <v>506</v>
      </c>
      <c r="I99" s="443">
        <v>340</v>
      </c>
      <c r="J99" s="443">
        <v>850</v>
      </c>
      <c r="K99" s="443">
        <v>277</v>
      </c>
      <c r="L99" s="443">
        <v>573</v>
      </c>
      <c r="M99" s="443">
        <v>50371</v>
      </c>
      <c r="N99" s="443">
        <v>15348</v>
      </c>
      <c r="O99" s="443">
        <v>35023</v>
      </c>
      <c r="P99" s="427">
        <v>32.8</v>
      </c>
      <c r="Q99" s="427">
        <v>23.6</v>
      </c>
      <c r="R99" s="427">
        <v>36.8</v>
      </c>
    </row>
    <row r="100" spans="2:18" ht="16.5" customHeight="1">
      <c r="B100" s="391" t="s">
        <v>521</v>
      </c>
      <c r="C100" s="392" t="s">
        <v>8</v>
      </c>
      <c r="D100" s="440">
        <v>32338</v>
      </c>
      <c r="E100" s="440">
        <v>17747</v>
      </c>
      <c r="F100" s="440">
        <v>14591</v>
      </c>
      <c r="G100" s="440">
        <v>595</v>
      </c>
      <c r="H100" s="440">
        <v>292</v>
      </c>
      <c r="I100" s="440">
        <v>303</v>
      </c>
      <c r="J100" s="440">
        <v>4673</v>
      </c>
      <c r="K100" s="440">
        <v>1472</v>
      </c>
      <c r="L100" s="440">
        <v>3201</v>
      </c>
      <c r="M100" s="440">
        <v>28260</v>
      </c>
      <c r="N100" s="440">
        <v>16567</v>
      </c>
      <c r="O100" s="440">
        <v>11693</v>
      </c>
      <c r="P100" s="421">
        <v>4</v>
      </c>
      <c r="Q100" s="421">
        <v>0.5</v>
      </c>
      <c r="R100" s="421">
        <v>8.9</v>
      </c>
    </row>
    <row r="101" spans="2:18" ht="16.5" customHeight="1">
      <c r="B101" s="395" t="s">
        <v>522</v>
      </c>
      <c r="C101" s="396" t="s">
        <v>523</v>
      </c>
      <c r="D101" s="442">
        <v>42076</v>
      </c>
      <c r="E101" s="442">
        <v>18752</v>
      </c>
      <c r="F101" s="442">
        <v>23324</v>
      </c>
      <c r="G101" s="442">
        <v>651</v>
      </c>
      <c r="H101" s="442">
        <v>276</v>
      </c>
      <c r="I101" s="442">
        <v>375</v>
      </c>
      <c r="J101" s="442">
        <v>437</v>
      </c>
      <c r="K101" s="442">
        <v>156</v>
      </c>
      <c r="L101" s="442">
        <v>281</v>
      </c>
      <c r="M101" s="442">
        <v>42290</v>
      </c>
      <c r="N101" s="442">
        <v>18872</v>
      </c>
      <c r="O101" s="442">
        <v>23418</v>
      </c>
      <c r="P101" s="425">
        <v>55.3</v>
      </c>
      <c r="Q101" s="425">
        <v>35.8</v>
      </c>
      <c r="R101" s="425">
        <v>71</v>
      </c>
    </row>
    <row r="102" spans="2:18" ht="16.5" customHeight="1">
      <c r="B102" s="401" t="s">
        <v>223</v>
      </c>
      <c r="C102" s="384" t="s">
        <v>524</v>
      </c>
      <c r="D102" s="450">
        <v>4690</v>
      </c>
      <c r="E102" s="450">
        <v>3541</v>
      </c>
      <c r="F102" s="450">
        <v>1149</v>
      </c>
      <c r="G102" s="450">
        <v>19</v>
      </c>
      <c r="H102" s="450">
        <v>19</v>
      </c>
      <c r="I102" s="450">
        <v>0</v>
      </c>
      <c r="J102" s="450">
        <v>0</v>
      </c>
      <c r="K102" s="450">
        <v>0</v>
      </c>
      <c r="L102" s="450">
        <v>0</v>
      </c>
      <c r="M102" s="450">
        <v>4709</v>
      </c>
      <c r="N102" s="450">
        <v>3560</v>
      </c>
      <c r="O102" s="450">
        <v>1149</v>
      </c>
      <c r="P102" s="433">
        <v>17.9</v>
      </c>
      <c r="Q102" s="433">
        <v>14.5</v>
      </c>
      <c r="R102" s="433">
        <v>28.3</v>
      </c>
    </row>
  </sheetData>
  <sheetProtection/>
  <mergeCells count="12">
    <mergeCell ref="B54:C55"/>
    <mergeCell ref="D54:F54"/>
    <mergeCell ref="G54:I54"/>
    <mergeCell ref="J54:L54"/>
    <mergeCell ref="M54:O54"/>
    <mergeCell ref="P54:R54"/>
    <mergeCell ref="B3:C4"/>
    <mergeCell ref="D3:F3"/>
    <mergeCell ref="G3:I3"/>
    <mergeCell ref="J3:L3"/>
    <mergeCell ref="M3:O3"/>
    <mergeCell ref="P3:R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view="pageBreakPreview" zoomScale="60" zoomScaleNormal="88" zoomScalePageLayoutView="0" workbookViewId="0" topLeftCell="A1">
      <selection activeCell="A1" sqref="A1"/>
    </sheetView>
  </sheetViews>
  <sheetFormatPr defaultColWidth="9.00390625" defaultRowHeight="13.5"/>
  <cols>
    <col min="1" max="1" width="1.4921875" style="16" customWidth="1"/>
    <col min="2" max="2" width="2.875" style="16" customWidth="1"/>
    <col min="3" max="3" width="2.625" style="16" customWidth="1"/>
    <col min="4" max="4" width="6.625" style="16" customWidth="1"/>
    <col min="5" max="5" width="4.375" style="16" customWidth="1"/>
    <col min="6" max="6" width="31.875" style="16" customWidth="1"/>
    <col min="7" max="11" width="7.625" style="16" customWidth="1"/>
    <col min="12" max="12" width="8.625" style="16" customWidth="1"/>
    <col min="13" max="13" width="2.625" style="16" customWidth="1"/>
    <col min="14" max="14" width="1.25" style="16" customWidth="1"/>
    <col min="15" max="15" width="2.625" style="17" customWidth="1"/>
    <col min="16" max="17" width="2.625" style="16" customWidth="1"/>
    <col min="18" max="20" width="9.00390625" style="16" hidden="1" customWidth="1"/>
    <col min="21" max="21" width="9.00390625" style="16" bestFit="1" customWidth="1"/>
    <col min="22" max="16384" width="9.00390625" style="16" customWidth="1"/>
  </cols>
  <sheetData>
    <row r="2" spans="2:15" s="18" customFormat="1" ht="24.75" customHeight="1">
      <c r="B2" s="557" t="s">
        <v>14</v>
      </c>
      <c r="C2" s="557"/>
      <c r="D2" s="557"/>
      <c r="E2" s="557"/>
      <c r="F2" s="557"/>
      <c r="G2" s="557"/>
      <c r="H2" s="557"/>
      <c r="I2" s="557"/>
      <c r="J2" s="557"/>
      <c r="K2" s="557"/>
      <c r="L2" s="557"/>
      <c r="M2" s="557"/>
      <c r="N2" s="557"/>
      <c r="O2" s="557"/>
    </row>
    <row r="3" spans="2:15" s="18" customFormat="1" ht="15" customHeight="1">
      <c r="B3" s="19"/>
      <c r="C3" s="19"/>
      <c r="D3" s="19"/>
      <c r="E3" s="19"/>
      <c r="F3" s="20"/>
      <c r="G3" s="20"/>
      <c r="H3" s="20"/>
      <c r="I3" s="20"/>
      <c r="J3" s="20"/>
      <c r="K3" s="20"/>
      <c r="L3" s="20"/>
      <c r="M3" s="19"/>
      <c r="N3" s="19"/>
      <c r="O3" s="17"/>
    </row>
    <row r="4" spans="2:20" ht="15.75" customHeight="1">
      <c r="B4" s="21" t="s">
        <v>7</v>
      </c>
      <c r="C4" s="22"/>
      <c r="D4" s="23"/>
      <c r="E4" s="23"/>
      <c r="F4" s="23"/>
      <c r="G4" s="24"/>
      <c r="H4" s="23"/>
      <c r="I4" s="23"/>
      <c r="J4" s="23"/>
      <c r="K4" s="23"/>
      <c r="L4" s="23"/>
      <c r="M4" s="25">
        <f>REPT("-",R4-LEN(D4))</f>
      </c>
      <c r="N4" s="25"/>
      <c r="O4" s="26"/>
      <c r="T4" s="21"/>
    </row>
    <row r="5" spans="2:14" ht="15.75" customHeight="1">
      <c r="B5" s="21"/>
      <c r="C5" s="23"/>
      <c r="D5" s="23"/>
      <c r="E5" s="23"/>
      <c r="F5" s="23"/>
      <c r="G5" s="23"/>
      <c r="H5" s="23"/>
      <c r="I5" s="23"/>
      <c r="J5" s="23"/>
      <c r="K5" s="23"/>
      <c r="L5" s="23"/>
      <c r="M5" s="23"/>
      <c r="N5" s="23"/>
    </row>
    <row r="6" spans="2:15" ht="18.75" customHeight="1">
      <c r="B6" s="21" t="s">
        <v>23</v>
      </c>
      <c r="C6" s="23"/>
      <c r="D6" s="23"/>
      <c r="E6" s="23"/>
      <c r="F6" s="23"/>
      <c r="G6" s="27"/>
      <c r="H6" s="23"/>
      <c r="I6" s="23"/>
      <c r="J6" s="23"/>
      <c r="K6" s="23"/>
      <c r="L6" s="23"/>
      <c r="M6" s="23"/>
      <c r="N6" s="23"/>
      <c r="O6" s="28"/>
    </row>
    <row r="7" spans="2:15" ht="18.75" customHeight="1">
      <c r="B7" s="23"/>
      <c r="C7" s="22" t="s">
        <v>43</v>
      </c>
      <c r="D7" s="23" t="s">
        <v>46</v>
      </c>
      <c r="E7" s="23"/>
      <c r="F7" s="23"/>
      <c r="G7" s="27"/>
      <c r="H7" s="23"/>
      <c r="I7" s="23"/>
      <c r="J7" s="23"/>
      <c r="K7" s="23"/>
      <c r="L7" s="23"/>
      <c r="M7" s="23"/>
      <c r="N7" s="23"/>
      <c r="O7" s="28"/>
    </row>
    <row r="8" spans="2:20" ht="18.75" customHeight="1">
      <c r="B8" s="23"/>
      <c r="C8" s="22"/>
      <c r="D8" s="23" t="s">
        <v>52</v>
      </c>
      <c r="E8" s="23"/>
      <c r="F8" s="23"/>
      <c r="G8" s="24"/>
      <c r="H8" s="23"/>
      <c r="I8" s="23"/>
      <c r="J8" s="23"/>
      <c r="K8" s="23"/>
      <c r="L8" s="23"/>
      <c r="M8" s="25" t="str">
        <f>REPT("-",R8-LEN(D8))</f>
        <v>------------------------------------------------------------------</v>
      </c>
      <c r="N8" s="25"/>
      <c r="O8" s="26" t="str">
        <f>HYPERLINK("#"&amp;T8&amp;"!A1","1")</f>
        <v>1</v>
      </c>
      <c r="R8" s="16">
        <v>78</v>
      </c>
      <c r="T8" s="21" t="s">
        <v>55</v>
      </c>
    </row>
    <row r="9" spans="2:20" ht="18.75" customHeight="1">
      <c r="B9" s="23"/>
      <c r="C9" s="22"/>
      <c r="D9" s="23" t="s">
        <v>21</v>
      </c>
      <c r="E9" s="23"/>
      <c r="F9" s="23"/>
      <c r="G9" s="24"/>
      <c r="H9" s="23"/>
      <c r="I9" s="23"/>
      <c r="J9" s="23"/>
      <c r="K9" s="23"/>
      <c r="L9" s="23"/>
      <c r="M9" s="25" t="str">
        <f>REPT("-",R9-LEN(D9))</f>
        <v>-----------------------------------------------------------------</v>
      </c>
      <c r="N9" s="25"/>
      <c r="O9" s="26" t="str">
        <f>HYPERLINK("#"&amp;T9&amp;"!A1","1")</f>
        <v>1</v>
      </c>
      <c r="R9" s="16">
        <v>78</v>
      </c>
      <c r="T9" s="21" t="s">
        <v>62</v>
      </c>
    </row>
    <row r="10" spans="2:20" ht="18.75" customHeight="1">
      <c r="B10" s="23"/>
      <c r="C10" s="22" t="s">
        <v>66</v>
      </c>
      <c r="D10" s="23" t="s">
        <v>71</v>
      </c>
      <c r="E10" s="23"/>
      <c r="F10" s="23"/>
      <c r="G10" s="24"/>
      <c r="H10" s="23"/>
      <c r="I10" s="23"/>
      <c r="J10" s="23"/>
      <c r="K10" s="23"/>
      <c r="L10" s="23"/>
      <c r="M10" s="25"/>
      <c r="N10" s="25"/>
      <c r="O10" s="26"/>
      <c r="R10" s="21" t="s">
        <v>61</v>
      </c>
      <c r="T10" s="21" t="s">
        <v>61</v>
      </c>
    </row>
    <row r="11" spans="2:20" ht="18.75" customHeight="1">
      <c r="B11" s="23"/>
      <c r="C11" s="22" t="s">
        <v>61</v>
      </c>
      <c r="D11" s="23" t="s">
        <v>52</v>
      </c>
      <c r="E11" s="23"/>
      <c r="F11" s="23"/>
      <c r="G11" s="27"/>
      <c r="H11" s="23"/>
      <c r="I11" s="23"/>
      <c r="J11" s="23"/>
      <c r="K11" s="23"/>
      <c r="L11" s="23"/>
      <c r="M11" s="25" t="str">
        <f>REPT("-",R11-LEN(D11))</f>
        <v>------------------------------------------------------------------</v>
      </c>
      <c r="N11" s="23"/>
      <c r="O11" s="26" t="str">
        <f>HYPERLINK("#"&amp;T11&amp;"!A1","2")</f>
        <v>2</v>
      </c>
      <c r="R11" s="16">
        <v>78</v>
      </c>
      <c r="T11" s="21" t="s">
        <v>12</v>
      </c>
    </row>
    <row r="12" spans="2:20" ht="18.75" customHeight="1">
      <c r="B12" s="23"/>
      <c r="C12" s="22"/>
      <c r="D12" s="23" t="s">
        <v>21</v>
      </c>
      <c r="E12" s="23"/>
      <c r="F12" s="23"/>
      <c r="G12" s="24"/>
      <c r="H12" s="23"/>
      <c r="I12" s="23"/>
      <c r="J12" s="23"/>
      <c r="K12" s="23"/>
      <c r="L12" s="23"/>
      <c r="M12" s="25" t="str">
        <f>REPT("-",R12-LEN(D12))</f>
        <v>-----------------------------------------------------------------</v>
      </c>
      <c r="N12" s="25"/>
      <c r="O12" s="26" t="str">
        <f>HYPERLINK("#"&amp;T12&amp;"!A1","2")</f>
        <v>2</v>
      </c>
      <c r="R12" s="16">
        <v>78</v>
      </c>
      <c r="T12" s="21" t="s">
        <v>12</v>
      </c>
    </row>
    <row r="13" spans="2:18" ht="18.75" customHeight="1">
      <c r="B13" s="23"/>
      <c r="C13" s="22" t="s">
        <v>75</v>
      </c>
      <c r="D13" s="23" t="s">
        <v>78</v>
      </c>
      <c r="E13" s="23"/>
      <c r="F13" s="23"/>
      <c r="G13" s="24"/>
      <c r="H13" s="23"/>
      <c r="I13" s="23"/>
      <c r="J13" s="23"/>
      <c r="K13" s="23"/>
      <c r="L13" s="23"/>
      <c r="M13" s="25"/>
      <c r="N13" s="25"/>
      <c r="O13" s="26"/>
      <c r="R13" s="21" t="s">
        <v>61</v>
      </c>
    </row>
    <row r="14" spans="2:20" ht="18.75" customHeight="1">
      <c r="B14" s="23"/>
      <c r="C14" s="23"/>
      <c r="D14" s="23" t="s">
        <v>52</v>
      </c>
      <c r="E14" s="23"/>
      <c r="F14" s="23"/>
      <c r="G14" s="24"/>
      <c r="H14" s="23"/>
      <c r="I14" s="23"/>
      <c r="J14" s="23"/>
      <c r="K14" s="23"/>
      <c r="L14" s="23"/>
      <c r="M14" s="25" t="str">
        <f>REPT("-",R14-LEN(D14))</f>
        <v>------------------------------------------------------------------</v>
      </c>
      <c r="N14" s="25"/>
      <c r="O14" s="26" t="str">
        <f>HYPERLINK("#"&amp;T14&amp;"!A1","3")</f>
        <v>3</v>
      </c>
      <c r="R14" s="16">
        <v>78</v>
      </c>
      <c r="T14" s="21" t="s">
        <v>79</v>
      </c>
    </row>
    <row r="15" spans="2:20" ht="18.75" customHeight="1">
      <c r="B15" s="23"/>
      <c r="C15" s="23"/>
      <c r="D15" s="23" t="s">
        <v>21</v>
      </c>
      <c r="E15" s="23"/>
      <c r="F15" s="23"/>
      <c r="G15" s="24"/>
      <c r="H15" s="23"/>
      <c r="I15" s="23"/>
      <c r="J15" s="23"/>
      <c r="K15" s="23"/>
      <c r="L15" s="23"/>
      <c r="M15" s="25" t="str">
        <f>REPT("-",R15-LEN(D15))</f>
        <v>-----------------------------------------------------------------</v>
      </c>
      <c r="N15" s="25"/>
      <c r="O15" s="26" t="str">
        <f>HYPERLINK("#"&amp;T15&amp;"!A1","3")</f>
        <v>3</v>
      </c>
      <c r="R15" s="16">
        <v>78</v>
      </c>
      <c r="T15" s="21" t="s">
        <v>79</v>
      </c>
    </row>
    <row r="16" spans="2:15" ht="10.5" customHeight="1">
      <c r="B16" s="23"/>
      <c r="C16" s="23"/>
      <c r="D16" s="23"/>
      <c r="E16" s="23"/>
      <c r="F16" s="23"/>
      <c r="G16" s="23"/>
      <c r="H16" s="23"/>
      <c r="I16" s="23"/>
      <c r="J16" s="23"/>
      <c r="K16" s="23"/>
      <c r="L16" s="23"/>
      <c r="M16" s="23"/>
      <c r="N16" s="23"/>
      <c r="O16" s="28"/>
    </row>
    <row r="17" spans="2:15" ht="18.75" customHeight="1">
      <c r="B17" s="21" t="s">
        <v>83</v>
      </c>
      <c r="C17" s="23"/>
      <c r="D17" s="23"/>
      <c r="E17" s="23"/>
      <c r="F17" s="23"/>
      <c r="G17" s="23"/>
      <c r="H17" s="23"/>
      <c r="I17" s="23"/>
      <c r="J17" s="23"/>
      <c r="K17" s="23"/>
      <c r="L17" s="23"/>
      <c r="M17" s="23"/>
      <c r="N17" s="23"/>
      <c r="O17" s="28"/>
    </row>
    <row r="18" spans="2:15" ht="18.75" customHeight="1">
      <c r="B18" s="23"/>
      <c r="C18" s="21" t="s">
        <v>88</v>
      </c>
      <c r="D18" s="23"/>
      <c r="E18" s="23"/>
      <c r="F18" s="29"/>
      <c r="G18" s="23"/>
      <c r="H18" s="23"/>
      <c r="I18" s="23"/>
      <c r="J18" s="23"/>
      <c r="K18" s="23"/>
      <c r="L18" s="23"/>
      <c r="M18" s="23"/>
      <c r="N18" s="23"/>
      <c r="O18" s="28"/>
    </row>
    <row r="19" spans="2:20" ht="18.75" customHeight="1">
      <c r="B19" s="23"/>
      <c r="C19" s="23"/>
      <c r="D19" s="22" t="s">
        <v>28</v>
      </c>
      <c r="E19" s="30" t="s">
        <v>54</v>
      </c>
      <c r="F19" s="23"/>
      <c r="G19" s="30"/>
      <c r="H19" s="23"/>
      <c r="I19" s="23"/>
      <c r="J19" s="23"/>
      <c r="K19" s="23"/>
      <c r="L19" s="23"/>
      <c r="M19" s="25" t="str">
        <f aca="true" t="shared" si="0" ref="M19:M28">REPT("-",R19-LEN(E19))</f>
        <v>---------------------------</v>
      </c>
      <c r="N19" s="25"/>
      <c r="O19" s="26" t="str">
        <f>HYPERLINK("#"&amp;T19&amp;"!A1","4")</f>
        <v>4</v>
      </c>
      <c r="R19" s="16">
        <v>58</v>
      </c>
      <c r="T19" s="21" t="s">
        <v>89</v>
      </c>
    </row>
    <row r="20" spans="2:20" ht="18.75" customHeight="1">
      <c r="B20" s="23"/>
      <c r="C20" s="23"/>
      <c r="D20" s="22" t="s">
        <v>80</v>
      </c>
      <c r="E20" s="23" t="s">
        <v>45</v>
      </c>
      <c r="F20" s="23"/>
      <c r="G20" s="23"/>
      <c r="H20" s="23"/>
      <c r="I20" s="23"/>
      <c r="J20" s="23"/>
      <c r="K20" s="23"/>
      <c r="L20" s="23"/>
      <c r="M20" s="25" t="str">
        <f t="shared" si="0"/>
        <v>---------------------------</v>
      </c>
      <c r="N20" s="25"/>
      <c r="O20" s="26" t="str">
        <f>HYPERLINK("#"&amp;T20&amp;"!A1","5")</f>
        <v>5</v>
      </c>
      <c r="R20" s="16">
        <v>58</v>
      </c>
      <c r="T20" s="21" t="s">
        <v>70</v>
      </c>
    </row>
    <row r="21" spans="2:20" ht="18.75" customHeight="1">
      <c r="B21" s="23"/>
      <c r="C21" s="23"/>
      <c r="D21" s="22" t="s">
        <v>92</v>
      </c>
      <c r="E21" s="23" t="s">
        <v>95</v>
      </c>
      <c r="F21" s="23"/>
      <c r="G21" s="23"/>
      <c r="H21" s="23"/>
      <c r="I21" s="23"/>
      <c r="J21" s="23"/>
      <c r="K21" s="23"/>
      <c r="L21" s="23"/>
      <c r="M21" s="25" t="str">
        <f t="shared" si="0"/>
        <v>-------------------------------</v>
      </c>
      <c r="N21" s="25"/>
      <c r="O21" s="26" t="str">
        <f>HYPERLINK("#"&amp;T21&amp;"!A1","6")</f>
        <v>6</v>
      </c>
      <c r="R21" s="16">
        <v>60</v>
      </c>
      <c r="T21" s="21" t="s">
        <v>98</v>
      </c>
    </row>
    <row r="22" spans="2:20" ht="18.75" customHeight="1">
      <c r="B22" s="23"/>
      <c r="C22" s="23"/>
      <c r="D22" s="22" t="s">
        <v>99</v>
      </c>
      <c r="E22" s="23" t="s">
        <v>102</v>
      </c>
      <c r="F22" s="23"/>
      <c r="G22" s="23"/>
      <c r="H22" s="23"/>
      <c r="I22" s="23"/>
      <c r="J22" s="23"/>
      <c r="K22" s="23"/>
      <c r="L22" s="23"/>
      <c r="M22" s="25" t="str">
        <f t="shared" si="0"/>
        <v>-------------------------------</v>
      </c>
      <c r="N22" s="25"/>
      <c r="O22" s="26" t="str">
        <f>HYPERLINK("#"&amp;T22&amp;"!A1","7")</f>
        <v>7</v>
      </c>
      <c r="R22" s="16">
        <v>60</v>
      </c>
      <c r="T22" s="21" t="s">
        <v>105</v>
      </c>
    </row>
    <row r="23" spans="2:20" ht="18.75" customHeight="1">
      <c r="B23" s="23"/>
      <c r="C23" s="23"/>
      <c r="D23" s="22" t="s">
        <v>111</v>
      </c>
      <c r="E23" s="23" t="s">
        <v>56</v>
      </c>
      <c r="F23" s="23"/>
      <c r="G23" s="23"/>
      <c r="H23" s="23"/>
      <c r="I23" s="23"/>
      <c r="J23" s="23"/>
      <c r="K23" s="23"/>
      <c r="L23" s="23"/>
      <c r="M23" s="25" t="str">
        <f t="shared" si="0"/>
        <v>----------------------------</v>
      </c>
      <c r="N23" s="25"/>
      <c r="O23" s="26" t="str">
        <f>HYPERLINK("#"&amp;T23&amp;"!A1","8")</f>
        <v>8</v>
      </c>
      <c r="R23" s="16">
        <v>58</v>
      </c>
      <c r="T23" s="21" t="s">
        <v>31</v>
      </c>
    </row>
    <row r="24" spans="2:20" ht="18.75" customHeight="1">
      <c r="B24" s="23"/>
      <c r="C24" s="23"/>
      <c r="D24" s="22" t="s">
        <v>112</v>
      </c>
      <c r="E24" s="23" t="s">
        <v>20</v>
      </c>
      <c r="F24" s="23"/>
      <c r="G24" s="23"/>
      <c r="H24" s="23"/>
      <c r="I24" s="23"/>
      <c r="J24" s="23"/>
      <c r="K24" s="23"/>
      <c r="L24" s="23"/>
      <c r="M24" s="25" t="str">
        <f t="shared" si="0"/>
        <v>--------------------------</v>
      </c>
      <c r="N24" s="25"/>
      <c r="O24" s="26" t="str">
        <f>HYPERLINK("#"&amp;T24&amp;"!A1","9")</f>
        <v>9</v>
      </c>
      <c r="R24" s="16">
        <v>57</v>
      </c>
      <c r="T24" s="21" t="s">
        <v>107</v>
      </c>
    </row>
    <row r="25" spans="2:20" ht="18.75" customHeight="1">
      <c r="B25" s="23"/>
      <c r="C25" s="23"/>
      <c r="D25" s="22" t="s">
        <v>113</v>
      </c>
      <c r="E25" s="23" t="s">
        <v>40</v>
      </c>
      <c r="F25" s="23"/>
      <c r="G25" s="23"/>
      <c r="H25" s="23"/>
      <c r="I25" s="23"/>
      <c r="J25" s="23"/>
      <c r="K25" s="23"/>
      <c r="L25" s="23"/>
      <c r="M25" s="25" t="str">
        <f t="shared" si="0"/>
        <v>-------------------------</v>
      </c>
      <c r="N25" s="25"/>
      <c r="O25" s="26" t="str">
        <f>HYPERLINK("#"&amp;T25&amp;"!A1","10")</f>
        <v>10</v>
      </c>
      <c r="R25" s="16">
        <v>57</v>
      </c>
      <c r="T25" s="21" t="s">
        <v>36</v>
      </c>
    </row>
    <row r="26" spans="2:20" ht="18.75" customHeight="1">
      <c r="B26" s="23"/>
      <c r="C26" s="23"/>
      <c r="D26" s="22" t="s">
        <v>49</v>
      </c>
      <c r="E26" s="23" t="s">
        <v>24</v>
      </c>
      <c r="F26" s="23"/>
      <c r="G26" s="23"/>
      <c r="H26" s="23"/>
      <c r="I26" s="23"/>
      <c r="J26" s="23"/>
      <c r="K26" s="23"/>
      <c r="L26" s="23"/>
      <c r="M26" s="25" t="str">
        <f t="shared" si="0"/>
        <v>-------------------------</v>
      </c>
      <c r="N26" s="25"/>
      <c r="O26" s="26" t="str">
        <f>HYPERLINK("#"&amp;T26&amp;"!A1","11")</f>
        <v>11</v>
      </c>
      <c r="R26" s="16">
        <v>57</v>
      </c>
      <c r="T26" s="21" t="s">
        <v>94</v>
      </c>
    </row>
    <row r="27" spans="2:20" ht="18.75" customHeight="1">
      <c r="B27" s="23"/>
      <c r="C27" s="23"/>
      <c r="D27" s="22" t="s">
        <v>115</v>
      </c>
      <c r="E27" s="23" t="s">
        <v>3</v>
      </c>
      <c r="F27" s="23"/>
      <c r="G27" s="23"/>
      <c r="H27" s="23"/>
      <c r="I27" s="23"/>
      <c r="J27" s="23"/>
      <c r="K27" s="23"/>
      <c r="L27" s="23"/>
      <c r="M27" s="25" t="str">
        <f t="shared" si="0"/>
        <v>---------------------------------------</v>
      </c>
      <c r="N27" s="25"/>
      <c r="O27" s="26" t="str">
        <f>HYPERLINK("#"&amp;T27&amp;"!A1","12")</f>
        <v>12</v>
      </c>
      <c r="R27" s="16">
        <v>62</v>
      </c>
      <c r="T27" s="21" t="s">
        <v>48</v>
      </c>
    </row>
    <row r="28" spans="2:20" ht="18.75" customHeight="1">
      <c r="B28" s="23"/>
      <c r="C28" s="23"/>
      <c r="D28" s="22" t="s">
        <v>85</v>
      </c>
      <c r="E28" s="23" t="s">
        <v>118</v>
      </c>
      <c r="F28" s="23"/>
      <c r="G28" s="23"/>
      <c r="H28" s="23"/>
      <c r="I28" s="23"/>
      <c r="J28" s="23"/>
      <c r="K28" s="23"/>
      <c r="L28" s="23"/>
      <c r="M28" s="25" t="str">
        <f t="shared" si="0"/>
        <v>-----------------------------------------------</v>
      </c>
      <c r="N28" s="25"/>
      <c r="O28" s="26" t="str">
        <f>HYPERLINK("#"&amp;T28&amp;"!A1","13")</f>
        <v>13</v>
      </c>
      <c r="R28" s="16">
        <v>66</v>
      </c>
      <c r="T28" s="21" t="s">
        <v>121</v>
      </c>
    </row>
    <row r="29" spans="2:15" ht="18.75" customHeight="1">
      <c r="B29" s="23"/>
      <c r="C29" s="23"/>
      <c r="D29" s="25"/>
      <c r="E29" s="25"/>
      <c r="F29" s="23"/>
      <c r="G29" s="23"/>
      <c r="H29" s="23"/>
      <c r="I29" s="23"/>
      <c r="J29" s="23"/>
      <c r="K29" s="23"/>
      <c r="L29" s="23"/>
      <c r="M29" s="23"/>
      <c r="N29" s="23"/>
      <c r="O29" s="28"/>
    </row>
    <row r="30" spans="3:15" ht="18.75" customHeight="1">
      <c r="C30" s="21" t="s">
        <v>123</v>
      </c>
      <c r="D30" s="23"/>
      <c r="E30" s="23"/>
      <c r="F30" s="23"/>
      <c r="G30" s="23"/>
      <c r="H30" s="23"/>
      <c r="I30" s="23"/>
      <c r="J30" s="23"/>
      <c r="K30" s="23"/>
      <c r="L30" s="23"/>
      <c r="M30" s="23"/>
      <c r="N30" s="23"/>
      <c r="O30" s="28"/>
    </row>
    <row r="31" spans="2:20" ht="18.75" customHeight="1">
      <c r="B31" s="23"/>
      <c r="C31" s="23"/>
      <c r="D31" s="22" t="s">
        <v>28</v>
      </c>
      <c r="E31" s="23" t="s">
        <v>125</v>
      </c>
      <c r="G31" s="23"/>
      <c r="H31" s="23"/>
      <c r="I31" s="23"/>
      <c r="J31" s="23"/>
      <c r="K31" s="23"/>
      <c r="L31" s="23"/>
      <c r="M31" s="25" t="str">
        <f>REPT("-",R31-LEN(E31))</f>
        <v>-----------------------</v>
      </c>
      <c r="N31" s="31"/>
      <c r="O31" s="26" t="str">
        <f>HYPERLINK("#"&amp;T31&amp;"!A1","14")</f>
        <v>14</v>
      </c>
      <c r="R31" s="16">
        <v>55</v>
      </c>
      <c r="T31" s="21" t="s">
        <v>17</v>
      </c>
    </row>
    <row r="32" spans="2:20" ht="18.75" customHeight="1">
      <c r="B32" s="23"/>
      <c r="C32" s="23"/>
      <c r="D32" s="22" t="s">
        <v>80</v>
      </c>
      <c r="E32" s="23" t="s">
        <v>104</v>
      </c>
      <c r="G32" s="23"/>
      <c r="H32" s="23"/>
      <c r="I32" s="23"/>
      <c r="J32" s="23"/>
      <c r="K32" s="23"/>
      <c r="L32" s="23"/>
      <c r="M32" s="25" t="str">
        <f>REPT("-",R32-LEN(E32))</f>
        <v>----------------------</v>
      </c>
      <c r="N32" s="32"/>
      <c r="O32" s="26" t="str">
        <f>HYPERLINK("#"&amp;T32&amp;"!A1","15")</f>
        <v>15</v>
      </c>
      <c r="R32" s="16">
        <v>55</v>
      </c>
      <c r="T32" s="21" t="s">
        <v>17</v>
      </c>
    </row>
    <row r="33" spans="2:20" ht="18.75" customHeight="1">
      <c r="B33" s="23"/>
      <c r="C33" s="23" t="s">
        <v>53</v>
      </c>
      <c r="D33" s="22" t="s">
        <v>92</v>
      </c>
      <c r="E33" s="23" t="s">
        <v>65</v>
      </c>
      <c r="G33" s="23"/>
      <c r="H33" s="23"/>
      <c r="I33" s="23"/>
      <c r="J33" s="23"/>
      <c r="K33" s="23"/>
      <c r="L33" s="23"/>
      <c r="M33" s="25" t="str">
        <f>REPT("-",R33-LEN(E33))</f>
        <v>------------</v>
      </c>
      <c r="N33" s="32"/>
      <c r="O33" s="26" t="str">
        <f>HYPERLINK("#"&amp;T33&amp;"!A1","16")</f>
        <v>16</v>
      </c>
      <c r="R33" s="16">
        <v>50</v>
      </c>
      <c r="T33" s="21" t="s">
        <v>90</v>
      </c>
    </row>
    <row r="34" spans="2:20" ht="18.75" customHeight="1">
      <c r="B34" s="23"/>
      <c r="C34" s="23" t="s">
        <v>27</v>
      </c>
      <c r="D34" s="22" t="s">
        <v>99</v>
      </c>
      <c r="E34" s="23" t="s">
        <v>127</v>
      </c>
      <c r="G34" s="23"/>
      <c r="H34" s="23"/>
      <c r="I34" s="23"/>
      <c r="J34" s="23"/>
      <c r="K34" s="23"/>
      <c r="L34" s="23"/>
      <c r="M34" s="25" t="str">
        <f aca="true" t="shared" si="1" ref="M34:M44">REPT("-",R34-LEN(E34))</f>
        <v>-----------</v>
      </c>
      <c r="N34" s="32"/>
      <c r="O34" s="26" t="str">
        <f>HYPERLINK("#"&amp;T34&amp;"!A1","17")</f>
        <v>17</v>
      </c>
      <c r="R34" s="16">
        <v>50</v>
      </c>
      <c r="T34" s="21" t="s">
        <v>90</v>
      </c>
    </row>
    <row r="35" spans="2:20" ht="18.75" customHeight="1">
      <c r="B35" s="23"/>
      <c r="C35" s="23" t="s">
        <v>76</v>
      </c>
      <c r="D35" s="22" t="s">
        <v>111</v>
      </c>
      <c r="E35" s="23" t="s">
        <v>58</v>
      </c>
      <c r="G35" s="23"/>
      <c r="H35" s="23"/>
      <c r="I35" s="23"/>
      <c r="J35" s="23"/>
      <c r="K35" s="23"/>
      <c r="L35" s="23"/>
      <c r="M35" s="25" t="str">
        <f t="shared" si="1"/>
        <v>--------------------</v>
      </c>
      <c r="N35" s="32"/>
      <c r="O35" s="26" t="str">
        <f>HYPERLINK("#"&amp;T35&amp;"!A1","18")</f>
        <v>18</v>
      </c>
      <c r="R35" s="16">
        <v>55</v>
      </c>
      <c r="T35" s="21" t="s">
        <v>129</v>
      </c>
    </row>
    <row r="36" spans="2:20" ht="18.75" customHeight="1">
      <c r="B36" s="23"/>
      <c r="C36" s="23" t="s">
        <v>130</v>
      </c>
      <c r="D36" s="22" t="s">
        <v>112</v>
      </c>
      <c r="E36" s="23" t="s">
        <v>101</v>
      </c>
      <c r="G36" s="23"/>
      <c r="H36" s="23"/>
      <c r="I36" s="23"/>
      <c r="J36" s="23"/>
      <c r="K36" s="23"/>
      <c r="L36" s="23"/>
      <c r="M36" s="25" t="str">
        <f t="shared" si="1"/>
        <v>-------------------</v>
      </c>
      <c r="N36" s="32"/>
      <c r="O36" s="26" t="str">
        <f>HYPERLINK("#"&amp;T36&amp;"!A1","19")</f>
        <v>19</v>
      </c>
      <c r="R36" s="16">
        <v>55</v>
      </c>
      <c r="T36" s="21" t="s">
        <v>129</v>
      </c>
    </row>
    <row r="37" spans="2:20" ht="18.75" customHeight="1">
      <c r="B37" s="23"/>
      <c r="C37" s="23" t="s">
        <v>134</v>
      </c>
      <c r="D37" s="22" t="s">
        <v>113</v>
      </c>
      <c r="E37" s="23" t="s">
        <v>136</v>
      </c>
      <c r="G37" s="23"/>
      <c r="H37" s="23"/>
      <c r="I37" s="23"/>
      <c r="J37" s="23"/>
      <c r="K37" s="23"/>
      <c r="L37" s="23"/>
      <c r="M37" s="25" t="str">
        <f t="shared" si="1"/>
        <v>---------------------------------</v>
      </c>
      <c r="N37" s="32"/>
      <c r="O37" s="26" t="str">
        <f>HYPERLINK("#"&amp;T37&amp;"!A1","20")</f>
        <v>20</v>
      </c>
      <c r="R37" s="16">
        <v>58</v>
      </c>
      <c r="T37" s="21" t="s">
        <v>137</v>
      </c>
    </row>
    <row r="38" spans="2:20" ht="18.75" customHeight="1">
      <c r="B38" s="23"/>
      <c r="C38" s="23" t="s">
        <v>140</v>
      </c>
      <c r="D38" s="22" t="s">
        <v>49</v>
      </c>
      <c r="E38" s="23" t="s">
        <v>142</v>
      </c>
      <c r="G38" s="23"/>
      <c r="H38" s="23"/>
      <c r="I38" s="23"/>
      <c r="J38" s="23"/>
      <c r="K38" s="23"/>
      <c r="L38" s="23"/>
      <c r="M38" s="25" t="str">
        <f t="shared" si="1"/>
        <v>---------------------</v>
      </c>
      <c r="N38" s="32"/>
      <c r="O38" s="26" t="str">
        <f>HYPERLINK("#"&amp;T38&amp;"!A1","21")</f>
        <v>21</v>
      </c>
      <c r="R38" s="16">
        <v>52</v>
      </c>
      <c r="T38" s="21" t="s">
        <v>143</v>
      </c>
    </row>
    <row r="39" spans="2:20" ht="18.75" customHeight="1">
      <c r="B39" s="23"/>
      <c r="C39" s="23"/>
      <c r="D39" s="22" t="s">
        <v>115</v>
      </c>
      <c r="E39" s="23" t="s">
        <v>147</v>
      </c>
      <c r="G39" s="23"/>
      <c r="H39" s="23"/>
      <c r="I39" s="23"/>
      <c r="J39" s="23"/>
      <c r="K39" s="23"/>
      <c r="L39" s="23"/>
      <c r="M39" s="25" t="str">
        <f t="shared" si="1"/>
        <v>------------------</v>
      </c>
      <c r="N39" s="32"/>
      <c r="O39" s="26" t="str">
        <f>HYPERLINK("#"&amp;T39&amp;"!A1","22")</f>
        <v>22</v>
      </c>
      <c r="R39" s="16">
        <v>53</v>
      </c>
      <c r="T39" s="21" t="s">
        <v>148</v>
      </c>
    </row>
    <row r="40" spans="2:20" ht="18.75" customHeight="1">
      <c r="B40" s="23"/>
      <c r="C40" s="23"/>
      <c r="D40" s="22" t="s">
        <v>85</v>
      </c>
      <c r="E40" s="23" t="s">
        <v>152</v>
      </c>
      <c r="G40" s="23"/>
      <c r="H40" s="23"/>
      <c r="I40" s="23"/>
      <c r="J40" s="23"/>
      <c r="K40" s="23"/>
      <c r="L40" s="23"/>
      <c r="M40" s="25" t="str">
        <f t="shared" si="1"/>
        <v>-----------------</v>
      </c>
      <c r="N40" s="32"/>
      <c r="O40" s="26" t="str">
        <f>HYPERLINK("#"&amp;T40&amp;"!A1","23")</f>
        <v>23</v>
      </c>
      <c r="R40" s="16">
        <v>53</v>
      </c>
      <c r="T40" s="21" t="s">
        <v>148</v>
      </c>
    </row>
    <row r="41" spans="2:20" ht="18.75" customHeight="1">
      <c r="B41" s="23"/>
      <c r="C41" s="23"/>
      <c r="D41" s="22" t="s">
        <v>153</v>
      </c>
      <c r="E41" s="23" t="s">
        <v>157</v>
      </c>
      <c r="G41" s="23"/>
      <c r="H41" s="23"/>
      <c r="I41" s="23"/>
      <c r="J41" s="23"/>
      <c r="K41" s="23"/>
      <c r="L41" s="23"/>
      <c r="M41" s="25" t="str">
        <f t="shared" si="1"/>
        <v>----</v>
      </c>
      <c r="N41" s="32"/>
      <c r="O41" s="26" t="str">
        <f>HYPERLINK("#"&amp;T41&amp;"!A1","24")</f>
        <v>24</v>
      </c>
      <c r="R41" s="16">
        <v>46</v>
      </c>
      <c r="T41" s="21" t="s">
        <v>158</v>
      </c>
    </row>
    <row r="42" spans="2:20" ht="18.75" customHeight="1">
      <c r="B42" s="23"/>
      <c r="C42" s="23"/>
      <c r="D42" s="22" t="s">
        <v>159</v>
      </c>
      <c r="E42" s="23" t="s">
        <v>160</v>
      </c>
      <c r="G42" s="23"/>
      <c r="H42" s="23"/>
      <c r="I42" s="23"/>
      <c r="J42" s="23"/>
      <c r="K42" s="23"/>
      <c r="L42" s="23"/>
      <c r="M42" s="25" t="str">
        <f t="shared" si="1"/>
        <v>----</v>
      </c>
      <c r="N42" s="32"/>
      <c r="O42" s="26" t="str">
        <f>HYPERLINK("#"&amp;T42&amp;"!A1","25")</f>
        <v>25</v>
      </c>
      <c r="R42" s="16">
        <v>46</v>
      </c>
      <c r="T42" s="21" t="s">
        <v>158</v>
      </c>
    </row>
    <row r="43" spans="2:20" ht="18.75" customHeight="1">
      <c r="B43" s="23" t="s">
        <v>161</v>
      </c>
      <c r="C43" s="23"/>
      <c r="D43" s="22" t="s">
        <v>77</v>
      </c>
      <c r="E43" s="23" t="s">
        <v>163</v>
      </c>
      <c r="G43" s="23"/>
      <c r="H43" s="23"/>
      <c r="I43" s="23"/>
      <c r="J43" s="23"/>
      <c r="K43" s="23"/>
      <c r="L43" s="23"/>
      <c r="M43" s="25" t="str">
        <f t="shared" si="1"/>
        <v>---------------------------------</v>
      </c>
      <c r="N43" s="32"/>
      <c r="O43" s="26" t="str">
        <f>HYPERLINK("#"&amp;T43&amp;"!A1","26")</f>
        <v>26</v>
      </c>
      <c r="R43" s="16">
        <v>58</v>
      </c>
      <c r="T43" s="21" t="s">
        <v>165</v>
      </c>
    </row>
    <row r="44" spans="2:20" ht="18.75" customHeight="1">
      <c r="B44" s="23"/>
      <c r="C44" s="23"/>
      <c r="D44" s="22" t="s">
        <v>167</v>
      </c>
      <c r="E44" s="23" t="s">
        <v>170</v>
      </c>
      <c r="G44" s="23"/>
      <c r="H44" s="23"/>
      <c r="I44" s="23"/>
      <c r="J44" s="23"/>
      <c r="K44" s="23"/>
      <c r="L44" s="23"/>
      <c r="M44" s="25" t="str">
        <f t="shared" si="1"/>
        <v>--------------------------------</v>
      </c>
      <c r="N44" s="32"/>
      <c r="O44" s="26" t="str">
        <f>HYPERLINK("#"&amp;T44&amp;"!A1","27")</f>
        <v>27</v>
      </c>
      <c r="R44" s="16">
        <v>58</v>
      </c>
      <c r="T44" s="21" t="s">
        <v>165</v>
      </c>
    </row>
    <row r="45" spans="2:20" ht="18.75" customHeight="1">
      <c r="B45" s="23"/>
      <c r="C45" s="23"/>
      <c r="D45" s="33"/>
      <c r="E45" s="23"/>
      <c r="G45" s="23"/>
      <c r="H45" s="23"/>
      <c r="I45" s="23"/>
      <c r="J45" s="23"/>
      <c r="K45" s="23"/>
      <c r="L45" s="23"/>
      <c r="M45" s="25"/>
      <c r="N45" s="32"/>
      <c r="O45" s="26"/>
      <c r="T45" s="21"/>
    </row>
    <row r="46" spans="2:20" ht="18.75" customHeight="1">
      <c r="B46" s="23" t="s">
        <v>171</v>
      </c>
      <c r="C46" s="23"/>
      <c r="D46" s="23"/>
      <c r="E46" s="23"/>
      <c r="F46" s="23"/>
      <c r="G46" s="24"/>
      <c r="H46" s="23"/>
      <c r="I46" s="23"/>
      <c r="J46" s="23"/>
      <c r="K46" s="23"/>
      <c r="L46" s="23"/>
      <c r="M46" s="25" t="str">
        <f>REPT("-",R46-LEN(E46))</f>
        <v>--------------------------------------------------------------------</v>
      </c>
      <c r="N46" s="25"/>
      <c r="O46" s="26" t="str">
        <f>HYPERLINK("#"&amp;T46&amp;"!A1","28")</f>
        <v>28</v>
      </c>
      <c r="R46" s="16">
        <v>68</v>
      </c>
      <c r="T46" s="21" t="s">
        <v>175</v>
      </c>
    </row>
    <row r="47" spans="2:20" ht="18.75" customHeight="1">
      <c r="B47" s="23"/>
      <c r="C47" s="23"/>
      <c r="D47" s="23"/>
      <c r="E47" s="23"/>
      <c r="F47" s="23"/>
      <c r="G47" s="24"/>
      <c r="H47" s="23"/>
      <c r="I47" s="23"/>
      <c r="J47" s="23"/>
      <c r="K47" s="23"/>
      <c r="L47" s="23"/>
      <c r="M47" s="25"/>
      <c r="N47" s="25"/>
      <c r="O47" s="26"/>
      <c r="T47" s="21"/>
    </row>
    <row r="48" spans="2:14" ht="18.75" customHeight="1">
      <c r="B48" s="23"/>
      <c r="C48" s="23"/>
      <c r="D48" s="23"/>
      <c r="E48" s="23"/>
      <c r="F48" s="34"/>
      <c r="G48" s="23"/>
      <c r="H48" s="23"/>
      <c r="I48" s="23"/>
      <c r="J48" s="23"/>
      <c r="K48" s="23"/>
      <c r="L48" s="23"/>
      <c r="M48" s="23"/>
      <c r="N48" s="23"/>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9.00390625" defaultRowHeight="13.5"/>
  <cols>
    <col min="1" max="1" width="7.00390625" style="451" customWidth="1"/>
    <col min="2" max="2" width="3.875" style="451" customWidth="1"/>
    <col min="3" max="3" width="16.625" style="452" customWidth="1"/>
    <col min="4" max="4" width="10.00390625" style="452" customWidth="1"/>
    <col min="5" max="6" width="9.875" style="452" customWidth="1"/>
    <col min="7" max="7" width="10.00390625" style="452" customWidth="1"/>
    <col min="8" max="9" width="9.875" style="452" customWidth="1"/>
    <col min="10" max="10" width="10.00390625" style="452" customWidth="1"/>
    <col min="11" max="12" width="9.875" style="452" customWidth="1"/>
    <col min="13" max="13" width="10.00390625" style="452" customWidth="1"/>
    <col min="14" max="15" width="9.875" style="452" customWidth="1"/>
    <col min="16" max="16" width="9.00390625" style="452" bestFit="1" customWidth="1"/>
    <col min="17" max="16384" width="9.00390625" style="452" customWidth="1"/>
  </cols>
  <sheetData>
    <row r="4" spans="5:6" ht="11.25">
      <c r="E4" s="453"/>
      <c r="F4" s="454"/>
    </row>
    <row r="6" spans="3:5" ht="16.5" customHeight="1">
      <c r="C6" s="455"/>
      <c r="E6" s="456" t="s">
        <v>529</v>
      </c>
    </row>
    <row r="7" ht="15.75" customHeight="1"/>
    <row r="8" spans="3:15" ht="16.5" customHeight="1">
      <c r="C8" s="357">
        <v>44531</v>
      </c>
      <c r="O8" s="457" t="s">
        <v>390</v>
      </c>
    </row>
    <row r="9" spans="2:15" ht="16.5" customHeight="1">
      <c r="B9" s="705" t="s">
        <v>322</v>
      </c>
      <c r="C9" s="706"/>
      <c r="D9" s="459"/>
      <c r="E9" s="460" t="s">
        <v>477</v>
      </c>
      <c r="F9" s="461"/>
      <c r="G9" s="460"/>
      <c r="H9" s="460" t="s">
        <v>540</v>
      </c>
      <c r="I9" s="461"/>
      <c r="J9" s="460"/>
      <c r="K9" s="460" t="s">
        <v>541</v>
      </c>
      <c r="L9" s="461"/>
      <c r="M9" s="460"/>
      <c r="N9" s="460" t="s">
        <v>472</v>
      </c>
      <c r="O9" s="461"/>
    </row>
    <row r="10" spans="2:15" ht="9" customHeight="1">
      <c r="B10" s="707"/>
      <c r="C10" s="708"/>
      <c r="D10" s="711" t="s">
        <v>474</v>
      </c>
      <c r="E10" s="462"/>
      <c r="F10" s="463"/>
      <c r="G10" s="711" t="s">
        <v>474</v>
      </c>
      <c r="H10" s="462"/>
      <c r="I10" s="463"/>
      <c r="J10" s="711" t="s">
        <v>474</v>
      </c>
      <c r="K10" s="462"/>
      <c r="L10" s="463"/>
      <c r="M10" s="711" t="s">
        <v>474</v>
      </c>
      <c r="N10" s="462"/>
      <c r="O10" s="463"/>
    </row>
    <row r="11" spans="2:23" ht="16.5" customHeight="1">
      <c r="B11" s="709"/>
      <c r="C11" s="710"/>
      <c r="D11" s="712"/>
      <c r="E11" s="464" t="s">
        <v>543</v>
      </c>
      <c r="F11" s="465" t="s">
        <v>320</v>
      </c>
      <c r="G11" s="712"/>
      <c r="H11" s="464" t="s">
        <v>543</v>
      </c>
      <c r="I11" s="465" t="s">
        <v>320</v>
      </c>
      <c r="J11" s="712"/>
      <c r="K11" s="464" t="s">
        <v>543</v>
      </c>
      <c r="L11" s="465" t="s">
        <v>320</v>
      </c>
      <c r="M11" s="712"/>
      <c r="N11" s="464" t="s">
        <v>543</v>
      </c>
      <c r="O11" s="465" t="s">
        <v>320</v>
      </c>
      <c r="Q11" s="466"/>
      <c r="R11" s="466"/>
      <c r="S11" s="466"/>
      <c r="T11" s="466"/>
      <c r="U11" s="466"/>
      <c r="V11" s="466"/>
      <c r="W11" s="466"/>
    </row>
    <row r="12" spans="2:23" ht="16.5" customHeight="1">
      <c r="B12" s="467" t="s">
        <v>228</v>
      </c>
      <c r="C12" s="468" t="s">
        <v>321</v>
      </c>
      <c r="D12" s="469">
        <v>1002225</v>
      </c>
      <c r="E12" s="470">
        <v>366453</v>
      </c>
      <c r="F12" s="471">
        <v>635772</v>
      </c>
      <c r="G12" s="469">
        <v>660248</v>
      </c>
      <c r="H12" s="470">
        <v>289525</v>
      </c>
      <c r="I12" s="471">
        <v>370723</v>
      </c>
      <c r="J12" s="470">
        <v>498028</v>
      </c>
      <c r="K12" s="470">
        <v>246476</v>
      </c>
      <c r="L12" s="471">
        <v>251552</v>
      </c>
      <c r="M12" s="470">
        <v>367323</v>
      </c>
      <c r="N12" s="470">
        <v>224603</v>
      </c>
      <c r="O12" s="471">
        <v>142720</v>
      </c>
      <c r="Q12" s="466"/>
      <c r="R12" s="466"/>
      <c r="S12" s="466"/>
      <c r="T12" s="466"/>
      <c r="U12" s="466"/>
      <c r="V12" s="466"/>
      <c r="W12" s="466"/>
    </row>
    <row r="13" spans="1:23" ht="16.5" customHeight="1">
      <c r="A13" s="472"/>
      <c r="B13" s="467" t="s">
        <v>253</v>
      </c>
      <c r="C13" s="473" t="s">
        <v>335</v>
      </c>
      <c r="D13" s="469" t="s">
        <v>398</v>
      </c>
      <c r="E13" s="470" t="s">
        <v>398</v>
      </c>
      <c r="F13" s="471" t="s">
        <v>398</v>
      </c>
      <c r="G13" s="469">
        <v>967845</v>
      </c>
      <c r="H13" s="470">
        <v>380991</v>
      </c>
      <c r="I13" s="471">
        <v>586854</v>
      </c>
      <c r="J13" s="470">
        <v>624354</v>
      </c>
      <c r="K13" s="470">
        <v>390121</v>
      </c>
      <c r="L13" s="471">
        <v>234233</v>
      </c>
      <c r="M13" s="470">
        <v>500785</v>
      </c>
      <c r="N13" s="470">
        <v>338372</v>
      </c>
      <c r="O13" s="471">
        <v>162413</v>
      </c>
      <c r="Q13" s="466"/>
      <c r="R13" s="466"/>
      <c r="S13" s="466"/>
      <c r="T13" s="466"/>
      <c r="U13" s="466"/>
      <c r="V13" s="466"/>
      <c r="W13" s="466"/>
    </row>
    <row r="14" spans="2:23" ht="16.5" customHeight="1">
      <c r="B14" s="467" t="s">
        <v>336</v>
      </c>
      <c r="C14" s="473" t="s">
        <v>328</v>
      </c>
      <c r="D14" s="469">
        <v>1130432</v>
      </c>
      <c r="E14" s="470">
        <v>385406</v>
      </c>
      <c r="F14" s="471">
        <v>745026</v>
      </c>
      <c r="G14" s="469">
        <v>786076</v>
      </c>
      <c r="H14" s="470">
        <v>314759</v>
      </c>
      <c r="I14" s="471">
        <v>471317</v>
      </c>
      <c r="J14" s="470">
        <v>515829</v>
      </c>
      <c r="K14" s="470">
        <v>255029</v>
      </c>
      <c r="L14" s="471">
        <v>260800</v>
      </c>
      <c r="M14" s="470">
        <v>396379</v>
      </c>
      <c r="N14" s="470">
        <v>241236</v>
      </c>
      <c r="O14" s="471">
        <v>155143</v>
      </c>
      <c r="Q14" s="466"/>
      <c r="R14" s="466"/>
      <c r="S14" s="466"/>
      <c r="T14" s="466"/>
      <c r="U14" s="466"/>
      <c r="V14" s="466"/>
      <c r="W14" s="466"/>
    </row>
    <row r="15" spans="2:23" ht="16.5" customHeight="1">
      <c r="B15" s="467" t="s">
        <v>337</v>
      </c>
      <c r="C15" s="474" t="s">
        <v>338</v>
      </c>
      <c r="D15" s="469" t="s">
        <v>405</v>
      </c>
      <c r="E15" s="470" t="s">
        <v>405</v>
      </c>
      <c r="F15" s="471" t="s">
        <v>405</v>
      </c>
      <c r="G15" s="469" t="s">
        <v>405</v>
      </c>
      <c r="H15" s="470" t="s">
        <v>405</v>
      </c>
      <c r="I15" s="471" t="s">
        <v>405</v>
      </c>
      <c r="J15" s="470">
        <v>868053</v>
      </c>
      <c r="K15" s="470">
        <v>393825</v>
      </c>
      <c r="L15" s="471">
        <v>474228</v>
      </c>
      <c r="M15" s="470">
        <v>900885</v>
      </c>
      <c r="N15" s="470">
        <v>341866</v>
      </c>
      <c r="O15" s="471">
        <v>559019</v>
      </c>
      <c r="Q15" s="466"/>
      <c r="R15" s="466"/>
      <c r="S15" s="466"/>
      <c r="T15" s="466"/>
      <c r="U15" s="466"/>
      <c r="V15" s="466"/>
      <c r="W15" s="466"/>
    </row>
    <row r="16" spans="2:23" ht="16.5" customHeight="1">
      <c r="B16" s="467" t="s">
        <v>149</v>
      </c>
      <c r="C16" s="473" t="s">
        <v>339</v>
      </c>
      <c r="D16" s="469" t="s">
        <v>398</v>
      </c>
      <c r="E16" s="470" t="s">
        <v>398</v>
      </c>
      <c r="F16" s="471" t="s">
        <v>398</v>
      </c>
      <c r="G16" s="469">
        <v>895008</v>
      </c>
      <c r="H16" s="470">
        <v>357901</v>
      </c>
      <c r="I16" s="471">
        <v>537107</v>
      </c>
      <c r="J16" s="470">
        <v>765937</v>
      </c>
      <c r="K16" s="470">
        <v>299796</v>
      </c>
      <c r="L16" s="471">
        <v>466141</v>
      </c>
      <c r="M16" s="470">
        <v>538602</v>
      </c>
      <c r="N16" s="470">
        <v>330498</v>
      </c>
      <c r="O16" s="471">
        <v>208104</v>
      </c>
      <c r="Q16" s="466"/>
      <c r="R16" s="466"/>
      <c r="S16" s="466"/>
      <c r="T16" s="466"/>
      <c r="U16" s="466"/>
      <c r="V16" s="466"/>
      <c r="W16" s="466"/>
    </row>
    <row r="17" spans="1:23" ht="16.5" customHeight="1">
      <c r="A17" s="472" t="s">
        <v>544</v>
      </c>
      <c r="B17" s="467" t="s">
        <v>340</v>
      </c>
      <c r="C17" s="473" t="s">
        <v>72</v>
      </c>
      <c r="D17" s="469">
        <v>447985</v>
      </c>
      <c r="E17" s="470">
        <v>216812</v>
      </c>
      <c r="F17" s="471">
        <v>231173</v>
      </c>
      <c r="G17" s="469">
        <v>411129</v>
      </c>
      <c r="H17" s="470">
        <v>273140</v>
      </c>
      <c r="I17" s="471">
        <v>137989</v>
      </c>
      <c r="J17" s="470">
        <v>539087</v>
      </c>
      <c r="K17" s="470">
        <v>273281</v>
      </c>
      <c r="L17" s="471">
        <v>265806</v>
      </c>
      <c r="M17" s="470">
        <v>432779</v>
      </c>
      <c r="N17" s="470">
        <v>271128</v>
      </c>
      <c r="O17" s="471">
        <v>161651</v>
      </c>
      <c r="Q17" s="466"/>
      <c r="R17" s="466"/>
      <c r="S17" s="466"/>
      <c r="T17" s="466"/>
      <c r="U17" s="466"/>
      <c r="V17" s="466"/>
      <c r="W17" s="466"/>
    </row>
    <row r="18" spans="1:23" ht="16.5" customHeight="1">
      <c r="A18" s="475">
        <v>20</v>
      </c>
      <c r="B18" s="467" t="s">
        <v>342</v>
      </c>
      <c r="C18" s="473" t="s">
        <v>344</v>
      </c>
      <c r="D18" s="469" t="s">
        <v>405</v>
      </c>
      <c r="E18" s="470" t="s">
        <v>405</v>
      </c>
      <c r="F18" s="471" t="s">
        <v>405</v>
      </c>
      <c r="G18" s="469">
        <v>471096</v>
      </c>
      <c r="H18" s="470">
        <v>225554</v>
      </c>
      <c r="I18" s="471">
        <v>245542</v>
      </c>
      <c r="J18" s="470">
        <v>437093</v>
      </c>
      <c r="K18" s="470">
        <v>205216</v>
      </c>
      <c r="L18" s="471">
        <v>231877</v>
      </c>
      <c r="M18" s="470">
        <v>318693</v>
      </c>
      <c r="N18" s="470">
        <v>198586</v>
      </c>
      <c r="O18" s="471">
        <v>120107</v>
      </c>
      <c r="Q18" s="466"/>
      <c r="R18" s="466"/>
      <c r="S18" s="466"/>
      <c r="T18" s="466"/>
      <c r="U18" s="466"/>
      <c r="V18" s="466"/>
      <c r="W18" s="466"/>
    </row>
    <row r="19" spans="1:23" ht="16.5" customHeight="1">
      <c r="A19" s="476" t="s">
        <v>544</v>
      </c>
      <c r="B19" s="467" t="s">
        <v>234</v>
      </c>
      <c r="C19" s="473" t="s">
        <v>200</v>
      </c>
      <c r="D19" s="469" t="s">
        <v>405</v>
      </c>
      <c r="E19" s="470" t="s">
        <v>405</v>
      </c>
      <c r="F19" s="471" t="s">
        <v>405</v>
      </c>
      <c r="G19" s="469" t="s">
        <v>405</v>
      </c>
      <c r="H19" s="470" t="s">
        <v>405</v>
      </c>
      <c r="I19" s="471" t="s">
        <v>405</v>
      </c>
      <c r="J19" s="470">
        <v>821955</v>
      </c>
      <c r="K19" s="470">
        <v>313717</v>
      </c>
      <c r="L19" s="471">
        <v>508238</v>
      </c>
      <c r="M19" s="470">
        <v>820828</v>
      </c>
      <c r="N19" s="470">
        <v>341421</v>
      </c>
      <c r="O19" s="471">
        <v>479407</v>
      </c>
      <c r="Q19" s="466"/>
      <c r="R19" s="466"/>
      <c r="S19" s="466"/>
      <c r="T19" s="466"/>
      <c r="U19" s="466"/>
      <c r="V19" s="466"/>
      <c r="W19" s="466"/>
    </row>
    <row r="20" spans="2:23" ht="16.5" customHeight="1">
      <c r="B20" s="467" t="s">
        <v>345</v>
      </c>
      <c r="C20" s="474" t="s">
        <v>139</v>
      </c>
      <c r="D20" s="469" t="s">
        <v>398</v>
      </c>
      <c r="E20" s="470" t="s">
        <v>398</v>
      </c>
      <c r="F20" s="471" t="s">
        <v>398</v>
      </c>
      <c r="G20" s="469" t="s">
        <v>398</v>
      </c>
      <c r="H20" s="470" t="s">
        <v>398</v>
      </c>
      <c r="I20" s="471" t="s">
        <v>398</v>
      </c>
      <c r="J20" s="470">
        <v>799658</v>
      </c>
      <c r="K20" s="470">
        <v>319808</v>
      </c>
      <c r="L20" s="471">
        <v>479850</v>
      </c>
      <c r="M20" s="470">
        <v>404309</v>
      </c>
      <c r="N20" s="470">
        <v>253859</v>
      </c>
      <c r="O20" s="471">
        <v>150450</v>
      </c>
      <c r="Q20" s="466"/>
      <c r="R20" s="466"/>
      <c r="S20" s="466"/>
      <c r="T20" s="466"/>
      <c r="U20" s="466"/>
      <c r="V20" s="466"/>
      <c r="W20" s="466"/>
    </row>
    <row r="21" spans="2:23" ht="16.5" customHeight="1">
      <c r="B21" s="467" t="s">
        <v>347</v>
      </c>
      <c r="C21" s="474" t="s">
        <v>348</v>
      </c>
      <c r="D21" s="469" t="s">
        <v>405</v>
      </c>
      <c r="E21" s="470" t="s">
        <v>405</v>
      </c>
      <c r="F21" s="471" t="s">
        <v>405</v>
      </c>
      <c r="G21" s="469" t="s">
        <v>405</v>
      </c>
      <c r="H21" s="470" t="s">
        <v>405</v>
      </c>
      <c r="I21" s="471" t="s">
        <v>405</v>
      </c>
      <c r="J21" s="470">
        <v>525114</v>
      </c>
      <c r="K21" s="470">
        <v>285635</v>
      </c>
      <c r="L21" s="471">
        <v>239479</v>
      </c>
      <c r="M21" s="470">
        <v>554541</v>
      </c>
      <c r="N21" s="470">
        <v>315112</v>
      </c>
      <c r="O21" s="471">
        <v>239429</v>
      </c>
      <c r="Q21" s="466"/>
      <c r="R21" s="466"/>
      <c r="S21" s="466"/>
      <c r="T21" s="466"/>
      <c r="U21" s="466"/>
      <c r="V21" s="466"/>
      <c r="W21" s="466"/>
    </row>
    <row r="22" spans="2:23" ht="16.5" customHeight="1">
      <c r="B22" s="467" t="s">
        <v>350</v>
      </c>
      <c r="C22" s="474" t="s">
        <v>247</v>
      </c>
      <c r="D22" s="469" t="s">
        <v>398</v>
      </c>
      <c r="E22" s="470" t="s">
        <v>398</v>
      </c>
      <c r="F22" s="471" t="s">
        <v>398</v>
      </c>
      <c r="G22" s="469" t="s">
        <v>405</v>
      </c>
      <c r="H22" s="470" t="s">
        <v>405</v>
      </c>
      <c r="I22" s="471" t="s">
        <v>405</v>
      </c>
      <c r="J22" s="470">
        <v>161031</v>
      </c>
      <c r="K22" s="470">
        <v>142253</v>
      </c>
      <c r="L22" s="471">
        <v>18778</v>
      </c>
      <c r="M22" s="470">
        <v>136569</v>
      </c>
      <c r="N22" s="470">
        <v>117149</v>
      </c>
      <c r="O22" s="471">
        <v>19420</v>
      </c>
      <c r="Q22" s="466"/>
      <c r="R22" s="466"/>
      <c r="S22" s="466"/>
      <c r="T22" s="466"/>
      <c r="U22" s="466"/>
      <c r="V22" s="466"/>
      <c r="W22" s="466"/>
    </row>
    <row r="23" spans="2:23" ht="16.5" customHeight="1">
      <c r="B23" s="467" t="s">
        <v>188</v>
      </c>
      <c r="C23" s="474" t="s">
        <v>141</v>
      </c>
      <c r="D23" s="469" t="s">
        <v>398</v>
      </c>
      <c r="E23" s="470" t="s">
        <v>398</v>
      </c>
      <c r="F23" s="471" t="s">
        <v>398</v>
      </c>
      <c r="G23" s="469" t="s">
        <v>405</v>
      </c>
      <c r="H23" s="470" t="s">
        <v>405</v>
      </c>
      <c r="I23" s="471" t="s">
        <v>405</v>
      </c>
      <c r="J23" s="470">
        <v>267644</v>
      </c>
      <c r="K23" s="470">
        <v>179832</v>
      </c>
      <c r="L23" s="471">
        <v>87812</v>
      </c>
      <c r="M23" s="470">
        <v>282959</v>
      </c>
      <c r="N23" s="470">
        <v>197455</v>
      </c>
      <c r="O23" s="471">
        <v>85504</v>
      </c>
      <c r="Q23" s="466"/>
      <c r="R23" s="466"/>
      <c r="S23" s="466"/>
      <c r="T23" s="466"/>
      <c r="U23" s="466"/>
      <c r="V23" s="466"/>
      <c r="W23" s="466"/>
    </row>
    <row r="24" spans="2:23" ht="16.5" customHeight="1">
      <c r="B24" s="467" t="s">
        <v>351</v>
      </c>
      <c r="C24" s="473" t="s">
        <v>352</v>
      </c>
      <c r="D24" s="469">
        <v>565269</v>
      </c>
      <c r="E24" s="470">
        <v>303098</v>
      </c>
      <c r="F24" s="471">
        <v>262171</v>
      </c>
      <c r="G24" s="469" t="s">
        <v>405</v>
      </c>
      <c r="H24" s="470" t="s">
        <v>405</v>
      </c>
      <c r="I24" s="471" t="s">
        <v>405</v>
      </c>
      <c r="J24" s="470" t="s">
        <v>405</v>
      </c>
      <c r="K24" s="470" t="s">
        <v>405</v>
      </c>
      <c r="L24" s="471" t="s">
        <v>405</v>
      </c>
      <c r="M24" s="470">
        <v>417665</v>
      </c>
      <c r="N24" s="470">
        <v>239327</v>
      </c>
      <c r="O24" s="471">
        <v>178338</v>
      </c>
      <c r="Q24" s="466"/>
      <c r="R24" s="466"/>
      <c r="S24" s="466"/>
      <c r="T24" s="466"/>
      <c r="U24" s="466"/>
      <c r="V24" s="466"/>
      <c r="W24" s="466"/>
    </row>
    <row r="25" spans="2:23" ht="16.5" customHeight="1">
      <c r="B25" s="467" t="s">
        <v>353</v>
      </c>
      <c r="C25" s="473" t="s">
        <v>354</v>
      </c>
      <c r="D25" s="469">
        <v>950492</v>
      </c>
      <c r="E25" s="470">
        <v>399176</v>
      </c>
      <c r="F25" s="471">
        <v>551316</v>
      </c>
      <c r="G25" s="469">
        <v>580529</v>
      </c>
      <c r="H25" s="470">
        <v>293634</v>
      </c>
      <c r="I25" s="471">
        <v>286895</v>
      </c>
      <c r="J25" s="470">
        <v>343356</v>
      </c>
      <c r="K25" s="470">
        <v>229455</v>
      </c>
      <c r="L25" s="471">
        <v>113901</v>
      </c>
      <c r="M25" s="470">
        <v>333674</v>
      </c>
      <c r="N25" s="470">
        <v>204852</v>
      </c>
      <c r="O25" s="471">
        <v>128822</v>
      </c>
      <c r="Q25" s="466"/>
      <c r="R25" s="466"/>
      <c r="S25" s="466"/>
      <c r="T25" s="466"/>
      <c r="U25" s="466"/>
      <c r="V25" s="466"/>
      <c r="W25" s="466"/>
    </row>
    <row r="26" spans="2:23" ht="16.5" customHeight="1">
      <c r="B26" s="467" t="s">
        <v>150</v>
      </c>
      <c r="C26" s="473" t="s">
        <v>304</v>
      </c>
      <c r="D26" s="469" t="s">
        <v>398</v>
      </c>
      <c r="E26" s="470" t="s">
        <v>398</v>
      </c>
      <c r="F26" s="471" t="s">
        <v>398</v>
      </c>
      <c r="G26" s="469">
        <v>660227</v>
      </c>
      <c r="H26" s="470">
        <v>294882</v>
      </c>
      <c r="I26" s="471">
        <v>365345</v>
      </c>
      <c r="J26" s="470" t="s">
        <v>405</v>
      </c>
      <c r="K26" s="470" t="s">
        <v>405</v>
      </c>
      <c r="L26" s="471" t="s">
        <v>405</v>
      </c>
      <c r="M26" s="470">
        <v>842633</v>
      </c>
      <c r="N26" s="470">
        <v>279076</v>
      </c>
      <c r="O26" s="471">
        <v>563557</v>
      </c>
      <c r="Q26" s="466"/>
      <c r="R26" s="466"/>
      <c r="S26" s="466"/>
      <c r="T26" s="466"/>
      <c r="U26" s="466"/>
      <c r="V26" s="466"/>
      <c r="W26" s="466"/>
    </row>
    <row r="27" spans="1:23" ht="16.5" customHeight="1">
      <c r="A27" s="451" t="s">
        <v>545</v>
      </c>
      <c r="B27" s="477" t="s">
        <v>356</v>
      </c>
      <c r="C27" s="478" t="s">
        <v>357</v>
      </c>
      <c r="D27" s="479">
        <v>194165</v>
      </c>
      <c r="E27" s="480">
        <v>160071</v>
      </c>
      <c r="F27" s="481">
        <v>34094</v>
      </c>
      <c r="G27" s="479">
        <v>352308</v>
      </c>
      <c r="H27" s="480">
        <v>195437</v>
      </c>
      <c r="I27" s="481">
        <v>156871</v>
      </c>
      <c r="J27" s="480">
        <v>295534</v>
      </c>
      <c r="K27" s="480">
        <v>204060</v>
      </c>
      <c r="L27" s="481">
        <v>91474</v>
      </c>
      <c r="M27" s="480">
        <v>413495</v>
      </c>
      <c r="N27" s="480">
        <v>239154</v>
      </c>
      <c r="O27" s="481">
        <v>174341</v>
      </c>
      <c r="W27" s="453"/>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482"/>
    </row>
  </sheetData>
  <sheetProtection/>
  <mergeCells count="5">
    <mergeCell ref="B9:C11"/>
    <mergeCell ref="D10:D11"/>
    <mergeCell ref="G10:G11"/>
    <mergeCell ref="J10:J11"/>
    <mergeCell ref="M10:M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9.00390625" defaultRowHeight="13.5"/>
  <cols>
    <col min="1" max="1" width="7.00390625" style="452" customWidth="1"/>
    <col min="2" max="2" width="3.875" style="452" customWidth="1"/>
    <col min="3" max="3" width="16.625" style="452" customWidth="1"/>
    <col min="4" max="4" width="7.125" style="452" customWidth="1"/>
    <col min="5" max="5" width="7.625" style="452" customWidth="1"/>
    <col min="6" max="8" width="7.25390625" style="452" customWidth="1"/>
    <col min="9" max="9" width="7.625" style="452" customWidth="1"/>
    <col min="10" max="12" width="7.25390625" style="452" customWidth="1"/>
    <col min="13" max="13" width="7.625" style="452" customWidth="1"/>
    <col min="14" max="15" width="7.25390625" style="452" customWidth="1"/>
    <col min="16" max="16" width="7.125" style="452" customWidth="1"/>
    <col min="17" max="17" width="7.625" style="452" customWidth="1"/>
    <col min="18" max="19" width="7.25390625" style="452" customWidth="1"/>
    <col min="20" max="20" width="9.00390625" style="452" bestFit="1" customWidth="1"/>
    <col min="21" max="16384" width="9.00390625" style="452" customWidth="1"/>
  </cols>
  <sheetData>
    <row r="6" spans="3:5" ht="16.5" customHeight="1">
      <c r="C6" s="455"/>
      <c r="E6" s="456" t="s">
        <v>546</v>
      </c>
    </row>
    <row r="7" ht="15.75" customHeight="1"/>
    <row r="8" ht="16.5" customHeight="1">
      <c r="C8" s="357">
        <v>44531</v>
      </c>
    </row>
    <row r="9" spans="2:21" ht="16.5" customHeight="1">
      <c r="B9" s="705" t="s">
        <v>322</v>
      </c>
      <c r="C9" s="706"/>
      <c r="D9" s="484"/>
      <c r="E9" s="713" t="s">
        <v>477</v>
      </c>
      <c r="F9" s="713"/>
      <c r="G9" s="486"/>
      <c r="H9" s="485"/>
      <c r="I9" s="713" t="s">
        <v>540</v>
      </c>
      <c r="J9" s="713"/>
      <c r="K9" s="486"/>
      <c r="L9" s="485"/>
      <c r="M9" s="713" t="s">
        <v>541</v>
      </c>
      <c r="N9" s="713"/>
      <c r="O9" s="486"/>
      <c r="P9" s="485"/>
      <c r="Q9" s="713" t="s">
        <v>472</v>
      </c>
      <c r="R9" s="713"/>
      <c r="S9" s="486"/>
      <c r="T9" s="453"/>
      <c r="U9" s="453"/>
    </row>
    <row r="10" spans="2:21" ht="9" customHeight="1">
      <c r="B10" s="707"/>
      <c r="C10" s="708"/>
      <c r="D10" s="714" t="s">
        <v>548</v>
      </c>
      <c r="E10" s="714" t="s">
        <v>50</v>
      </c>
      <c r="F10" s="488"/>
      <c r="G10" s="458"/>
      <c r="H10" s="714" t="s">
        <v>548</v>
      </c>
      <c r="I10" s="714" t="s">
        <v>50</v>
      </c>
      <c r="J10" s="488"/>
      <c r="K10" s="458"/>
      <c r="L10" s="714" t="s">
        <v>548</v>
      </c>
      <c r="M10" s="714" t="s">
        <v>50</v>
      </c>
      <c r="N10" s="488"/>
      <c r="O10" s="458"/>
      <c r="P10" s="714" t="s">
        <v>548</v>
      </c>
      <c r="Q10" s="714" t="s">
        <v>50</v>
      </c>
      <c r="R10" s="488"/>
      <c r="S10" s="458"/>
      <c r="T10" s="453"/>
      <c r="U10" s="453"/>
    </row>
    <row r="11" spans="2:20" ht="16.5" customHeight="1">
      <c r="B11" s="709"/>
      <c r="C11" s="710"/>
      <c r="D11" s="715"/>
      <c r="E11" s="715"/>
      <c r="F11" s="489" t="s">
        <v>549</v>
      </c>
      <c r="G11" s="490" t="s">
        <v>550</v>
      </c>
      <c r="H11" s="715"/>
      <c r="I11" s="715"/>
      <c r="J11" s="487" t="s">
        <v>549</v>
      </c>
      <c r="K11" s="491" t="s">
        <v>550</v>
      </c>
      <c r="L11" s="715"/>
      <c r="M11" s="715"/>
      <c r="N11" s="487" t="s">
        <v>549</v>
      </c>
      <c r="O11" s="491" t="s">
        <v>550</v>
      </c>
      <c r="P11" s="715"/>
      <c r="Q11" s="715"/>
      <c r="R11" s="487" t="s">
        <v>549</v>
      </c>
      <c r="S11" s="491" t="s">
        <v>550</v>
      </c>
      <c r="T11" s="492"/>
    </row>
    <row r="12" spans="2:20" s="483" customFormat="1" ht="10.5" customHeight="1">
      <c r="B12" s="493"/>
      <c r="C12" s="494"/>
      <c r="D12" s="495" t="s">
        <v>551</v>
      </c>
      <c r="E12" s="496" t="s">
        <v>146</v>
      </c>
      <c r="F12" s="496" t="s">
        <v>146</v>
      </c>
      <c r="G12" s="497" t="s">
        <v>146</v>
      </c>
      <c r="H12" s="498" t="s">
        <v>551</v>
      </c>
      <c r="I12" s="496" t="s">
        <v>146</v>
      </c>
      <c r="J12" s="496" t="s">
        <v>146</v>
      </c>
      <c r="K12" s="497" t="s">
        <v>146</v>
      </c>
      <c r="L12" s="498" t="s">
        <v>551</v>
      </c>
      <c r="M12" s="496" t="s">
        <v>146</v>
      </c>
      <c r="N12" s="496" t="s">
        <v>146</v>
      </c>
      <c r="O12" s="497" t="s">
        <v>146</v>
      </c>
      <c r="P12" s="498" t="s">
        <v>551</v>
      </c>
      <c r="Q12" s="496" t="s">
        <v>146</v>
      </c>
      <c r="R12" s="496" t="s">
        <v>146</v>
      </c>
      <c r="S12" s="497" t="s">
        <v>146</v>
      </c>
      <c r="T12" s="499"/>
    </row>
    <row r="13" spans="1:20" ht="16.5" customHeight="1">
      <c r="A13" s="455"/>
      <c r="B13" s="467" t="s">
        <v>228</v>
      </c>
      <c r="C13" s="468" t="s">
        <v>321</v>
      </c>
      <c r="D13" s="500">
        <v>19.2</v>
      </c>
      <c r="E13" s="501">
        <v>159.8</v>
      </c>
      <c r="F13" s="501">
        <v>145.8</v>
      </c>
      <c r="G13" s="502">
        <v>14</v>
      </c>
      <c r="H13" s="501">
        <v>18.7</v>
      </c>
      <c r="I13" s="501">
        <v>150.5</v>
      </c>
      <c r="J13" s="501">
        <v>137.5</v>
      </c>
      <c r="K13" s="502">
        <v>13</v>
      </c>
      <c r="L13" s="501">
        <v>18.8</v>
      </c>
      <c r="M13" s="501">
        <v>140.8</v>
      </c>
      <c r="N13" s="501">
        <v>131.3</v>
      </c>
      <c r="O13" s="502">
        <v>9.5</v>
      </c>
      <c r="P13" s="501">
        <v>18</v>
      </c>
      <c r="Q13" s="501">
        <v>133.6</v>
      </c>
      <c r="R13" s="501">
        <v>125.8</v>
      </c>
      <c r="S13" s="502">
        <v>7.8</v>
      </c>
      <c r="T13" s="453"/>
    </row>
    <row r="14" spans="1:20" ht="16.5" customHeight="1">
      <c r="A14" s="455"/>
      <c r="B14" s="467" t="s">
        <v>253</v>
      </c>
      <c r="C14" s="473" t="s">
        <v>335</v>
      </c>
      <c r="D14" s="500" t="s">
        <v>398</v>
      </c>
      <c r="E14" s="503" t="s">
        <v>398</v>
      </c>
      <c r="F14" s="503" t="s">
        <v>398</v>
      </c>
      <c r="G14" s="502" t="s">
        <v>398</v>
      </c>
      <c r="H14" s="501">
        <v>20.8</v>
      </c>
      <c r="I14" s="501">
        <v>172.6</v>
      </c>
      <c r="J14" s="501">
        <v>158</v>
      </c>
      <c r="K14" s="502">
        <v>14.6</v>
      </c>
      <c r="L14" s="500">
        <v>19.5</v>
      </c>
      <c r="M14" s="501">
        <v>168.3</v>
      </c>
      <c r="N14" s="501">
        <v>149.8</v>
      </c>
      <c r="O14" s="502">
        <v>18.5</v>
      </c>
      <c r="P14" s="501">
        <v>21.4</v>
      </c>
      <c r="Q14" s="501">
        <v>172.9</v>
      </c>
      <c r="R14" s="501">
        <v>161.4</v>
      </c>
      <c r="S14" s="502">
        <v>11.5</v>
      </c>
      <c r="T14" s="453"/>
    </row>
    <row r="15" spans="2:20" ht="16.5" customHeight="1">
      <c r="B15" s="467" t="s">
        <v>336</v>
      </c>
      <c r="C15" s="473" t="s">
        <v>328</v>
      </c>
      <c r="D15" s="500">
        <v>19.6</v>
      </c>
      <c r="E15" s="501">
        <v>169.5</v>
      </c>
      <c r="F15" s="501">
        <v>153.4</v>
      </c>
      <c r="G15" s="502">
        <v>16.1</v>
      </c>
      <c r="H15" s="501">
        <v>19.1</v>
      </c>
      <c r="I15" s="501">
        <v>161.4</v>
      </c>
      <c r="J15" s="501">
        <v>146.3</v>
      </c>
      <c r="K15" s="502">
        <v>15.1</v>
      </c>
      <c r="L15" s="501">
        <v>20</v>
      </c>
      <c r="M15" s="501">
        <v>160.1</v>
      </c>
      <c r="N15" s="501">
        <v>148.5</v>
      </c>
      <c r="O15" s="502">
        <v>11.6</v>
      </c>
      <c r="P15" s="501">
        <v>18.7</v>
      </c>
      <c r="Q15" s="501">
        <v>143.7</v>
      </c>
      <c r="R15" s="501">
        <v>134.1</v>
      </c>
      <c r="S15" s="502">
        <v>9.6</v>
      </c>
      <c r="T15" s="453"/>
    </row>
    <row r="16" spans="2:20" ht="16.5" customHeight="1">
      <c r="B16" s="467" t="s">
        <v>337</v>
      </c>
      <c r="C16" s="474" t="s">
        <v>338</v>
      </c>
      <c r="D16" s="500" t="s">
        <v>405</v>
      </c>
      <c r="E16" s="501" t="s">
        <v>405</v>
      </c>
      <c r="F16" s="501" t="s">
        <v>405</v>
      </c>
      <c r="G16" s="502" t="s">
        <v>405</v>
      </c>
      <c r="H16" s="501" t="s">
        <v>405</v>
      </c>
      <c r="I16" s="501" t="s">
        <v>405</v>
      </c>
      <c r="J16" s="501" t="s">
        <v>405</v>
      </c>
      <c r="K16" s="502" t="s">
        <v>405</v>
      </c>
      <c r="L16" s="500">
        <v>19.1</v>
      </c>
      <c r="M16" s="501">
        <v>153.3</v>
      </c>
      <c r="N16" s="501">
        <v>139.9</v>
      </c>
      <c r="O16" s="502">
        <v>13.4</v>
      </c>
      <c r="P16" s="500">
        <v>17.6</v>
      </c>
      <c r="Q16" s="501">
        <v>139.1</v>
      </c>
      <c r="R16" s="501">
        <v>131.9</v>
      </c>
      <c r="S16" s="502">
        <v>7.2</v>
      </c>
      <c r="T16" s="453"/>
    </row>
    <row r="17" spans="1:20" ht="16.5" customHeight="1">
      <c r="A17" s="455" t="s">
        <v>544</v>
      </c>
      <c r="B17" s="467" t="s">
        <v>149</v>
      </c>
      <c r="C17" s="473" t="s">
        <v>339</v>
      </c>
      <c r="D17" s="500" t="s">
        <v>398</v>
      </c>
      <c r="E17" s="503" t="s">
        <v>398</v>
      </c>
      <c r="F17" s="503" t="s">
        <v>398</v>
      </c>
      <c r="G17" s="502" t="s">
        <v>398</v>
      </c>
      <c r="H17" s="501">
        <v>18.2</v>
      </c>
      <c r="I17" s="501">
        <v>158.1</v>
      </c>
      <c r="J17" s="501">
        <v>146.6</v>
      </c>
      <c r="K17" s="502">
        <v>11.5</v>
      </c>
      <c r="L17" s="500">
        <v>19</v>
      </c>
      <c r="M17" s="501">
        <v>158.2</v>
      </c>
      <c r="N17" s="501">
        <v>147.3</v>
      </c>
      <c r="O17" s="502">
        <v>10.9</v>
      </c>
      <c r="P17" s="501">
        <v>19.7</v>
      </c>
      <c r="Q17" s="501">
        <v>164.6</v>
      </c>
      <c r="R17" s="501">
        <v>154.8</v>
      </c>
      <c r="S17" s="502">
        <v>9.8</v>
      </c>
      <c r="T17" s="453"/>
    </row>
    <row r="18" spans="1:20" ht="16.5" customHeight="1">
      <c r="A18" s="475">
        <v>21</v>
      </c>
      <c r="B18" s="467" t="s">
        <v>340</v>
      </c>
      <c r="C18" s="473" t="s">
        <v>72</v>
      </c>
      <c r="D18" s="500">
        <v>18</v>
      </c>
      <c r="E18" s="501">
        <v>136.2</v>
      </c>
      <c r="F18" s="501">
        <v>124.4</v>
      </c>
      <c r="G18" s="502">
        <v>11.8</v>
      </c>
      <c r="H18" s="501">
        <v>19.4</v>
      </c>
      <c r="I18" s="501">
        <v>170</v>
      </c>
      <c r="J18" s="501">
        <v>139.5</v>
      </c>
      <c r="K18" s="502">
        <v>30.5</v>
      </c>
      <c r="L18" s="501">
        <v>19.9</v>
      </c>
      <c r="M18" s="501">
        <v>163.1</v>
      </c>
      <c r="N18" s="501">
        <v>138.2</v>
      </c>
      <c r="O18" s="502">
        <v>24.9</v>
      </c>
      <c r="P18" s="501">
        <v>21.2</v>
      </c>
      <c r="Q18" s="501">
        <v>183</v>
      </c>
      <c r="R18" s="501">
        <v>155.7</v>
      </c>
      <c r="S18" s="502">
        <v>27.3</v>
      </c>
      <c r="T18" s="453"/>
    </row>
    <row r="19" spans="1:20" ht="16.5" customHeight="1">
      <c r="A19" s="476" t="s">
        <v>544</v>
      </c>
      <c r="B19" s="467" t="s">
        <v>342</v>
      </c>
      <c r="C19" s="473" t="s">
        <v>344</v>
      </c>
      <c r="D19" s="500" t="s">
        <v>405</v>
      </c>
      <c r="E19" s="501" t="s">
        <v>405</v>
      </c>
      <c r="F19" s="501" t="s">
        <v>405</v>
      </c>
      <c r="G19" s="502" t="s">
        <v>405</v>
      </c>
      <c r="H19" s="501">
        <v>18.5</v>
      </c>
      <c r="I19" s="501">
        <v>134.6</v>
      </c>
      <c r="J19" s="501">
        <v>127.9</v>
      </c>
      <c r="K19" s="502">
        <v>6.7</v>
      </c>
      <c r="L19" s="501">
        <v>18.7</v>
      </c>
      <c r="M19" s="501">
        <v>131.7</v>
      </c>
      <c r="N19" s="501">
        <v>122.6</v>
      </c>
      <c r="O19" s="502">
        <v>9.1</v>
      </c>
      <c r="P19" s="501">
        <v>18</v>
      </c>
      <c r="Q19" s="501">
        <v>126</v>
      </c>
      <c r="R19" s="501">
        <v>120.8</v>
      </c>
      <c r="S19" s="502">
        <v>5.2</v>
      </c>
      <c r="T19" s="453"/>
    </row>
    <row r="20" spans="2:20" ht="16.5" customHeight="1">
      <c r="B20" s="467" t="s">
        <v>234</v>
      </c>
      <c r="C20" s="473" t="s">
        <v>200</v>
      </c>
      <c r="D20" s="500" t="s">
        <v>405</v>
      </c>
      <c r="E20" s="501" t="s">
        <v>405</v>
      </c>
      <c r="F20" s="501" t="s">
        <v>405</v>
      </c>
      <c r="G20" s="502" t="s">
        <v>405</v>
      </c>
      <c r="H20" s="500" t="s">
        <v>405</v>
      </c>
      <c r="I20" s="501" t="s">
        <v>405</v>
      </c>
      <c r="J20" s="501" t="s">
        <v>405</v>
      </c>
      <c r="K20" s="502" t="s">
        <v>405</v>
      </c>
      <c r="L20" s="501">
        <v>18.7</v>
      </c>
      <c r="M20" s="501">
        <v>146.2</v>
      </c>
      <c r="N20" s="501">
        <v>137.2</v>
      </c>
      <c r="O20" s="502">
        <v>9</v>
      </c>
      <c r="P20" s="501">
        <v>20</v>
      </c>
      <c r="Q20" s="501">
        <v>152.3</v>
      </c>
      <c r="R20" s="501">
        <v>145.9</v>
      </c>
      <c r="S20" s="502">
        <v>6.4</v>
      </c>
      <c r="T20" s="453"/>
    </row>
    <row r="21" spans="2:20" ht="16.5" customHeight="1">
      <c r="B21" s="467" t="s">
        <v>345</v>
      </c>
      <c r="C21" s="474" t="s">
        <v>139</v>
      </c>
      <c r="D21" s="500" t="s">
        <v>398</v>
      </c>
      <c r="E21" s="503" t="s">
        <v>398</v>
      </c>
      <c r="F21" s="503" t="s">
        <v>398</v>
      </c>
      <c r="G21" s="502" t="s">
        <v>398</v>
      </c>
      <c r="H21" s="500" t="s">
        <v>398</v>
      </c>
      <c r="I21" s="501" t="s">
        <v>398</v>
      </c>
      <c r="J21" s="501" t="s">
        <v>398</v>
      </c>
      <c r="K21" s="502" t="s">
        <v>398</v>
      </c>
      <c r="L21" s="501">
        <v>20.8</v>
      </c>
      <c r="M21" s="501">
        <v>166.3</v>
      </c>
      <c r="N21" s="501">
        <v>163.3</v>
      </c>
      <c r="O21" s="502">
        <v>3</v>
      </c>
      <c r="P21" s="501">
        <v>19.1</v>
      </c>
      <c r="Q21" s="501">
        <v>146.1</v>
      </c>
      <c r="R21" s="501">
        <v>138.7</v>
      </c>
      <c r="S21" s="502">
        <v>7.4</v>
      </c>
      <c r="T21" s="453"/>
    </row>
    <row r="22" spans="2:20" ht="16.5" customHeight="1">
      <c r="B22" s="467" t="s">
        <v>347</v>
      </c>
      <c r="C22" s="474" t="s">
        <v>348</v>
      </c>
      <c r="D22" s="500" t="s">
        <v>405</v>
      </c>
      <c r="E22" s="501" t="s">
        <v>405</v>
      </c>
      <c r="F22" s="501" t="s">
        <v>405</v>
      </c>
      <c r="G22" s="502" t="s">
        <v>405</v>
      </c>
      <c r="H22" s="500" t="s">
        <v>405</v>
      </c>
      <c r="I22" s="501" t="s">
        <v>405</v>
      </c>
      <c r="J22" s="501" t="s">
        <v>405</v>
      </c>
      <c r="K22" s="502" t="s">
        <v>405</v>
      </c>
      <c r="L22" s="501">
        <v>18.5</v>
      </c>
      <c r="M22" s="501">
        <v>143</v>
      </c>
      <c r="N22" s="501">
        <v>134.2</v>
      </c>
      <c r="O22" s="502">
        <v>8.8</v>
      </c>
      <c r="P22" s="501">
        <v>19.7</v>
      </c>
      <c r="Q22" s="501">
        <v>158.4</v>
      </c>
      <c r="R22" s="501">
        <v>148.5</v>
      </c>
      <c r="S22" s="502">
        <v>9.9</v>
      </c>
      <c r="T22" s="453"/>
    </row>
    <row r="23" spans="2:20" ht="16.5" customHeight="1">
      <c r="B23" s="467" t="s">
        <v>350</v>
      </c>
      <c r="C23" s="474" t="s">
        <v>247</v>
      </c>
      <c r="D23" s="500" t="s">
        <v>398</v>
      </c>
      <c r="E23" s="503" t="s">
        <v>398</v>
      </c>
      <c r="F23" s="503" t="s">
        <v>398</v>
      </c>
      <c r="G23" s="502" t="s">
        <v>398</v>
      </c>
      <c r="H23" s="500" t="s">
        <v>405</v>
      </c>
      <c r="I23" s="501" t="s">
        <v>405</v>
      </c>
      <c r="J23" s="501" t="s">
        <v>405</v>
      </c>
      <c r="K23" s="502" t="s">
        <v>405</v>
      </c>
      <c r="L23" s="501">
        <v>16</v>
      </c>
      <c r="M23" s="501">
        <v>109.7</v>
      </c>
      <c r="N23" s="501">
        <v>102.9</v>
      </c>
      <c r="O23" s="502">
        <v>6.8</v>
      </c>
      <c r="P23" s="501">
        <v>13.8</v>
      </c>
      <c r="Q23" s="501">
        <v>89.6</v>
      </c>
      <c r="R23" s="501">
        <v>86.6</v>
      </c>
      <c r="S23" s="502">
        <v>3</v>
      </c>
      <c r="T23" s="453"/>
    </row>
    <row r="24" spans="2:20" ht="16.5" customHeight="1">
      <c r="B24" s="467" t="s">
        <v>188</v>
      </c>
      <c r="C24" s="474" t="s">
        <v>141</v>
      </c>
      <c r="D24" s="500" t="s">
        <v>398</v>
      </c>
      <c r="E24" s="503" t="s">
        <v>398</v>
      </c>
      <c r="F24" s="503" t="s">
        <v>398</v>
      </c>
      <c r="G24" s="502" t="s">
        <v>398</v>
      </c>
      <c r="H24" s="501" t="s">
        <v>405</v>
      </c>
      <c r="I24" s="501" t="s">
        <v>405</v>
      </c>
      <c r="J24" s="501" t="s">
        <v>405</v>
      </c>
      <c r="K24" s="502" t="s">
        <v>405</v>
      </c>
      <c r="L24" s="501">
        <v>15.5</v>
      </c>
      <c r="M24" s="501">
        <v>109.2</v>
      </c>
      <c r="N24" s="501">
        <v>104</v>
      </c>
      <c r="O24" s="502">
        <v>5.2</v>
      </c>
      <c r="P24" s="501">
        <v>17.4</v>
      </c>
      <c r="Q24" s="501">
        <v>123.8</v>
      </c>
      <c r="R24" s="501">
        <v>119.4</v>
      </c>
      <c r="S24" s="502">
        <v>4.4</v>
      </c>
      <c r="T24" s="453"/>
    </row>
    <row r="25" spans="2:20" ht="16.5" customHeight="1">
      <c r="B25" s="467" t="s">
        <v>351</v>
      </c>
      <c r="C25" s="473" t="s">
        <v>352</v>
      </c>
      <c r="D25" s="500">
        <v>16.9</v>
      </c>
      <c r="E25" s="501">
        <v>130.2</v>
      </c>
      <c r="F25" s="501">
        <v>125.4</v>
      </c>
      <c r="G25" s="502">
        <v>4.8</v>
      </c>
      <c r="H25" s="501" t="s">
        <v>405</v>
      </c>
      <c r="I25" s="501" t="s">
        <v>405</v>
      </c>
      <c r="J25" s="501" t="s">
        <v>405</v>
      </c>
      <c r="K25" s="502" t="s">
        <v>405</v>
      </c>
      <c r="L25" s="500" t="s">
        <v>405</v>
      </c>
      <c r="M25" s="501" t="s">
        <v>405</v>
      </c>
      <c r="N25" s="501" t="s">
        <v>405</v>
      </c>
      <c r="O25" s="502" t="s">
        <v>405</v>
      </c>
      <c r="P25" s="501">
        <v>16.9</v>
      </c>
      <c r="Q25" s="501">
        <v>128.2</v>
      </c>
      <c r="R25" s="501">
        <v>115.2</v>
      </c>
      <c r="S25" s="502">
        <v>13</v>
      </c>
      <c r="T25" s="453"/>
    </row>
    <row r="26" spans="2:20" ht="16.5" customHeight="1">
      <c r="B26" s="467" t="s">
        <v>353</v>
      </c>
      <c r="C26" s="473" t="s">
        <v>354</v>
      </c>
      <c r="D26" s="500">
        <v>19.1</v>
      </c>
      <c r="E26" s="501">
        <v>152.7</v>
      </c>
      <c r="F26" s="501">
        <v>141.9</v>
      </c>
      <c r="G26" s="502">
        <v>10.8</v>
      </c>
      <c r="H26" s="501">
        <v>17.9</v>
      </c>
      <c r="I26" s="501">
        <v>136.3</v>
      </c>
      <c r="J26" s="501">
        <v>131.1</v>
      </c>
      <c r="K26" s="501">
        <v>5.2</v>
      </c>
      <c r="L26" s="500">
        <v>18.6</v>
      </c>
      <c r="M26" s="501">
        <v>143.9</v>
      </c>
      <c r="N26" s="501">
        <v>139.2</v>
      </c>
      <c r="O26" s="502">
        <v>4.7</v>
      </c>
      <c r="P26" s="501">
        <v>17.4</v>
      </c>
      <c r="Q26" s="501">
        <v>120.8</v>
      </c>
      <c r="R26" s="501">
        <v>117.7</v>
      </c>
      <c r="S26" s="502">
        <v>3.1</v>
      </c>
      <c r="T26" s="453"/>
    </row>
    <row r="27" spans="2:20" ht="16.5" customHeight="1">
      <c r="B27" s="467" t="s">
        <v>150</v>
      </c>
      <c r="C27" s="473" t="s">
        <v>304</v>
      </c>
      <c r="D27" s="500" t="s">
        <v>398</v>
      </c>
      <c r="E27" s="503" t="s">
        <v>398</v>
      </c>
      <c r="F27" s="503" t="s">
        <v>398</v>
      </c>
      <c r="G27" s="502" t="s">
        <v>398</v>
      </c>
      <c r="H27" s="500">
        <v>20.3</v>
      </c>
      <c r="I27" s="501">
        <v>163.4</v>
      </c>
      <c r="J27" s="501">
        <v>150.2</v>
      </c>
      <c r="K27" s="502">
        <v>13.2</v>
      </c>
      <c r="L27" s="500" t="s">
        <v>405</v>
      </c>
      <c r="M27" s="501" t="s">
        <v>405</v>
      </c>
      <c r="N27" s="501" t="s">
        <v>405</v>
      </c>
      <c r="O27" s="502" t="s">
        <v>405</v>
      </c>
      <c r="P27" s="501">
        <v>20.6</v>
      </c>
      <c r="Q27" s="501">
        <v>160.9</v>
      </c>
      <c r="R27" s="501">
        <v>156.8</v>
      </c>
      <c r="S27" s="502">
        <v>4.1</v>
      </c>
      <c r="T27" s="453"/>
    </row>
    <row r="28" spans="1:20" ht="16.5" customHeight="1">
      <c r="A28" s="452" t="s">
        <v>545</v>
      </c>
      <c r="B28" s="477" t="s">
        <v>356</v>
      </c>
      <c r="C28" s="478" t="s">
        <v>357</v>
      </c>
      <c r="D28" s="504">
        <v>17.6</v>
      </c>
      <c r="E28" s="505">
        <v>119.6</v>
      </c>
      <c r="F28" s="505">
        <v>109.8</v>
      </c>
      <c r="G28" s="506">
        <v>9.8</v>
      </c>
      <c r="H28" s="505">
        <v>18.1</v>
      </c>
      <c r="I28" s="505">
        <v>134</v>
      </c>
      <c r="J28" s="505">
        <v>122.3</v>
      </c>
      <c r="K28" s="506">
        <v>11.7</v>
      </c>
      <c r="L28" s="505">
        <v>17.9</v>
      </c>
      <c r="M28" s="505">
        <v>128.5</v>
      </c>
      <c r="N28" s="505">
        <v>120.1</v>
      </c>
      <c r="O28" s="506">
        <v>8.4</v>
      </c>
      <c r="P28" s="505">
        <v>18.9</v>
      </c>
      <c r="Q28" s="505">
        <v>141.7</v>
      </c>
      <c r="R28" s="505">
        <v>133.6</v>
      </c>
      <c r="S28" s="506">
        <v>8.1</v>
      </c>
      <c r="T28" s="453"/>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482"/>
    </row>
  </sheetData>
  <sheetProtection/>
  <mergeCells count="13">
    <mergeCell ref="M10:M11"/>
    <mergeCell ref="P10:P11"/>
    <mergeCell ref="Q10:Q11"/>
    <mergeCell ref="B9:C11"/>
    <mergeCell ref="E9:F9"/>
    <mergeCell ref="I9:J9"/>
    <mergeCell ref="M9:N9"/>
    <mergeCell ref="Q9:R9"/>
    <mergeCell ref="D10:D11"/>
    <mergeCell ref="E10:E11"/>
    <mergeCell ref="H10:H11"/>
    <mergeCell ref="I10:I11"/>
    <mergeCell ref="L10:L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00390625" style="353" customWidth="1"/>
    <col min="2" max="2" width="6.50390625" style="353" customWidth="1"/>
    <col min="3" max="3" width="35.00390625" style="354" customWidth="1"/>
    <col min="4" max="13" width="10.375" style="353" customWidth="1"/>
    <col min="14" max="14" width="9.00390625" style="353" bestFit="1" customWidth="1"/>
    <col min="15" max="16384" width="9.00390625" style="353" customWidth="1"/>
  </cols>
  <sheetData>
    <row r="1" spans="2:13" ht="24.75" customHeight="1">
      <c r="B1" s="404"/>
      <c r="C1" s="507"/>
      <c r="D1" s="358" t="s">
        <v>552</v>
      </c>
      <c r="E1" s="508"/>
      <c r="G1" s="404"/>
      <c r="I1" s="404"/>
      <c r="J1" s="404"/>
      <c r="K1" s="404"/>
      <c r="L1" s="404"/>
      <c r="M1" s="404"/>
    </row>
    <row r="2" spans="2:13" ht="24.75" customHeight="1">
      <c r="B2" s="404"/>
      <c r="C2" s="357">
        <v>44531</v>
      </c>
      <c r="D2" s="358"/>
      <c r="E2" s="508"/>
      <c r="G2" s="404"/>
      <c r="I2" s="404"/>
      <c r="J2" s="404"/>
      <c r="K2" s="404"/>
      <c r="L2" s="404"/>
      <c r="M2" s="404"/>
    </row>
    <row r="3" spans="2:13" ht="18" customHeight="1">
      <c r="B3" s="359"/>
      <c r="C3" s="360" t="s">
        <v>363</v>
      </c>
      <c r="D3" s="360"/>
      <c r="E3" s="359"/>
      <c r="F3" s="359"/>
      <c r="G3" s="359"/>
      <c r="H3" s="359"/>
      <c r="I3" s="359"/>
      <c r="J3" s="359"/>
      <c r="K3" s="359"/>
      <c r="L3" s="359"/>
      <c r="M3" s="353" t="s">
        <v>390</v>
      </c>
    </row>
    <row r="4" spans="2:13" s="355" customFormat="1" ht="18" customHeight="1">
      <c r="B4" s="687" t="s">
        <v>532</v>
      </c>
      <c r="C4" s="688"/>
      <c r="D4" s="702" t="s">
        <v>553</v>
      </c>
      <c r="E4" s="702"/>
      <c r="F4" s="702"/>
      <c r="G4" s="701"/>
      <c r="H4" s="716"/>
      <c r="I4" s="700" t="s">
        <v>375</v>
      </c>
      <c r="J4" s="701"/>
      <c r="K4" s="701"/>
      <c r="L4" s="701"/>
      <c r="M4" s="716"/>
    </row>
    <row r="5" spans="2:13" s="355" customFormat="1" ht="9.75" customHeight="1">
      <c r="B5" s="689"/>
      <c r="C5" s="690"/>
      <c r="D5" s="717" t="s">
        <v>11</v>
      </c>
      <c r="E5" s="362"/>
      <c r="F5" s="362"/>
      <c r="G5" s="434"/>
      <c r="H5" s="434"/>
      <c r="I5" s="717" t="s">
        <v>11</v>
      </c>
      <c r="J5" s="362"/>
      <c r="K5" s="362"/>
      <c r="L5" s="434"/>
      <c r="M5" s="434"/>
    </row>
    <row r="6" spans="2:13" s="355" customFormat="1" ht="9.75" customHeight="1">
      <c r="B6" s="689"/>
      <c r="C6" s="690"/>
      <c r="D6" s="718"/>
      <c r="E6" s="717" t="s">
        <v>409</v>
      </c>
      <c r="F6" s="362"/>
      <c r="G6" s="509"/>
      <c r="H6" s="720" t="s">
        <v>503</v>
      </c>
      <c r="I6" s="718"/>
      <c r="J6" s="717" t="s">
        <v>409</v>
      </c>
      <c r="K6" s="362"/>
      <c r="L6" s="509"/>
      <c r="M6" s="720" t="s">
        <v>503</v>
      </c>
    </row>
    <row r="7" spans="2:13" s="355" customFormat="1" ht="36" customHeight="1">
      <c r="B7" s="691"/>
      <c r="C7" s="692"/>
      <c r="D7" s="719"/>
      <c r="E7" s="719"/>
      <c r="F7" s="510" t="s">
        <v>397</v>
      </c>
      <c r="G7" s="511" t="s">
        <v>554</v>
      </c>
      <c r="H7" s="721"/>
      <c r="I7" s="719"/>
      <c r="J7" s="722"/>
      <c r="K7" s="512" t="s">
        <v>397</v>
      </c>
      <c r="L7" s="513" t="s">
        <v>554</v>
      </c>
      <c r="M7" s="721"/>
    </row>
    <row r="8" spans="2:13" ht="19.5" customHeight="1">
      <c r="B8" s="370" t="s">
        <v>228</v>
      </c>
      <c r="C8" s="371" t="s">
        <v>464</v>
      </c>
      <c r="D8" s="373">
        <v>711147</v>
      </c>
      <c r="E8" s="394">
        <v>327741</v>
      </c>
      <c r="F8" s="394">
        <v>301188</v>
      </c>
      <c r="G8" s="394">
        <v>26553</v>
      </c>
      <c r="H8" s="373">
        <v>383406</v>
      </c>
      <c r="I8" s="373">
        <v>124656</v>
      </c>
      <c r="J8" s="373">
        <v>102985</v>
      </c>
      <c r="K8" s="373">
        <v>100730</v>
      </c>
      <c r="L8" s="373">
        <v>2255</v>
      </c>
      <c r="M8" s="373">
        <v>21671</v>
      </c>
    </row>
    <row r="9" spans="2:13" ht="19.5" customHeight="1">
      <c r="B9" s="374" t="s">
        <v>253</v>
      </c>
      <c r="C9" s="375" t="s">
        <v>481</v>
      </c>
      <c r="D9" s="376">
        <v>596998</v>
      </c>
      <c r="E9" s="377">
        <v>375232</v>
      </c>
      <c r="F9" s="377">
        <v>351340</v>
      </c>
      <c r="G9" s="377">
        <v>23892</v>
      </c>
      <c r="H9" s="377">
        <v>221766</v>
      </c>
      <c r="I9" s="377">
        <v>135613</v>
      </c>
      <c r="J9" s="377">
        <v>99316</v>
      </c>
      <c r="K9" s="377">
        <v>96883</v>
      </c>
      <c r="L9" s="377">
        <v>2433</v>
      </c>
      <c r="M9" s="377">
        <v>36297</v>
      </c>
    </row>
    <row r="10" spans="2:13" ht="19.5" customHeight="1">
      <c r="B10" s="378" t="s">
        <v>336</v>
      </c>
      <c r="C10" s="379" t="s">
        <v>2</v>
      </c>
      <c r="D10" s="380">
        <v>826022</v>
      </c>
      <c r="E10" s="381">
        <v>334990</v>
      </c>
      <c r="F10" s="381">
        <v>301361</v>
      </c>
      <c r="G10" s="381">
        <v>33629</v>
      </c>
      <c r="H10" s="381">
        <v>491032</v>
      </c>
      <c r="I10" s="381">
        <v>127901</v>
      </c>
      <c r="J10" s="381">
        <v>109081</v>
      </c>
      <c r="K10" s="381">
        <v>106032</v>
      </c>
      <c r="L10" s="381">
        <v>3049</v>
      </c>
      <c r="M10" s="381">
        <v>18820</v>
      </c>
    </row>
    <row r="11" spans="2:13" ht="19.5" customHeight="1">
      <c r="B11" s="382" t="s">
        <v>337</v>
      </c>
      <c r="C11" s="379" t="s">
        <v>91</v>
      </c>
      <c r="D11" s="380">
        <v>1132173</v>
      </c>
      <c r="E11" s="381">
        <v>431231</v>
      </c>
      <c r="F11" s="381">
        <v>390238</v>
      </c>
      <c r="G11" s="381">
        <v>40993</v>
      </c>
      <c r="H11" s="381">
        <v>700942</v>
      </c>
      <c r="I11" s="381">
        <v>277823</v>
      </c>
      <c r="J11" s="381">
        <v>158823</v>
      </c>
      <c r="K11" s="381">
        <v>158781</v>
      </c>
      <c r="L11" s="381">
        <v>42</v>
      </c>
      <c r="M11" s="381">
        <v>119000</v>
      </c>
    </row>
    <row r="12" spans="2:13" ht="19.5" customHeight="1">
      <c r="B12" s="378" t="s">
        <v>149</v>
      </c>
      <c r="C12" s="379" t="s">
        <v>286</v>
      </c>
      <c r="D12" s="380">
        <v>765745</v>
      </c>
      <c r="E12" s="381">
        <v>339423</v>
      </c>
      <c r="F12" s="381">
        <v>308862</v>
      </c>
      <c r="G12" s="381">
        <v>30561</v>
      </c>
      <c r="H12" s="381">
        <v>426322</v>
      </c>
      <c r="I12" s="381">
        <v>190104</v>
      </c>
      <c r="J12" s="381">
        <v>186060</v>
      </c>
      <c r="K12" s="381">
        <v>183500</v>
      </c>
      <c r="L12" s="381">
        <v>2560</v>
      </c>
      <c r="M12" s="381">
        <v>4044</v>
      </c>
    </row>
    <row r="13" spans="2:13" ht="19.5" customHeight="1">
      <c r="B13" s="378" t="s">
        <v>340</v>
      </c>
      <c r="C13" s="379" t="s">
        <v>415</v>
      </c>
      <c r="D13" s="380">
        <v>553824</v>
      </c>
      <c r="E13" s="381">
        <v>307547</v>
      </c>
      <c r="F13" s="381">
        <v>251869</v>
      </c>
      <c r="G13" s="381">
        <v>55678</v>
      </c>
      <c r="H13" s="381">
        <v>246277</v>
      </c>
      <c r="I13" s="381">
        <v>118248</v>
      </c>
      <c r="J13" s="381">
        <v>112456</v>
      </c>
      <c r="K13" s="381">
        <v>105129</v>
      </c>
      <c r="L13" s="381">
        <v>7327</v>
      </c>
      <c r="M13" s="381">
        <v>5792</v>
      </c>
    </row>
    <row r="14" spans="2:13" ht="19.5" customHeight="1">
      <c r="B14" s="378" t="s">
        <v>342</v>
      </c>
      <c r="C14" s="379" t="s">
        <v>482</v>
      </c>
      <c r="D14" s="380">
        <v>631405</v>
      </c>
      <c r="E14" s="381">
        <v>310221</v>
      </c>
      <c r="F14" s="381">
        <v>294589</v>
      </c>
      <c r="G14" s="381">
        <v>15632</v>
      </c>
      <c r="H14" s="381">
        <v>321184</v>
      </c>
      <c r="I14" s="381">
        <v>100301</v>
      </c>
      <c r="J14" s="381">
        <v>95291</v>
      </c>
      <c r="K14" s="381">
        <v>93897</v>
      </c>
      <c r="L14" s="381">
        <v>1394</v>
      </c>
      <c r="M14" s="381">
        <v>5010</v>
      </c>
    </row>
    <row r="15" spans="2:13" ht="19.5" customHeight="1">
      <c r="B15" s="378" t="s">
        <v>234</v>
      </c>
      <c r="C15" s="379" t="s">
        <v>483</v>
      </c>
      <c r="D15" s="380">
        <v>909560</v>
      </c>
      <c r="E15" s="381">
        <v>346028</v>
      </c>
      <c r="F15" s="381">
        <v>332432</v>
      </c>
      <c r="G15" s="381">
        <v>13596</v>
      </c>
      <c r="H15" s="381">
        <v>563532</v>
      </c>
      <c r="I15" s="381">
        <v>154493</v>
      </c>
      <c r="J15" s="381">
        <v>135697</v>
      </c>
      <c r="K15" s="381">
        <v>134163</v>
      </c>
      <c r="L15" s="381">
        <v>1534</v>
      </c>
      <c r="M15" s="381">
        <v>18796</v>
      </c>
    </row>
    <row r="16" spans="2:13" ht="19.5" customHeight="1">
      <c r="B16" s="378" t="s">
        <v>345</v>
      </c>
      <c r="C16" s="379" t="s">
        <v>485</v>
      </c>
      <c r="D16" s="380">
        <v>629601</v>
      </c>
      <c r="E16" s="381">
        <v>329744</v>
      </c>
      <c r="F16" s="381">
        <v>308813</v>
      </c>
      <c r="G16" s="381">
        <v>20931</v>
      </c>
      <c r="H16" s="381">
        <v>299857</v>
      </c>
      <c r="I16" s="381">
        <v>127383</v>
      </c>
      <c r="J16" s="381">
        <v>102987</v>
      </c>
      <c r="K16" s="381">
        <v>102981</v>
      </c>
      <c r="L16" s="381">
        <v>6</v>
      </c>
      <c r="M16" s="381">
        <v>24396</v>
      </c>
    </row>
    <row r="17" spans="2:13" ht="19.5" customHeight="1">
      <c r="B17" s="378" t="s">
        <v>347</v>
      </c>
      <c r="C17" s="379" t="s">
        <v>486</v>
      </c>
      <c r="D17" s="380">
        <v>964173</v>
      </c>
      <c r="E17" s="381">
        <v>387726</v>
      </c>
      <c r="F17" s="381">
        <v>359402</v>
      </c>
      <c r="G17" s="381">
        <v>28324</v>
      </c>
      <c r="H17" s="381">
        <v>576447</v>
      </c>
      <c r="I17" s="381">
        <v>168854</v>
      </c>
      <c r="J17" s="381">
        <v>117814</v>
      </c>
      <c r="K17" s="381">
        <v>116720</v>
      </c>
      <c r="L17" s="381">
        <v>1094</v>
      </c>
      <c r="M17" s="381">
        <v>51040</v>
      </c>
    </row>
    <row r="18" spans="2:13" ht="19.5" customHeight="1">
      <c r="B18" s="378" t="s">
        <v>350</v>
      </c>
      <c r="C18" s="379" t="s">
        <v>64</v>
      </c>
      <c r="D18" s="380">
        <v>350647</v>
      </c>
      <c r="E18" s="381">
        <v>249606</v>
      </c>
      <c r="F18" s="381">
        <v>227987</v>
      </c>
      <c r="G18" s="381">
        <v>21619</v>
      </c>
      <c r="H18" s="381">
        <v>101041</v>
      </c>
      <c r="I18" s="381">
        <v>81935</v>
      </c>
      <c r="J18" s="381">
        <v>78774</v>
      </c>
      <c r="K18" s="381">
        <v>76565</v>
      </c>
      <c r="L18" s="381">
        <v>2209</v>
      </c>
      <c r="M18" s="381">
        <v>3161</v>
      </c>
    </row>
    <row r="19" spans="2:13" ht="19.5" customHeight="1">
      <c r="B19" s="378" t="s">
        <v>188</v>
      </c>
      <c r="C19" s="379" t="s">
        <v>487</v>
      </c>
      <c r="D19" s="380">
        <v>493858</v>
      </c>
      <c r="E19" s="381">
        <v>301544</v>
      </c>
      <c r="F19" s="381">
        <v>285159</v>
      </c>
      <c r="G19" s="381">
        <v>16385</v>
      </c>
      <c r="H19" s="381">
        <v>192314</v>
      </c>
      <c r="I19" s="381">
        <v>91671</v>
      </c>
      <c r="J19" s="381">
        <v>87128</v>
      </c>
      <c r="K19" s="381">
        <v>84848</v>
      </c>
      <c r="L19" s="381">
        <v>2280</v>
      </c>
      <c r="M19" s="381">
        <v>4543</v>
      </c>
    </row>
    <row r="20" spans="2:13" ht="19.5" customHeight="1">
      <c r="B20" s="378" t="s">
        <v>351</v>
      </c>
      <c r="C20" s="379" t="s">
        <v>44</v>
      </c>
      <c r="D20" s="380">
        <v>991506</v>
      </c>
      <c r="E20" s="381">
        <v>379762</v>
      </c>
      <c r="F20" s="381">
        <v>377465</v>
      </c>
      <c r="G20" s="381">
        <v>2297</v>
      </c>
      <c r="H20" s="381">
        <v>611744</v>
      </c>
      <c r="I20" s="381">
        <v>261405</v>
      </c>
      <c r="J20" s="381">
        <v>130248</v>
      </c>
      <c r="K20" s="381">
        <v>129580</v>
      </c>
      <c r="L20" s="381">
        <v>668</v>
      </c>
      <c r="M20" s="381">
        <v>131157</v>
      </c>
    </row>
    <row r="21" spans="2:13" ht="19.5" customHeight="1">
      <c r="B21" s="378" t="s">
        <v>353</v>
      </c>
      <c r="C21" s="379" t="s">
        <v>489</v>
      </c>
      <c r="D21" s="380">
        <v>663105</v>
      </c>
      <c r="E21" s="381">
        <v>328595</v>
      </c>
      <c r="F21" s="381">
        <v>306742</v>
      </c>
      <c r="G21" s="381">
        <v>21853</v>
      </c>
      <c r="H21" s="381">
        <v>334510</v>
      </c>
      <c r="I21" s="381">
        <v>180645</v>
      </c>
      <c r="J21" s="381">
        <v>137682</v>
      </c>
      <c r="K21" s="381">
        <v>135012</v>
      </c>
      <c r="L21" s="381">
        <v>2670</v>
      </c>
      <c r="M21" s="381">
        <v>42963</v>
      </c>
    </row>
    <row r="22" spans="2:13" ht="19.5" customHeight="1">
      <c r="B22" s="378" t="s">
        <v>150</v>
      </c>
      <c r="C22" s="379" t="s">
        <v>395</v>
      </c>
      <c r="D22" s="380">
        <v>862588</v>
      </c>
      <c r="E22" s="381">
        <v>310312</v>
      </c>
      <c r="F22" s="381">
        <v>294214</v>
      </c>
      <c r="G22" s="381">
        <v>16098</v>
      </c>
      <c r="H22" s="381">
        <v>552276</v>
      </c>
      <c r="I22" s="381">
        <v>198418</v>
      </c>
      <c r="J22" s="381">
        <v>167111</v>
      </c>
      <c r="K22" s="381">
        <v>156911</v>
      </c>
      <c r="L22" s="381">
        <v>10200</v>
      </c>
      <c r="M22" s="381">
        <v>31307</v>
      </c>
    </row>
    <row r="23" spans="2:13" ht="19.5" customHeight="1">
      <c r="B23" s="383" t="s">
        <v>356</v>
      </c>
      <c r="C23" s="384" t="s">
        <v>288</v>
      </c>
      <c r="D23" s="380">
        <v>453681</v>
      </c>
      <c r="E23" s="385">
        <v>266779</v>
      </c>
      <c r="F23" s="385">
        <v>242635</v>
      </c>
      <c r="G23" s="385">
        <v>24144</v>
      </c>
      <c r="H23" s="385">
        <v>186902</v>
      </c>
      <c r="I23" s="385">
        <v>98527</v>
      </c>
      <c r="J23" s="385">
        <v>88834</v>
      </c>
      <c r="K23" s="385">
        <v>86820</v>
      </c>
      <c r="L23" s="385">
        <v>2014</v>
      </c>
      <c r="M23" s="385">
        <v>9693</v>
      </c>
    </row>
    <row r="24" spans="2:13" ht="19.5" customHeight="1">
      <c r="B24" s="386" t="s">
        <v>490</v>
      </c>
      <c r="C24" s="387" t="s">
        <v>110</v>
      </c>
      <c r="D24" s="377">
        <v>587882</v>
      </c>
      <c r="E24" s="377">
        <v>285185</v>
      </c>
      <c r="F24" s="377">
        <v>259799</v>
      </c>
      <c r="G24" s="377">
        <v>25386</v>
      </c>
      <c r="H24" s="377">
        <v>302697</v>
      </c>
      <c r="I24" s="377">
        <v>113953</v>
      </c>
      <c r="J24" s="377">
        <v>104168</v>
      </c>
      <c r="K24" s="377">
        <v>100055</v>
      </c>
      <c r="L24" s="377">
        <v>4113</v>
      </c>
      <c r="M24" s="377">
        <v>9785</v>
      </c>
    </row>
    <row r="25" spans="2:13" ht="19.5" customHeight="1">
      <c r="B25" s="388" t="s">
        <v>162</v>
      </c>
      <c r="C25" s="379" t="s">
        <v>491</v>
      </c>
      <c r="D25" s="390">
        <v>815506</v>
      </c>
      <c r="E25" s="390">
        <v>312633</v>
      </c>
      <c r="F25" s="390">
        <v>293688</v>
      </c>
      <c r="G25" s="390">
        <v>18945</v>
      </c>
      <c r="H25" s="390">
        <v>502873</v>
      </c>
      <c r="I25" s="390">
        <v>151848</v>
      </c>
      <c r="J25" s="390">
        <v>106812</v>
      </c>
      <c r="K25" s="390">
        <v>106063</v>
      </c>
      <c r="L25" s="390">
        <v>749</v>
      </c>
      <c r="M25" s="390">
        <v>45036</v>
      </c>
    </row>
    <row r="26" spans="2:13" ht="19.5" customHeight="1">
      <c r="B26" s="391" t="s">
        <v>116</v>
      </c>
      <c r="C26" s="392" t="s">
        <v>381</v>
      </c>
      <c r="D26" s="394">
        <v>566973</v>
      </c>
      <c r="E26" s="394">
        <v>280968</v>
      </c>
      <c r="F26" s="394">
        <v>253423</v>
      </c>
      <c r="G26" s="394">
        <v>27545</v>
      </c>
      <c r="H26" s="394">
        <v>286005</v>
      </c>
      <c r="I26" s="394">
        <v>147126</v>
      </c>
      <c r="J26" s="394">
        <v>121821</v>
      </c>
      <c r="K26" s="394">
        <v>120336</v>
      </c>
      <c r="L26" s="394">
        <v>1485</v>
      </c>
      <c r="M26" s="394">
        <v>25305</v>
      </c>
    </row>
    <row r="27" spans="2:13" ht="19.5" customHeight="1">
      <c r="B27" s="395" t="s">
        <v>145</v>
      </c>
      <c r="C27" s="396" t="s">
        <v>492</v>
      </c>
      <c r="D27" s="381">
        <v>828643</v>
      </c>
      <c r="E27" s="381">
        <v>347027</v>
      </c>
      <c r="F27" s="381">
        <v>285540</v>
      </c>
      <c r="G27" s="381">
        <v>61487</v>
      </c>
      <c r="H27" s="381">
        <v>481616</v>
      </c>
      <c r="I27" s="381">
        <v>286033</v>
      </c>
      <c r="J27" s="381">
        <v>160536</v>
      </c>
      <c r="K27" s="381">
        <v>149290</v>
      </c>
      <c r="L27" s="381">
        <v>11246</v>
      </c>
      <c r="M27" s="381">
        <v>125497</v>
      </c>
    </row>
    <row r="28" spans="2:13" ht="19.5" customHeight="1">
      <c r="B28" s="395" t="s">
        <v>493</v>
      </c>
      <c r="C28" s="396" t="s">
        <v>495</v>
      </c>
      <c r="D28" s="381">
        <v>702412</v>
      </c>
      <c r="E28" s="381">
        <v>320910</v>
      </c>
      <c r="F28" s="381">
        <v>294154</v>
      </c>
      <c r="G28" s="381">
        <v>26756</v>
      </c>
      <c r="H28" s="381">
        <v>381502</v>
      </c>
      <c r="I28" s="381">
        <v>93507</v>
      </c>
      <c r="J28" s="381">
        <v>74492</v>
      </c>
      <c r="K28" s="381">
        <v>70908</v>
      </c>
      <c r="L28" s="381">
        <v>3584</v>
      </c>
      <c r="M28" s="381">
        <v>19015</v>
      </c>
    </row>
    <row r="29" spans="2:13" ht="19.5" customHeight="1">
      <c r="B29" s="395" t="s">
        <v>496</v>
      </c>
      <c r="C29" s="396" t="s">
        <v>497</v>
      </c>
      <c r="D29" s="381">
        <v>644634</v>
      </c>
      <c r="E29" s="381">
        <v>290843</v>
      </c>
      <c r="F29" s="381">
        <v>270577</v>
      </c>
      <c r="G29" s="381">
        <v>20266</v>
      </c>
      <c r="H29" s="381">
        <v>353791</v>
      </c>
      <c r="I29" s="381">
        <v>171458</v>
      </c>
      <c r="J29" s="381">
        <v>106253</v>
      </c>
      <c r="K29" s="381">
        <v>104363</v>
      </c>
      <c r="L29" s="381">
        <v>1890</v>
      </c>
      <c r="M29" s="381">
        <v>65205</v>
      </c>
    </row>
    <row r="30" spans="2:13" ht="19.5" customHeight="1">
      <c r="B30" s="395" t="s">
        <v>259</v>
      </c>
      <c r="C30" s="396" t="s">
        <v>5</v>
      </c>
      <c r="D30" s="381">
        <v>848069</v>
      </c>
      <c r="E30" s="381">
        <v>346833</v>
      </c>
      <c r="F30" s="381">
        <v>309416</v>
      </c>
      <c r="G30" s="381">
        <v>37417</v>
      </c>
      <c r="H30" s="381">
        <v>501236</v>
      </c>
      <c r="I30" s="381">
        <v>114612</v>
      </c>
      <c r="J30" s="381">
        <v>112872</v>
      </c>
      <c r="K30" s="381">
        <v>112139</v>
      </c>
      <c r="L30" s="381">
        <v>733</v>
      </c>
      <c r="M30" s="381">
        <v>1740</v>
      </c>
    </row>
    <row r="31" spans="2:13" ht="19.5" customHeight="1">
      <c r="B31" s="395" t="s">
        <v>498</v>
      </c>
      <c r="C31" s="396" t="s">
        <v>499</v>
      </c>
      <c r="D31" s="381">
        <v>623501</v>
      </c>
      <c r="E31" s="381">
        <v>305891</v>
      </c>
      <c r="F31" s="381">
        <v>269168</v>
      </c>
      <c r="G31" s="381">
        <v>36723</v>
      </c>
      <c r="H31" s="381">
        <v>317610</v>
      </c>
      <c r="I31" s="381">
        <v>133579</v>
      </c>
      <c r="J31" s="381">
        <v>117414</v>
      </c>
      <c r="K31" s="381">
        <v>114443</v>
      </c>
      <c r="L31" s="381">
        <v>2971</v>
      </c>
      <c r="M31" s="381">
        <v>16165</v>
      </c>
    </row>
    <row r="32" spans="2:13" ht="19.5" customHeight="1">
      <c r="B32" s="395" t="s">
        <v>484</v>
      </c>
      <c r="C32" s="396" t="s">
        <v>500</v>
      </c>
      <c r="D32" s="381">
        <v>736224</v>
      </c>
      <c r="E32" s="381">
        <v>321181</v>
      </c>
      <c r="F32" s="381">
        <v>283173</v>
      </c>
      <c r="G32" s="381">
        <v>38008</v>
      </c>
      <c r="H32" s="381">
        <v>415043</v>
      </c>
      <c r="I32" s="381">
        <v>143314</v>
      </c>
      <c r="J32" s="381">
        <v>119777</v>
      </c>
      <c r="K32" s="381">
        <v>119587</v>
      </c>
      <c r="L32" s="381">
        <v>190</v>
      </c>
      <c r="M32" s="381">
        <v>23537</v>
      </c>
    </row>
    <row r="33" spans="2:13" ht="19.5" customHeight="1">
      <c r="B33" s="395" t="s">
        <v>82</v>
      </c>
      <c r="C33" s="396" t="s">
        <v>476</v>
      </c>
      <c r="D33" s="381">
        <v>699406</v>
      </c>
      <c r="E33" s="381">
        <v>343410</v>
      </c>
      <c r="F33" s="381">
        <v>300342</v>
      </c>
      <c r="G33" s="381">
        <v>43068</v>
      </c>
      <c r="H33" s="381">
        <v>355996</v>
      </c>
      <c r="I33" s="381">
        <v>181981</v>
      </c>
      <c r="J33" s="381">
        <v>166861</v>
      </c>
      <c r="K33" s="381">
        <v>162359</v>
      </c>
      <c r="L33" s="381">
        <v>4502</v>
      </c>
      <c r="M33" s="381">
        <v>15120</v>
      </c>
    </row>
    <row r="34" spans="2:13" ht="19.5" customHeight="1">
      <c r="B34" s="395" t="s">
        <v>501</v>
      </c>
      <c r="C34" s="396" t="s">
        <v>57</v>
      </c>
      <c r="D34" s="398">
        <v>735499</v>
      </c>
      <c r="E34" s="398">
        <v>351576</v>
      </c>
      <c r="F34" s="398">
        <v>300139</v>
      </c>
      <c r="G34" s="398">
        <v>51437</v>
      </c>
      <c r="H34" s="398">
        <v>383923</v>
      </c>
      <c r="I34" s="398">
        <v>113818</v>
      </c>
      <c r="J34" s="398">
        <v>76379</v>
      </c>
      <c r="K34" s="398">
        <v>75834</v>
      </c>
      <c r="L34" s="398">
        <v>545</v>
      </c>
      <c r="M34" s="398">
        <v>37439</v>
      </c>
    </row>
    <row r="35" spans="2:13" ht="19.5" customHeight="1">
      <c r="B35" s="395" t="s">
        <v>243</v>
      </c>
      <c r="C35" s="396" t="s">
        <v>502</v>
      </c>
      <c r="D35" s="381">
        <v>689842</v>
      </c>
      <c r="E35" s="381">
        <v>357000</v>
      </c>
      <c r="F35" s="381">
        <v>311090</v>
      </c>
      <c r="G35" s="381">
        <v>45910</v>
      </c>
      <c r="H35" s="381">
        <v>332842</v>
      </c>
      <c r="I35" s="381">
        <v>239405</v>
      </c>
      <c r="J35" s="381">
        <v>170225</v>
      </c>
      <c r="K35" s="381">
        <v>165410</v>
      </c>
      <c r="L35" s="381">
        <v>4815</v>
      </c>
      <c r="M35" s="381">
        <v>69180</v>
      </c>
    </row>
    <row r="36" spans="2:13" ht="19.5" customHeight="1">
      <c r="B36" s="395" t="s">
        <v>225</v>
      </c>
      <c r="C36" s="396" t="s">
        <v>504</v>
      </c>
      <c r="D36" s="381">
        <v>637021</v>
      </c>
      <c r="E36" s="381">
        <v>294342</v>
      </c>
      <c r="F36" s="381">
        <v>278992</v>
      </c>
      <c r="G36" s="381">
        <v>15350</v>
      </c>
      <c r="H36" s="381">
        <v>342679</v>
      </c>
      <c r="I36" s="381">
        <v>155696</v>
      </c>
      <c r="J36" s="381">
        <v>119578</v>
      </c>
      <c r="K36" s="381">
        <v>116607</v>
      </c>
      <c r="L36" s="381">
        <v>2971</v>
      </c>
      <c r="M36" s="381">
        <v>36118</v>
      </c>
    </row>
    <row r="37" spans="2:13" ht="19.5" customHeight="1">
      <c r="B37" s="395" t="s">
        <v>505</v>
      </c>
      <c r="C37" s="396" t="s">
        <v>506</v>
      </c>
      <c r="D37" s="381">
        <v>864560</v>
      </c>
      <c r="E37" s="381">
        <v>351710</v>
      </c>
      <c r="F37" s="381">
        <v>317377</v>
      </c>
      <c r="G37" s="381">
        <v>34333</v>
      </c>
      <c r="H37" s="381">
        <v>512850</v>
      </c>
      <c r="I37" s="381">
        <v>194879</v>
      </c>
      <c r="J37" s="381">
        <v>130918</v>
      </c>
      <c r="K37" s="381">
        <v>123814</v>
      </c>
      <c r="L37" s="381">
        <v>7104</v>
      </c>
      <c r="M37" s="381">
        <v>63961</v>
      </c>
    </row>
    <row r="38" spans="2:13" ht="19.5" customHeight="1">
      <c r="B38" s="395" t="s">
        <v>332</v>
      </c>
      <c r="C38" s="396" t="s">
        <v>257</v>
      </c>
      <c r="D38" s="381">
        <v>862777</v>
      </c>
      <c r="E38" s="381">
        <v>343265</v>
      </c>
      <c r="F38" s="381">
        <v>307224</v>
      </c>
      <c r="G38" s="381">
        <v>36041</v>
      </c>
      <c r="H38" s="381">
        <v>519512</v>
      </c>
      <c r="I38" s="381">
        <v>132329</v>
      </c>
      <c r="J38" s="381">
        <v>96727</v>
      </c>
      <c r="K38" s="381">
        <v>96648</v>
      </c>
      <c r="L38" s="381">
        <v>79</v>
      </c>
      <c r="M38" s="381">
        <v>35602</v>
      </c>
    </row>
    <row r="39" spans="2:13" ht="19.5" customHeight="1">
      <c r="B39" s="395" t="s">
        <v>182</v>
      </c>
      <c r="C39" s="396" t="s">
        <v>507</v>
      </c>
      <c r="D39" s="381">
        <v>710382</v>
      </c>
      <c r="E39" s="381">
        <v>339639</v>
      </c>
      <c r="F39" s="381">
        <v>313155</v>
      </c>
      <c r="G39" s="381">
        <v>26484</v>
      </c>
      <c r="H39" s="381">
        <v>370743</v>
      </c>
      <c r="I39" s="381">
        <v>169566</v>
      </c>
      <c r="J39" s="381">
        <v>133113</v>
      </c>
      <c r="K39" s="381">
        <v>130887</v>
      </c>
      <c r="L39" s="381">
        <v>2226</v>
      </c>
      <c r="M39" s="381">
        <v>36453</v>
      </c>
    </row>
    <row r="40" spans="2:13" ht="19.5" customHeight="1">
      <c r="B40" s="395" t="s">
        <v>508</v>
      </c>
      <c r="C40" s="396" t="s">
        <v>63</v>
      </c>
      <c r="D40" s="381">
        <v>1253191</v>
      </c>
      <c r="E40" s="381">
        <v>371859</v>
      </c>
      <c r="F40" s="381">
        <v>346991</v>
      </c>
      <c r="G40" s="381">
        <v>24868</v>
      </c>
      <c r="H40" s="381">
        <v>881332</v>
      </c>
      <c r="I40" s="381">
        <v>140808</v>
      </c>
      <c r="J40" s="381">
        <v>128239</v>
      </c>
      <c r="K40" s="381">
        <v>128239</v>
      </c>
      <c r="L40" s="381">
        <v>0</v>
      </c>
      <c r="M40" s="381">
        <v>12569</v>
      </c>
    </row>
    <row r="41" spans="2:13" ht="19.5" customHeight="1">
      <c r="B41" s="395" t="s">
        <v>25</v>
      </c>
      <c r="C41" s="396" t="s">
        <v>512</v>
      </c>
      <c r="D41" s="381">
        <v>891290</v>
      </c>
      <c r="E41" s="381">
        <v>355113</v>
      </c>
      <c r="F41" s="381">
        <v>318151</v>
      </c>
      <c r="G41" s="381">
        <v>36962</v>
      </c>
      <c r="H41" s="381">
        <v>536177</v>
      </c>
      <c r="I41" s="381">
        <v>135603</v>
      </c>
      <c r="J41" s="381">
        <v>122840</v>
      </c>
      <c r="K41" s="381">
        <v>119946</v>
      </c>
      <c r="L41" s="381">
        <v>2894</v>
      </c>
      <c r="M41" s="381">
        <v>12763</v>
      </c>
    </row>
    <row r="42" spans="2:13" ht="19.5" customHeight="1">
      <c r="B42" s="395" t="s">
        <v>410</v>
      </c>
      <c r="C42" s="396" t="s">
        <v>513</v>
      </c>
      <c r="D42" s="381">
        <v>792351</v>
      </c>
      <c r="E42" s="381">
        <v>310478</v>
      </c>
      <c r="F42" s="381">
        <v>281624</v>
      </c>
      <c r="G42" s="381">
        <v>28854</v>
      </c>
      <c r="H42" s="381">
        <v>481873</v>
      </c>
      <c r="I42" s="381">
        <v>104685</v>
      </c>
      <c r="J42" s="381">
        <v>100621</v>
      </c>
      <c r="K42" s="381">
        <v>99326</v>
      </c>
      <c r="L42" s="381">
        <v>1295</v>
      </c>
      <c r="M42" s="381">
        <v>4064</v>
      </c>
    </row>
    <row r="43" spans="2:13" ht="19.5" customHeight="1">
      <c r="B43" s="395" t="s">
        <v>509</v>
      </c>
      <c r="C43" s="396" t="s">
        <v>277</v>
      </c>
      <c r="D43" s="381">
        <v>1012214</v>
      </c>
      <c r="E43" s="381">
        <v>356431</v>
      </c>
      <c r="F43" s="381">
        <v>316970</v>
      </c>
      <c r="G43" s="381">
        <v>39461</v>
      </c>
      <c r="H43" s="381">
        <v>655783</v>
      </c>
      <c r="I43" s="381">
        <v>144862</v>
      </c>
      <c r="J43" s="381">
        <v>112892</v>
      </c>
      <c r="K43" s="381">
        <v>107806</v>
      </c>
      <c r="L43" s="381">
        <v>5086</v>
      </c>
      <c r="M43" s="381">
        <v>31970</v>
      </c>
    </row>
    <row r="44" spans="2:13" ht="19.5" customHeight="1">
      <c r="B44" s="395" t="s">
        <v>346</v>
      </c>
      <c r="C44" s="399" t="s">
        <v>9</v>
      </c>
      <c r="D44" s="381">
        <v>771414</v>
      </c>
      <c r="E44" s="381">
        <v>361832</v>
      </c>
      <c r="F44" s="381">
        <v>333326</v>
      </c>
      <c r="G44" s="381">
        <v>28506</v>
      </c>
      <c r="H44" s="381">
        <v>409582</v>
      </c>
      <c r="I44" s="381">
        <v>106487</v>
      </c>
      <c r="J44" s="381">
        <v>101114</v>
      </c>
      <c r="K44" s="381">
        <v>100106</v>
      </c>
      <c r="L44" s="381">
        <v>1008</v>
      </c>
      <c r="M44" s="381">
        <v>5373</v>
      </c>
    </row>
    <row r="45" spans="2:13" ht="19.5" customHeight="1">
      <c r="B45" s="386" t="s">
        <v>220</v>
      </c>
      <c r="C45" s="400" t="s">
        <v>515</v>
      </c>
      <c r="D45" s="377">
        <v>728944</v>
      </c>
      <c r="E45" s="377">
        <v>325551</v>
      </c>
      <c r="F45" s="377">
        <v>308340</v>
      </c>
      <c r="G45" s="377">
        <v>17211</v>
      </c>
      <c r="H45" s="377">
        <v>403393</v>
      </c>
      <c r="I45" s="377">
        <v>133179</v>
      </c>
      <c r="J45" s="377">
        <v>114546</v>
      </c>
      <c r="K45" s="377">
        <v>109578</v>
      </c>
      <c r="L45" s="377">
        <v>4968</v>
      </c>
      <c r="M45" s="377">
        <v>18633</v>
      </c>
    </row>
    <row r="46" spans="2:13" ht="19.5" customHeight="1">
      <c r="B46" s="401" t="s">
        <v>172</v>
      </c>
      <c r="C46" s="402" t="s">
        <v>377</v>
      </c>
      <c r="D46" s="385">
        <v>520989</v>
      </c>
      <c r="E46" s="385">
        <v>292868</v>
      </c>
      <c r="F46" s="385">
        <v>279023</v>
      </c>
      <c r="G46" s="385">
        <v>13845</v>
      </c>
      <c r="H46" s="385">
        <v>228121</v>
      </c>
      <c r="I46" s="385">
        <v>98120</v>
      </c>
      <c r="J46" s="385">
        <v>94014</v>
      </c>
      <c r="K46" s="385">
        <v>92858</v>
      </c>
      <c r="L46" s="385">
        <v>1156</v>
      </c>
      <c r="M46" s="385">
        <v>4106</v>
      </c>
    </row>
    <row r="47" spans="2:13" ht="19.5" customHeight="1">
      <c r="B47" s="391" t="s">
        <v>494</v>
      </c>
      <c r="C47" s="392" t="s">
        <v>29</v>
      </c>
      <c r="D47" s="394">
        <v>364603</v>
      </c>
      <c r="E47" s="394">
        <v>260942</v>
      </c>
      <c r="F47" s="394">
        <v>242992</v>
      </c>
      <c r="G47" s="394">
        <v>17950</v>
      </c>
      <c r="H47" s="394">
        <v>103661</v>
      </c>
      <c r="I47" s="394">
        <v>109399</v>
      </c>
      <c r="J47" s="394">
        <v>105120</v>
      </c>
      <c r="K47" s="394">
        <v>103699</v>
      </c>
      <c r="L47" s="394">
        <v>1421</v>
      </c>
      <c r="M47" s="394">
        <v>4279</v>
      </c>
    </row>
    <row r="48" spans="2:13" ht="19.5" customHeight="1">
      <c r="B48" s="395" t="s">
        <v>517</v>
      </c>
      <c r="C48" s="396" t="s">
        <v>518</v>
      </c>
      <c r="D48" s="381">
        <v>333068</v>
      </c>
      <c r="E48" s="381">
        <v>235328</v>
      </c>
      <c r="F48" s="381">
        <v>209088</v>
      </c>
      <c r="G48" s="381">
        <v>26240</v>
      </c>
      <c r="H48" s="381">
        <v>97740</v>
      </c>
      <c r="I48" s="381">
        <v>75759</v>
      </c>
      <c r="J48" s="381">
        <v>72850</v>
      </c>
      <c r="K48" s="381">
        <v>70464</v>
      </c>
      <c r="L48" s="381">
        <v>2386</v>
      </c>
      <c r="M48" s="381">
        <v>2909</v>
      </c>
    </row>
    <row r="49" spans="2:13" ht="19.5" customHeight="1">
      <c r="B49" s="386" t="s">
        <v>519</v>
      </c>
      <c r="C49" s="387" t="s">
        <v>520</v>
      </c>
      <c r="D49" s="377">
        <v>782525</v>
      </c>
      <c r="E49" s="377">
        <v>369626</v>
      </c>
      <c r="F49" s="377">
        <v>340213</v>
      </c>
      <c r="G49" s="377">
        <v>29413</v>
      </c>
      <c r="H49" s="377">
        <v>412899</v>
      </c>
      <c r="I49" s="377">
        <v>256783</v>
      </c>
      <c r="J49" s="377">
        <v>181088</v>
      </c>
      <c r="K49" s="377">
        <v>174991</v>
      </c>
      <c r="L49" s="377">
        <v>6097</v>
      </c>
      <c r="M49" s="377">
        <v>75695</v>
      </c>
    </row>
    <row r="50" spans="2:13" ht="19.5" customHeight="1">
      <c r="B50" s="401" t="s">
        <v>319</v>
      </c>
      <c r="C50" s="384" t="s">
        <v>16</v>
      </c>
      <c r="D50" s="385">
        <v>498766</v>
      </c>
      <c r="E50" s="385">
        <v>272130</v>
      </c>
      <c r="F50" s="385">
        <v>260680</v>
      </c>
      <c r="G50" s="385">
        <v>11450</v>
      </c>
      <c r="H50" s="385">
        <v>226636</v>
      </c>
      <c r="I50" s="385">
        <v>140930</v>
      </c>
      <c r="J50" s="385">
        <v>115040</v>
      </c>
      <c r="K50" s="385">
        <v>114158</v>
      </c>
      <c r="L50" s="385">
        <v>882</v>
      </c>
      <c r="M50" s="385">
        <v>25890</v>
      </c>
    </row>
    <row r="51" spans="2:13" ht="19.5" customHeight="1">
      <c r="B51" s="391" t="s">
        <v>521</v>
      </c>
      <c r="C51" s="392" t="s">
        <v>8</v>
      </c>
      <c r="D51" s="377">
        <v>360836</v>
      </c>
      <c r="E51" s="377">
        <v>235129</v>
      </c>
      <c r="F51" s="377">
        <v>212486</v>
      </c>
      <c r="G51" s="377">
        <v>22643</v>
      </c>
      <c r="H51" s="377">
        <v>125707</v>
      </c>
      <c r="I51" s="377">
        <v>119978</v>
      </c>
      <c r="J51" s="377">
        <v>107216</v>
      </c>
      <c r="K51" s="377">
        <v>106153</v>
      </c>
      <c r="L51" s="377">
        <v>1063</v>
      </c>
      <c r="M51" s="377">
        <v>12762</v>
      </c>
    </row>
    <row r="52" spans="2:13" ht="19.5" customHeight="1">
      <c r="B52" s="395" t="s">
        <v>522</v>
      </c>
      <c r="C52" s="396" t="s">
        <v>523</v>
      </c>
      <c r="D52" s="381">
        <v>485061</v>
      </c>
      <c r="E52" s="381">
        <v>253641</v>
      </c>
      <c r="F52" s="381">
        <v>231267</v>
      </c>
      <c r="G52" s="381">
        <v>22374</v>
      </c>
      <c r="H52" s="381">
        <v>231420</v>
      </c>
      <c r="I52" s="381">
        <v>88953</v>
      </c>
      <c r="J52" s="381">
        <v>82836</v>
      </c>
      <c r="K52" s="381">
        <v>80763</v>
      </c>
      <c r="L52" s="381">
        <v>2073</v>
      </c>
      <c r="M52" s="381">
        <v>6117</v>
      </c>
    </row>
    <row r="53" spans="2:13" ht="19.5" customHeight="1">
      <c r="B53" s="401" t="s">
        <v>223</v>
      </c>
      <c r="C53" s="384" t="s">
        <v>524</v>
      </c>
      <c r="D53" s="385">
        <v>563244</v>
      </c>
      <c r="E53" s="385">
        <v>340519</v>
      </c>
      <c r="F53" s="385">
        <v>311127</v>
      </c>
      <c r="G53" s="385">
        <v>29392</v>
      </c>
      <c r="H53" s="385">
        <v>222725</v>
      </c>
      <c r="I53" s="385">
        <v>148022</v>
      </c>
      <c r="J53" s="385">
        <v>117483</v>
      </c>
      <c r="K53" s="385">
        <v>115385</v>
      </c>
      <c r="L53" s="385">
        <v>2098</v>
      </c>
      <c r="M53" s="385">
        <v>30539</v>
      </c>
    </row>
    <row r="54" spans="2:13" ht="23.25" customHeight="1">
      <c r="B54" s="404"/>
      <c r="C54" s="507"/>
      <c r="D54" s="358" t="s">
        <v>556</v>
      </c>
      <c r="E54" s="508"/>
      <c r="F54" s="514"/>
      <c r="G54" s="404"/>
      <c r="I54" s="404"/>
      <c r="J54" s="404"/>
      <c r="K54" s="404"/>
      <c r="L54" s="404"/>
      <c r="M54" s="404"/>
    </row>
    <row r="55" spans="2:13" ht="23.25" customHeight="1">
      <c r="B55" s="404"/>
      <c r="C55" s="357">
        <v>44531</v>
      </c>
      <c r="D55" s="358"/>
      <c r="E55" s="508"/>
      <c r="G55" s="404"/>
      <c r="I55" s="404"/>
      <c r="J55" s="404"/>
      <c r="K55" s="404"/>
      <c r="L55" s="404"/>
      <c r="M55" s="404"/>
    </row>
    <row r="56" spans="2:13" ht="18" customHeight="1">
      <c r="B56" s="359"/>
      <c r="C56" s="360" t="s">
        <v>525</v>
      </c>
      <c r="D56" s="360"/>
      <c r="E56" s="359"/>
      <c r="F56" s="359"/>
      <c r="G56" s="359"/>
      <c r="H56" s="359"/>
      <c r="I56" s="359"/>
      <c r="J56" s="359"/>
      <c r="K56" s="359"/>
      <c r="L56" s="359"/>
      <c r="M56" s="353" t="s">
        <v>526</v>
      </c>
    </row>
    <row r="57" spans="2:13" s="355" customFormat="1" ht="18" customHeight="1">
      <c r="B57" s="687" t="s">
        <v>532</v>
      </c>
      <c r="C57" s="688"/>
      <c r="D57" s="702" t="s">
        <v>33</v>
      </c>
      <c r="E57" s="702"/>
      <c r="F57" s="702"/>
      <c r="G57" s="701"/>
      <c r="H57" s="716"/>
      <c r="I57" s="700" t="s">
        <v>557</v>
      </c>
      <c r="J57" s="701"/>
      <c r="K57" s="701"/>
      <c r="L57" s="701"/>
      <c r="M57" s="716"/>
    </row>
    <row r="58" spans="2:13" s="355" customFormat="1" ht="9.75" customHeight="1">
      <c r="B58" s="689"/>
      <c r="C58" s="690"/>
      <c r="D58" s="717" t="s">
        <v>11</v>
      </c>
      <c r="E58" s="362"/>
      <c r="F58" s="362"/>
      <c r="G58" s="434"/>
      <c r="H58" s="434"/>
      <c r="I58" s="717" t="s">
        <v>11</v>
      </c>
      <c r="J58" s="362"/>
      <c r="K58" s="362"/>
      <c r="L58" s="434"/>
      <c r="M58" s="434"/>
    </row>
    <row r="59" spans="2:13" s="355" customFormat="1" ht="9.75" customHeight="1">
      <c r="B59" s="689"/>
      <c r="C59" s="690"/>
      <c r="D59" s="718"/>
      <c r="E59" s="717" t="s">
        <v>409</v>
      </c>
      <c r="F59" s="362"/>
      <c r="G59" s="509"/>
      <c r="H59" s="720" t="s">
        <v>503</v>
      </c>
      <c r="I59" s="718"/>
      <c r="J59" s="717" t="s">
        <v>409</v>
      </c>
      <c r="K59" s="362"/>
      <c r="L59" s="509"/>
      <c r="M59" s="720" t="s">
        <v>503</v>
      </c>
    </row>
    <row r="60" spans="2:13" s="355" customFormat="1" ht="36" customHeight="1">
      <c r="B60" s="691"/>
      <c r="C60" s="692"/>
      <c r="D60" s="719"/>
      <c r="E60" s="722"/>
      <c r="F60" s="512" t="s">
        <v>397</v>
      </c>
      <c r="G60" s="513" t="s">
        <v>554</v>
      </c>
      <c r="H60" s="721"/>
      <c r="I60" s="719"/>
      <c r="J60" s="722"/>
      <c r="K60" s="512" t="s">
        <v>397</v>
      </c>
      <c r="L60" s="513" t="s">
        <v>554</v>
      </c>
      <c r="M60" s="721"/>
    </row>
    <row r="61" spans="2:13" ht="19.5" customHeight="1">
      <c r="B61" s="370" t="s">
        <v>228</v>
      </c>
      <c r="C61" s="371" t="s">
        <v>464</v>
      </c>
      <c r="D61" s="373">
        <v>809740</v>
      </c>
      <c r="E61" s="373">
        <v>338308</v>
      </c>
      <c r="F61" s="373">
        <v>307158</v>
      </c>
      <c r="G61" s="373">
        <v>31150</v>
      </c>
      <c r="H61" s="373">
        <v>471432</v>
      </c>
      <c r="I61" s="373">
        <v>148491</v>
      </c>
      <c r="J61" s="373">
        <v>115156</v>
      </c>
      <c r="K61" s="373">
        <v>111972</v>
      </c>
      <c r="L61" s="373">
        <v>3184</v>
      </c>
      <c r="M61" s="373">
        <v>33335</v>
      </c>
    </row>
    <row r="62" spans="2:13" ht="19.5" customHeight="1">
      <c r="B62" s="374" t="s">
        <v>253</v>
      </c>
      <c r="C62" s="375" t="s">
        <v>481</v>
      </c>
      <c r="D62" s="376">
        <v>755869</v>
      </c>
      <c r="E62" s="377">
        <v>412366</v>
      </c>
      <c r="F62" s="377">
        <v>382335</v>
      </c>
      <c r="G62" s="377">
        <v>30031</v>
      </c>
      <c r="H62" s="377">
        <v>343503</v>
      </c>
      <c r="I62" s="377">
        <v>107707</v>
      </c>
      <c r="J62" s="377">
        <v>91613</v>
      </c>
      <c r="K62" s="377">
        <v>91613</v>
      </c>
      <c r="L62" s="377">
        <v>0</v>
      </c>
      <c r="M62" s="377">
        <v>16094</v>
      </c>
    </row>
    <row r="63" spans="2:13" ht="19.5" customHeight="1">
      <c r="B63" s="378" t="s">
        <v>336</v>
      </c>
      <c r="C63" s="379" t="s">
        <v>2</v>
      </c>
      <c r="D63" s="380">
        <v>896569</v>
      </c>
      <c r="E63" s="381">
        <v>343424</v>
      </c>
      <c r="F63" s="381">
        <v>306305</v>
      </c>
      <c r="G63" s="381">
        <v>37119</v>
      </c>
      <c r="H63" s="381">
        <v>553145</v>
      </c>
      <c r="I63" s="381">
        <v>141994</v>
      </c>
      <c r="J63" s="381">
        <v>117045</v>
      </c>
      <c r="K63" s="381">
        <v>113077</v>
      </c>
      <c r="L63" s="381">
        <v>3968</v>
      </c>
      <c r="M63" s="381">
        <v>24949</v>
      </c>
    </row>
    <row r="64" spans="2:13" ht="19.5" customHeight="1">
      <c r="B64" s="382" t="s">
        <v>337</v>
      </c>
      <c r="C64" s="379" t="s">
        <v>91</v>
      </c>
      <c r="D64" s="380">
        <v>1204482</v>
      </c>
      <c r="E64" s="381">
        <v>460053</v>
      </c>
      <c r="F64" s="381">
        <v>406083</v>
      </c>
      <c r="G64" s="381">
        <v>53970</v>
      </c>
      <c r="H64" s="381">
        <v>744429</v>
      </c>
      <c r="I64" s="381">
        <v>299790</v>
      </c>
      <c r="J64" s="381">
        <v>166646</v>
      </c>
      <c r="K64" s="381">
        <v>166597</v>
      </c>
      <c r="L64" s="381">
        <v>49</v>
      </c>
      <c r="M64" s="381">
        <v>133144</v>
      </c>
    </row>
    <row r="65" spans="2:13" ht="19.5" customHeight="1">
      <c r="B65" s="378" t="s">
        <v>149</v>
      </c>
      <c r="C65" s="379" t="s">
        <v>286</v>
      </c>
      <c r="D65" s="380">
        <v>851391</v>
      </c>
      <c r="E65" s="381">
        <v>336463</v>
      </c>
      <c r="F65" s="381">
        <v>305994</v>
      </c>
      <c r="G65" s="381">
        <v>30469</v>
      </c>
      <c r="H65" s="381">
        <v>514928</v>
      </c>
      <c r="I65" s="381">
        <v>122749</v>
      </c>
      <c r="J65" s="381">
        <v>105923</v>
      </c>
      <c r="K65" s="381">
        <v>101968</v>
      </c>
      <c r="L65" s="381">
        <v>3955</v>
      </c>
      <c r="M65" s="381">
        <v>16826</v>
      </c>
    </row>
    <row r="66" spans="2:13" ht="19.5" customHeight="1">
      <c r="B66" s="378" t="s">
        <v>340</v>
      </c>
      <c r="C66" s="379" t="s">
        <v>415</v>
      </c>
      <c r="D66" s="380">
        <v>582661</v>
      </c>
      <c r="E66" s="381">
        <v>309608</v>
      </c>
      <c r="F66" s="381">
        <v>252120</v>
      </c>
      <c r="G66" s="381">
        <v>57488</v>
      </c>
      <c r="H66" s="381">
        <v>273053</v>
      </c>
      <c r="I66" s="381">
        <v>121513</v>
      </c>
      <c r="J66" s="381">
        <v>114407</v>
      </c>
      <c r="K66" s="381">
        <v>107578</v>
      </c>
      <c r="L66" s="381">
        <v>6829</v>
      </c>
      <c r="M66" s="381">
        <v>7106</v>
      </c>
    </row>
    <row r="67" spans="2:13" ht="19.5" customHeight="1">
      <c r="B67" s="378" t="s">
        <v>342</v>
      </c>
      <c r="C67" s="379" t="s">
        <v>482</v>
      </c>
      <c r="D67" s="380">
        <v>799166</v>
      </c>
      <c r="E67" s="381">
        <v>321721</v>
      </c>
      <c r="F67" s="381">
        <v>303329</v>
      </c>
      <c r="G67" s="381">
        <v>18392</v>
      </c>
      <c r="H67" s="381">
        <v>477445</v>
      </c>
      <c r="I67" s="381">
        <v>116629</v>
      </c>
      <c r="J67" s="381">
        <v>106412</v>
      </c>
      <c r="K67" s="381">
        <v>104209</v>
      </c>
      <c r="L67" s="381">
        <v>2203</v>
      </c>
      <c r="M67" s="381">
        <v>10217</v>
      </c>
    </row>
    <row r="68" spans="2:13" ht="19.5" customHeight="1">
      <c r="B68" s="378" t="s">
        <v>234</v>
      </c>
      <c r="C68" s="379" t="s">
        <v>483</v>
      </c>
      <c r="D68" s="380">
        <v>920485</v>
      </c>
      <c r="E68" s="381">
        <v>330977</v>
      </c>
      <c r="F68" s="381">
        <v>318833</v>
      </c>
      <c r="G68" s="381">
        <v>12144</v>
      </c>
      <c r="H68" s="381">
        <v>589508</v>
      </c>
      <c r="I68" s="381">
        <v>112799</v>
      </c>
      <c r="J68" s="381">
        <v>107006</v>
      </c>
      <c r="K68" s="381">
        <v>105687</v>
      </c>
      <c r="L68" s="381">
        <v>1319</v>
      </c>
      <c r="M68" s="381">
        <v>5793</v>
      </c>
    </row>
    <row r="69" spans="2:13" ht="19.5" customHeight="1">
      <c r="B69" s="378" t="s">
        <v>345</v>
      </c>
      <c r="C69" s="379" t="s">
        <v>485</v>
      </c>
      <c r="D69" s="380">
        <v>922262</v>
      </c>
      <c r="E69" s="381">
        <v>361872</v>
      </c>
      <c r="F69" s="381">
        <v>349014</v>
      </c>
      <c r="G69" s="381">
        <v>12858</v>
      </c>
      <c r="H69" s="381">
        <v>560390</v>
      </c>
      <c r="I69" s="381">
        <v>172006</v>
      </c>
      <c r="J69" s="381">
        <v>104467</v>
      </c>
      <c r="K69" s="381">
        <v>104425</v>
      </c>
      <c r="L69" s="381">
        <v>42</v>
      </c>
      <c r="M69" s="381">
        <v>67539</v>
      </c>
    </row>
    <row r="70" spans="2:13" ht="19.5" customHeight="1">
      <c r="B70" s="378" t="s">
        <v>347</v>
      </c>
      <c r="C70" s="379" t="s">
        <v>486</v>
      </c>
      <c r="D70" s="380">
        <v>1241700</v>
      </c>
      <c r="E70" s="381">
        <v>424252</v>
      </c>
      <c r="F70" s="381">
        <v>387403</v>
      </c>
      <c r="G70" s="381">
        <v>36849</v>
      </c>
      <c r="H70" s="381">
        <v>817448</v>
      </c>
      <c r="I70" s="381">
        <v>166569</v>
      </c>
      <c r="J70" s="381">
        <v>116574</v>
      </c>
      <c r="K70" s="381">
        <v>115497</v>
      </c>
      <c r="L70" s="381">
        <v>1077</v>
      </c>
      <c r="M70" s="381">
        <v>49995</v>
      </c>
    </row>
    <row r="71" spans="2:13" ht="19.5" customHeight="1">
      <c r="B71" s="378" t="s">
        <v>350</v>
      </c>
      <c r="C71" s="379" t="s">
        <v>64</v>
      </c>
      <c r="D71" s="380">
        <v>433796</v>
      </c>
      <c r="E71" s="381">
        <v>281094</v>
      </c>
      <c r="F71" s="381">
        <v>252011</v>
      </c>
      <c r="G71" s="381">
        <v>29083</v>
      </c>
      <c r="H71" s="381">
        <v>152702</v>
      </c>
      <c r="I71" s="381">
        <v>91497</v>
      </c>
      <c r="J71" s="381">
        <v>86957</v>
      </c>
      <c r="K71" s="381">
        <v>82961</v>
      </c>
      <c r="L71" s="381">
        <v>3996</v>
      </c>
      <c r="M71" s="381">
        <v>4540</v>
      </c>
    </row>
    <row r="72" spans="2:13" ht="19.5" customHeight="1">
      <c r="B72" s="378" t="s">
        <v>188</v>
      </c>
      <c r="C72" s="379" t="s">
        <v>487</v>
      </c>
      <c r="D72" s="380">
        <v>524986</v>
      </c>
      <c r="E72" s="381">
        <v>310161</v>
      </c>
      <c r="F72" s="381">
        <v>296889</v>
      </c>
      <c r="G72" s="381">
        <v>13272</v>
      </c>
      <c r="H72" s="381">
        <v>214825</v>
      </c>
      <c r="I72" s="381">
        <v>74401</v>
      </c>
      <c r="J72" s="381">
        <v>74113</v>
      </c>
      <c r="K72" s="381">
        <v>72744</v>
      </c>
      <c r="L72" s="381">
        <v>1369</v>
      </c>
      <c r="M72" s="381">
        <v>288</v>
      </c>
    </row>
    <row r="73" spans="2:13" ht="19.5" customHeight="1">
      <c r="B73" s="378" t="s">
        <v>351</v>
      </c>
      <c r="C73" s="379" t="s">
        <v>44</v>
      </c>
      <c r="D73" s="380">
        <v>1226490</v>
      </c>
      <c r="E73" s="381">
        <v>413299</v>
      </c>
      <c r="F73" s="381">
        <v>410962</v>
      </c>
      <c r="G73" s="381">
        <v>2337</v>
      </c>
      <c r="H73" s="381">
        <v>813191</v>
      </c>
      <c r="I73" s="381">
        <v>352541</v>
      </c>
      <c r="J73" s="381">
        <v>163503</v>
      </c>
      <c r="K73" s="381">
        <v>163384</v>
      </c>
      <c r="L73" s="381">
        <v>119</v>
      </c>
      <c r="M73" s="381">
        <v>189038</v>
      </c>
    </row>
    <row r="74" spans="2:13" ht="19.5" customHeight="1">
      <c r="B74" s="378" t="s">
        <v>353</v>
      </c>
      <c r="C74" s="379" t="s">
        <v>489</v>
      </c>
      <c r="D74" s="380">
        <v>717847</v>
      </c>
      <c r="E74" s="381">
        <v>342218</v>
      </c>
      <c r="F74" s="381">
        <v>316254</v>
      </c>
      <c r="G74" s="381">
        <v>25964</v>
      </c>
      <c r="H74" s="381">
        <v>375629</v>
      </c>
      <c r="I74" s="381">
        <v>226528</v>
      </c>
      <c r="J74" s="381">
        <v>167182</v>
      </c>
      <c r="K74" s="381">
        <v>162594</v>
      </c>
      <c r="L74" s="381">
        <v>4588</v>
      </c>
      <c r="M74" s="381">
        <v>59346</v>
      </c>
    </row>
    <row r="75" spans="2:13" ht="19.5" customHeight="1">
      <c r="B75" s="378" t="s">
        <v>150</v>
      </c>
      <c r="C75" s="379" t="s">
        <v>395</v>
      </c>
      <c r="D75" s="380">
        <v>795959</v>
      </c>
      <c r="E75" s="381">
        <v>330576</v>
      </c>
      <c r="F75" s="381">
        <v>304126</v>
      </c>
      <c r="G75" s="381">
        <v>26450</v>
      </c>
      <c r="H75" s="381">
        <v>465383</v>
      </c>
      <c r="I75" s="381">
        <v>199850</v>
      </c>
      <c r="J75" s="381">
        <v>171356</v>
      </c>
      <c r="K75" s="381">
        <v>157588</v>
      </c>
      <c r="L75" s="381">
        <v>13768</v>
      </c>
      <c r="M75" s="381">
        <v>28494</v>
      </c>
    </row>
    <row r="76" spans="2:13" ht="19.5" customHeight="1">
      <c r="B76" s="383" t="s">
        <v>356</v>
      </c>
      <c r="C76" s="384" t="s">
        <v>288</v>
      </c>
      <c r="D76" s="403">
        <v>403202</v>
      </c>
      <c r="E76" s="385">
        <v>247435</v>
      </c>
      <c r="F76" s="385">
        <v>221781</v>
      </c>
      <c r="G76" s="385">
        <v>25654</v>
      </c>
      <c r="H76" s="385">
        <v>155767</v>
      </c>
      <c r="I76" s="385">
        <v>94417</v>
      </c>
      <c r="J76" s="385">
        <v>85712</v>
      </c>
      <c r="K76" s="385">
        <v>82760</v>
      </c>
      <c r="L76" s="385">
        <v>2952</v>
      </c>
      <c r="M76" s="385">
        <v>8705</v>
      </c>
    </row>
    <row r="77" spans="2:13" ht="19.5" customHeight="1">
      <c r="B77" s="386" t="s">
        <v>490</v>
      </c>
      <c r="C77" s="387" t="s">
        <v>110</v>
      </c>
      <c r="D77" s="377">
        <v>615877</v>
      </c>
      <c r="E77" s="377">
        <v>284059</v>
      </c>
      <c r="F77" s="377">
        <v>258440</v>
      </c>
      <c r="G77" s="377">
        <v>25619</v>
      </c>
      <c r="H77" s="377">
        <v>331818</v>
      </c>
      <c r="I77" s="377">
        <v>131507</v>
      </c>
      <c r="J77" s="377">
        <v>115638</v>
      </c>
      <c r="K77" s="377">
        <v>108365</v>
      </c>
      <c r="L77" s="377">
        <v>7273</v>
      </c>
      <c r="M77" s="377">
        <v>15869</v>
      </c>
    </row>
    <row r="78" spans="2:13" ht="19.5" customHeight="1">
      <c r="B78" s="388" t="s">
        <v>162</v>
      </c>
      <c r="C78" s="379" t="s">
        <v>491</v>
      </c>
      <c r="D78" s="390">
        <v>939408</v>
      </c>
      <c r="E78" s="390">
        <v>341844</v>
      </c>
      <c r="F78" s="390">
        <v>318630</v>
      </c>
      <c r="G78" s="390">
        <v>23214</v>
      </c>
      <c r="H78" s="390">
        <v>597564</v>
      </c>
      <c r="I78" s="390">
        <v>212312</v>
      </c>
      <c r="J78" s="390">
        <v>133611</v>
      </c>
      <c r="K78" s="390">
        <v>132048</v>
      </c>
      <c r="L78" s="390">
        <v>1563</v>
      </c>
      <c r="M78" s="390">
        <v>78701</v>
      </c>
    </row>
    <row r="79" spans="2:13" ht="19.5" customHeight="1">
      <c r="B79" s="391" t="s">
        <v>116</v>
      </c>
      <c r="C79" s="392" t="s">
        <v>381</v>
      </c>
      <c r="D79" s="408">
        <v>929865</v>
      </c>
      <c r="E79" s="408">
        <v>344870</v>
      </c>
      <c r="F79" s="408">
        <v>294053</v>
      </c>
      <c r="G79" s="408">
        <v>50817</v>
      </c>
      <c r="H79" s="408">
        <v>584995</v>
      </c>
      <c r="I79" s="408">
        <v>253642</v>
      </c>
      <c r="J79" s="408">
        <v>127528</v>
      </c>
      <c r="K79" s="408">
        <v>120130</v>
      </c>
      <c r="L79" s="408">
        <v>7398</v>
      </c>
      <c r="M79" s="408">
        <v>126114</v>
      </c>
    </row>
    <row r="80" spans="2:13" ht="19.5" customHeight="1">
      <c r="B80" s="395" t="s">
        <v>145</v>
      </c>
      <c r="C80" s="396" t="s">
        <v>492</v>
      </c>
      <c r="D80" s="398">
        <v>828643</v>
      </c>
      <c r="E80" s="398">
        <v>347027</v>
      </c>
      <c r="F80" s="398">
        <v>285540</v>
      </c>
      <c r="G80" s="398">
        <v>61487</v>
      </c>
      <c r="H80" s="398">
        <v>481616</v>
      </c>
      <c r="I80" s="398">
        <v>286033</v>
      </c>
      <c r="J80" s="398">
        <v>160536</v>
      </c>
      <c r="K80" s="398">
        <v>149290</v>
      </c>
      <c r="L80" s="398">
        <v>11246</v>
      </c>
      <c r="M80" s="398">
        <v>125497</v>
      </c>
    </row>
    <row r="81" spans="2:13" ht="19.5" customHeight="1">
      <c r="B81" s="395" t="s">
        <v>493</v>
      </c>
      <c r="C81" s="396" t="s">
        <v>495</v>
      </c>
      <c r="D81" s="381">
        <v>728907</v>
      </c>
      <c r="E81" s="381">
        <v>321497</v>
      </c>
      <c r="F81" s="381">
        <v>289260</v>
      </c>
      <c r="G81" s="381">
        <v>32237</v>
      </c>
      <c r="H81" s="381">
        <v>407410</v>
      </c>
      <c r="I81" s="381">
        <v>150582</v>
      </c>
      <c r="J81" s="381">
        <v>112299</v>
      </c>
      <c r="K81" s="381">
        <v>103789</v>
      </c>
      <c r="L81" s="381">
        <v>8510</v>
      </c>
      <c r="M81" s="381">
        <v>38283</v>
      </c>
    </row>
    <row r="82" spans="2:13" ht="19.5" customHeight="1">
      <c r="B82" s="395" t="s">
        <v>496</v>
      </c>
      <c r="C82" s="396" t="s">
        <v>497</v>
      </c>
      <c r="D82" s="381">
        <v>747980</v>
      </c>
      <c r="E82" s="381">
        <v>313277</v>
      </c>
      <c r="F82" s="381">
        <v>285886</v>
      </c>
      <c r="G82" s="381">
        <v>27391</v>
      </c>
      <c r="H82" s="381">
        <v>434703</v>
      </c>
      <c r="I82" s="381">
        <v>272483</v>
      </c>
      <c r="J82" s="381">
        <v>132304</v>
      </c>
      <c r="K82" s="381">
        <v>127926</v>
      </c>
      <c r="L82" s="381">
        <v>4378</v>
      </c>
      <c r="M82" s="381">
        <v>140179</v>
      </c>
    </row>
    <row r="83" spans="2:13" ht="19.5" customHeight="1">
      <c r="B83" s="395" t="s">
        <v>259</v>
      </c>
      <c r="C83" s="396" t="s">
        <v>5</v>
      </c>
      <c r="D83" s="381">
        <v>828792</v>
      </c>
      <c r="E83" s="381">
        <v>356889</v>
      </c>
      <c r="F83" s="381">
        <v>315451</v>
      </c>
      <c r="G83" s="381">
        <v>41438</v>
      </c>
      <c r="H83" s="381">
        <v>471903</v>
      </c>
      <c r="I83" s="381">
        <v>114612</v>
      </c>
      <c r="J83" s="381">
        <v>112872</v>
      </c>
      <c r="K83" s="381">
        <v>112139</v>
      </c>
      <c r="L83" s="381">
        <v>733</v>
      </c>
      <c r="M83" s="381">
        <v>1740</v>
      </c>
    </row>
    <row r="84" spans="2:13" ht="19.5" customHeight="1">
      <c r="B84" s="395" t="s">
        <v>498</v>
      </c>
      <c r="C84" s="396" t="s">
        <v>499</v>
      </c>
      <c r="D84" s="381">
        <v>660829</v>
      </c>
      <c r="E84" s="381">
        <v>319523</v>
      </c>
      <c r="F84" s="381">
        <v>276517</v>
      </c>
      <c r="G84" s="381">
        <v>43006</v>
      </c>
      <c r="H84" s="381">
        <v>341306</v>
      </c>
      <c r="I84" s="381">
        <v>152144</v>
      </c>
      <c r="J84" s="381">
        <v>122468</v>
      </c>
      <c r="K84" s="381">
        <v>116823</v>
      </c>
      <c r="L84" s="381">
        <v>5645</v>
      </c>
      <c r="M84" s="381">
        <v>29676</v>
      </c>
    </row>
    <row r="85" spans="2:13" ht="19.5" customHeight="1">
      <c r="B85" s="395" t="s">
        <v>484</v>
      </c>
      <c r="C85" s="396" t="s">
        <v>500</v>
      </c>
      <c r="D85" s="381">
        <v>736224</v>
      </c>
      <c r="E85" s="381">
        <v>321181</v>
      </c>
      <c r="F85" s="381">
        <v>283173</v>
      </c>
      <c r="G85" s="381">
        <v>38008</v>
      </c>
      <c r="H85" s="381">
        <v>415043</v>
      </c>
      <c r="I85" s="381">
        <v>143314</v>
      </c>
      <c r="J85" s="381">
        <v>119777</v>
      </c>
      <c r="K85" s="381">
        <v>119587</v>
      </c>
      <c r="L85" s="381">
        <v>190</v>
      </c>
      <c r="M85" s="381">
        <v>23537</v>
      </c>
    </row>
    <row r="86" spans="2:13" ht="19.5" customHeight="1">
      <c r="B86" s="395" t="s">
        <v>82</v>
      </c>
      <c r="C86" s="396" t="s">
        <v>476</v>
      </c>
      <c r="D86" s="381">
        <v>764995</v>
      </c>
      <c r="E86" s="381">
        <v>350186</v>
      </c>
      <c r="F86" s="381">
        <v>317966</v>
      </c>
      <c r="G86" s="381">
        <v>32220</v>
      </c>
      <c r="H86" s="381">
        <v>414809</v>
      </c>
      <c r="I86" s="381">
        <v>101353</v>
      </c>
      <c r="J86" s="381">
        <v>101353</v>
      </c>
      <c r="K86" s="381">
        <v>101353</v>
      </c>
      <c r="L86" s="381">
        <v>0</v>
      </c>
      <c r="M86" s="381">
        <v>0</v>
      </c>
    </row>
    <row r="87" spans="2:13" ht="19.5" customHeight="1">
      <c r="B87" s="395" t="s">
        <v>501</v>
      </c>
      <c r="C87" s="396" t="s">
        <v>57</v>
      </c>
      <c r="D87" s="398">
        <v>729308</v>
      </c>
      <c r="E87" s="398">
        <v>339712</v>
      </c>
      <c r="F87" s="398">
        <v>289744</v>
      </c>
      <c r="G87" s="398">
        <v>49968</v>
      </c>
      <c r="H87" s="398">
        <v>389596</v>
      </c>
      <c r="I87" s="398">
        <v>191500</v>
      </c>
      <c r="J87" s="398">
        <v>164167</v>
      </c>
      <c r="K87" s="398">
        <v>164167</v>
      </c>
      <c r="L87" s="398">
        <v>0</v>
      </c>
      <c r="M87" s="398">
        <v>27333</v>
      </c>
    </row>
    <row r="88" spans="2:13" ht="19.5" customHeight="1">
      <c r="B88" s="395" t="s">
        <v>243</v>
      </c>
      <c r="C88" s="396" t="s">
        <v>502</v>
      </c>
      <c r="D88" s="381">
        <v>689842</v>
      </c>
      <c r="E88" s="381">
        <v>357000</v>
      </c>
      <c r="F88" s="381">
        <v>311090</v>
      </c>
      <c r="G88" s="381">
        <v>45910</v>
      </c>
      <c r="H88" s="381">
        <v>332842</v>
      </c>
      <c r="I88" s="381">
        <v>239405</v>
      </c>
      <c r="J88" s="381">
        <v>170225</v>
      </c>
      <c r="K88" s="381">
        <v>165410</v>
      </c>
      <c r="L88" s="381">
        <v>4815</v>
      </c>
      <c r="M88" s="381">
        <v>69180</v>
      </c>
    </row>
    <row r="89" spans="2:13" ht="19.5" customHeight="1">
      <c r="B89" s="395" t="s">
        <v>225</v>
      </c>
      <c r="C89" s="396" t="s">
        <v>504</v>
      </c>
      <c r="D89" s="381">
        <v>795095</v>
      </c>
      <c r="E89" s="381">
        <v>296455</v>
      </c>
      <c r="F89" s="381">
        <v>272360</v>
      </c>
      <c r="G89" s="381">
        <v>24095</v>
      </c>
      <c r="H89" s="381">
        <v>498640</v>
      </c>
      <c r="I89" s="381">
        <v>192414</v>
      </c>
      <c r="J89" s="381">
        <v>135926</v>
      </c>
      <c r="K89" s="381">
        <v>130210</v>
      </c>
      <c r="L89" s="381">
        <v>5716</v>
      </c>
      <c r="M89" s="381">
        <v>56488</v>
      </c>
    </row>
    <row r="90" spans="2:13" ht="19.5" customHeight="1">
      <c r="B90" s="395" t="s">
        <v>505</v>
      </c>
      <c r="C90" s="396" t="s">
        <v>506</v>
      </c>
      <c r="D90" s="381">
        <v>959542</v>
      </c>
      <c r="E90" s="381">
        <v>372907</v>
      </c>
      <c r="F90" s="381">
        <v>333761</v>
      </c>
      <c r="G90" s="381">
        <v>39146</v>
      </c>
      <c r="H90" s="381">
        <v>586635</v>
      </c>
      <c r="I90" s="381">
        <v>194879</v>
      </c>
      <c r="J90" s="381">
        <v>130918</v>
      </c>
      <c r="K90" s="381">
        <v>123814</v>
      </c>
      <c r="L90" s="381">
        <v>7104</v>
      </c>
      <c r="M90" s="381">
        <v>63961</v>
      </c>
    </row>
    <row r="91" spans="2:13" ht="19.5" customHeight="1">
      <c r="B91" s="395" t="s">
        <v>332</v>
      </c>
      <c r="C91" s="396" t="s">
        <v>257</v>
      </c>
      <c r="D91" s="381">
        <v>1013931</v>
      </c>
      <c r="E91" s="381">
        <v>367629</v>
      </c>
      <c r="F91" s="381">
        <v>330279</v>
      </c>
      <c r="G91" s="381">
        <v>37350</v>
      </c>
      <c r="H91" s="381">
        <v>646302</v>
      </c>
      <c r="I91" s="381">
        <v>246849</v>
      </c>
      <c r="J91" s="381">
        <v>123995</v>
      </c>
      <c r="K91" s="381">
        <v>123523</v>
      </c>
      <c r="L91" s="381">
        <v>472</v>
      </c>
      <c r="M91" s="381">
        <v>122854</v>
      </c>
    </row>
    <row r="92" spans="2:13" ht="19.5" customHeight="1">
      <c r="B92" s="395" t="s">
        <v>182</v>
      </c>
      <c r="C92" s="396" t="s">
        <v>507</v>
      </c>
      <c r="D92" s="381">
        <v>710382</v>
      </c>
      <c r="E92" s="381">
        <v>339639</v>
      </c>
      <c r="F92" s="381">
        <v>313155</v>
      </c>
      <c r="G92" s="381">
        <v>26484</v>
      </c>
      <c r="H92" s="381">
        <v>370743</v>
      </c>
      <c r="I92" s="381">
        <v>169566</v>
      </c>
      <c r="J92" s="381">
        <v>133113</v>
      </c>
      <c r="K92" s="381">
        <v>130887</v>
      </c>
      <c r="L92" s="381">
        <v>2226</v>
      </c>
      <c r="M92" s="381">
        <v>36453</v>
      </c>
    </row>
    <row r="93" spans="2:13" ht="19.5" customHeight="1">
      <c r="B93" s="395" t="s">
        <v>508</v>
      </c>
      <c r="C93" s="396" t="s">
        <v>63</v>
      </c>
      <c r="D93" s="381">
        <v>1372305</v>
      </c>
      <c r="E93" s="381">
        <v>370690</v>
      </c>
      <c r="F93" s="381">
        <v>340950</v>
      </c>
      <c r="G93" s="381">
        <v>29740</v>
      </c>
      <c r="H93" s="381">
        <v>1001615</v>
      </c>
      <c r="I93" s="381">
        <v>140808</v>
      </c>
      <c r="J93" s="381">
        <v>128239</v>
      </c>
      <c r="K93" s="381">
        <v>128239</v>
      </c>
      <c r="L93" s="381">
        <v>0</v>
      </c>
      <c r="M93" s="381">
        <v>12569</v>
      </c>
    </row>
    <row r="94" spans="2:13" ht="19.5" customHeight="1">
      <c r="B94" s="395" t="s">
        <v>25</v>
      </c>
      <c r="C94" s="396" t="s">
        <v>512</v>
      </c>
      <c r="D94" s="381">
        <v>943806</v>
      </c>
      <c r="E94" s="381">
        <v>360860</v>
      </c>
      <c r="F94" s="381">
        <v>319408</v>
      </c>
      <c r="G94" s="381">
        <v>41452</v>
      </c>
      <c r="H94" s="381">
        <v>582946</v>
      </c>
      <c r="I94" s="381">
        <v>141687</v>
      </c>
      <c r="J94" s="381">
        <v>125322</v>
      </c>
      <c r="K94" s="381">
        <v>121241</v>
      </c>
      <c r="L94" s="381">
        <v>4081</v>
      </c>
      <c r="M94" s="381">
        <v>16365</v>
      </c>
    </row>
    <row r="95" spans="2:13" ht="19.5" customHeight="1">
      <c r="B95" s="395" t="s">
        <v>410</v>
      </c>
      <c r="C95" s="396" t="s">
        <v>513</v>
      </c>
      <c r="D95" s="381">
        <v>796498</v>
      </c>
      <c r="E95" s="381">
        <v>310493</v>
      </c>
      <c r="F95" s="381">
        <v>281392</v>
      </c>
      <c r="G95" s="381">
        <v>29101</v>
      </c>
      <c r="H95" s="381">
        <v>486005</v>
      </c>
      <c r="I95" s="381">
        <v>129678</v>
      </c>
      <c r="J95" s="381">
        <v>115473</v>
      </c>
      <c r="K95" s="381">
        <v>110946</v>
      </c>
      <c r="L95" s="381">
        <v>4527</v>
      </c>
      <c r="M95" s="381">
        <v>14205</v>
      </c>
    </row>
    <row r="96" spans="2:13" ht="19.5" customHeight="1">
      <c r="B96" s="395" t="s">
        <v>509</v>
      </c>
      <c r="C96" s="396" t="s">
        <v>277</v>
      </c>
      <c r="D96" s="381">
        <v>1076318</v>
      </c>
      <c r="E96" s="381">
        <v>362889</v>
      </c>
      <c r="F96" s="381">
        <v>321674</v>
      </c>
      <c r="G96" s="381">
        <v>41215</v>
      </c>
      <c r="H96" s="381">
        <v>713429</v>
      </c>
      <c r="I96" s="381">
        <v>125078</v>
      </c>
      <c r="J96" s="381">
        <v>104197</v>
      </c>
      <c r="K96" s="381">
        <v>104175</v>
      </c>
      <c r="L96" s="381">
        <v>22</v>
      </c>
      <c r="M96" s="381">
        <v>20881</v>
      </c>
    </row>
    <row r="97" spans="2:13" ht="19.5" customHeight="1">
      <c r="B97" s="395" t="s">
        <v>346</v>
      </c>
      <c r="C97" s="399" t="s">
        <v>9</v>
      </c>
      <c r="D97" s="381">
        <v>845564</v>
      </c>
      <c r="E97" s="381">
        <v>349174</v>
      </c>
      <c r="F97" s="381">
        <v>316530</v>
      </c>
      <c r="G97" s="381">
        <v>32644</v>
      </c>
      <c r="H97" s="381">
        <v>496390</v>
      </c>
      <c r="I97" s="381">
        <v>108369</v>
      </c>
      <c r="J97" s="381">
        <v>101431</v>
      </c>
      <c r="K97" s="381">
        <v>99860</v>
      </c>
      <c r="L97" s="381">
        <v>1571</v>
      </c>
      <c r="M97" s="381">
        <v>6938</v>
      </c>
    </row>
    <row r="98" spans="2:13" ht="19.5" customHeight="1">
      <c r="B98" s="386" t="s">
        <v>220</v>
      </c>
      <c r="C98" s="400" t="s">
        <v>515</v>
      </c>
      <c r="D98" s="377">
        <v>965910</v>
      </c>
      <c r="E98" s="377">
        <v>335041</v>
      </c>
      <c r="F98" s="377">
        <v>315180</v>
      </c>
      <c r="G98" s="377">
        <v>19861</v>
      </c>
      <c r="H98" s="377">
        <v>630869</v>
      </c>
      <c r="I98" s="377">
        <v>145453</v>
      </c>
      <c r="J98" s="377">
        <v>125757</v>
      </c>
      <c r="K98" s="377">
        <v>116060</v>
      </c>
      <c r="L98" s="377">
        <v>9697</v>
      </c>
      <c r="M98" s="377">
        <v>19696</v>
      </c>
    </row>
    <row r="99" spans="2:13" ht="19.5" customHeight="1">
      <c r="B99" s="401" t="s">
        <v>172</v>
      </c>
      <c r="C99" s="402" t="s">
        <v>377</v>
      </c>
      <c r="D99" s="385">
        <v>600331</v>
      </c>
      <c r="E99" s="385">
        <v>305837</v>
      </c>
      <c r="F99" s="385">
        <v>289196</v>
      </c>
      <c r="G99" s="385">
        <v>16641</v>
      </c>
      <c r="H99" s="385">
        <v>294494</v>
      </c>
      <c r="I99" s="385">
        <v>114081</v>
      </c>
      <c r="J99" s="385">
        <v>104702</v>
      </c>
      <c r="K99" s="385">
        <v>103162</v>
      </c>
      <c r="L99" s="385">
        <v>1540</v>
      </c>
      <c r="M99" s="385">
        <v>9379</v>
      </c>
    </row>
    <row r="100" spans="2:13" ht="19.5" customHeight="1">
      <c r="B100" s="391" t="s">
        <v>494</v>
      </c>
      <c r="C100" s="392" t="s">
        <v>29</v>
      </c>
      <c r="D100" s="394">
        <v>460813</v>
      </c>
      <c r="E100" s="394">
        <v>282281</v>
      </c>
      <c r="F100" s="394">
        <v>253229</v>
      </c>
      <c r="G100" s="394">
        <v>29052</v>
      </c>
      <c r="H100" s="394">
        <v>178532</v>
      </c>
      <c r="I100" s="394">
        <v>123808</v>
      </c>
      <c r="J100" s="394">
        <v>110787</v>
      </c>
      <c r="K100" s="394">
        <v>106593</v>
      </c>
      <c r="L100" s="394">
        <v>4194</v>
      </c>
      <c r="M100" s="394">
        <v>13021</v>
      </c>
    </row>
    <row r="101" spans="2:13" ht="19.5" customHeight="1">
      <c r="B101" s="395" t="s">
        <v>517</v>
      </c>
      <c r="C101" s="396" t="s">
        <v>518</v>
      </c>
      <c r="D101" s="381">
        <v>354836</v>
      </c>
      <c r="E101" s="381">
        <v>277623</v>
      </c>
      <c r="F101" s="381">
        <v>248450</v>
      </c>
      <c r="G101" s="381">
        <v>29173</v>
      </c>
      <c r="H101" s="381">
        <v>77213</v>
      </c>
      <c r="I101" s="381">
        <v>83739</v>
      </c>
      <c r="J101" s="381">
        <v>81235</v>
      </c>
      <c r="K101" s="381">
        <v>77287</v>
      </c>
      <c r="L101" s="381">
        <v>3948</v>
      </c>
      <c r="M101" s="381">
        <v>2504</v>
      </c>
    </row>
    <row r="102" spans="2:13" ht="19.5" customHeight="1">
      <c r="B102" s="386" t="s">
        <v>519</v>
      </c>
      <c r="C102" s="387" t="s">
        <v>520</v>
      </c>
      <c r="D102" s="377">
        <v>852040</v>
      </c>
      <c r="E102" s="377">
        <v>379626</v>
      </c>
      <c r="F102" s="377">
        <v>345257</v>
      </c>
      <c r="G102" s="377">
        <v>34369</v>
      </c>
      <c r="H102" s="377">
        <v>472414</v>
      </c>
      <c r="I102" s="377">
        <v>321029</v>
      </c>
      <c r="J102" s="377">
        <v>220691</v>
      </c>
      <c r="K102" s="377">
        <v>211520</v>
      </c>
      <c r="L102" s="377">
        <v>9171</v>
      </c>
      <c r="M102" s="377">
        <v>100338</v>
      </c>
    </row>
    <row r="103" spans="2:13" ht="19.5" customHeight="1">
      <c r="B103" s="401" t="s">
        <v>319</v>
      </c>
      <c r="C103" s="384" t="s">
        <v>16</v>
      </c>
      <c r="D103" s="385">
        <v>487968</v>
      </c>
      <c r="E103" s="385">
        <v>278136</v>
      </c>
      <c r="F103" s="385">
        <v>266569</v>
      </c>
      <c r="G103" s="385">
        <v>11567</v>
      </c>
      <c r="H103" s="385">
        <v>209832</v>
      </c>
      <c r="I103" s="385">
        <v>154935</v>
      </c>
      <c r="J103" s="385">
        <v>126644</v>
      </c>
      <c r="K103" s="385">
        <v>125529</v>
      </c>
      <c r="L103" s="385">
        <v>1115</v>
      </c>
      <c r="M103" s="385">
        <v>28291</v>
      </c>
    </row>
    <row r="104" spans="2:13" ht="19.5" customHeight="1">
      <c r="B104" s="391" t="s">
        <v>521</v>
      </c>
      <c r="C104" s="392" t="s">
        <v>8</v>
      </c>
      <c r="D104" s="377">
        <v>348666</v>
      </c>
      <c r="E104" s="377">
        <v>229740</v>
      </c>
      <c r="F104" s="377">
        <v>205809</v>
      </c>
      <c r="G104" s="377">
        <v>23931</v>
      </c>
      <c r="H104" s="377">
        <v>118926</v>
      </c>
      <c r="I104" s="377">
        <v>97591</v>
      </c>
      <c r="J104" s="377">
        <v>97323</v>
      </c>
      <c r="K104" s="377">
        <v>95178</v>
      </c>
      <c r="L104" s="377">
        <v>2145</v>
      </c>
      <c r="M104" s="377">
        <v>268</v>
      </c>
    </row>
    <row r="105" spans="2:13" ht="19.5" customHeight="1">
      <c r="B105" s="395" t="s">
        <v>522</v>
      </c>
      <c r="C105" s="396" t="s">
        <v>523</v>
      </c>
      <c r="D105" s="381">
        <v>447284</v>
      </c>
      <c r="E105" s="381">
        <v>241829</v>
      </c>
      <c r="F105" s="381">
        <v>214423</v>
      </c>
      <c r="G105" s="381">
        <v>27406</v>
      </c>
      <c r="H105" s="381">
        <v>205455</v>
      </c>
      <c r="I105" s="381">
        <v>89533</v>
      </c>
      <c r="J105" s="381">
        <v>83756</v>
      </c>
      <c r="K105" s="381">
        <v>81080</v>
      </c>
      <c r="L105" s="381">
        <v>2676</v>
      </c>
      <c r="M105" s="381">
        <v>5777</v>
      </c>
    </row>
    <row r="106" spans="2:13" ht="19.5" customHeight="1">
      <c r="B106" s="401" t="s">
        <v>223</v>
      </c>
      <c r="C106" s="384" t="s">
        <v>524</v>
      </c>
      <c r="D106" s="410">
        <v>599703</v>
      </c>
      <c r="E106" s="410">
        <v>408637</v>
      </c>
      <c r="F106" s="410">
        <v>378539</v>
      </c>
      <c r="G106" s="410">
        <v>30098</v>
      </c>
      <c r="H106" s="410">
        <v>191066</v>
      </c>
      <c r="I106" s="410">
        <v>225281</v>
      </c>
      <c r="J106" s="410">
        <v>124110</v>
      </c>
      <c r="K106" s="410">
        <v>112425</v>
      </c>
      <c r="L106" s="410">
        <v>11685</v>
      </c>
      <c r="M106" s="410">
        <v>101171</v>
      </c>
    </row>
  </sheetData>
  <sheetProtection/>
  <mergeCells count="18">
    <mergeCell ref="B57:C60"/>
    <mergeCell ref="D57:H57"/>
    <mergeCell ref="I57:M57"/>
    <mergeCell ref="D58:D60"/>
    <mergeCell ref="I58:I60"/>
    <mergeCell ref="E59:E60"/>
    <mergeCell ref="H59:H60"/>
    <mergeCell ref="J59:J60"/>
    <mergeCell ref="M59:M60"/>
    <mergeCell ref="B4:C7"/>
    <mergeCell ref="D4:H4"/>
    <mergeCell ref="I4:M4"/>
    <mergeCell ref="D5:D7"/>
    <mergeCell ref="I5:I7"/>
    <mergeCell ref="E6:E7"/>
    <mergeCell ref="H6:H7"/>
    <mergeCell ref="J6:J7"/>
    <mergeCell ref="M6:M7"/>
  </mergeCells>
  <dataValidations count="1">
    <dataValidation type="whole" allowBlank="1"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125" style="353" customWidth="1"/>
    <col min="2" max="2" width="6.50390625" style="353" customWidth="1"/>
    <col min="3" max="3" width="38.625" style="354" customWidth="1"/>
    <col min="4" max="11" width="11.625" style="353" customWidth="1"/>
    <col min="12" max="12" width="9.00390625" style="353" bestFit="1" customWidth="1"/>
    <col min="13" max="16384" width="9.00390625" style="353" customWidth="1"/>
  </cols>
  <sheetData>
    <row r="1" spans="2:11" ht="18.75">
      <c r="B1" s="404"/>
      <c r="C1" s="358" t="s">
        <v>558</v>
      </c>
      <c r="E1" s="508"/>
      <c r="I1" s="404"/>
      <c r="J1" s="404"/>
      <c r="K1" s="404"/>
    </row>
    <row r="2" spans="2:11" ht="18.75">
      <c r="B2" s="404"/>
      <c r="C2" s="357">
        <v>44531</v>
      </c>
      <c r="E2" s="508"/>
      <c r="I2" s="404"/>
      <c r="J2" s="404"/>
      <c r="K2" s="404"/>
    </row>
    <row r="3" spans="2:10" ht="18" customHeight="1">
      <c r="B3" s="359"/>
      <c r="C3" s="360" t="s">
        <v>363</v>
      </c>
      <c r="E3" s="359"/>
      <c r="F3" s="359"/>
      <c r="G3" s="359"/>
      <c r="H3" s="359"/>
      <c r="I3" s="359"/>
      <c r="J3" s="359"/>
    </row>
    <row r="4" spans="2:11" s="355" customFormat="1" ht="18" customHeight="1">
      <c r="B4" s="687" t="s">
        <v>532</v>
      </c>
      <c r="C4" s="688"/>
      <c r="D4" s="702" t="s">
        <v>553</v>
      </c>
      <c r="E4" s="701"/>
      <c r="F4" s="701"/>
      <c r="G4" s="716"/>
      <c r="H4" s="700" t="s">
        <v>375</v>
      </c>
      <c r="I4" s="701"/>
      <c r="J4" s="701"/>
      <c r="K4" s="716"/>
    </row>
    <row r="5" spans="2:11" s="355" customFormat="1" ht="9.75" customHeight="1">
      <c r="B5" s="689"/>
      <c r="C5" s="690"/>
      <c r="D5" s="723" t="s">
        <v>548</v>
      </c>
      <c r="E5" s="723" t="s">
        <v>559</v>
      </c>
      <c r="F5" s="434"/>
      <c r="G5" s="509"/>
      <c r="H5" s="723" t="s">
        <v>548</v>
      </c>
      <c r="I5" s="723" t="s">
        <v>559</v>
      </c>
      <c r="J5" s="434"/>
      <c r="K5" s="509"/>
    </row>
    <row r="6" spans="2:11" s="355" customFormat="1" ht="36" customHeight="1">
      <c r="B6" s="691"/>
      <c r="C6" s="692"/>
      <c r="D6" s="724"/>
      <c r="E6" s="724"/>
      <c r="F6" s="515" t="s">
        <v>560</v>
      </c>
      <c r="G6" s="516" t="s">
        <v>555</v>
      </c>
      <c r="H6" s="724"/>
      <c r="I6" s="724"/>
      <c r="J6" s="515" t="s">
        <v>560</v>
      </c>
      <c r="K6" s="516" t="s">
        <v>555</v>
      </c>
    </row>
    <row r="7" spans="2:11" s="411" customFormat="1" ht="12.75" customHeight="1">
      <c r="B7" s="412"/>
      <c r="C7" s="413"/>
      <c r="D7" s="517" t="s">
        <v>174</v>
      </c>
      <c r="E7" s="518" t="s">
        <v>146</v>
      </c>
      <c r="F7" s="519" t="s">
        <v>146</v>
      </c>
      <c r="G7" s="519" t="s">
        <v>146</v>
      </c>
      <c r="H7" s="519" t="s">
        <v>174</v>
      </c>
      <c r="I7" s="519" t="s">
        <v>146</v>
      </c>
      <c r="J7" s="519" t="s">
        <v>146</v>
      </c>
      <c r="K7" s="517" t="s">
        <v>146</v>
      </c>
    </row>
    <row r="8" spans="2:11" ht="19.5" customHeight="1">
      <c r="B8" s="417" t="s">
        <v>228</v>
      </c>
      <c r="C8" s="418" t="s">
        <v>464</v>
      </c>
      <c r="D8" s="419">
        <v>19.9</v>
      </c>
      <c r="E8" s="419">
        <v>166.6</v>
      </c>
      <c r="F8" s="419">
        <v>153</v>
      </c>
      <c r="G8" s="419">
        <v>13.6</v>
      </c>
      <c r="H8" s="419">
        <v>15.2</v>
      </c>
      <c r="I8" s="419">
        <v>85.4</v>
      </c>
      <c r="J8" s="419">
        <v>83.6</v>
      </c>
      <c r="K8" s="419">
        <v>1.8</v>
      </c>
    </row>
    <row r="9" spans="2:11" ht="19.5" customHeight="1">
      <c r="B9" s="374" t="s">
        <v>253</v>
      </c>
      <c r="C9" s="375" t="s">
        <v>481</v>
      </c>
      <c r="D9" s="420">
        <v>21.5</v>
      </c>
      <c r="E9" s="421">
        <v>180.1</v>
      </c>
      <c r="F9" s="421">
        <v>165.9</v>
      </c>
      <c r="G9" s="421">
        <v>14.2</v>
      </c>
      <c r="H9" s="421">
        <v>14.8</v>
      </c>
      <c r="I9" s="421">
        <v>81</v>
      </c>
      <c r="J9" s="421">
        <v>79</v>
      </c>
      <c r="K9" s="421">
        <v>2</v>
      </c>
    </row>
    <row r="10" spans="2:11" ht="19.5" customHeight="1">
      <c r="B10" s="378" t="s">
        <v>336</v>
      </c>
      <c r="C10" s="379" t="s">
        <v>2</v>
      </c>
      <c r="D10" s="424">
        <v>19.8</v>
      </c>
      <c r="E10" s="425">
        <v>169.6</v>
      </c>
      <c r="F10" s="425">
        <v>154.4</v>
      </c>
      <c r="G10" s="425">
        <v>15.2</v>
      </c>
      <c r="H10" s="425">
        <v>16.5</v>
      </c>
      <c r="I10" s="425">
        <v>97.3</v>
      </c>
      <c r="J10" s="425">
        <v>95.1</v>
      </c>
      <c r="K10" s="425">
        <v>2.2</v>
      </c>
    </row>
    <row r="11" spans="2:11" ht="19.5" customHeight="1">
      <c r="B11" s="382" t="s">
        <v>337</v>
      </c>
      <c r="C11" s="379" t="s">
        <v>91</v>
      </c>
      <c r="D11" s="424">
        <v>18.5</v>
      </c>
      <c r="E11" s="425">
        <v>152.1</v>
      </c>
      <c r="F11" s="425">
        <v>138.6</v>
      </c>
      <c r="G11" s="425">
        <v>13.5</v>
      </c>
      <c r="H11" s="425">
        <v>18.2</v>
      </c>
      <c r="I11" s="425">
        <v>127.5</v>
      </c>
      <c r="J11" s="425">
        <v>127.3</v>
      </c>
      <c r="K11" s="425">
        <v>0.2</v>
      </c>
    </row>
    <row r="12" spans="2:11" ht="19.5" customHeight="1">
      <c r="B12" s="378" t="s">
        <v>149</v>
      </c>
      <c r="C12" s="379" t="s">
        <v>286</v>
      </c>
      <c r="D12" s="424">
        <v>19.1</v>
      </c>
      <c r="E12" s="425">
        <v>162.6</v>
      </c>
      <c r="F12" s="425">
        <v>151.5</v>
      </c>
      <c r="G12" s="425">
        <v>11.1</v>
      </c>
      <c r="H12" s="425">
        <v>15.6</v>
      </c>
      <c r="I12" s="425">
        <v>117.6</v>
      </c>
      <c r="J12" s="425">
        <v>114.3</v>
      </c>
      <c r="K12" s="425">
        <v>3.3</v>
      </c>
    </row>
    <row r="13" spans="2:11" ht="19.5" customHeight="1">
      <c r="B13" s="378" t="s">
        <v>340</v>
      </c>
      <c r="C13" s="379" t="s">
        <v>415</v>
      </c>
      <c r="D13" s="424">
        <v>21</v>
      </c>
      <c r="E13" s="425">
        <v>187</v>
      </c>
      <c r="F13" s="425">
        <v>155.4</v>
      </c>
      <c r="G13" s="425">
        <v>31.6</v>
      </c>
      <c r="H13" s="425">
        <v>16.5</v>
      </c>
      <c r="I13" s="425">
        <v>98.7</v>
      </c>
      <c r="J13" s="425">
        <v>93.8</v>
      </c>
      <c r="K13" s="425">
        <v>4.9</v>
      </c>
    </row>
    <row r="14" spans="2:11" ht="19.5" customHeight="1">
      <c r="B14" s="378" t="s">
        <v>342</v>
      </c>
      <c r="C14" s="379" t="s">
        <v>482</v>
      </c>
      <c r="D14" s="424">
        <v>20.3</v>
      </c>
      <c r="E14" s="425">
        <v>165</v>
      </c>
      <c r="F14" s="425">
        <v>154.7</v>
      </c>
      <c r="G14" s="425">
        <v>10.3</v>
      </c>
      <c r="H14" s="425">
        <v>16.2</v>
      </c>
      <c r="I14" s="425">
        <v>91.7</v>
      </c>
      <c r="J14" s="425">
        <v>89.2</v>
      </c>
      <c r="K14" s="425">
        <v>2.5</v>
      </c>
    </row>
    <row r="15" spans="2:11" ht="19.5" customHeight="1">
      <c r="B15" s="378" t="s">
        <v>234</v>
      </c>
      <c r="C15" s="379" t="s">
        <v>483</v>
      </c>
      <c r="D15" s="424">
        <v>19.7</v>
      </c>
      <c r="E15" s="425">
        <v>153.7</v>
      </c>
      <c r="F15" s="425">
        <v>145.4</v>
      </c>
      <c r="G15" s="425">
        <v>8.3</v>
      </c>
      <c r="H15" s="425">
        <v>17.8</v>
      </c>
      <c r="I15" s="425">
        <v>104.9</v>
      </c>
      <c r="J15" s="425">
        <v>103.4</v>
      </c>
      <c r="K15" s="425">
        <v>1.5</v>
      </c>
    </row>
    <row r="16" spans="2:11" ht="19.5" customHeight="1">
      <c r="B16" s="378" t="s">
        <v>345</v>
      </c>
      <c r="C16" s="379" t="s">
        <v>485</v>
      </c>
      <c r="D16" s="424">
        <v>20.8</v>
      </c>
      <c r="E16" s="425">
        <v>172.8</v>
      </c>
      <c r="F16" s="425">
        <v>164.1</v>
      </c>
      <c r="G16" s="425">
        <v>8.7</v>
      </c>
      <c r="H16" s="425">
        <v>15.8</v>
      </c>
      <c r="I16" s="425">
        <v>90.3</v>
      </c>
      <c r="J16" s="425">
        <v>90.3</v>
      </c>
      <c r="K16" s="425">
        <v>0</v>
      </c>
    </row>
    <row r="17" spans="2:11" ht="19.5" customHeight="1">
      <c r="B17" s="378" t="s">
        <v>347</v>
      </c>
      <c r="C17" s="379" t="s">
        <v>486</v>
      </c>
      <c r="D17" s="424">
        <v>19.6</v>
      </c>
      <c r="E17" s="425">
        <v>166.4</v>
      </c>
      <c r="F17" s="425">
        <v>153.3</v>
      </c>
      <c r="G17" s="425">
        <v>13.1</v>
      </c>
      <c r="H17" s="425">
        <v>16.7</v>
      </c>
      <c r="I17" s="425">
        <v>93.6</v>
      </c>
      <c r="J17" s="425">
        <v>93.3</v>
      </c>
      <c r="K17" s="425">
        <v>0.3</v>
      </c>
    </row>
    <row r="18" spans="2:11" ht="19.5" customHeight="1">
      <c r="B18" s="378" t="s">
        <v>350</v>
      </c>
      <c r="C18" s="379" t="s">
        <v>64</v>
      </c>
      <c r="D18" s="424">
        <v>19.1</v>
      </c>
      <c r="E18" s="425">
        <v>163</v>
      </c>
      <c r="F18" s="425">
        <v>150</v>
      </c>
      <c r="G18" s="425">
        <v>13</v>
      </c>
      <c r="H18" s="425">
        <v>12.9</v>
      </c>
      <c r="I18" s="425">
        <v>71.1</v>
      </c>
      <c r="J18" s="425">
        <v>69.9</v>
      </c>
      <c r="K18" s="425">
        <v>1.2</v>
      </c>
    </row>
    <row r="19" spans="2:11" ht="19.5" customHeight="1">
      <c r="B19" s="378" t="s">
        <v>188</v>
      </c>
      <c r="C19" s="379" t="s">
        <v>487</v>
      </c>
      <c r="D19" s="424">
        <v>20.5</v>
      </c>
      <c r="E19" s="425">
        <v>169.5</v>
      </c>
      <c r="F19" s="425">
        <v>159.5</v>
      </c>
      <c r="G19" s="425">
        <v>10</v>
      </c>
      <c r="H19" s="425">
        <v>12.7</v>
      </c>
      <c r="I19" s="425">
        <v>71.1</v>
      </c>
      <c r="J19" s="425">
        <v>70.3</v>
      </c>
      <c r="K19" s="425">
        <v>0.8</v>
      </c>
    </row>
    <row r="20" spans="2:11" ht="19.5" customHeight="1">
      <c r="B20" s="378" t="s">
        <v>351</v>
      </c>
      <c r="C20" s="379" t="s">
        <v>44</v>
      </c>
      <c r="D20" s="424">
        <v>19.2</v>
      </c>
      <c r="E20" s="425">
        <v>153.2</v>
      </c>
      <c r="F20" s="425">
        <v>143.8</v>
      </c>
      <c r="G20" s="425">
        <v>9.4</v>
      </c>
      <c r="H20" s="425">
        <v>16.1</v>
      </c>
      <c r="I20" s="425">
        <v>72.4</v>
      </c>
      <c r="J20" s="425">
        <v>72.1</v>
      </c>
      <c r="K20" s="425">
        <v>0.3</v>
      </c>
    </row>
    <row r="21" spans="2:11" ht="19.5" customHeight="1">
      <c r="B21" s="378" t="s">
        <v>353</v>
      </c>
      <c r="C21" s="379" t="s">
        <v>489</v>
      </c>
      <c r="D21" s="424">
        <v>19.5</v>
      </c>
      <c r="E21" s="425">
        <v>155.9</v>
      </c>
      <c r="F21" s="425">
        <v>148.7</v>
      </c>
      <c r="G21" s="425">
        <v>7.2</v>
      </c>
      <c r="H21" s="425">
        <v>15.1</v>
      </c>
      <c r="I21" s="425">
        <v>91.4</v>
      </c>
      <c r="J21" s="425">
        <v>90</v>
      </c>
      <c r="K21" s="425">
        <v>1.4</v>
      </c>
    </row>
    <row r="22" spans="2:11" ht="19.5" customHeight="1">
      <c r="B22" s="378" t="s">
        <v>150</v>
      </c>
      <c r="C22" s="379" t="s">
        <v>395</v>
      </c>
      <c r="D22" s="424">
        <v>20.8</v>
      </c>
      <c r="E22" s="425">
        <v>168.1</v>
      </c>
      <c r="F22" s="425">
        <v>159.3</v>
      </c>
      <c r="G22" s="425">
        <v>8.8</v>
      </c>
      <c r="H22" s="425">
        <v>19</v>
      </c>
      <c r="I22" s="425">
        <v>132.4</v>
      </c>
      <c r="J22" s="425">
        <v>125.9</v>
      </c>
      <c r="K22" s="425">
        <v>6.5</v>
      </c>
    </row>
    <row r="23" spans="2:11" ht="19.5" customHeight="1">
      <c r="B23" s="383" t="s">
        <v>356</v>
      </c>
      <c r="C23" s="384" t="s">
        <v>288</v>
      </c>
      <c r="D23" s="424">
        <v>19.5</v>
      </c>
      <c r="E23" s="427">
        <v>160</v>
      </c>
      <c r="F23" s="427">
        <v>147.1</v>
      </c>
      <c r="G23" s="427">
        <v>12.9</v>
      </c>
      <c r="H23" s="427">
        <v>15.7</v>
      </c>
      <c r="I23" s="427">
        <v>77.7</v>
      </c>
      <c r="J23" s="427">
        <v>76</v>
      </c>
      <c r="K23" s="427">
        <v>1.7</v>
      </c>
    </row>
    <row r="24" spans="2:11" ht="19.5" customHeight="1">
      <c r="B24" s="386" t="s">
        <v>490</v>
      </c>
      <c r="C24" s="387" t="s">
        <v>110</v>
      </c>
      <c r="D24" s="421">
        <v>20.6</v>
      </c>
      <c r="E24" s="421">
        <v>177.6</v>
      </c>
      <c r="F24" s="421">
        <v>162.9</v>
      </c>
      <c r="G24" s="421">
        <v>14.7</v>
      </c>
      <c r="H24" s="421">
        <v>15.2</v>
      </c>
      <c r="I24" s="421">
        <v>91.2</v>
      </c>
      <c r="J24" s="421">
        <v>88.4</v>
      </c>
      <c r="K24" s="421">
        <v>2.8</v>
      </c>
    </row>
    <row r="25" spans="2:11" ht="19.5" customHeight="1">
      <c r="B25" s="388" t="s">
        <v>162</v>
      </c>
      <c r="C25" s="379" t="s">
        <v>491</v>
      </c>
      <c r="D25" s="423">
        <v>18.4</v>
      </c>
      <c r="E25" s="423">
        <v>151.6</v>
      </c>
      <c r="F25" s="423">
        <v>142.9</v>
      </c>
      <c r="G25" s="423">
        <v>8.7</v>
      </c>
      <c r="H25" s="423">
        <v>16.2</v>
      </c>
      <c r="I25" s="423">
        <v>91.4</v>
      </c>
      <c r="J25" s="423">
        <v>91</v>
      </c>
      <c r="K25" s="423">
        <v>0.4</v>
      </c>
    </row>
    <row r="26" spans="2:11" ht="19.5" customHeight="1">
      <c r="B26" s="391" t="s">
        <v>116</v>
      </c>
      <c r="C26" s="392" t="s">
        <v>381</v>
      </c>
      <c r="D26" s="419">
        <v>18.9</v>
      </c>
      <c r="E26" s="419">
        <v>158.4</v>
      </c>
      <c r="F26" s="419">
        <v>148.4</v>
      </c>
      <c r="G26" s="419">
        <v>10</v>
      </c>
      <c r="H26" s="419">
        <v>18.7</v>
      </c>
      <c r="I26" s="419">
        <v>111.1</v>
      </c>
      <c r="J26" s="419">
        <v>110</v>
      </c>
      <c r="K26" s="419">
        <v>1.1</v>
      </c>
    </row>
    <row r="27" spans="2:11" ht="19.5" customHeight="1">
      <c r="B27" s="395" t="s">
        <v>145</v>
      </c>
      <c r="C27" s="396" t="s">
        <v>492</v>
      </c>
      <c r="D27" s="425">
        <v>20.7</v>
      </c>
      <c r="E27" s="425">
        <v>186.1</v>
      </c>
      <c r="F27" s="425">
        <v>157.4</v>
      </c>
      <c r="G27" s="425">
        <v>28.7</v>
      </c>
      <c r="H27" s="425">
        <v>17.8</v>
      </c>
      <c r="I27" s="425">
        <v>139.7</v>
      </c>
      <c r="J27" s="425">
        <v>130.8</v>
      </c>
      <c r="K27" s="425">
        <v>8.9</v>
      </c>
    </row>
    <row r="28" spans="2:11" ht="19.5" customHeight="1">
      <c r="B28" s="395" t="s">
        <v>493</v>
      </c>
      <c r="C28" s="396" t="s">
        <v>495</v>
      </c>
      <c r="D28" s="425">
        <v>20.2</v>
      </c>
      <c r="E28" s="425">
        <v>167.4</v>
      </c>
      <c r="F28" s="425">
        <v>157.3</v>
      </c>
      <c r="G28" s="425">
        <v>10.1</v>
      </c>
      <c r="H28" s="425">
        <v>11.4</v>
      </c>
      <c r="I28" s="425">
        <v>70.9</v>
      </c>
      <c r="J28" s="425">
        <v>67.9</v>
      </c>
      <c r="K28" s="425">
        <v>3</v>
      </c>
    </row>
    <row r="29" spans="2:11" ht="19.5" customHeight="1">
      <c r="B29" s="395" t="s">
        <v>496</v>
      </c>
      <c r="C29" s="396" t="s">
        <v>497</v>
      </c>
      <c r="D29" s="425">
        <v>19.4</v>
      </c>
      <c r="E29" s="425">
        <v>170.2</v>
      </c>
      <c r="F29" s="425">
        <v>158.6</v>
      </c>
      <c r="G29" s="425">
        <v>11.6</v>
      </c>
      <c r="H29" s="425">
        <v>16.9</v>
      </c>
      <c r="I29" s="425">
        <v>106.9</v>
      </c>
      <c r="J29" s="425">
        <v>105.4</v>
      </c>
      <c r="K29" s="425">
        <v>1.5</v>
      </c>
    </row>
    <row r="30" spans="2:11" ht="19.5" customHeight="1">
      <c r="B30" s="395" t="s">
        <v>259</v>
      </c>
      <c r="C30" s="396" t="s">
        <v>5</v>
      </c>
      <c r="D30" s="425">
        <v>18.6</v>
      </c>
      <c r="E30" s="425">
        <v>154.6</v>
      </c>
      <c r="F30" s="425">
        <v>141.5</v>
      </c>
      <c r="G30" s="425">
        <v>13.1</v>
      </c>
      <c r="H30" s="425">
        <v>16.8</v>
      </c>
      <c r="I30" s="425">
        <v>104.6</v>
      </c>
      <c r="J30" s="425">
        <v>103.9</v>
      </c>
      <c r="K30" s="425">
        <v>0.7</v>
      </c>
    </row>
    <row r="31" spans="2:11" ht="19.5" customHeight="1">
      <c r="B31" s="395" t="s">
        <v>498</v>
      </c>
      <c r="C31" s="396" t="s">
        <v>499</v>
      </c>
      <c r="D31" s="425">
        <v>20.5</v>
      </c>
      <c r="E31" s="425">
        <v>182.4</v>
      </c>
      <c r="F31" s="425">
        <v>160.8</v>
      </c>
      <c r="G31" s="425">
        <v>21.6</v>
      </c>
      <c r="H31" s="425">
        <v>18.8</v>
      </c>
      <c r="I31" s="425">
        <v>112.3</v>
      </c>
      <c r="J31" s="425">
        <v>110.2</v>
      </c>
      <c r="K31" s="425">
        <v>2.1</v>
      </c>
    </row>
    <row r="32" spans="2:11" ht="19.5" customHeight="1">
      <c r="B32" s="395" t="s">
        <v>484</v>
      </c>
      <c r="C32" s="396" t="s">
        <v>500</v>
      </c>
      <c r="D32" s="425">
        <v>19.6</v>
      </c>
      <c r="E32" s="425">
        <v>170.8</v>
      </c>
      <c r="F32" s="425">
        <v>155.1</v>
      </c>
      <c r="G32" s="425">
        <v>15.7</v>
      </c>
      <c r="H32" s="425">
        <v>19.8</v>
      </c>
      <c r="I32" s="425">
        <v>112.6</v>
      </c>
      <c r="J32" s="425">
        <v>112.5</v>
      </c>
      <c r="K32" s="425">
        <v>0.1</v>
      </c>
    </row>
    <row r="33" spans="2:11" ht="19.5" customHeight="1">
      <c r="B33" s="395" t="s">
        <v>82</v>
      </c>
      <c r="C33" s="396" t="s">
        <v>476</v>
      </c>
      <c r="D33" s="425">
        <v>20.1</v>
      </c>
      <c r="E33" s="425">
        <v>192.7</v>
      </c>
      <c r="F33" s="425">
        <v>152.2</v>
      </c>
      <c r="G33" s="425">
        <v>40.5</v>
      </c>
      <c r="H33" s="425">
        <v>19.4</v>
      </c>
      <c r="I33" s="425">
        <v>132.2</v>
      </c>
      <c r="J33" s="425">
        <v>129.3</v>
      </c>
      <c r="K33" s="425">
        <v>2.9</v>
      </c>
    </row>
    <row r="34" spans="2:11" ht="19.5" customHeight="1">
      <c r="B34" s="395" t="s">
        <v>501</v>
      </c>
      <c r="C34" s="396" t="s">
        <v>57</v>
      </c>
      <c r="D34" s="428">
        <v>20.6</v>
      </c>
      <c r="E34" s="428">
        <v>177.7</v>
      </c>
      <c r="F34" s="428">
        <v>155.5</v>
      </c>
      <c r="G34" s="428">
        <v>22.2</v>
      </c>
      <c r="H34" s="428">
        <v>16.6</v>
      </c>
      <c r="I34" s="428">
        <v>76.6</v>
      </c>
      <c r="J34" s="428">
        <v>76.1</v>
      </c>
      <c r="K34" s="428">
        <v>0.5</v>
      </c>
    </row>
    <row r="35" spans="2:11" ht="19.5" customHeight="1">
      <c r="B35" s="395" t="s">
        <v>243</v>
      </c>
      <c r="C35" s="396" t="s">
        <v>502</v>
      </c>
      <c r="D35" s="425">
        <v>19.4</v>
      </c>
      <c r="E35" s="425">
        <v>165.5</v>
      </c>
      <c r="F35" s="425">
        <v>150.9</v>
      </c>
      <c r="G35" s="425">
        <v>14.6</v>
      </c>
      <c r="H35" s="425">
        <v>17.6</v>
      </c>
      <c r="I35" s="425">
        <v>125.1</v>
      </c>
      <c r="J35" s="425">
        <v>123.6</v>
      </c>
      <c r="K35" s="425">
        <v>1.5</v>
      </c>
    </row>
    <row r="36" spans="2:11" ht="19.5" customHeight="1">
      <c r="B36" s="395" t="s">
        <v>225</v>
      </c>
      <c r="C36" s="396" t="s">
        <v>504</v>
      </c>
      <c r="D36" s="425">
        <v>20.1</v>
      </c>
      <c r="E36" s="425">
        <v>166.3</v>
      </c>
      <c r="F36" s="425">
        <v>156.4</v>
      </c>
      <c r="G36" s="425">
        <v>9.9</v>
      </c>
      <c r="H36" s="425">
        <v>16.8</v>
      </c>
      <c r="I36" s="425">
        <v>95.7</v>
      </c>
      <c r="J36" s="425">
        <v>93.9</v>
      </c>
      <c r="K36" s="425">
        <v>1.8</v>
      </c>
    </row>
    <row r="37" spans="2:11" ht="19.5" customHeight="1">
      <c r="B37" s="395" t="s">
        <v>505</v>
      </c>
      <c r="C37" s="396" t="s">
        <v>506</v>
      </c>
      <c r="D37" s="425">
        <v>18.6</v>
      </c>
      <c r="E37" s="425">
        <v>164.1</v>
      </c>
      <c r="F37" s="425">
        <v>148.2</v>
      </c>
      <c r="G37" s="425">
        <v>15.9</v>
      </c>
      <c r="H37" s="425">
        <v>15.4</v>
      </c>
      <c r="I37" s="425">
        <v>116.5</v>
      </c>
      <c r="J37" s="425">
        <v>111.8</v>
      </c>
      <c r="K37" s="425">
        <v>4.7</v>
      </c>
    </row>
    <row r="38" spans="2:11" ht="19.5" customHeight="1">
      <c r="B38" s="395" t="s">
        <v>332</v>
      </c>
      <c r="C38" s="396" t="s">
        <v>257</v>
      </c>
      <c r="D38" s="425">
        <v>19.8</v>
      </c>
      <c r="E38" s="425">
        <v>164.3</v>
      </c>
      <c r="F38" s="425">
        <v>147.4</v>
      </c>
      <c r="G38" s="425">
        <v>16.9</v>
      </c>
      <c r="H38" s="425">
        <v>16.9</v>
      </c>
      <c r="I38" s="425">
        <v>86.6</v>
      </c>
      <c r="J38" s="425">
        <v>86.2</v>
      </c>
      <c r="K38" s="425">
        <v>0.4</v>
      </c>
    </row>
    <row r="39" spans="2:11" ht="19.5" customHeight="1">
      <c r="B39" s="395" t="s">
        <v>182</v>
      </c>
      <c r="C39" s="396" t="s">
        <v>507</v>
      </c>
      <c r="D39" s="425">
        <v>18.3</v>
      </c>
      <c r="E39" s="425">
        <v>159.3</v>
      </c>
      <c r="F39" s="425">
        <v>146.3</v>
      </c>
      <c r="G39" s="425">
        <v>13</v>
      </c>
      <c r="H39" s="425">
        <v>18.9</v>
      </c>
      <c r="I39" s="425">
        <v>123.7</v>
      </c>
      <c r="J39" s="425">
        <v>122.1</v>
      </c>
      <c r="K39" s="425">
        <v>1.6</v>
      </c>
    </row>
    <row r="40" spans="2:11" ht="19.5" customHeight="1">
      <c r="B40" s="395" t="s">
        <v>508</v>
      </c>
      <c r="C40" s="396" t="s">
        <v>63</v>
      </c>
      <c r="D40" s="425">
        <v>19.6</v>
      </c>
      <c r="E40" s="425">
        <v>163.3</v>
      </c>
      <c r="F40" s="425">
        <v>149.8</v>
      </c>
      <c r="G40" s="425">
        <v>13.5</v>
      </c>
      <c r="H40" s="425">
        <v>13.1</v>
      </c>
      <c r="I40" s="425">
        <v>71.6</v>
      </c>
      <c r="J40" s="425">
        <v>71.6</v>
      </c>
      <c r="K40" s="425">
        <v>0</v>
      </c>
    </row>
    <row r="41" spans="2:11" ht="19.5" customHeight="1">
      <c r="B41" s="395" t="s">
        <v>25</v>
      </c>
      <c r="C41" s="396" t="s">
        <v>512</v>
      </c>
      <c r="D41" s="425">
        <v>19.5</v>
      </c>
      <c r="E41" s="425">
        <v>165.1</v>
      </c>
      <c r="F41" s="425">
        <v>151.7</v>
      </c>
      <c r="G41" s="425">
        <v>13.4</v>
      </c>
      <c r="H41" s="425">
        <v>16.3</v>
      </c>
      <c r="I41" s="425">
        <v>93.4</v>
      </c>
      <c r="J41" s="425">
        <v>91.7</v>
      </c>
      <c r="K41" s="425">
        <v>1.7</v>
      </c>
    </row>
    <row r="42" spans="2:11" ht="19.5" customHeight="1">
      <c r="B42" s="395" t="s">
        <v>410</v>
      </c>
      <c r="C42" s="396" t="s">
        <v>513</v>
      </c>
      <c r="D42" s="425">
        <v>19.1</v>
      </c>
      <c r="E42" s="425">
        <v>164.7</v>
      </c>
      <c r="F42" s="425">
        <v>147.9</v>
      </c>
      <c r="G42" s="425">
        <v>16.8</v>
      </c>
      <c r="H42" s="425">
        <v>19.1</v>
      </c>
      <c r="I42" s="425">
        <v>90.7</v>
      </c>
      <c r="J42" s="425">
        <v>89.8</v>
      </c>
      <c r="K42" s="425">
        <v>0.9</v>
      </c>
    </row>
    <row r="43" spans="2:11" ht="19.5" customHeight="1">
      <c r="B43" s="395" t="s">
        <v>509</v>
      </c>
      <c r="C43" s="396" t="s">
        <v>277</v>
      </c>
      <c r="D43" s="425">
        <v>20.1</v>
      </c>
      <c r="E43" s="425">
        <v>174</v>
      </c>
      <c r="F43" s="425">
        <v>158.1</v>
      </c>
      <c r="G43" s="425">
        <v>15.9</v>
      </c>
      <c r="H43" s="425">
        <v>18.9</v>
      </c>
      <c r="I43" s="425">
        <v>109.3</v>
      </c>
      <c r="J43" s="425">
        <v>105.3</v>
      </c>
      <c r="K43" s="425">
        <v>4</v>
      </c>
    </row>
    <row r="44" spans="2:11" ht="19.5" customHeight="1">
      <c r="B44" s="395" t="s">
        <v>346</v>
      </c>
      <c r="C44" s="399" t="s">
        <v>9</v>
      </c>
      <c r="D44" s="425">
        <v>19.1</v>
      </c>
      <c r="E44" s="425">
        <v>161.4</v>
      </c>
      <c r="F44" s="425">
        <v>149.4</v>
      </c>
      <c r="G44" s="425">
        <v>12</v>
      </c>
      <c r="H44" s="425">
        <v>15.9</v>
      </c>
      <c r="I44" s="425">
        <v>87.4</v>
      </c>
      <c r="J44" s="425">
        <v>86.9</v>
      </c>
      <c r="K44" s="425">
        <v>0.5</v>
      </c>
    </row>
    <row r="45" spans="2:11" ht="19.5" customHeight="1">
      <c r="B45" s="386" t="s">
        <v>220</v>
      </c>
      <c r="C45" s="400" t="s">
        <v>515</v>
      </c>
      <c r="D45" s="421">
        <v>20.2</v>
      </c>
      <c r="E45" s="421">
        <v>166.8</v>
      </c>
      <c r="F45" s="421">
        <v>155.5</v>
      </c>
      <c r="G45" s="421">
        <v>11.3</v>
      </c>
      <c r="H45" s="421">
        <v>16.6</v>
      </c>
      <c r="I45" s="421">
        <v>103</v>
      </c>
      <c r="J45" s="421">
        <v>99.6</v>
      </c>
      <c r="K45" s="421">
        <v>3.4</v>
      </c>
    </row>
    <row r="46" spans="2:11" ht="19.5" customHeight="1">
      <c r="B46" s="401" t="s">
        <v>172</v>
      </c>
      <c r="C46" s="402" t="s">
        <v>377</v>
      </c>
      <c r="D46" s="427">
        <v>20.4</v>
      </c>
      <c r="E46" s="427">
        <v>163.2</v>
      </c>
      <c r="F46" s="427">
        <v>153.9</v>
      </c>
      <c r="G46" s="427">
        <v>9.3</v>
      </c>
      <c r="H46" s="427">
        <v>16.1</v>
      </c>
      <c r="I46" s="427">
        <v>91</v>
      </c>
      <c r="J46" s="427">
        <v>88.5</v>
      </c>
      <c r="K46" s="427">
        <v>2.5</v>
      </c>
    </row>
    <row r="47" spans="2:11" ht="19.5" customHeight="1">
      <c r="B47" s="391" t="s">
        <v>494</v>
      </c>
      <c r="C47" s="392" t="s">
        <v>29</v>
      </c>
      <c r="D47" s="421">
        <v>18.5</v>
      </c>
      <c r="E47" s="421">
        <v>151.1</v>
      </c>
      <c r="F47" s="421">
        <v>139.9</v>
      </c>
      <c r="G47" s="421">
        <v>11.2</v>
      </c>
      <c r="H47" s="421">
        <v>13.7</v>
      </c>
      <c r="I47" s="421">
        <v>89.8</v>
      </c>
      <c r="J47" s="421">
        <v>87.7</v>
      </c>
      <c r="K47" s="421">
        <v>2.1</v>
      </c>
    </row>
    <row r="48" spans="2:11" ht="19.5" customHeight="1">
      <c r="B48" s="395" t="s">
        <v>517</v>
      </c>
      <c r="C48" s="396" t="s">
        <v>518</v>
      </c>
      <c r="D48" s="427">
        <v>19.7</v>
      </c>
      <c r="E48" s="427">
        <v>178</v>
      </c>
      <c r="F48" s="427">
        <v>162.7</v>
      </c>
      <c r="G48" s="427">
        <v>15.3</v>
      </c>
      <c r="H48" s="427">
        <v>12.7</v>
      </c>
      <c r="I48" s="427">
        <v>66.9</v>
      </c>
      <c r="J48" s="427">
        <v>65.9</v>
      </c>
      <c r="K48" s="427">
        <v>1</v>
      </c>
    </row>
    <row r="49" spans="2:11" ht="19.5" customHeight="1">
      <c r="B49" s="386" t="s">
        <v>519</v>
      </c>
      <c r="C49" s="387" t="s">
        <v>520</v>
      </c>
      <c r="D49" s="419">
        <v>19.4</v>
      </c>
      <c r="E49" s="419">
        <v>153</v>
      </c>
      <c r="F49" s="419">
        <v>143.4</v>
      </c>
      <c r="G49" s="419">
        <v>9.6</v>
      </c>
      <c r="H49" s="419">
        <v>13.8</v>
      </c>
      <c r="I49" s="419">
        <v>80.8</v>
      </c>
      <c r="J49" s="419">
        <v>79.4</v>
      </c>
      <c r="K49" s="419">
        <v>1.4</v>
      </c>
    </row>
    <row r="50" spans="2:11" ht="19.5" customHeight="1">
      <c r="B50" s="401" t="s">
        <v>319</v>
      </c>
      <c r="C50" s="384" t="s">
        <v>16</v>
      </c>
      <c r="D50" s="425">
        <v>19.6</v>
      </c>
      <c r="E50" s="425">
        <v>159.9</v>
      </c>
      <c r="F50" s="425">
        <v>156.1</v>
      </c>
      <c r="G50" s="425">
        <v>3.8</v>
      </c>
      <c r="H50" s="425">
        <v>15.8</v>
      </c>
      <c r="I50" s="425">
        <v>96.8</v>
      </c>
      <c r="J50" s="425">
        <v>95.5</v>
      </c>
      <c r="K50" s="425">
        <v>1.3</v>
      </c>
    </row>
    <row r="51" spans="2:11" ht="19.5" customHeight="1">
      <c r="B51" s="391" t="s">
        <v>521</v>
      </c>
      <c r="C51" s="392" t="s">
        <v>8</v>
      </c>
      <c r="D51" s="421">
        <v>18</v>
      </c>
      <c r="E51" s="421">
        <v>149.5</v>
      </c>
      <c r="F51" s="421">
        <v>137.5</v>
      </c>
      <c r="G51" s="421">
        <v>12</v>
      </c>
      <c r="H51" s="421">
        <v>18.1</v>
      </c>
      <c r="I51" s="421">
        <v>94.1</v>
      </c>
      <c r="J51" s="421">
        <v>93.2</v>
      </c>
      <c r="K51" s="421">
        <v>0.9</v>
      </c>
    </row>
    <row r="52" spans="2:11" ht="19.5" customHeight="1">
      <c r="B52" s="395" t="s">
        <v>522</v>
      </c>
      <c r="C52" s="396" t="s">
        <v>523</v>
      </c>
      <c r="D52" s="425">
        <v>19.9</v>
      </c>
      <c r="E52" s="425">
        <v>162.1</v>
      </c>
      <c r="F52" s="425">
        <v>149.9</v>
      </c>
      <c r="G52" s="425">
        <v>12.2</v>
      </c>
      <c r="H52" s="425">
        <v>15.6</v>
      </c>
      <c r="I52" s="425">
        <v>76.2</v>
      </c>
      <c r="J52" s="425">
        <v>74.3</v>
      </c>
      <c r="K52" s="425">
        <v>1.9</v>
      </c>
    </row>
    <row r="53" spans="2:13" ht="19.5" customHeight="1">
      <c r="B53" s="401" t="s">
        <v>223</v>
      </c>
      <c r="C53" s="384" t="s">
        <v>524</v>
      </c>
      <c r="D53" s="427">
        <v>21.2</v>
      </c>
      <c r="E53" s="427">
        <v>174.6</v>
      </c>
      <c r="F53" s="427">
        <v>159.2</v>
      </c>
      <c r="G53" s="427">
        <v>15.4</v>
      </c>
      <c r="H53" s="427">
        <v>15.2</v>
      </c>
      <c r="I53" s="427">
        <v>80.2</v>
      </c>
      <c r="J53" s="427">
        <v>78.7</v>
      </c>
      <c r="K53" s="427">
        <v>1.5</v>
      </c>
      <c r="M53" s="520"/>
    </row>
    <row r="54" spans="2:11" ht="18.75">
      <c r="B54" s="404"/>
      <c r="C54" s="358" t="s">
        <v>74</v>
      </c>
      <c r="E54" s="508"/>
      <c r="I54" s="404"/>
      <c r="J54" s="404"/>
      <c r="K54" s="404"/>
    </row>
    <row r="55" spans="2:11" ht="18.75">
      <c r="B55" s="404"/>
      <c r="C55" s="357">
        <v>44531</v>
      </c>
      <c r="E55" s="508"/>
      <c r="I55" s="404"/>
      <c r="J55" s="404"/>
      <c r="K55" s="404"/>
    </row>
    <row r="56" spans="2:10" ht="18" customHeight="1">
      <c r="B56" s="359"/>
      <c r="C56" s="360" t="s">
        <v>525</v>
      </c>
      <c r="E56" s="359"/>
      <c r="F56" s="359"/>
      <c r="G56" s="359"/>
      <c r="H56" s="359"/>
      <c r="I56" s="359"/>
      <c r="J56" s="359"/>
    </row>
    <row r="57" spans="2:11" s="355" customFormat="1" ht="18" customHeight="1">
      <c r="B57" s="687" t="s">
        <v>532</v>
      </c>
      <c r="C57" s="688"/>
      <c r="D57" s="702" t="s">
        <v>553</v>
      </c>
      <c r="E57" s="701"/>
      <c r="F57" s="701"/>
      <c r="G57" s="716"/>
      <c r="H57" s="700" t="s">
        <v>375</v>
      </c>
      <c r="I57" s="701"/>
      <c r="J57" s="701"/>
      <c r="K57" s="716"/>
    </row>
    <row r="58" spans="2:11" s="355" customFormat="1" ht="9.75" customHeight="1">
      <c r="B58" s="689"/>
      <c r="C58" s="690"/>
      <c r="D58" s="723" t="s">
        <v>548</v>
      </c>
      <c r="E58" s="723" t="s">
        <v>559</v>
      </c>
      <c r="F58" s="434"/>
      <c r="G58" s="509"/>
      <c r="H58" s="723" t="s">
        <v>548</v>
      </c>
      <c r="I58" s="723" t="s">
        <v>559</v>
      </c>
      <c r="J58" s="434"/>
      <c r="K58" s="509"/>
    </row>
    <row r="59" spans="2:11" s="355" customFormat="1" ht="36" customHeight="1">
      <c r="B59" s="691"/>
      <c r="C59" s="692"/>
      <c r="D59" s="724"/>
      <c r="E59" s="724"/>
      <c r="F59" s="515" t="s">
        <v>560</v>
      </c>
      <c r="G59" s="516" t="s">
        <v>555</v>
      </c>
      <c r="H59" s="724"/>
      <c r="I59" s="724"/>
      <c r="J59" s="515" t="s">
        <v>560</v>
      </c>
      <c r="K59" s="516" t="s">
        <v>555</v>
      </c>
    </row>
    <row r="60" spans="2:11" s="355" customFormat="1" ht="12" customHeight="1">
      <c r="B60" s="412"/>
      <c r="C60" s="413"/>
      <c r="D60" s="517" t="s">
        <v>174</v>
      </c>
      <c r="E60" s="518" t="s">
        <v>146</v>
      </c>
      <c r="F60" s="519" t="s">
        <v>146</v>
      </c>
      <c r="G60" s="519" t="s">
        <v>146</v>
      </c>
      <c r="H60" s="519" t="s">
        <v>174</v>
      </c>
      <c r="I60" s="519" t="s">
        <v>146</v>
      </c>
      <c r="J60" s="519" t="s">
        <v>146</v>
      </c>
      <c r="K60" s="517" t="s">
        <v>146</v>
      </c>
    </row>
    <row r="61" spans="2:11" ht="19.5" customHeight="1">
      <c r="B61" s="417" t="s">
        <v>228</v>
      </c>
      <c r="C61" s="418" t="s">
        <v>464</v>
      </c>
      <c r="D61" s="419">
        <v>19.7</v>
      </c>
      <c r="E61" s="419">
        <v>166.1</v>
      </c>
      <c r="F61" s="419">
        <v>151.8</v>
      </c>
      <c r="G61" s="419">
        <v>14.3</v>
      </c>
      <c r="H61" s="419">
        <v>16</v>
      </c>
      <c r="I61" s="419">
        <v>90.8</v>
      </c>
      <c r="J61" s="419">
        <v>87.8</v>
      </c>
      <c r="K61" s="419">
        <v>3</v>
      </c>
    </row>
    <row r="62" spans="2:11" ht="19.5" customHeight="1">
      <c r="B62" s="374" t="s">
        <v>253</v>
      </c>
      <c r="C62" s="375" t="s">
        <v>481</v>
      </c>
      <c r="D62" s="420">
        <v>20.4</v>
      </c>
      <c r="E62" s="421">
        <v>177.7</v>
      </c>
      <c r="F62" s="421">
        <v>158.7</v>
      </c>
      <c r="G62" s="421">
        <v>19</v>
      </c>
      <c r="H62" s="421">
        <v>13.4</v>
      </c>
      <c r="I62" s="421">
        <v>67.9</v>
      </c>
      <c r="J62" s="421">
        <v>67.9</v>
      </c>
      <c r="K62" s="421">
        <v>0</v>
      </c>
    </row>
    <row r="63" spans="2:11" ht="19.5" customHeight="1">
      <c r="B63" s="378" t="s">
        <v>336</v>
      </c>
      <c r="C63" s="379" t="s">
        <v>2</v>
      </c>
      <c r="D63" s="424">
        <v>19.7</v>
      </c>
      <c r="E63" s="425">
        <v>170.1</v>
      </c>
      <c r="F63" s="425">
        <v>154.4</v>
      </c>
      <c r="G63" s="425">
        <v>15.7</v>
      </c>
      <c r="H63" s="425">
        <v>17.8</v>
      </c>
      <c r="I63" s="425">
        <v>107.1</v>
      </c>
      <c r="J63" s="425">
        <v>104.5</v>
      </c>
      <c r="K63" s="425">
        <v>2.6</v>
      </c>
    </row>
    <row r="64" spans="2:11" ht="19.5" customHeight="1">
      <c r="B64" s="382" t="s">
        <v>337</v>
      </c>
      <c r="C64" s="379" t="s">
        <v>91</v>
      </c>
      <c r="D64" s="424">
        <v>18.8</v>
      </c>
      <c r="E64" s="425">
        <v>156.2</v>
      </c>
      <c r="F64" s="425">
        <v>140.5</v>
      </c>
      <c r="G64" s="425">
        <v>15.7</v>
      </c>
      <c r="H64" s="425">
        <v>18.3</v>
      </c>
      <c r="I64" s="425">
        <v>132.7</v>
      </c>
      <c r="J64" s="425">
        <v>132.7</v>
      </c>
      <c r="K64" s="425">
        <v>0</v>
      </c>
    </row>
    <row r="65" spans="2:11" ht="19.5" customHeight="1">
      <c r="B65" s="378" t="s">
        <v>149</v>
      </c>
      <c r="C65" s="379" t="s">
        <v>286</v>
      </c>
      <c r="D65" s="424">
        <v>18.6</v>
      </c>
      <c r="E65" s="425">
        <v>159.4</v>
      </c>
      <c r="F65" s="425">
        <v>148.1</v>
      </c>
      <c r="G65" s="425">
        <v>11.3</v>
      </c>
      <c r="H65" s="425">
        <v>15.1</v>
      </c>
      <c r="I65" s="425">
        <v>85.3</v>
      </c>
      <c r="J65" s="425">
        <v>80.8</v>
      </c>
      <c r="K65" s="425">
        <v>4.5</v>
      </c>
    </row>
    <row r="66" spans="2:11" ht="19.5" customHeight="1">
      <c r="B66" s="378" t="s">
        <v>340</v>
      </c>
      <c r="C66" s="379" t="s">
        <v>415</v>
      </c>
      <c r="D66" s="424">
        <v>20.4</v>
      </c>
      <c r="E66" s="425">
        <v>180.4</v>
      </c>
      <c r="F66" s="425">
        <v>149.1</v>
      </c>
      <c r="G66" s="425">
        <v>31.3</v>
      </c>
      <c r="H66" s="425">
        <v>16.3</v>
      </c>
      <c r="I66" s="425">
        <v>99.5</v>
      </c>
      <c r="J66" s="425">
        <v>93.9</v>
      </c>
      <c r="K66" s="425">
        <v>5.6</v>
      </c>
    </row>
    <row r="67" spans="2:11" ht="19.5" customHeight="1">
      <c r="B67" s="378" t="s">
        <v>342</v>
      </c>
      <c r="C67" s="379" t="s">
        <v>482</v>
      </c>
      <c r="D67" s="424">
        <v>20.1</v>
      </c>
      <c r="E67" s="425">
        <v>165.1</v>
      </c>
      <c r="F67" s="425">
        <v>153.5</v>
      </c>
      <c r="G67" s="425">
        <v>11.6</v>
      </c>
      <c r="H67" s="425">
        <v>17.2</v>
      </c>
      <c r="I67" s="425">
        <v>102</v>
      </c>
      <c r="J67" s="425">
        <v>96.6</v>
      </c>
      <c r="K67" s="425">
        <v>5.4</v>
      </c>
    </row>
    <row r="68" spans="2:11" ht="19.5" customHeight="1">
      <c r="B68" s="378" t="s">
        <v>234</v>
      </c>
      <c r="C68" s="379" t="s">
        <v>483</v>
      </c>
      <c r="D68" s="424">
        <v>19.1</v>
      </c>
      <c r="E68" s="425">
        <v>150.5</v>
      </c>
      <c r="F68" s="425">
        <v>141.1</v>
      </c>
      <c r="G68" s="425">
        <v>9.4</v>
      </c>
      <c r="H68" s="425">
        <v>17.7</v>
      </c>
      <c r="I68" s="425">
        <v>98.6</v>
      </c>
      <c r="J68" s="425">
        <v>96.7</v>
      </c>
      <c r="K68" s="425">
        <v>1.9</v>
      </c>
    </row>
    <row r="69" spans="2:11" ht="19.5" customHeight="1">
      <c r="B69" s="378" t="s">
        <v>345</v>
      </c>
      <c r="C69" s="379" t="s">
        <v>485</v>
      </c>
      <c r="D69" s="424">
        <v>21.2</v>
      </c>
      <c r="E69" s="425">
        <v>172.9</v>
      </c>
      <c r="F69" s="425">
        <v>169.3</v>
      </c>
      <c r="G69" s="425">
        <v>3.6</v>
      </c>
      <c r="H69" s="425">
        <v>18.6</v>
      </c>
      <c r="I69" s="425">
        <v>132.9</v>
      </c>
      <c r="J69" s="425">
        <v>132.8</v>
      </c>
      <c r="K69" s="425">
        <v>0.1</v>
      </c>
    </row>
    <row r="70" spans="2:11" ht="19.5" customHeight="1">
      <c r="B70" s="378" t="s">
        <v>347</v>
      </c>
      <c r="C70" s="379" t="s">
        <v>486</v>
      </c>
      <c r="D70" s="424">
        <v>19.2</v>
      </c>
      <c r="E70" s="425">
        <v>166.1</v>
      </c>
      <c r="F70" s="425">
        <v>151.4</v>
      </c>
      <c r="G70" s="425">
        <v>14.7</v>
      </c>
      <c r="H70" s="425">
        <v>16.5</v>
      </c>
      <c r="I70" s="425">
        <v>94.8</v>
      </c>
      <c r="J70" s="425">
        <v>94.6</v>
      </c>
      <c r="K70" s="425">
        <v>0.2</v>
      </c>
    </row>
    <row r="71" spans="2:11" ht="19.5" customHeight="1">
      <c r="B71" s="378" t="s">
        <v>350</v>
      </c>
      <c r="C71" s="379" t="s">
        <v>64</v>
      </c>
      <c r="D71" s="424">
        <v>21.1</v>
      </c>
      <c r="E71" s="425">
        <v>184.2</v>
      </c>
      <c r="F71" s="425">
        <v>166.6</v>
      </c>
      <c r="G71" s="425">
        <v>17.6</v>
      </c>
      <c r="H71" s="425">
        <v>14</v>
      </c>
      <c r="I71" s="425">
        <v>79.5</v>
      </c>
      <c r="J71" s="425">
        <v>76.5</v>
      </c>
      <c r="K71" s="425">
        <v>3</v>
      </c>
    </row>
    <row r="72" spans="2:11" ht="19.5" customHeight="1">
      <c r="B72" s="378" t="s">
        <v>188</v>
      </c>
      <c r="C72" s="379" t="s">
        <v>487</v>
      </c>
      <c r="D72" s="424">
        <v>21.2</v>
      </c>
      <c r="E72" s="425">
        <v>176.4</v>
      </c>
      <c r="F72" s="425">
        <v>165.6</v>
      </c>
      <c r="G72" s="425">
        <v>10.8</v>
      </c>
      <c r="H72" s="425">
        <v>11.1</v>
      </c>
      <c r="I72" s="425">
        <v>60.5</v>
      </c>
      <c r="J72" s="425">
        <v>59.3</v>
      </c>
      <c r="K72" s="425">
        <v>1.2</v>
      </c>
    </row>
    <row r="73" spans="2:11" ht="19.5" customHeight="1">
      <c r="B73" s="378" t="s">
        <v>351</v>
      </c>
      <c r="C73" s="379" t="s">
        <v>44</v>
      </c>
      <c r="D73" s="424">
        <v>19.7</v>
      </c>
      <c r="E73" s="425">
        <v>151.6</v>
      </c>
      <c r="F73" s="425">
        <v>147.6</v>
      </c>
      <c r="G73" s="425">
        <v>4</v>
      </c>
      <c r="H73" s="425">
        <v>17.2</v>
      </c>
      <c r="I73" s="425">
        <v>72.5</v>
      </c>
      <c r="J73" s="425">
        <v>72.4</v>
      </c>
      <c r="K73" s="425">
        <v>0.1</v>
      </c>
    </row>
    <row r="74" spans="2:11" ht="19.5" customHeight="1">
      <c r="B74" s="378" t="s">
        <v>353</v>
      </c>
      <c r="C74" s="379" t="s">
        <v>489</v>
      </c>
      <c r="D74" s="424">
        <v>19.4</v>
      </c>
      <c r="E74" s="425">
        <v>157.5</v>
      </c>
      <c r="F74" s="425">
        <v>149.5</v>
      </c>
      <c r="G74" s="425">
        <v>8</v>
      </c>
      <c r="H74" s="425">
        <v>15.2</v>
      </c>
      <c r="I74" s="425">
        <v>96.4</v>
      </c>
      <c r="J74" s="425">
        <v>94.7</v>
      </c>
      <c r="K74" s="425">
        <v>1.7</v>
      </c>
    </row>
    <row r="75" spans="2:11" ht="19.5" customHeight="1">
      <c r="B75" s="378" t="s">
        <v>150</v>
      </c>
      <c r="C75" s="379" t="s">
        <v>395</v>
      </c>
      <c r="D75" s="424">
        <v>20.6</v>
      </c>
      <c r="E75" s="425">
        <v>173</v>
      </c>
      <c r="F75" s="425">
        <v>158.8</v>
      </c>
      <c r="G75" s="425">
        <v>14.2</v>
      </c>
      <c r="H75" s="425">
        <v>19.7</v>
      </c>
      <c r="I75" s="425">
        <v>131.2</v>
      </c>
      <c r="J75" s="425">
        <v>122.8</v>
      </c>
      <c r="K75" s="425">
        <v>8.4</v>
      </c>
    </row>
    <row r="76" spans="2:11" ht="19.5" customHeight="1">
      <c r="B76" s="383" t="s">
        <v>356</v>
      </c>
      <c r="C76" s="384" t="s">
        <v>288</v>
      </c>
      <c r="D76" s="426">
        <v>18.7</v>
      </c>
      <c r="E76" s="427">
        <v>154.3</v>
      </c>
      <c r="F76" s="427">
        <v>140.9</v>
      </c>
      <c r="G76" s="427">
        <v>13.4</v>
      </c>
      <c r="H76" s="427">
        <v>16.4</v>
      </c>
      <c r="I76" s="427">
        <v>77.9</v>
      </c>
      <c r="J76" s="427">
        <v>75.3</v>
      </c>
      <c r="K76" s="427">
        <v>2.6</v>
      </c>
    </row>
    <row r="77" spans="2:11" ht="19.5" customHeight="1">
      <c r="B77" s="386" t="s">
        <v>490</v>
      </c>
      <c r="C77" s="387" t="s">
        <v>110</v>
      </c>
      <c r="D77" s="421">
        <v>20.1</v>
      </c>
      <c r="E77" s="421">
        <v>173.7</v>
      </c>
      <c r="F77" s="421">
        <v>159</v>
      </c>
      <c r="G77" s="421">
        <v>14.7</v>
      </c>
      <c r="H77" s="421">
        <v>17.7</v>
      </c>
      <c r="I77" s="421">
        <v>109.7</v>
      </c>
      <c r="J77" s="421">
        <v>105.3</v>
      </c>
      <c r="K77" s="421">
        <v>4.4</v>
      </c>
    </row>
    <row r="78" spans="2:11" ht="19.5" customHeight="1">
      <c r="B78" s="388" t="s">
        <v>162</v>
      </c>
      <c r="C78" s="379" t="s">
        <v>491</v>
      </c>
      <c r="D78" s="423">
        <v>18.2</v>
      </c>
      <c r="E78" s="423">
        <v>152</v>
      </c>
      <c r="F78" s="423">
        <v>142</v>
      </c>
      <c r="G78" s="423">
        <v>10</v>
      </c>
      <c r="H78" s="423">
        <v>18.3</v>
      </c>
      <c r="I78" s="423">
        <v>113.9</v>
      </c>
      <c r="J78" s="423">
        <v>113</v>
      </c>
      <c r="K78" s="423">
        <v>0.9</v>
      </c>
    </row>
    <row r="79" spans="2:11" ht="19.5" customHeight="1">
      <c r="B79" s="391" t="s">
        <v>116</v>
      </c>
      <c r="C79" s="392" t="s">
        <v>381</v>
      </c>
      <c r="D79" s="432">
        <v>19</v>
      </c>
      <c r="E79" s="432">
        <v>175.6</v>
      </c>
      <c r="F79" s="432">
        <v>158</v>
      </c>
      <c r="G79" s="432">
        <v>17.6</v>
      </c>
      <c r="H79" s="432">
        <v>18.2</v>
      </c>
      <c r="I79" s="432">
        <v>119.9</v>
      </c>
      <c r="J79" s="432">
        <v>114.2</v>
      </c>
      <c r="K79" s="432">
        <v>5.7</v>
      </c>
    </row>
    <row r="80" spans="2:11" ht="19.5" customHeight="1">
      <c r="B80" s="395" t="s">
        <v>145</v>
      </c>
      <c r="C80" s="396" t="s">
        <v>492</v>
      </c>
      <c r="D80" s="428">
        <v>20.7</v>
      </c>
      <c r="E80" s="428">
        <v>186.1</v>
      </c>
      <c r="F80" s="428">
        <v>157.4</v>
      </c>
      <c r="G80" s="428">
        <v>28.7</v>
      </c>
      <c r="H80" s="428">
        <v>17.8</v>
      </c>
      <c r="I80" s="428">
        <v>139.7</v>
      </c>
      <c r="J80" s="428">
        <v>130.8</v>
      </c>
      <c r="K80" s="428">
        <v>8.9</v>
      </c>
    </row>
    <row r="81" spans="2:11" ht="19.5" customHeight="1">
      <c r="B81" s="395" t="s">
        <v>493</v>
      </c>
      <c r="C81" s="396" t="s">
        <v>495</v>
      </c>
      <c r="D81" s="425">
        <v>20</v>
      </c>
      <c r="E81" s="425">
        <v>167.4</v>
      </c>
      <c r="F81" s="425">
        <v>155.2</v>
      </c>
      <c r="G81" s="425">
        <v>12.2</v>
      </c>
      <c r="H81" s="425">
        <v>17.5</v>
      </c>
      <c r="I81" s="425">
        <v>108.5</v>
      </c>
      <c r="J81" s="425">
        <v>101.4</v>
      </c>
      <c r="K81" s="425">
        <v>7.1</v>
      </c>
    </row>
    <row r="82" spans="2:11" ht="19.5" customHeight="1">
      <c r="B82" s="395" t="s">
        <v>496</v>
      </c>
      <c r="C82" s="396" t="s">
        <v>497</v>
      </c>
      <c r="D82" s="425">
        <v>19.3</v>
      </c>
      <c r="E82" s="425">
        <v>177.9</v>
      </c>
      <c r="F82" s="425">
        <v>162.1</v>
      </c>
      <c r="G82" s="425">
        <v>15.8</v>
      </c>
      <c r="H82" s="425">
        <v>18.5</v>
      </c>
      <c r="I82" s="425">
        <v>131.1</v>
      </c>
      <c r="J82" s="425">
        <v>127.6</v>
      </c>
      <c r="K82" s="425">
        <v>3.5</v>
      </c>
    </row>
    <row r="83" spans="2:11" ht="19.5" customHeight="1">
      <c r="B83" s="395" t="s">
        <v>259</v>
      </c>
      <c r="C83" s="396" t="s">
        <v>5</v>
      </c>
      <c r="D83" s="425">
        <v>18.5</v>
      </c>
      <c r="E83" s="425">
        <v>154.2</v>
      </c>
      <c r="F83" s="425">
        <v>139.8</v>
      </c>
      <c r="G83" s="425">
        <v>14.4</v>
      </c>
      <c r="H83" s="425">
        <v>16.8</v>
      </c>
      <c r="I83" s="425">
        <v>104.6</v>
      </c>
      <c r="J83" s="425">
        <v>103.9</v>
      </c>
      <c r="K83" s="425">
        <v>0.7</v>
      </c>
    </row>
    <row r="84" spans="2:11" ht="19.5" customHeight="1">
      <c r="B84" s="395" t="s">
        <v>498</v>
      </c>
      <c r="C84" s="396" t="s">
        <v>499</v>
      </c>
      <c r="D84" s="425">
        <v>20.5</v>
      </c>
      <c r="E84" s="425">
        <v>183.7</v>
      </c>
      <c r="F84" s="425">
        <v>160.7</v>
      </c>
      <c r="G84" s="425">
        <v>23</v>
      </c>
      <c r="H84" s="425">
        <v>17.7</v>
      </c>
      <c r="I84" s="425">
        <v>111.1</v>
      </c>
      <c r="J84" s="425">
        <v>107.2</v>
      </c>
      <c r="K84" s="425">
        <v>3.9</v>
      </c>
    </row>
    <row r="85" spans="2:11" ht="19.5" customHeight="1">
      <c r="B85" s="395" t="s">
        <v>484</v>
      </c>
      <c r="C85" s="396" t="s">
        <v>500</v>
      </c>
      <c r="D85" s="425">
        <v>19.6</v>
      </c>
      <c r="E85" s="425">
        <v>170.8</v>
      </c>
      <c r="F85" s="425">
        <v>155.1</v>
      </c>
      <c r="G85" s="425">
        <v>15.7</v>
      </c>
      <c r="H85" s="425">
        <v>19.8</v>
      </c>
      <c r="I85" s="425">
        <v>112.6</v>
      </c>
      <c r="J85" s="425">
        <v>112.5</v>
      </c>
      <c r="K85" s="425">
        <v>0.1</v>
      </c>
    </row>
    <row r="86" spans="2:11" ht="19.5" customHeight="1">
      <c r="B86" s="395" t="s">
        <v>82</v>
      </c>
      <c r="C86" s="396" t="s">
        <v>476</v>
      </c>
      <c r="D86" s="425">
        <v>19.6</v>
      </c>
      <c r="E86" s="425">
        <v>191.2</v>
      </c>
      <c r="F86" s="425">
        <v>145.9</v>
      </c>
      <c r="G86" s="425">
        <v>45.3</v>
      </c>
      <c r="H86" s="425">
        <v>15.5</v>
      </c>
      <c r="I86" s="425">
        <v>69.9</v>
      </c>
      <c r="J86" s="425">
        <v>69.9</v>
      </c>
      <c r="K86" s="425">
        <v>0</v>
      </c>
    </row>
    <row r="87" spans="2:11" ht="19.5" customHeight="1">
      <c r="B87" s="395" t="s">
        <v>501</v>
      </c>
      <c r="C87" s="396" t="s">
        <v>57</v>
      </c>
      <c r="D87" s="428">
        <v>20</v>
      </c>
      <c r="E87" s="428">
        <v>182.4</v>
      </c>
      <c r="F87" s="428">
        <v>161.9</v>
      </c>
      <c r="G87" s="428">
        <v>20.5</v>
      </c>
      <c r="H87" s="428">
        <v>28.8</v>
      </c>
      <c r="I87" s="428">
        <v>158</v>
      </c>
      <c r="J87" s="428">
        <v>158</v>
      </c>
      <c r="K87" s="428">
        <v>0</v>
      </c>
    </row>
    <row r="88" spans="2:11" ht="19.5" customHeight="1">
      <c r="B88" s="395" t="s">
        <v>243</v>
      </c>
      <c r="C88" s="396" t="s">
        <v>502</v>
      </c>
      <c r="D88" s="425">
        <v>19.4</v>
      </c>
      <c r="E88" s="425">
        <v>165.5</v>
      </c>
      <c r="F88" s="425">
        <v>150.9</v>
      </c>
      <c r="G88" s="425">
        <v>14.6</v>
      </c>
      <c r="H88" s="425">
        <v>17.6</v>
      </c>
      <c r="I88" s="425">
        <v>125.1</v>
      </c>
      <c r="J88" s="425">
        <v>123.6</v>
      </c>
      <c r="K88" s="425">
        <v>1.5</v>
      </c>
    </row>
    <row r="89" spans="2:11" ht="19.5" customHeight="1">
      <c r="B89" s="395" t="s">
        <v>225</v>
      </c>
      <c r="C89" s="396" t="s">
        <v>504</v>
      </c>
      <c r="D89" s="425">
        <v>20.6</v>
      </c>
      <c r="E89" s="425">
        <v>173.8</v>
      </c>
      <c r="F89" s="425">
        <v>161.8</v>
      </c>
      <c r="G89" s="425">
        <v>12</v>
      </c>
      <c r="H89" s="425">
        <v>19.4</v>
      </c>
      <c r="I89" s="425">
        <v>116.8</v>
      </c>
      <c r="J89" s="425">
        <v>113.4</v>
      </c>
      <c r="K89" s="425">
        <v>3.4</v>
      </c>
    </row>
    <row r="90" spans="2:11" ht="19.5" customHeight="1">
      <c r="B90" s="395" t="s">
        <v>505</v>
      </c>
      <c r="C90" s="396" t="s">
        <v>506</v>
      </c>
      <c r="D90" s="425">
        <v>19.3</v>
      </c>
      <c r="E90" s="425">
        <v>170.2</v>
      </c>
      <c r="F90" s="425">
        <v>154.4</v>
      </c>
      <c r="G90" s="425">
        <v>15.8</v>
      </c>
      <c r="H90" s="425">
        <v>15.4</v>
      </c>
      <c r="I90" s="425">
        <v>116.5</v>
      </c>
      <c r="J90" s="425">
        <v>111.8</v>
      </c>
      <c r="K90" s="425">
        <v>4.7</v>
      </c>
    </row>
    <row r="91" spans="2:11" ht="19.5" customHeight="1">
      <c r="B91" s="395" t="s">
        <v>332</v>
      </c>
      <c r="C91" s="396" t="s">
        <v>257</v>
      </c>
      <c r="D91" s="425">
        <v>19.7</v>
      </c>
      <c r="E91" s="425">
        <v>164.1</v>
      </c>
      <c r="F91" s="425">
        <v>147.8</v>
      </c>
      <c r="G91" s="425">
        <v>16.3</v>
      </c>
      <c r="H91" s="425">
        <v>18.1</v>
      </c>
      <c r="I91" s="425">
        <v>106.2</v>
      </c>
      <c r="J91" s="425">
        <v>106</v>
      </c>
      <c r="K91" s="425">
        <v>0.2</v>
      </c>
    </row>
    <row r="92" spans="2:11" ht="19.5" customHeight="1">
      <c r="B92" s="395" t="s">
        <v>182</v>
      </c>
      <c r="C92" s="396" t="s">
        <v>507</v>
      </c>
      <c r="D92" s="425">
        <v>18.3</v>
      </c>
      <c r="E92" s="425">
        <v>159.3</v>
      </c>
      <c r="F92" s="425">
        <v>146.3</v>
      </c>
      <c r="G92" s="425">
        <v>13</v>
      </c>
      <c r="H92" s="425">
        <v>18.9</v>
      </c>
      <c r="I92" s="425">
        <v>123.7</v>
      </c>
      <c r="J92" s="425">
        <v>122.1</v>
      </c>
      <c r="K92" s="425">
        <v>1.6</v>
      </c>
    </row>
    <row r="93" spans="2:11" ht="19.5" customHeight="1">
      <c r="B93" s="395" t="s">
        <v>508</v>
      </c>
      <c r="C93" s="396" t="s">
        <v>63</v>
      </c>
      <c r="D93" s="425">
        <v>19.4</v>
      </c>
      <c r="E93" s="425">
        <v>160.1</v>
      </c>
      <c r="F93" s="425">
        <v>146.9</v>
      </c>
      <c r="G93" s="425">
        <v>13.2</v>
      </c>
      <c r="H93" s="425">
        <v>13.1</v>
      </c>
      <c r="I93" s="425">
        <v>71.6</v>
      </c>
      <c r="J93" s="425">
        <v>71.6</v>
      </c>
      <c r="K93" s="425">
        <v>0</v>
      </c>
    </row>
    <row r="94" spans="2:11" ht="19.5" customHeight="1">
      <c r="B94" s="395" t="s">
        <v>25</v>
      </c>
      <c r="C94" s="396" t="s">
        <v>512</v>
      </c>
      <c r="D94" s="425">
        <v>19.5</v>
      </c>
      <c r="E94" s="425">
        <v>167.7</v>
      </c>
      <c r="F94" s="425">
        <v>153</v>
      </c>
      <c r="G94" s="425">
        <v>14.7</v>
      </c>
      <c r="H94" s="425">
        <v>17.9</v>
      </c>
      <c r="I94" s="425">
        <v>100.5</v>
      </c>
      <c r="J94" s="425">
        <v>98.2</v>
      </c>
      <c r="K94" s="425">
        <v>2.3</v>
      </c>
    </row>
    <row r="95" spans="2:11" ht="19.5" customHeight="1">
      <c r="B95" s="395" t="s">
        <v>410</v>
      </c>
      <c r="C95" s="396" t="s">
        <v>513</v>
      </c>
      <c r="D95" s="425">
        <v>19.1</v>
      </c>
      <c r="E95" s="425">
        <v>164.7</v>
      </c>
      <c r="F95" s="425">
        <v>147.7</v>
      </c>
      <c r="G95" s="425">
        <v>17</v>
      </c>
      <c r="H95" s="425">
        <v>15.9</v>
      </c>
      <c r="I95" s="425">
        <v>100.6</v>
      </c>
      <c r="J95" s="425">
        <v>97.6</v>
      </c>
      <c r="K95" s="425">
        <v>3</v>
      </c>
    </row>
    <row r="96" spans="2:11" ht="19.5" customHeight="1">
      <c r="B96" s="395" t="s">
        <v>509</v>
      </c>
      <c r="C96" s="396" t="s">
        <v>277</v>
      </c>
      <c r="D96" s="425">
        <v>20</v>
      </c>
      <c r="E96" s="425">
        <v>173.5</v>
      </c>
      <c r="F96" s="425">
        <v>158.1</v>
      </c>
      <c r="G96" s="425">
        <v>15.4</v>
      </c>
      <c r="H96" s="425">
        <v>19.3</v>
      </c>
      <c r="I96" s="425">
        <v>101.2</v>
      </c>
      <c r="J96" s="425">
        <v>101.2</v>
      </c>
      <c r="K96" s="425">
        <v>0</v>
      </c>
    </row>
    <row r="97" spans="2:11" ht="19.5" customHeight="1">
      <c r="B97" s="395" t="s">
        <v>346</v>
      </c>
      <c r="C97" s="399" t="s">
        <v>9</v>
      </c>
      <c r="D97" s="425">
        <v>18.9</v>
      </c>
      <c r="E97" s="425">
        <v>160.3</v>
      </c>
      <c r="F97" s="425">
        <v>147.1</v>
      </c>
      <c r="G97" s="425">
        <v>13.2</v>
      </c>
      <c r="H97" s="425">
        <v>15.9</v>
      </c>
      <c r="I97" s="425">
        <v>88.6</v>
      </c>
      <c r="J97" s="425">
        <v>87.8</v>
      </c>
      <c r="K97" s="425">
        <v>0.8</v>
      </c>
    </row>
    <row r="98" spans="2:11" ht="19.5" customHeight="1">
      <c r="B98" s="386" t="s">
        <v>220</v>
      </c>
      <c r="C98" s="400" t="s">
        <v>515</v>
      </c>
      <c r="D98" s="421">
        <v>20.3</v>
      </c>
      <c r="E98" s="421">
        <v>167.6</v>
      </c>
      <c r="F98" s="421">
        <v>155.8</v>
      </c>
      <c r="G98" s="421">
        <v>11.8</v>
      </c>
      <c r="H98" s="421">
        <v>17.4</v>
      </c>
      <c r="I98" s="421">
        <v>113.2</v>
      </c>
      <c r="J98" s="421">
        <v>106.8</v>
      </c>
      <c r="K98" s="421">
        <v>6.4</v>
      </c>
    </row>
    <row r="99" spans="2:11" ht="19.5" customHeight="1">
      <c r="B99" s="401" t="s">
        <v>172</v>
      </c>
      <c r="C99" s="402" t="s">
        <v>377</v>
      </c>
      <c r="D99" s="427">
        <v>19.9</v>
      </c>
      <c r="E99" s="427">
        <v>162.1</v>
      </c>
      <c r="F99" s="427">
        <v>150.7</v>
      </c>
      <c r="G99" s="427">
        <v>11.4</v>
      </c>
      <c r="H99" s="427">
        <v>17.1</v>
      </c>
      <c r="I99" s="427">
        <v>101.1</v>
      </c>
      <c r="J99" s="427">
        <v>95.7</v>
      </c>
      <c r="K99" s="427">
        <v>5.4</v>
      </c>
    </row>
    <row r="100" spans="2:11" ht="19.5" customHeight="1">
      <c r="B100" s="391" t="s">
        <v>494</v>
      </c>
      <c r="C100" s="392" t="s">
        <v>29</v>
      </c>
      <c r="D100" s="421">
        <v>21.8</v>
      </c>
      <c r="E100" s="421">
        <v>182.9</v>
      </c>
      <c r="F100" s="421">
        <v>164.6</v>
      </c>
      <c r="G100" s="421">
        <v>18.3</v>
      </c>
      <c r="H100" s="421">
        <v>15.2</v>
      </c>
      <c r="I100" s="421">
        <v>99</v>
      </c>
      <c r="J100" s="421">
        <v>92.7</v>
      </c>
      <c r="K100" s="421">
        <v>6.3</v>
      </c>
    </row>
    <row r="101" spans="2:11" ht="19.5" customHeight="1">
      <c r="B101" s="395" t="s">
        <v>517</v>
      </c>
      <c r="C101" s="396" t="s">
        <v>518</v>
      </c>
      <c r="D101" s="427">
        <v>19.2</v>
      </c>
      <c r="E101" s="427">
        <v>187.7</v>
      </c>
      <c r="F101" s="427">
        <v>172.2</v>
      </c>
      <c r="G101" s="427">
        <v>15.5</v>
      </c>
      <c r="H101" s="427">
        <v>13.7</v>
      </c>
      <c r="I101" s="427">
        <v>74.8</v>
      </c>
      <c r="J101" s="427">
        <v>72.6</v>
      </c>
      <c r="K101" s="427">
        <v>2.2</v>
      </c>
    </row>
    <row r="102" spans="2:11" ht="19.5" customHeight="1">
      <c r="B102" s="386" t="s">
        <v>519</v>
      </c>
      <c r="C102" s="387" t="s">
        <v>520</v>
      </c>
      <c r="D102" s="419">
        <v>19.2</v>
      </c>
      <c r="E102" s="419">
        <v>154</v>
      </c>
      <c r="F102" s="419">
        <v>143.4</v>
      </c>
      <c r="G102" s="419">
        <v>10.6</v>
      </c>
      <c r="H102" s="419">
        <v>13.9</v>
      </c>
      <c r="I102" s="419">
        <v>94.2</v>
      </c>
      <c r="J102" s="419">
        <v>92.5</v>
      </c>
      <c r="K102" s="419">
        <v>1.7</v>
      </c>
    </row>
    <row r="103" spans="2:11" ht="19.5" customHeight="1">
      <c r="B103" s="401" t="s">
        <v>319</v>
      </c>
      <c r="C103" s="384" t="s">
        <v>16</v>
      </c>
      <c r="D103" s="425">
        <v>19.8</v>
      </c>
      <c r="E103" s="425">
        <v>163.6</v>
      </c>
      <c r="F103" s="425">
        <v>160</v>
      </c>
      <c r="G103" s="425">
        <v>3.6</v>
      </c>
      <c r="H103" s="425">
        <v>16.3</v>
      </c>
      <c r="I103" s="425">
        <v>98</v>
      </c>
      <c r="J103" s="425">
        <v>96.4</v>
      </c>
      <c r="K103" s="425">
        <v>1.6</v>
      </c>
    </row>
    <row r="104" spans="2:11" ht="19.5" customHeight="1">
      <c r="B104" s="391" t="s">
        <v>521</v>
      </c>
      <c r="C104" s="392" t="s">
        <v>8</v>
      </c>
      <c r="D104" s="421">
        <v>17.8</v>
      </c>
      <c r="E104" s="421">
        <v>148.6</v>
      </c>
      <c r="F104" s="421">
        <v>135.9</v>
      </c>
      <c r="G104" s="421">
        <v>12.7</v>
      </c>
      <c r="H104" s="421">
        <v>16.4</v>
      </c>
      <c r="I104" s="421">
        <v>85.3</v>
      </c>
      <c r="J104" s="421">
        <v>83.5</v>
      </c>
      <c r="K104" s="421">
        <v>1.8</v>
      </c>
    </row>
    <row r="105" spans="2:11" ht="19.5" customHeight="1">
      <c r="B105" s="395" t="s">
        <v>522</v>
      </c>
      <c r="C105" s="396" t="s">
        <v>523</v>
      </c>
      <c r="D105" s="425">
        <v>19.8</v>
      </c>
      <c r="E105" s="425">
        <v>161.3</v>
      </c>
      <c r="F105" s="425">
        <v>147.2</v>
      </c>
      <c r="G105" s="425">
        <v>14.1</v>
      </c>
      <c r="H105" s="425">
        <v>16.4</v>
      </c>
      <c r="I105" s="425">
        <v>76.8</v>
      </c>
      <c r="J105" s="425">
        <v>74.4</v>
      </c>
      <c r="K105" s="425">
        <v>2.4</v>
      </c>
    </row>
    <row r="106" spans="2:11" ht="19.5" customHeight="1">
      <c r="B106" s="401" t="s">
        <v>223</v>
      </c>
      <c r="C106" s="384" t="s">
        <v>524</v>
      </c>
      <c r="D106" s="433">
        <v>19.6</v>
      </c>
      <c r="E106" s="433">
        <v>162.9</v>
      </c>
      <c r="F106" s="433">
        <v>148</v>
      </c>
      <c r="G106" s="433">
        <v>14.9</v>
      </c>
      <c r="H106" s="433">
        <v>16.9</v>
      </c>
      <c r="I106" s="433">
        <v>97.7</v>
      </c>
      <c r="J106" s="433">
        <v>89.7</v>
      </c>
      <c r="K106" s="433">
        <v>8</v>
      </c>
    </row>
  </sheetData>
  <sheetProtection/>
  <mergeCells count="14">
    <mergeCell ref="B57:C59"/>
    <mergeCell ref="D57:G57"/>
    <mergeCell ref="H57:K57"/>
    <mergeCell ref="D58:D59"/>
    <mergeCell ref="E58:E59"/>
    <mergeCell ref="H58:H59"/>
    <mergeCell ref="I58:I59"/>
    <mergeCell ref="B4:C6"/>
    <mergeCell ref="D4:G4"/>
    <mergeCell ref="H4:K4"/>
    <mergeCell ref="D5:D6"/>
    <mergeCell ref="E5:E6"/>
    <mergeCell ref="H5:H6"/>
    <mergeCell ref="I5:I6"/>
  </mergeCells>
  <dataValidations count="2">
    <dataValidation type="whole" allowBlank="1"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9.00390625" defaultRowHeight="13.5"/>
  <cols>
    <col min="1" max="1" width="4.125" style="353" customWidth="1"/>
    <col min="2" max="2" width="6.50390625" style="353" customWidth="1"/>
    <col min="3" max="3" width="38.625" style="354" customWidth="1"/>
    <col min="4" max="11" width="11.50390625" style="353" customWidth="1"/>
    <col min="12" max="12" width="9.00390625" style="353" bestFit="1" customWidth="1"/>
    <col min="13" max="16384" width="9.00390625" style="353" customWidth="1"/>
  </cols>
  <sheetData>
    <row r="1" spans="2:11" ht="18.75">
      <c r="B1" s="404"/>
      <c r="C1" s="507"/>
      <c r="D1" s="358" t="s">
        <v>561</v>
      </c>
      <c r="E1" s="508"/>
      <c r="I1" s="404"/>
      <c r="J1" s="404"/>
      <c r="K1" s="404"/>
    </row>
    <row r="2" spans="2:11" ht="17.25" customHeight="1">
      <c r="B2" s="521"/>
      <c r="C2" s="357">
        <v>44531</v>
      </c>
      <c r="D2" s="521"/>
      <c r="E2" s="359"/>
      <c r="F2" s="359"/>
      <c r="G2" s="359"/>
      <c r="H2" s="359"/>
      <c r="I2" s="359"/>
      <c r="J2" s="359"/>
      <c r="K2" s="359"/>
    </row>
    <row r="3" spans="2:11" ht="18" customHeight="1">
      <c r="B3" s="359"/>
      <c r="C3" s="360" t="s">
        <v>363</v>
      </c>
      <c r="E3" s="359"/>
      <c r="F3" s="359"/>
      <c r="G3" s="359"/>
      <c r="H3" s="359"/>
      <c r="I3" s="359"/>
      <c r="J3" s="359"/>
      <c r="K3" s="353" t="s">
        <v>362</v>
      </c>
    </row>
    <row r="4" spans="2:11" s="355" customFormat="1" ht="18" customHeight="1">
      <c r="B4" s="687" t="s">
        <v>532</v>
      </c>
      <c r="C4" s="688"/>
      <c r="D4" s="702" t="s">
        <v>553</v>
      </c>
      <c r="E4" s="701"/>
      <c r="F4" s="701"/>
      <c r="G4" s="716"/>
      <c r="H4" s="700" t="s">
        <v>375</v>
      </c>
      <c r="I4" s="701"/>
      <c r="J4" s="701"/>
      <c r="K4" s="716"/>
    </row>
    <row r="5" spans="2:11" s="355" customFormat="1" ht="36" customHeight="1">
      <c r="B5" s="691"/>
      <c r="C5" s="692"/>
      <c r="D5" s="522" t="s">
        <v>562</v>
      </c>
      <c r="E5" s="523" t="s">
        <v>221</v>
      </c>
      <c r="F5" s="523" t="s">
        <v>564</v>
      </c>
      <c r="G5" s="524" t="s">
        <v>392</v>
      </c>
      <c r="H5" s="522" t="s">
        <v>562</v>
      </c>
      <c r="I5" s="523" t="s">
        <v>221</v>
      </c>
      <c r="J5" s="523" t="s">
        <v>564</v>
      </c>
      <c r="K5" s="524" t="s">
        <v>392</v>
      </c>
    </row>
    <row r="6" spans="2:11" ht="19.5" customHeight="1">
      <c r="B6" s="370" t="s">
        <v>228</v>
      </c>
      <c r="C6" s="371" t="s">
        <v>464</v>
      </c>
      <c r="D6" s="525">
        <v>989639</v>
      </c>
      <c r="E6" s="525">
        <v>5088</v>
      </c>
      <c r="F6" s="525">
        <v>11927</v>
      </c>
      <c r="G6" s="525">
        <v>982548</v>
      </c>
      <c r="H6" s="525">
        <v>429114</v>
      </c>
      <c r="I6" s="525">
        <v>10802</v>
      </c>
      <c r="J6" s="525">
        <v>8025</v>
      </c>
      <c r="K6" s="525">
        <v>432143</v>
      </c>
    </row>
    <row r="7" spans="2:11" ht="19.5" customHeight="1">
      <c r="B7" s="374" t="s">
        <v>253</v>
      </c>
      <c r="C7" s="375" t="s">
        <v>481</v>
      </c>
      <c r="D7" s="439">
        <v>63482</v>
      </c>
      <c r="E7" s="440">
        <v>10</v>
      </c>
      <c r="F7" s="440">
        <v>106</v>
      </c>
      <c r="G7" s="440">
        <v>63385</v>
      </c>
      <c r="H7" s="440">
        <v>5743</v>
      </c>
      <c r="I7" s="440">
        <v>0</v>
      </c>
      <c r="J7" s="440">
        <v>0</v>
      </c>
      <c r="K7" s="440">
        <v>5744</v>
      </c>
    </row>
    <row r="8" spans="2:11" ht="19.5" customHeight="1">
      <c r="B8" s="378" t="s">
        <v>336</v>
      </c>
      <c r="C8" s="379" t="s">
        <v>2</v>
      </c>
      <c r="D8" s="441">
        <v>321922</v>
      </c>
      <c r="E8" s="442">
        <v>1181</v>
      </c>
      <c r="F8" s="442">
        <v>1847</v>
      </c>
      <c r="G8" s="442">
        <v>321220</v>
      </c>
      <c r="H8" s="442">
        <v>52839</v>
      </c>
      <c r="I8" s="442">
        <v>1672</v>
      </c>
      <c r="J8" s="442">
        <v>1844</v>
      </c>
      <c r="K8" s="442">
        <v>52703</v>
      </c>
    </row>
    <row r="9" spans="2:11" ht="19.5" customHeight="1">
      <c r="B9" s="382" t="s">
        <v>337</v>
      </c>
      <c r="C9" s="379" t="s">
        <v>91</v>
      </c>
      <c r="D9" s="441">
        <v>5910</v>
      </c>
      <c r="E9" s="442">
        <v>0</v>
      </c>
      <c r="F9" s="442">
        <v>11</v>
      </c>
      <c r="G9" s="442">
        <v>5901</v>
      </c>
      <c r="H9" s="442">
        <v>453</v>
      </c>
      <c r="I9" s="442">
        <v>0</v>
      </c>
      <c r="J9" s="442">
        <v>0</v>
      </c>
      <c r="K9" s="442">
        <v>451</v>
      </c>
    </row>
    <row r="10" spans="2:11" ht="19.5" customHeight="1">
      <c r="B10" s="378" t="s">
        <v>149</v>
      </c>
      <c r="C10" s="379" t="s">
        <v>286</v>
      </c>
      <c r="D10" s="441">
        <v>17205</v>
      </c>
      <c r="E10" s="442">
        <v>31</v>
      </c>
      <c r="F10" s="442">
        <v>54</v>
      </c>
      <c r="G10" s="442">
        <v>17189</v>
      </c>
      <c r="H10" s="442">
        <v>918</v>
      </c>
      <c r="I10" s="442">
        <v>14</v>
      </c>
      <c r="J10" s="442">
        <v>0</v>
      </c>
      <c r="K10" s="442">
        <v>925</v>
      </c>
    </row>
    <row r="11" spans="2:11" ht="19.5" customHeight="1">
      <c r="B11" s="378" t="s">
        <v>340</v>
      </c>
      <c r="C11" s="379" t="s">
        <v>415</v>
      </c>
      <c r="D11" s="441">
        <v>72159</v>
      </c>
      <c r="E11" s="442">
        <v>347</v>
      </c>
      <c r="F11" s="442">
        <v>688</v>
      </c>
      <c r="G11" s="442">
        <v>71818</v>
      </c>
      <c r="H11" s="442">
        <v>16989</v>
      </c>
      <c r="I11" s="442">
        <v>214</v>
      </c>
      <c r="J11" s="442">
        <v>193</v>
      </c>
      <c r="K11" s="442">
        <v>17010</v>
      </c>
    </row>
    <row r="12" spans="2:11" ht="19.5" customHeight="1">
      <c r="B12" s="378" t="s">
        <v>342</v>
      </c>
      <c r="C12" s="379" t="s">
        <v>482</v>
      </c>
      <c r="D12" s="441">
        <v>112748</v>
      </c>
      <c r="E12" s="442">
        <v>1171</v>
      </c>
      <c r="F12" s="442">
        <v>1834</v>
      </c>
      <c r="G12" s="442">
        <v>111981</v>
      </c>
      <c r="H12" s="442">
        <v>112070</v>
      </c>
      <c r="I12" s="442">
        <v>1786</v>
      </c>
      <c r="J12" s="442">
        <v>1469</v>
      </c>
      <c r="K12" s="442">
        <v>112491</v>
      </c>
    </row>
    <row r="13" spans="2:11" ht="19.5" customHeight="1">
      <c r="B13" s="378" t="s">
        <v>234</v>
      </c>
      <c r="C13" s="379" t="s">
        <v>483</v>
      </c>
      <c r="D13" s="441">
        <v>23138</v>
      </c>
      <c r="E13" s="442">
        <v>4</v>
      </c>
      <c r="F13" s="442">
        <v>498</v>
      </c>
      <c r="G13" s="442">
        <v>22644</v>
      </c>
      <c r="H13" s="442">
        <v>4412</v>
      </c>
      <c r="I13" s="442">
        <v>1</v>
      </c>
      <c r="J13" s="442">
        <v>3</v>
      </c>
      <c r="K13" s="442">
        <v>4410</v>
      </c>
    </row>
    <row r="14" spans="2:11" ht="19.5" customHeight="1">
      <c r="B14" s="378" t="s">
        <v>345</v>
      </c>
      <c r="C14" s="379" t="s">
        <v>485</v>
      </c>
      <c r="D14" s="441">
        <v>9775</v>
      </c>
      <c r="E14" s="442">
        <v>0</v>
      </c>
      <c r="F14" s="442">
        <v>247</v>
      </c>
      <c r="G14" s="442">
        <v>9527</v>
      </c>
      <c r="H14" s="442">
        <v>3531</v>
      </c>
      <c r="I14" s="442">
        <v>0</v>
      </c>
      <c r="J14" s="442">
        <v>0</v>
      </c>
      <c r="K14" s="442">
        <v>3532</v>
      </c>
    </row>
    <row r="15" spans="2:11" ht="19.5" customHeight="1">
      <c r="B15" s="378" t="s">
        <v>347</v>
      </c>
      <c r="C15" s="379" t="s">
        <v>486</v>
      </c>
      <c r="D15" s="441">
        <v>27482</v>
      </c>
      <c r="E15" s="442">
        <v>42</v>
      </c>
      <c r="F15" s="442">
        <v>190</v>
      </c>
      <c r="G15" s="442">
        <v>27331</v>
      </c>
      <c r="H15" s="442">
        <v>3695</v>
      </c>
      <c r="I15" s="442">
        <v>0</v>
      </c>
      <c r="J15" s="442">
        <v>20</v>
      </c>
      <c r="K15" s="442">
        <v>3678</v>
      </c>
    </row>
    <row r="16" spans="2:11" ht="19.5" customHeight="1">
      <c r="B16" s="378" t="s">
        <v>350</v>
      </c>
      <c r="C16" s="379" t="s">
        <v>64</v>
      </c>
      <c r="D16" s="441">
        <v>37033</v>
      </c>
      <c r="E16" s="442">
        <v>309</v>
      </c>
      <c r="F16" s="442">
        <v>226</v>
      </c>
      <c r="G16" s="442">
        <v>37126</v>
      </c>
      <c r="H16" s="442">
        <v>80068</v>
      </c>
      <c r="I16" s="442">
        <v>3925</v>
      </c>
      <c r="J16" s="442">
        <v>2009</v>
      </c>
      <c r="K16" s="442">
        <v>81974</v>
      </c>
    </row>
    <row r="17" spans="2:11" ht="19.5" customHeight="1">
      <c r="B17" s="378" t="s">
        <v>188</v>
      </c>
      <c r="C17" s="379" t="s">
        <v>487</v>
      </c>
      <c r="D17" s="441">
        <v>18230</v>
      </c>
      <c r="E17" s="442">
        <v>113</v>
      </c>
      <c r="F17" s="442">
        <v>87</v>
      </c>
      <c r="G17" s="442">
        <v>18256</v>
      </c>
      <c r="H17" s="442">
        <v>22690</v>
      </c>
      <c r="I17" s="442">
        <v>604</v>
      </c>
      <c r="J17" s="442">
        <v>1166</v>
      </c>
      <c r="K17" s="442">
        <v>22128</v>
      </c>
    </row>
    <row r="18" spans="2:11" ht="19.5" customHeight="1">
      <c r="B18" s="378" t="s">
        <v>351</v>
      </c>
      <c r="C18" s="379" t="s">
        <v>44</v>
      </c>
      <c r="D18" s="441">
        <v>64844</v>
      </c>
      <c r="E18" s="442">
        <v>14</v>
      </c>
      <c r="F18" s="442">
        <v>123</v>
      </c>
      <c r="G18" s="442">
        <v>64736</v>
      </c>
      <c r="H18" s="442">
        <v>28576</v>
      </c>
      <c r="I18" s="442">
        <v>272</v>
      </c>
      <c r="J18" s="442">
        <v>60</v>
      </c>
      <c r="K18" s="442">
        <v>28787</v>
      </c>
    </row>
    <row r="19" spans="2:11" ht="19.5" customHeight="1">
      <c r="B19" s="378" t="s">
        <v>353</v>
      </c>
      <c r="C19" s="379" t="s">
        <v>489</v>
      </c>
      <c r="D19" s="441">
        <v>125411</v>
      </c>
      <c r="E19" s="442">
        <v>1034</v>
      </c>
      <c r="F19" s="442">
        <v>1294</v>
      </c>
      <c r="G19" s="442">
        <v>125017</v>
      </c>
      <c r="H19" s="442">
        <v>57872</v>
      </c>
      <c r="I19" s="442">
        <v>1438</v>
      </c>
      <c r="J19" s="442">
        <v>611</v>
      </c>
      <c r="K19" s="442">
        <v>58833</v>
      </c>
    </row>
    <row r="20" spans="2:11" ht="19.5" customHeight="1">
      <c r="B20" s="378" t="s">
        <v>150</v>
      </c>
      <c r="C20" s="379" t="s">
        <v>395</v>
      </c>
      <c r="D20" s="441">
        <v>10773</v>
      </c>
      <c r="E20" s="442">
        <v>14</v>
      </c>
      <c r="F20" s="442">
        <v>25</v>
      </c>
      <c r="G20" s="442">
        <v>10762</v>
      </c>
      <c r="H20" s="442">
        <v>2101</v>
      </c>
      <c r="I20" s="442">
        <v>118</v>
      </c>
      <c r="J20" s="442">
        <v>5</v>
      </c>
      <c r="K20" s="442">
        <v>2214</v>
      </c>
    </row>
    <row r="21" spans="2:11" ht="19.5" customHeight="1">
      <c r="B21" s="383" t="s">
        <v>356</v>
      </c>
      <c r="C21" s="384" t="s">
        <v>288</v>
      </c>
      <c r="D21" s="441">
        <v>79527</v>
      </c>
      <c r="E21" s="443">
        <v>818</v>
      </c>
      <c r="F21" s="443">
        <v>4697</v>
      </c>
      <c r="G21" s="443">
        <v>75655</v>
      </c>
      <c r="H21" s="443">
        <v>37157</v>
      </c>
      <c r="I21" s="443">
        <v>758</v>
      </c>
      <c r="J21" s="443">
        <v>645</v>
      </c>
      <c r="K21" s="443">
        <v>37263</v>
      </c>
    </row>
    <row r="22" spans="2:11" ht="19.5" customHeight="1">
      <c r="B22" s="386" t="s">
        <v>490</v>
      </c>
      <c r="C22" s="387" t="s">
        <v>110</v>
      </c>
      <c r="D22" s="440">
        <v>34233</v>
      </c>
      <c r="E22" s="440">
        <v>138</v>
      </c>
      <c r="F22" s="440">
        <v>204</v>
      </c>
      <c r="G22" s="440">
        <v>34173</v>
      </c>
      <c r="H22" s="440">
        <v>17299</v>
      </c>
      <c r="I22" s="440">
        <v>633</v>
      </c>
      <c r="J22" s="440">
        <v>1247</v>
      </c>
      <c r="K22" s="440">
        <v>16679</v>
      </c>
    </row>
    <row r="23" spans="2:11" ht="19.5" customHeight="1">
      <c r="B23" s="388" t="s">
        <v>162</v>
      </c>
      <c r="C23" s="379" t="s">
        <v>491</v>
      </c>
      <c r="D23" s="444">
        <v>5404</v>
      </c>
      <c r="E23" s="445">
        <v>5</v>
      </c>
      <c r="F23" s="445">
        <v>22</v>
      </c>
      <c r="G23" s="445">
        <v>5389</v>
      </c>
      <c r="H23" s="445">
        <v>344</v>
      </c>
      <c r="I23" s="445">
        <v>11</v>
      </c>
      <c r="J23" s="445">
        <v>0</v>
      </c>
      <c r="K23" s="445">
        <v>353</v>
      </c>
    </row>
    <row r="24" spans="2:11" ht="19.5" customHeight="1">
      <c r="B24" s="391" t="s">
        <v>116</v>
      </c>
      <c r="C24" s="392" t="s">
        <v>381</v>
      </c>
      <c r="D24" s="438">
        <v>4358</v>
      </c>
      <c r="E24" s="438">
        <v>19</v>
      </c>
      <c r="F24" s="438">
        <v>2</v>
      </c>
      <c r="G24" s="438">
        <v>4319</v>
      </c>
      <c r="H24" s="438">
        <v>279</v>
      </c>
      <c r="I24" s="438">
        <v>0</v>
      </c>
      <c r="J24" s="438">
        <v>1</v>
      </c>
      <c r="K24" s="438">
        <v>334</v>
      </c>
    </row>
    <row r="25" spans="2:11" ht="19.5" customHeight="1">
      <c r="B25" s="395" t="s">
        <v>145</v>
      </c>
      <c r="C25" s="396" t="s">
        <v>492</v>
      </c>
      <c r="D25" s="442">
        <v>3120</v>
      </c>
      <c r="E25" s="442">
        <v>36</v>
      </c>
      <c r="F25" s="442">
        <v>9</v>
      </c>
      <c r="G25" s="442">
        <v>3148</v>
      </c>
      <c r="H25" s="442">
        <v>92</v>
      </c>
      <c r="I25" s="442">
        <v>0</v>
      </c>
      <c r="J25" s="442">
        <v>0</v>
      </c>
      <c r="K25" s="442">
        <v>91</v>
      </c>
    </row>
    <row r="26" spans="2:11" ht="19.5" customHeight="1">
      <c r="B26" s="395" t="s">
        <v>493</v>
      </c>
      <c r="C26" s="396" t="s">
        <v>495</v>
      </c>
      <c r="D26" s="442">
        <v>13482</v>
      </c>
      <c r="E26" s="442">
        <v>148</v>
      </c>
      <c r="F26" s="442">
        <v>62</v>
      </c>
      <c r="G26" s="442">
        <v>13567</v>
      </c>
      <c r="H26" s="442">
        <v>2643</v>
      </c>
      <c r="I26" s="442">
        <v>23</v>
      </c>
      <c r="J26" s="442">
        <v>12</v>
      </c>
      <c r="K26" s="442">
        <v>2655</v>
      </c>
    </row>
    <row r="27" spans="2:11" ht="19.5" customHeight="1">
      <c r="B27" s="395" t="s">
        <v>496</v>
      </c>
      <c r="C27" s="396" t="s">
        <v>497</v>
      </c>
      <c r="D27" s="442">
        <v>3986</v>
      </c>
      <c r="E27" s="442">
        <v>0</v>
      </c>
      <c r="F27" s="442">
        <v>6</v>
      </c>
      <c r="G27" s="442">
        <v>3980</v>
      </c>
      <c r="H27" s="442">
        <v>1928</v>
      </c>
      <c r="I27" s="442">
        <v>6</v>
      </c>
      <c r="J27" s="442">
        <v>120</v>
      </c>
      <c r="K27" s="442">
        <v>1814</v>
      </c>
    </row>
    <row r="28" spans="2:11" ht="19.5" customHeight="1">
      <c r="B28" s="395" t="s">
        <v>259</v>
      </c>
      <c r="C28" s="396" t="s">
        <v>5</v>
      </c>
      <c r="D28" s="442">
        <v>17350</v>
      </c>
      <c r="E28" s="442">
        <v>29</v>
      </c>
      <c r="F28" s="442">
        <v>52</v>
      </c>
      <c r="G28" s="442">
        <v>17329</v>
      </c>
      <c r="H28" s="442">
        <v>5800</v>
      </c>
      <c r="I28" s="442">
        <v>26</v>
      </c>
      <c r="J28" s="442">
        <v>9</v>
      </c>
      <c r="K28" s="442">
        <v>5815</v>
      </c>
    </row>
    <row r="29" spans="2:11" ht="19.5" customHeight="1">
      <c r="B29" s="395" t="s">
        <v>498</v>
      </c>
      <c r="C29" s="396" t="s">
        <v>499</v>
      </c>
      <c r="D29" s="442">
        <v>17671</v>
      </c>
      <c r="E29" s="442">
        <v>41</v>
      </c>
      <c r="F29" s="442">
        <v>127</v>
      </c>
      <c r="G29" s="442">
        <v>17584</v>
      </c>
      <c r="H29" s="442">
        <v>4968</v>
      </c>
      <c r="I29" s="442">
        <v>640</v>
      </c>
      <c r="J29" s="442">
        <v>238</v>
      </c>
      <c r="K29" s="442">
        <v>5371</v>
      </c>
    </row>
    <row r="30" spans="2:11" ht="19.5" customHeight="1">
      <c r="B30" s="395" t="s">
        <v>484</v>
      </c>
      <c r="C30" s="396" t="s">
        <v>500</v>
      </c>
      <c r="D30" s="442">
        <v>5125</v>
      </c>
      <c r="E30" s="442">
        <v>32</v>
      </c>
      <c r="F30" s="442">
        <v>6</v>
      </c>
      <c r="G30" s="442">
        <v>5152</v>
      </c>
      <c r="H30" s="442">
        <v>396</v>
      </c>
      <c r="I30" s="442">
        <v>0</v>
      </c>
      <c r="J30" s="442">
        <v>0</v>
      </c>
      <c r="K30" s="442">
        <v>395</v>
      </c>
    </row>
    <row r="31" spans="2:11" ht="19.5" customHeight="1">
      <c r="B31" s="395" t="s">
        <v>82</v>
      </c>
      <c r="C31" s="396" t="s">
        <v>476</v>
      </c>
      <c r="D31" s="442">
        <v>5006</v>
      </c>
      <c r="E31" s="442">
        <v>2</v>
      </c>
      <c r="F31" s="442">
        <v>8</v>
      </c>
      <c r="G31" s="442">
        <v>5000</v>
      </c>
      <c r="H31" s="442">
        <v>614</v>
      </c>
      <c r="I31" s="442">
        <v>43</v>
      </c>
      <c r="J31" s="442">
        <v>0</v>
      </c>
      <c r="K31" s="442">
        <v>657</v>
      </c>
    </row>
    <row r="32" spans="2:11" ht="19.5" customHeight="1">
      <c r="B32" s="395" t="s">
        <v>501</v>
      </c>
      <c r="C32" s="396" t="s">
        <v>57</v>
      </c>
      <c r="D32" s="446">
        <v>3224</v>
      </c>
      <c r="E32" s="446">
        <v>0</v>
      </c>
      <c r="F32" s="446">
        <v>6</v>
      </c>
      <c r="G32" s="446">
        <v>3218</v>
      </c>
      <c r="H32" s="446">
        <v>62</v>
      </c>
      <c r="I32" s="446">
        <v>8</v>
      </c>
      <c r="J32" s="446">
        <v>0</v>
      </c>
      <c r="K32" s="446">
        <v>70</v>
      </c>
    </row>
    <row r="33" spans="2:11" ht="19.5" customHeight="1">
      <c r="B33" s="395" t="s">
        <v>243</v>
      </c>
      <c r="C33" s="396" t="s">
        <v>502</v>
      </c>
      <c r="D33" s="442">
        <v>7042</v>
      </c>
      <c r="E33" s="442">
        <v>14</v>
      </c>
      <c r="F33" s="442">
        <v>33</v>
      </c>
      <c r="G33" s="442">
        <v>7023</v>
      </c>
      <c r="H33" s="442">
        <v>222</v>
      </c>
      <c r="I33" s="442">
        <v>0</v>
      </c>
      <c r="J33" s="442">
        <v>0</v>
      </c>
      <c r="K33" s="442">
        <v>222</v>
      </c>
    </row>
    <row r="34" spans="2:11" ht="19.5" customHeight="1">
      <c r="B34" s="395" t="s">
        <v>225</v>
      </c>
      <c r="C34" s="396" t="s">
        <v>504</v>
      </c>
      <c r="D34" s="442">
        <v>21189</v>
      </c>
      <c r="E34" s="442">
        <v>41</v>
      </c>
      <c r="F34" s="442">
        <v>198</v>
      </c>
      <c r="G34" s="442">
        <v>21032</v>
      </c>
      <c r="H34" s="442">
        <v>3181</v>
      </c>
      <c r="I34" s="442">
        <v>46</v>
      </c>
      <c r="J34" s="442">
        <v>79</v>
      </c>
      <c r="K34" s="442">
        <v>3148</v>
      </c>
    </row>
    <row r="35" spans="2:11" ht="19.5" customHeight="1">
      <c r="B35" s="395" t="s">
        <v>505</v>
      </c>
      <c r="C35" s="396" t="s">
        <v>506</v>
      </c>
      <c r="D35" s="442">
        <v>8964</v>
      </c>
      <c r="E35" s="442">
        <v>68</v>
      </c>
      <c r="F35" s="442">
        <v>169</v>
      </c>
      <c r="G35" s="442">
        <v>8863</v>
      </c>
      <c r="H35" s="442">
        <v>217</v>
      </c>
      <c r="I35" s="442">
        <v>28</v>
      </c>
      <c r="J35" s="442">
        <v>0</v>
      </c>
      <c r="K35" s="442">
        <v>245</v>
      </c>
    </row>
    <row r="36" spans="2:11" ht="19.5" customHeight="1">
      <c r="B36" s="395" t="s">
        <v>332</v>
      </c>
      <c r="C36" s="396" t="s">
        <v>257</v>
      </c>
      <c r="D36" s="442">
        <v>26402</v>
      </c>
      <c r="E36" s="442">
        <v>19</v>
      </c>
      <c r="F36" s="442">
        <v>36</v>
      </c>
      <c r="G36" s="442">
        <v>26384</v>
      </c>
      <c r="H36" s="442">
        <v>3361</v>
      </c>
      <c r="I36" s="442">
        <v>76</v>
      </c>
      <c r="J36" s="442">
        <v>0</v>
      </c>
      <c r="K36" s="442">
        <v>3438</v>
      </c>
    </row>
    <row r="37" spans="2:11" ht="19.5" customHeight="1">
      <c r="B37" s="395" t="s">
        <v>182</v>
      </c>
      <c r="C37" s="396" t="s">
        <v>507</v>
      </c>
      <c r="D37" s="442">
        <v>6178</v>
      </c>
      <c r="E37" s="442">
        <v>75</v>
      </c>
      <c r="F37" s="442">
        <v>120</v>
      </c>
      <c r="G37" s="442">
        <v>6134</v>
      </c>
      <c r="H37" s="442">
        <v>55</v>
      </c>
      <c r="I37" s="442">
        <v>7</v>
      </c>
      <c r="J37" s="442">
        <v>10</v>
      </c>
      <c r="K37" s="442">
        <v>51</v>
      </c>
    </row>
    <row r="38" spans="2:11" ht="19.5" customHeight="1">
      <c r="B38" s="395" t="s">
        <v>508</v>
      </c>
      <c r="C38" s="396" t="s">
        <v>63</v>
      </c>
      <c r="D38" s="442">
        <v>7888</v>
      </c>
      <c r="E38" s="442">
        <v>21</v>
      </c>
      <c r="F38" s="442">
        <v>16</v>
      </c>
      <c r="G38" s="442">
        <v>7893</v>
      </c>
      <c r="H38" s="442">
        <v>109</v>
      </c>
      <c r="I38" s="442">
        <v>0</v>
      </c>
      <c r="J38" s="442">
        <v>0</v>
      </c>
      <c r="K38" s="442">
        <v>109</v>
      </c>
    </row>
    <row r="39" spans="2:11" ht="19.5" customHeight="1">
      <c r="B39" s="395" t="s">
        <v>25</v>
      </c>
      <c r="C39" s="396" t="s">
        <v>512</v>
      </c>
      <c r="D39" s="442">
        <v>34700</v>
      </c>
      <c r="E39" s="442">
        <v>176</v>
      </c>
      <c r="F39" s="442">
        <v>156</v>
      </c>
      <c r="G39" s="442">
        <v>34730</v>
      </c>
      <c r="H39" s="442">
        <v>3649</v>
      </c>
      <c r="I39" s="442">
        <v>33</v>
      </c>
      <c r="J39" s="442">
        <v>1</v>
      </c>
      <c r="K39" s="442">
        <v>3671</v>
      </c>
    </row>
    <row r="40" spans="2:11" ht="19.5" customHeight="1">
      <c r="B40" s="395" t="s">
        <v>410</v>
      </c>
      <c r="C40" s="396" t="s">
        <v>513</v>
      </c>
      <c r="D40" s="442">
        <v>2899</v>
      </c>
      <c r="E40" s="442">
        <v>17</v>
      </c>
      <c r="F40" s="442">
        <v>52</v>
      </c>
      <c r="G40" s="442">
        <v>2865</v>
      </c>
      <c r="H40" s="442">
        <v>392</v>
      </c>
      <c r="I40" s="442">
        <v>0</v>
      </c>
      <c r="J40" s="442">
        <v>0</v>
      </c>
      <c r="K40" s="442">
        <v>391</v>
      </c>
    </row>
    <row r="41" spans="2:11" ht="19.5" customHeight="1">
      <c r="B41" s="395" t="s">
        <v>509</v>
      </c>
      <c r="C41" s="396" t="s">
        <v>277</v>
      </c>
      <c r="D41" s="442">
        <v>84039</v>
      </c>
      <c r="E41" s="442">
        <v>238</v>
      </c>
      <c r="F41" s="442">
        <v>524</v>
      </c>
      <c r="G41" s="442">
        <v>83752</v>
      </c>
      <c r="H41" s="442">
        <v>5615</v>
      </c>
      <c r="I41" s="442">
        <v>79</v>
      </c>
      <c r="J41" s="442">
        <v>125</v>
      </c>
      <c r="K41" s="442">
        <v>5570</v>
      </c>
    </row>
    <row r="42" spans="2:11" ht="19.5" customHeight="1">
      <c r="B42" s="395" t="s">
        <v>346</v>
      </c>
      <c r="C42" s="399" t="s">
        <v>9</v>
      </c>
      <c r="D42" s="442">
        <v>9662</v>
      </c>
      <c r="E42" s="442">
        <v>62</v>
      </c>
      <c r="F42" s="442">
        <v>39</v>
      </c>
      <c r="G42" s="442">
        <v>9685</v>
      </c>
      <c r="H42" s="442">
        <v>1613</v>
      </c>
      <c r="I42" s="442">
        <v>13</v>
      </c>
      <c r="J42" s="442">
        <v>2</v>
      </c>
      <c r="K42" s="442">
        <v>1624</v>
      </c>
    </row>
    <row r="43" spans="2:11" ht="19.5" customHeight="1">
      <c r="B43" s="386" t="s">
        <v>220</v>
      </c>
      <c r="C43" s="400" t="s">
        <v>515</v>
      </c>
      <c r="D43" s="440">
        <v>59706</v>
      </c>
      <c r="E43" s="440">
        <v>131</v>
      </c>
      <c r="F43" s="440">
        <v>221</v>
      </c>
      <c r="G43" s="440">
        <v>59617</v>
      </c>
      <c r="H43" s="440">
        <v>7029</v>
      </c>
      <c r="I43" s="440">
        <v>4</v>
      </c>
      <c r="J43" s="440">
        <v>86</v>
      </c>
      <c r="K43" s="440">
        <v>6946</v>
      </c>
    </row>
    <row r="44" spans="2:11" ht="19.5" customHeight="1">
      <c r="B44" s="401" t="s">
        <v>172</v>
      </c>
      <c r="C44" s="402" t="s">
        <v>377</v>
      </c>
      <c r="D44" s="443">
        <v>53042</v>
      </c>
      <c r="E44" s="443">
        <v>1040</v>
      </c>
      <c r="F44" s="443">
        <v>1613</v>
      </c>
      <c r="G44" s="443">
        <v>52364</v>
      </c>
      <c r="H44" s="443">
        <v>105041</v>
      </c>
      <c r="I44" s="443">
        <v>1782</v>
      </c>
      <c r="J44" s="443">
        <v>1383</v>
      </c>
      <c r="K44" s="443">
        <v>105545</v>
      </c>
    </row>
    <row r="45" spans="2:11" ht="19.5" customHeight="1">
      <c r="B45" s="391" t="s">
        <v>494</v>
      </c>
      <c r="C45" s="392" t="s">
        <v>29</v>
      </c>
      <c r="D45" s="440">
        <v>20696</v>
      </c>
      <c r="E45" s="440">
        <v>72</v>
      </c>
      <c r="F45" s="440">
        <v>90</v>
      </c>
      <c r="G45" s="440">
        <v>20641</v>
      </c>
      <c r="H45" s="440">
        <v>14751</v>
      </c>
      <c r="I45" s="440">
        <v>595</v>
      </c>
      <c r="J45" s="440">
        <v>390</v>
      </c>
      <c r="K45" s="440">
        <v>14993</v>
      </c>
    </row>
    <row r="46" spans="2:11" ht="19.5" customHeight="1">
      <c r="B46" s="395" t="s">
        <v>517</v>
      </c>
      <c r="C46" s="396" t="s">
        <v>518</v>
      </c>
      <c r="D46" s="443">
        <v>16337</v>
      </c>
      <c r="E46" s="443">
        <v>237</v>
      </c>
      <c r="F46" s="443">
        <v>136</v>
      </c>
      <c r="G46" s="443">
        <v>16485</v>
      </c>
      <c r="H46" s="443">
        <v>65317</v>
      </c>
      <c r="I46" s="443">
        <v>3330</v>
      </c>
      <c r="J46" s="443">
        <v>1619</v>
      </c>
      <c r="K46" s="443">
        <v>66981</v>
      </c>
    </row>
    <row r="47" spans="2:11" ht="19.5" customHeight="1">
      <c r="B47" s="386" t="s">
        <v>519</v>
      </c>
      <c r="C47" s="387" t="s">
        <v>520</v>
      </c>
      <c r="D47" s="438">
        <v>72584</v>
      </c>
      <c r="E47" s="438">
        <v>378</v>
      </c>
      <c r="F47" s="438">
        <v>606</v>
      </c>
      <c r="G47" s="438">
        <v>72452</v>
      </c>
      <c r="H47" s="438">
        <v>19905</v>
      </c>
      <c r="I47" s="438">
        <v>606</v>
      </c>
      <c r="J47" s="438">
        <v>312</v>
      </c>
      <c r="K47" s="438">
        <v>20103</v>
      </c>
    </row>
    <row r="48" spans="2:11" ht="19.5" customHeight="1">
      <c r="B48" s="401" t="s">
        <v>319</v>
      </c>
      <c r="C48" s="384" t="s">
        <v>16</v>
      </c>
      <c r="D48" s="442">
        <v>52827</v>
      </c>
      <c r="E48" s="442">
        <v>656</v>
      </c>
      <c r="F48" s="442">
        <v>688</v>
      </c>
      <c r="G48" s="442">
        <v>52565</v>
      </c>
      <c r="H48" s="442">
        <v>37967</v>
      </c>
      <c r="I48" s="442">
        <v>832</v>
      </c>
      <c r="J48" s="442">
        <v>299</v>
      </c>
      <c r="K48" s="442">
        <v>38730</v>
      </c>
    </row>
    <row r="49" spans="2:11" ht="19.5" customHeight="1">
      <c r="B49" s="391" t="s">
        <v>521</v>
      </c>
      <c r="C49" s="392" t="s">
        <v>8</v>
      </c>
      <c r="D49" s="526">
        <v>33144</v>
      </c>
      <c r="E49" s="526">
        <v>669</v>
      </c>
      <c r="F49" s="526">
        <v>4629</v>
      </c>
      <c r="G49" s="526">
        <v>29184</v>
      </c>
      <c r="H49" s="526">
        <v>2396</v>
      </c>
      <c r="I49" s="526">
        <v>83</v>
      </c>
      <c r="J49" s="526">
        <v>276</v>
      </c>
      <c r="K49" s="526">
        <v>2203</v>
      </c>
    </row>
    <row r="50" spans="2:11" ht="19.5" customHeight="1">
      <c r="B50" s="395" t="s">
        <v>522</v>
      </c>
      <c r="C50" s="396" t="s">
        <v>523</v>
      </c>
      <c r="D50" s="445">
        <v>28019</v>
      </c>
      <c r="E50" s="445">
        <v>130</v>
      </c>
      <c r="F50" s="445">
        <v>68</v>
      </c>
      <c r="G50" s="445">
        <v>28087</v>
      </c>
      <c r="H50" s="445">
        <v>29967</v>
      </c>
      <c r="I50" s="445">
        <v>616</v>
      </c>
      <c r="J50" s="445">
        <v>369</v>
      </c>
      <c r="K50" s="445">
        <v>30208</v>
      </c>
    </row>
    <row r="51" spans="2:11" ht="19.5" customHeight="1">
      <c r="B51" s="401" t="s">
        <v>223</v>
      </c>
      <c r="C51" s="384" t="s">
        <v>524</v>
      </c>
      <c r="D51" s="443">
        <v>18364</v>
      </c>
      <c r="E51" s="448">
        <v>19</v>
      </c>
      <c r="F51" s="443">
        <v>0</v>
      </c>
      <c r="G51" s="443">
        <v>18384</v>
      </c>
      <c r="H51" s="443">
        <v>4794</v>
      </c>
      <c r="I51" s="443">
        <v>59</v>
      </c>
      <c r="J51" s="443">
        <v>0</v>
      </c>
      <c r="K51" s="443">
        <v>4852</v>
      </c>
    </row>
    <row r="52" spans="2:11" ht="18.75">
      <c r="B52" s="404"/>
      <c r="C52" s="353"/>
      <c r="D52" s="358" t="s">
        <v>440</v>
      </c>
      <c r="F52" s="514"/>
      <c r="I52" s="404"/>
      <c r="J52" s="404"/>
      <c r="K52" s="404"/>
    </row>
    <row r="53" spans="2:11" ht="17.25" customHeight="1">
      <c r="B53" s="521"/>
      <c r="C53" s="357">
        <v>44531</v>
      </c>
      <c r="D53" s="521"/>
      <c r="E53" s="359"/>
      <c r="F53" s="359"/>
      <c r="G53" s="359"/>
      <c r="H53" s="359"/>
      <c r="I53" s="359"/>
      <c r="J53" s="359"/>
      <c r="K53" s="359"/>
    </row>
    <row r="54" spans="2:11" ht="14.25">
      <c r="B54" s="359"/>
      <c r="C54" s="360" t="s">
        <v>525</v>
      </c>
      <c r="E54" s="359"/>
      <c r="F54" s="359"/>
      <c r="G54" s="359"/>
      <c r="H54" s="359"/>
      <c r="I54" s="359"/>
      <c r="J54" s="359"/>
      <c r="K54" s="353" t="s">
        <v>566</v>
      </c>
    </row>
    <row r="55" spans="1:11" ht="18" customHeight="1">
      <c r="A55" s="355"/>
      <c r="B55" s="687" t="s">
        <v>532</v>
      </c>
      <c r="C55" s="688"/>
      <c r="D55" s="702" t="s">
        <v>33</v>
      </c>
      <c r="E55" s="701"/>
      <c r="F55" s="701"/>
      <c r="G55" s="716"/>
      <c r="H55" s="700" t="s">
        <v>557</v>
      </c>
      <c r="I55" s="701"/>
      <c r="J55" s="701"/>
      <c r="K55" s="716"/>
    </row>
    <row r="56" spans="2:11" s="355" customFormat="1" ht="36" customHeight="1">
      <c r="B56" s="691"/>
      <c r="C56" s="692"/>
      <c r="D56" s="522" t="s">
        <v>0</v>
      </c>
      <c r="E56" s="523" t="s">
        <v>567</v>
      </c>
      <c r="F56" s="523" t="s">
        <v>423</v>
      </c>
      <c r="G56" s="524" t="s">
        <v>568</v>
      </c>
      <c r="H56" s="522" t="s">
        <v>0</v>
      </c>
      <c r="I56" s="523" t="s">
        <v>567</v>
      </c>
      <c r="J56" s="523" t="s">
        <v>423</v>
      </c>
      <c r="K56" s="524" t="s">
        <v>568</v>
      </c>
    </row>
    <row r="57" spans="1:11" s="355" customFormat="1" ht="19.5" customHeight="1">
      <c r="A57" s="353"/>
      <c r="B57" s="370" t="s">
        <v>228</v>
      </c>
      <c r="C57" s="371" t="s">
        <v>464</v>
      </c>
      <c r="D57" s="525">
        <v>634781</v>
      </c>
      <c r="E57" s="525">
        <v>3658</v>
      </c>
      <c r="F57" s="525">
        <v>9075</v>
      </c>
      <c r="G57" s="525">
        <v>629072</v>
      </c>
      <c r="H57" s="525">
        <v>205020</v>
      </c>
      <c r="I57" s="525">
        <v>4846</v>
      </c>
      <c r="J57" s="525">
        <v>3614</v>
      </c>
      <c r="K57" s="525">
        <v>206544</v>
      </c>
    </row>
    <row r="58" spans="2:11" ht="19.5" customHeight="1">
      <c r="B58" s="374" t="s">
        <v>253</v>
      </c>
      <c r="C58" s="375" t="s">
        <v>481</v>
      </c>
      <c r="D58" s="439">
        <v>17984</v>
      </c>
      <c r="E58" s="440">
        <v>10</v>
      </c>
      <c r="F58" s="440">
        <v>0</v>
      </c>
      <c r="G58" s="440">
        <v>17994</v>
      </c>
      <c r="H58" s="440">
        <v>1483</v>
      </c>
      <c r="I58" s="440">
        <v>0</v>
      </c>
      <c r="J58" s="440">
        <v>0</v>
      </c>
      <c r="K58" s="440">
        <v>1483</v>
      </c>
    </row>
    <row r="59" spans="2:11" ht="19.5" customHeight="1">
      <c r="B59" s="378" t="s">
        <v>336</v>
      </c>
      <c r="C59" s="379" t="s">
        <v>2</v>
      </c>
      <c r="D59" s="441">
        <v>263273</v>
      </c>
      <c r="E59" s="442">
        <v>1112</v>
      </c>
      <c r="F59" s="442">
        <v>1517</v>
      </c>
      <c r="G59" s="442">
        <v>262889</v>
      </c>
      <c r="H59" s="442">
        <v>29773</v>
      </c>
      <c r="I59" s="442">
        <v>579</v>
      </c>
      <c r="J59" s="442">
        <v>371</v>
      </c>
      <c r="K59" s="442">
        <v>29960</v>
      </c>
    </row>
    <row r="60" spans="2:11" ht="19.5" customHeight="1">
      <c r="B60" s="382" t="s">
        <v>337</v>
      </c>
      <c r="C60" s="379" t="s">
        <v>91</v>
      </c>
      <c r="D60" s="441">
        <v>4348</v>
      </c>
      <c r="E60" s="442">
        <v>0</v>
      </c>
      <c r="F60" s="442">
        <v>11</v>
      </c>
      <c r="G60" s="442">
        <v>4339</v>
      </c>
      <c r="H60" s="442">
        <v>391</v>
      </c>
      <c r="I60" s="442">
        <v>0</v>
      </c>
      <c r="J60" s="442">
        <v>0</v>
      </c>
      <c r="K60" s="442">
        <v>389</v>
      </c>
    </row>
    <row r="61" spans="2:11" ht="19.5" customHeight="1">
      <c r="B61" s="378" t="s">
        <v>149</v>
      </c>
      <c r="C61" s="379" t="s">
        <v>286</v>
      </c>
      <c r="D61" s="441">
        <v>11764</v>
      </c>
      <c r="E61" s="442">
        <v>31</v>
      </c>
      <c r="F61" s="442">
        <v>54</v>
      </c>
      <c r="G61" s="442">
        <v>11748</v>
      </c>
      <c r="H61" s="442">
        <v>218</v>
      </c>
      <c r="I61" s="442">
        <v>14</v>
      </c>
      <c r="J61" s="442">
        <v>0</v>
      </c>
      <c r="K61" s="442">
        <v>225</v>
      </c>
    </row>
    <row r="62" spans="2:11" ht="19.5" customHeight="1">
      <c r="B62" s="378" t="s">
        <v>340</v>
      </c>
      <c r="C62" s="379" t="s">
        <v>415</v>
      </c>
      <c r="D62" s="441">
        <v>48018</v>
      </c>
      <c r="E62" s="442">
        <v>347</v>
      </c>
      <c r="F62" s="442">
        <v>622</v>
      </c>
      <c r="G62" s="442">
        <v>47743</v>
      </c>
      <c r="H62" s="442">
        <v>12228</v>
      </c>
      <c r="I62" s="442">
        <v>214</v>
      </c>
      <c r="J62" s="442">
        <v>193</v>
      </c>
      <c r="K62" s="442">
        <v>12249</v>
      </c>
    </row>
    <row r="63" spans="2:11" ht="19.5" customHeight="1">
      <c r="B63" s="378" t="s">
        <v>342</v>
      </c>
      <c r="C63" s="379" t="s">
        <v>482</v>
      </c>
      <c r="D63" s="441">
        <v>40671</v>
      </c>
      <c r="E63" s="442">
        <v>425</v>
      </c>
      <c r="F63" s="442">
        <v>505</v>
      </c>
      <c r="G63" s="442">
        <v>40485</v>
      </c>
      <c r="H63" s="442">
        <v>43835</v>
      </c>
      <c r="I63" s="442">
        <v>663</v>
      </c>
      <c r="J63" s="442">
        <v>546</v>
      </c>
      <c r="K63" s="442">
        <v>44058</v>
      </c>
    </row>
    <row r="64" spans="2:11" ht="19.5" customHeight="1">
      <c r="B64" s="378" t="s">
        <v>234</v>
      </c>
      <c r="C64" s="379" t="s">
        <v>483</v>
      </c>
      <c r="D64" s="441">
        <v>11601</v>
      </c>
      <c r="E64" s="442">
        <v>4</v>
      </c>
      <c r="F64" s="442">
        <v>123</v>
      </c>
      <c r="G64" s="442">
        <v>11482</v>
      </c>
      <c r="H64" s="442">
        <v>2908</v>
      </c>
      <c r="I64" s="442">
        <v>1</v>
      </c>
      <c r="J64" s="442">
        <v>3</v>
      </c>
      <c r="K64" s="442">
        <v>2906</v>
      </c>
    </row>
    <row r="65" spans="2:11" ht="19.5" customHeight="1">
      <c r="B65" s="378" t="s">
        <v>345</v>
      </c>
      <c r="C65" s="379" t="s">
        <v>485</v>
      </c>
      <c r="D65" s="441">
        <v>2532</v>
      </c>
      <c r="E65" s="442">
        <v>0</v>
      </c>
      <c r="F65" s="442">
        <v>0</v>
      </c>
      <c r="G65" s="442">
        <v>2531</v>
      </c>
      <c r="H65" s="442">
        <v>494</v>
      </c>
      <c r="I65" s="442">
        <v>0</v>
      </c>
      <c r="J65" s="442">
        <v>0</v>
      </c>
      <c r="K65" s="442">
        <v>495</v>
      </c>
    </row>
    <row r="66" spans="2:11" ht="19.5" customHeight="1">
      <c r="B66" s="378" t="s">
        <v>347</v>
      </c>
      <c r="C66" s="379" t="s">
        <v>486</v>
      </c>
      <c r="D66" s="441">
        <v>15550</v>
      </c>
      <c r="E66" s="442">
        <v>4</v>
      </c>
      <c r="F66" s="442">
        <v>136</v>
      </c>
      <c r="G66" s="442">
        <v>15416</v>
      </c>
      <c r="H66" s="442">
        <v>2160</v>
      </c>
      <c r="I66" s="442">
        <v>0</v>
      </c>
      <c r="J66" s="442">
        <v>20</v>
      </c>
      <c r="K66" s="442">
        <v>2142</v>
      </c>
    </row>
    <row r="67" spans="2:11" ht="19.5" customHeight="1">
      <c r="B67" s="378" t="s">
        <v>350</v>
      </c>
      <c r="C67" s="379" t="s">
        <v>64</v>
      </c>
      <c r="D67" s="441">
        <v>15688</v>
      </c>
      <c r="E67" s="442">
        <v>121</v>
      </c>
      <c r="F67" s="442">
        <v>226</v>
      </c>
      <c r="G67" s="442">
        <v>15594</v>
      </c>
      <c r="H67" s="442">
        <v>24864</v>
      </c>
      <c r="I67" s="442">
        <v>1522</v>
      </c>
      <c r="J67" s="442">
        <v>758</v>
      </c>
      <c r="K67" s="442">
        <v>25617</v>
      </c>
    </row>
    <row r="68" spans="2:11" ht="19.5" customHeight="1">
      <c r="B68" s="378" t="s">
        <v>188</v>
      </c>
      <c r="C68" s="379" t="s">
        <v>487</v>
      </c>
      <c r="D68" s="441">
        <v>10296</v>
      </c>
      <c r="E68" s="442">
        <v>113</v>
      </c>
      <c r="F68" s="442">
        <v>87</v>
      </c>
      <c r="G68" s="442">
        <v>10323</v>
      </c>
      <c r="H68" s="442">
        <v>14172</v>
      </c>
      <c r="I68" s="442">
        <v>604</v>
      </c>
      <c r="J68" s="442">
        <v>808</v>
      </c>
      <c r="K68" s="442">
        <v>13967</v>
      </c>
    </row>
    <row r="69" spans="2:11" ht="19.5" customHeight="1">
      <c r="B69" s="378" t="s">
        <v>351</v>
      </c>
      <c r="C69" s="379" t="s">
        <v>44</v>
      </c>
      <c r="D69" s="441">
        <v>41864</v>
      </c>
      <c r="E69" s="442">
        <v>14</v>
      </c>
      <c r="F69" s="442">
        <v>123</v>
      </c>
      <c r="G69" s="442">
        <v>41756</v>
      </c>
      <c r="H69" s="442">
        <v>17219</v>
      </c>
      <c r="I69" s="442">
        <v>6</v>
      </c>
      <c r="J69" s="442">
        <v>60</v>
      </c>
      <c r="K69" s="442">
        <v>17164</v>
      </c>
    </row>
    <row r="70" spans="2:11" ht="19.5" customHeight="1">
      <c r="B70" s="378" t="s">
        <v>353</v>
      </c>
      <c r="C70" s="379" t="s">
        <v>489</v>
      </c>
      <c r="D70" s="441">
        <v>92396</v>
      </c>
      <c r="E70" s="442">
        <v>802</v>
      </c>
      <c r="F70" s="442">
        <v>1028</v>
      </c>
      <c r="G70" s="442">
        <v>91940</v>
      </c>
      <c r="H70" s="442">
        <v>28630</v>
      </c>
      <c r="I70" s="442">
        <v>521</v>
      </c>
      <c r="J70" s="442">
        <v>358</v>
      </c>
      <c r="K70" s="442">
        <v>29023</v>
      </c>
    </row>
    <row r="71" spans="2:11" ht="19.5" customHeight="1">
      <c r="B71" s="378" t="s">
        <v>150</v>
      </c>
      <c r="C71" s="379" t="s">
        <v>395</v>
      </c>
      <c r="D71" s="441">
        <v>4923</v>
      </c>
      <c r="E71" s="442">
        <v>14</v>
      </c>
      <c r="F71" s="442">
        <v>25</v>
      </c>
      <c r="G71" s="442">
        <v>4911</v>
      </c>
      <c r="H71" s="442">
        <v>1414</v>
      </c>
      <c r="I71" s="442">
        <v>118</v>
      </c>
      <c r="J71" s="442">
        <v>5</v>
      </c>
      <c r="K71" s="442">
        <v>1528</v>
      </c>
    </row>
    <row r="72" spans="2:11" ht="19.5" customHeight="1">
      <c r="B72" s="383" t="s">
        <v>356</v>
      </c>
      <c r="C72" s="384" t="s">
        <v>288</v>
      </c>
      <c r="D72" s="448">
        <v>53873</v>
      </c>
      <c r="E72" s="443">
        <v>661</v>
      </c>
      <c r="F72" s="443">
        <v>4618</v>
      </c>
      <c r="G72" s="443">
        <v>49921</v>
      </c>
      <c r="H72" s="443">
        <v>25231</v>
      </c>
      <c r="I72" s="443">
        <v>604</v>
      </c>
      <c r="J72" s="443">
        <v>492</v>
      </c>
      <c r="K72" s="443">
        <v>25338</v>
      </c>
    </row>
    <row r="73" spans="2:11" ht="19.5" customHeight="1">
      <c r="B73" s="386" t="s">
        <v>490</v>
      </c>
      <c r="C73" s="387" t="s">
        <v>110</v>
      </c>
      <c r="D73" s="440">
        <v>28761</v>
      </c>
      <c r="E73" s="440">
        <v>137</v>
      </c>
      <c r="F73" s="440">
        <v>204</v>
      </c>
      <c r="G73" s="440">
        <v>28700</v>
      </c>
      <c r="H73" s="440">
        <v>8069</v>
      </c>
      <c r="I73" s="440">
        <v>149</v>
      </c>
      <c r="J73" s="440">
        <v>116</v>
      </c>
      <c r="K73" s="440">
        <v>8096</v>
      </c>
    </row>
    <row r="74" spans="2:11" ht="19.5" customHeight="1">
      <c r="B74" s="388" t="s">
        <v>162</v>
      </c>
      <c r="C74" s="379" t="s">
        <v>491</v>
      </c>
      <c r="D74" s="445">
        <v>4131</v>
      </c>
      <c r="E74" s="445">
        <v>5</v>
      </c>
      <c r="F74" s="445">
        <v>4</v>
      </c>
      <c r="G74" s="445">
        <v>4133</v>
      </c>
      <c r="H74" s="445">
        <v>162</v>
      </c>
      <c r="I74" s="445">
        <v>11</v>
      </c>
      <c r="J74" s="445">
        <v>0</v>
      </c>
      <c r="K74" s="445">
        <v>172</v>
      </c>
    </row>
    <row r="75" spans="2:11" ht="19.5" customHeight="1">
      <c r="B75" s="391" t="s">
        <v>116</v>
      </c>
      <c r="C75" s="392" t="s">
        <v>381</v>
      </c>
      <c r="D75" s="449">
        <v>2084</v>
      </c>
      <c r="E75" s="449">
        <v>19</v>
      </c>
      <c r="F75" s="449">
        <v>2</v>
      </c>
      <c r="G75" s="449">
        <v>2101</v>
      </c>
      <c r="H75" s="449">
        <v>62</v>
      </c>
      <c r="I75" s="449">
        <v>0</v>
      </c>
      <c r="J75" s="449">
        <v>1</v>
      </c>
      <c r="K75" s="449">
        <v>61</v>
      </c>
    </row>
    <row r="76" spans="2:11" ht="19.5" customHeight="1">
      <c r="B76" s="395" t="s">
        <v>145</v>
      </c>
      <c r="C76" s="396" t="s">
        <v>492</v>
      </c>
      <c r="D76" s="446">
        <v>3120</v>
      </c>
      <c r="E76" s="446">
        <v>36</v>
      </c>
      <c r="F76" s="446">
        <v>9</v>
      </c>
      <c r="G76" s="446">
        <v>3148</v>
      </c>
      <c r="H76" s="446">
        <v>92</v>
      </c>
      <c r="I76" s="446">
        <v>0</v>
      </c>
      <c r="J76" s="446">
        <v>0</v>
      </c>
      <c r="K76" s="446">
        <v>91</v>
      </c>
    </row>
    <row r="77" spans="2:11" ht="19.5" customHeight="1">
      <c r="B77" s="395" t="s">
        <v>493</v>
      </c>
      <c r="C77" s="396" t="s">
        <v>495</v>
      </c>
      <c r="D77" s="442">
        <v>11182</v>
      </c>
      <c r="E77" s="442">
        <v>148</v>
      </c>
      <c r="F77" s="442">
        <v>62</v>
      </c>
      <c r="G77" s="442">
        <v>11268</v>
      </c>
      <c r="H77" s="442">
        <v>1110</v>
      </c>
      <c r="I77" s="442">
        <v>23</v>
      </c>
      <c r="J77" s="442">
        <v>12</v>
      </c>
      <c r="K77" s="442">
        <v>1121</v>
      </c>
    </row>
    <row r="78" spans="2:11" ht="19.5" customHeight="1">
      <c r="B78" s="395" t="s">
        <v>496</v>
      </c>
      <c r="C78" s="396" t="s">
        <v>497</v>
      </c>
      <c r="D78" s="442">
        <v>2522</v>
      </c>
      <c r="E78" s="442">
        <v>0</v>
      </c>
      <c r="F78" s="442">
        <v>6</v>
      </c>
      <c r="G78" s="442">
        <v>2516</v>
      </c>
      <c r="H78" s="442">
        <v>802</v>
      </c>
      <c r="I78" s="442">
        <v>6</v>
      </c>
      <c r="J78" s="442">
        <v>13</v>
      </c>
      <c r="K78" s="442">
        <v>795</v>
      </c>
    </row>
    <row r="79" spans="2:11" ht="19.5" customHeight="1">
      <c r="B79" s="395" t="s">
        <v>259</v>
      </c>
      <c r="C79" s="396" t="s">
        <v>5</v>
      </c>
      <c r="D79" s="442">
        <v>15392</v>
      </c>
      <c r="E79" s="442">
        <v>29</v>
      </c>
      <c r="F79" s="442">
        <v>52</v>
      </c>
      <c r="G79" s="442">
        <v>15371</v>
      </c>
      <c r="H79" s="442">
        <v>5800</v>
      </c>
      <c r="I79" s="442">
        <v>26</v>
      </c>
      <c r="J79" s="442">
        <v>9</v>
      </c>
      <c r="K79" s="442">
        <v>5815</v>
      </c>
    </row>
    <row r="80" spans="2:11" ht="19.5" customHeight="1">
      <c r="B80" s="395" t="s">
        <v>498</v>
      </c>
      <c r="C80" s="396" t="s">
        <v>499</v>
      </c>
      <c r="D80" s="442">
        <v>14254</v>
      </c>
      <c r="E80" s="442">
        <v>40</v>
      </c>
      <c r="F80" s="442">
        <v>127</v>
      </c>
      <c r="G80" s="442">
        <v>14167</v>
      </c>
      <c r="H80" s="442">
        <v>2708</v>
      </c>
      <c r="I80" s="442">
        <v>74</v>
      </c>
      <c r="J80" s="442">
        <v>49</v>
      </c>
      <c r="K80" s="442">
        <v>2733</v>
      </c>
    </row>
    <row r="81" spans="2:11" ht="19.5" customHeight="1">
      <c r="B81" s="395" t="s">
        <v>484</v>
      </c>
      <c r="C81" s="396" t="s">
        <v>500</v>
      </c>
      <c r="D81" s="442">
        <v>5125</v>
      </c>
      <c r="E81" s="442">
        <v>32</v>
      </c>
      <c r="F81" s="442">
        <v>6</v>
      </c>
      <c r="G81" s="442">
        <v>5152</v>
      </c>
      <c r="H81" s="442">
        <v>396</v>
      </c>
      <c r="I81" s="442">
        <v>0</v>
      </c>
      <c r="J81" s="442">
        <v>0</v>
      </c>
      <c r="K81" s="442">
        <v>395</v>
      </c>
    </row>
    <row r="82" spans="2:11" ht="19.5" customHeight="1">
      <c r="B82" s="395" t="s">
        <v>82</v>
      </c>
      <c r="C82" s="396" t="s">
        <v>476</v>
      </c>
      <c r="D82" s="442">
        <v>2913</v>
      </c>
      <c r="E82" s="442">
        <v>2</v>
      </c>
      <c r="F82" s="442">
        <v>8</v>
      </c>
      <c r="G82" s="442">
        <v>2907</v>
      </c>
      <c r="H82" s="442">
        <v>102</v>
      </c>
      <c r="I82" s="442">
        <v>0</v>
      </c>
      <c r="J82" s="442">
        <v>0</v>
      </c>
      <c r="K82" s="442">
        <v>102</v>
      </c>
    </row>
    <row r="83" spans="2:11" ht="19.5" customHeight="1">
      <c r="B83" s="395" t="s">
        <v>501</v>
      </c>
      <c r="C83" s="396" t="s">
        <v>57</v>
      </c>
      <c r="D83" s="446">
        <v>2169</v>
      </c>
      <c r="E83" s="446">
        <v>0</v>
      </c>
      <c r="F83" s="446">
        <v>6</v>
      </c>
      <c r="G83" s="446">
        <v>2163</v>
      </c>
      <c r="H83" s="446">
        <v>8</v>
      </c>
      <c r="I83" s="446">
        <v>8</v>
      </c>
      <c r="J83" s="446">
        <v>0</v>
      </c>
      <c r="K83" s="446">
        <v>16</v>
      </c>
    </row>
    <row r="84" spans="2:11" ht="19.5" customHeight="1">
      <c r="B84" s="395" t="s">
        <v>243</v>
      </c>
      <c r="C84" s="396" t="s">
        <v>502</v>
      </c>
      <c r="D84" s="442">
        <v>7042</v>
      </c>
      <c r="E84" s="442">
        <v>14</v>
      </c>
      <c r="F84" s="442">
        <v>33</v>
      </c>
      <c r="G84" s="442">
        <v>7023</v>
      </c>
      <c r="H84" s="442">
        <v>222</v>
      </c>
      <c r="I84" s="442">
        <v>0</v>
      </c>
      <c r="J84" s="442">
        <v>0</v>
      </c>
      <c r="K84" s="442">
        <v>222</v>
      </c>
    </row>
    <row r="85" spans="2:11" ht="19.5" customHeight="1">
      <c r="B85" s="395" t="s">
        <v>225</v>
      </c>
      <c r="C85" s="396" t="s">
        <v>504</v>
      </c>
      <c r="D85" s="442">
        <v>11987</v>
      </c>
      <c r="E85" s="442">
        <v>41</v>
      </c>
      <c r="F85" s="442">
        <v>198</v>
      </c>
      <c r="G85" s="442">
        <v>11831</v>
      </c>
      <c r="H85" s="442">
        <v>1662</v>
      </c>
      <c r="I85" s="442">
        <v>46</v>
      </c>
      <c r="J85" s="442">
        <v>79</v>
      </c>
      <c r="K85" s="442">
        <v>1628</v>
      </c>
    </row>
    <row r="86" spans="2:11" ht="19.5" customHeight="1">
      <c r="B86" s="395" t="s">
        <v>505</v>
      </c>
      <c r="C86" s="396" t="s">
        <v>506</v>
      </c>
      <c r="D86" s="442">
        <v>6049</v>
      </c>
      <c r="E86" s="442">
        <v>68</v>
      </c>
      <c r="F86" s="442">
        <v>35</v>
      </c>
      <c r="G86" s="442">
        <v>6082</v>
      </c>
      <c r="H86" s="442">
        <v>217</v>
      </c>
      <c r="I86" s="442">
        <v>28</v>
      </c>
      <c r="J86" s="442">
        <v>0</v>
      </c>
      <c r="K86" s="442">
        <v>245</v>
      </c>
    </row>
    <row r="87" spans="2:11" ht="19.5" customHeight="1">
      <c r="B87" s="395" t="s">
        <v>332</v>
      </c>
      <c r="C87" s="396" t="s">
        <v>257</v>
      </c>
      <c r="D87" s="442">
        <v>18510</v>
      </c>
      <c r="E87" s="442">
        <v>19</v>
      </c>
      <c r="F87" s="442">
        <v>36</v>
      </c>
      <c r="G87" s="442">
        <v>18492</v>
      </c>
      <c r="H87" s="442">
        <v>527</v>
      </c>
      <c r="I87" s="442">
        <v>76</v>
      </c>
      <c r="J87" s="442">
        <v>0</v>
      </c>
      <c r="K87" s="442">
        <v>604</v>
      </c>
    </row>
    <row r="88" spans="2:11" ht="19.5" customHeight="1">
      <c r="B88" s="395" t="s">
        <v>182</v>
      </c>
      <c r="C88" s="396" t="s">
        <v>507</v>
      </c>
      <c r="D88" s="442">
        <v>6178</v>
      </c>
      <c r="E88" s="442">
        <v>75</v>
      </c>
      <c r="F88" s="442">
        <v>120</v>
      </c>
      <c r="G88" s="442">
        <v>6134</v>
      </c>
      <c r="H88" s="442">
        <v>55</v>
      </c>
      <c r="I88" s="442">
        <v>7</v>
      </c>
      <c r="J88" s="442">
        <v>10</v>
      </c>
      <c r="K88" s="442">
        <v>51</v>
      </c>
    </row>
    <row r="89" spans="2:11" ht="19.5" customHeight="1">
      <c r="B89" s="395" t="s">
        <v>508</v>
      </c>
      <c r="C89" s="396" t="s">
        <v>63</v>
      </c>
      <c r="D89" s="442">
        <v>6512</v>
      </c>
      <c r="E89" s="442">
        <v>21</v>
      </c>
      <c r="F89" s="442">
        <v>16</v>
      </c>
      <c r="G89" s="442">
        <v>6517</v>
      </c>
      <c r="H89" s="442">
        <v>109</v>
      </c>
      <c r="I89" s="442">
        <v>0</v>
      </c>
      <c r="J89" s="442">
        <v>0</v>
      </c>
      <c r="K89" s="442">
        <v>109</v>
      </c>
    </row>
    <row r="90" spans="2:11" ht="19.5" customHeight="1">
      <c r="B90" s="395" t="s">
        <v>25</v>
      </c>
      <c r="C90" s="396" t="s">
        <v>512</v>
      </c>
      <c r="D90" s="442">
        <v>29365</v>
      </c>
      <c r="E90" s="442">
        <v>176</v>
      </c>
      <c r="F90" s="442">
        <v>156</v>
      </c>
      <c r="G90" s="442">
        <v>29394</v>
      </c>
      <c r="H90" s="442">
        <v>2584</v>
      </c>
      <c r="I90" s="442">
        <v>33</v>
      </c>
      <c r="J90" s="442">
        <v>1</v>
      </c>
      <c r="K90" s="442">
        <v>2607</v>
      </c>
    </row>
    <row r="91" spans="2:11" ht="19.5" customHeight="1">
      <c r="B91" s="395" t="s">
        <v>410</v>
      </c>
      <c r="C91" s="396" t="s">
        <v>513</v>
      </c>
      <c r="D91" s="442">
        <v>2875</v>
      </c>
      <c r="E91" s="442">
        <v>17</v>
      </c>
      <c r="F91" s="442">
        <v>52</v>
      </c>
      <c r="G91" s="442">
        <v>2840</v>
      </c>
      <c r="H91" s="442">
        <v>112</v>
      </c>
      <c r="I91" s="442">
        <v>0</v>
      </c>
      <c r="J91" s="442">
        <v>0</v>
      </c>
      <c r="K91" s="442">
        <v>112</v>
      </c>
    </row>
    <row r="92" spans="2:11" ht="19.5" customHeight="1">
      <c r="B92" s="395" t="s">
        <v>509</v>
      </c>
      <c r="C92" s="396" t="s">
        <v>277</v>
      </c>
      <c r="D92" s="442">
        <v>76086</v>
      </c>
      <c r="E92" s="442">
        <v>207</v>
      </c>
      <c r="F92" s="442">
        <v>380</v>
      </c>
      <c r="G92" s="442">
        <v>75913</v>
      </c>
      <c r="H92" s="442">
        <v>3941</v>
      </c>
      <c r="I92" s="442">
        <v>79</v>
      </c>
      <c r="J92" s="442">
        <v>79</v>
      </c>
      <c r="K92" s="442">
        <v>3941</v>
      </c>
    </row>
    <row r="93" spans="2:11" ht="19.5" customHeight="1">
      <c r="B93" s="395" t="s">
        <v>346</v>
      </c>
      <c r="C93" s="399" t="s">
        <v>9</v>
      </c>
      <c r="D93" s="442">
        <v>7016</v>
      </c>
      <c r="E93" s="442">
        <v>26</v>
      </c>
      <c r="F93" s="442">
        <v>5</v>
      </c>
      <c r="G93" s="442">
        <v>7037</v>
      </c>
      <c r="H93" s="442">
        <v>1033</v>
      </c>
      <c r="I93" s="442">
        <v>13</v>
      </c>
      <c r="J93" s="442">
        <v>2</v>
      </c>
      <c r="K93" s="442">
        <v>1044</v>
      </c>
    </row>
    <row r="94" spans="2:18" ht="19.5" customHeight="1">
      <c r="B94" s="386" t="s">
        <v>220</v>
      </c>
      <c r="C94" s="400" t="s">
        <v>515</v>
      </c>
      <c r="D94" s="440">
        <v>22073</v>
      </c>
      <c r="E94" s="440">
        <v>131</v>
      </c>
      <c r="F94" s="440">
        <v>137</v>
      </c>
      <c r="G94" s="440">
        <v>22067</v>
      </c>
      <c r="H94" s="440">
        <v>3573</v>
      </c>
      <c r="I94" s="440">
        <v>4</v>
      </c>
      <c r="J94" s="440">
        <v>11</v>
      </c>
      <c r="K94" s="440">
        <v>3566</v>
      </c>
      <c r="L94" s="527"/>
      <c r="M94" s="527"/>
      <c r="N94" s="527"/>
      <c r="O94" s="527"/>
      <c r="P94" s="527"/>
      <c r="Q94" s="527"/>
      <c r="R94" s="527"/>
    </row>
    <row r="95" spans="2:11" ht="19.5" customHeight="1">
      <c r="B95" s="401" t="s">
        <v>172</v>
      </c>
      <c r="C95" s="402" t="s">
        <v>377</v>
      </c>
      <c r="D95" s="443">
        <v>18598</v>
      </c>
      <c r="E95" s="443">
        <v>294</v>
      </c>
      <c r="F95" s="443">
        <v>368</v>
      </c>
      <c r="G95" s="443">
        <v>18418</v>
      </c>
      <c r="H95" s="443">
        <v>40262</v>
      </c>
      <c r="I95" s="443">
        <v>659</v>
      </c>
      <c r="J95" s="443">
        <v>535</v>
      </c>
      <c r="K95" s="443">
        <v>40492</v>
      </c>
    </row>
    <row r="96" spans="2:11" ht="19.5" customHeight="1">
      <c r="B96" s="391" t="s">
        <v>494</v>
      </c>
      <c r="C96" s="392" t="s">
        <v>29</v>
      </c>
      <c r="D96" s="440">
        <v>11681</v>
      </c>
      <c r="E96" s="440">
        <v>72</v>
      </c>
      <c r="F96" s="440">
        <v>90</v>
      </c>
      <c r="G96" s="440">
        <v>11626</v>
      </c>
      <c r="H96" s="440">
        <v>4761</v>
      </c>
      <c r="I96" s="440">
        <v>251</v>
      </c>
      <c r="J96" s="440">
        <v>36</v>
      </c>
      <c r="K96" s="440">
        <v>5013</v>
      </c>
    </row>
    <row r="97" spans="2:11" ht="19.5" customHeight="1">
      <c r="B97" s="395" t="s">
        <v>517</v>
      </c>
      <c r="C97" s="396" t="s">
        <v>518</v>
      </c>
      <c r="D97" s="443">
        <v>4007</v>
      </c>
      <c r="E97" s="443">
        <v>49</v>
      </c>
      <c r="F97" s="443">
        <v>136</v>
      </c>
      <c r="G97" s="443">
        <v>3968</v>
      </c>
      <c r="H97" s="443">
        <v>20103</v>
      </c>
      <c r="I97" s="443">
        <v>1271</v>
      </c>
      <c r="J97" s="443">
        <v>722</v>
      </c>
      <c r="K97" s="443">
        <v>20604</v>
      </c>
    </row>
    <row r="98" spans="2:11" ht="19.5" customHeight="1">
      <c r="B98" s="386" t="s">
        <v>519</v>
      </c>
      <c r="C98" s="387" t="s">
        <v>520</v>
      </c>
      <c r="D98" s="438">
        <v>58308</v>
      </c>
      <c r="E98" s="438">
        <v>253</v>
      </c>
      <c r="F98" s="438">
        <v>477</v>
      </c>
      <c r="G98" s="438">
        <v>58084</v>
      </c>
      <c r="H98" s="438">
        <v>12343</v>
      </c>
      <c r="I98" s="438">
        <v>224</v>
      </c>
      <c r="J98" s="438">
        <v>59</v>
      </c>
      <c r="K98" s="438">
        <v>12508</v>
      </c>
    </row>
    <row r="99" spans="2:11" ht="19.5" customHeight="1">
      <c r="B99" s="401" t="s">
        <v>319</v>
      </c>
      <c r="C99" s="384" t="s">
        <v>16</v>
      </c>
      <c r="D99" s="442">
        <v>34088</v>
      </c>
      <c r="E99" s="442">
        <v>549</v>
      </c>
      <c r="F99" s="442">
        <v>551</v>
      </c>
      <c r="G99" s="442">
        <v>33856</v>
      </c>
      <c r="H99" s="442">
        <v>16287</v>
      </c>
      <c r="I99" s="442">
        <v>297</v>
      </c>
      <c r="J99" s="442">
        <v>299</v>
      </c>
      <c r="K99" s="442">
        <v>16515</v>
      </c>
    </row>
    <row r="100" spans="2:11" ht="19.5" customHeight="1">
      <c r="B100" s="391" t="s">
        <v>521</v>
      </c>
      <c r="C100" s="392" t="s">
        <v>8</v>
      </c>
      <c r="D100" s="526">
        <v>31179</v>
      </c>
      <c r="E100" s="526">
        <v>512</v>
      </c>
      <c r="F100" s="526">
        <v>4550</v>
      </c>
      <c r="G100" s="526">
        <v>27140</v>
      </c>
      <c r="H100" s="526">
        <v>1159</v>
      </c>
      <c r="I100" s="526">
        <v>83</v>
      </c>
      <c r="J100" s="526">
        <v>123</v>
      </c>
      <c r="K100" s="526">
        <v>1120</v>
      </c>
    </row>
    <row r="101" spans="2:11" ht="19.5" customHeight="1">
      <c r="B101" s="395" t="s">
        <v>522</v>
      </c>
      <c r="C101" s="396" t="s">
        <v>523</v>
      </c>
      <c r="D101" s="445">
        <v>18846</v>
      </c>
      <c r="E101" s="445">
        <v>130</v>
      </c>
      <c r="F101" s="445">
        <v>68</v>
      </c>
      <c r="G101" s="445">
        <v>18914</v>
      </c>
      <c r="H101" s="445">
        <v>23230</v>
      </c>
      <c r="I101" s="445">
        <v>521</v>
      </c>
      <c r="J101" s="445">
        <v>369</v>
      </c>
      <c r="K101" s="445">
        <v>23376</v>
      </c>
    </row>
    <row r="102" spans="2:11" ht="19.5" customHeight="1">
      <c r="B102" s="401" t="s">
        <v>223</v>
      </c>
      <c r="C102" s="384" t="s">
        <v>524</v>
      </c>
      <c r="D102" s="450">
        <v>3848</v>
      </c>
      <c r="E102" s="450">
        <v>19</v>
      </c>
      <c r="F102" s="450">
        <v>0</v>
      </c>
      <c r="G102" s="450">
        <v>3867</v>
      </c>
      <c r="H102" s="450">
        <v>842</v>
      </c>
      <c r="I102" s="450">
        <v>0</v>
      </c>
      <c r="J102" s="450">
        <v>0</v>
      </c>
      <c r="K102" s="450">
        <v>842</v>
      </c>
    </row>
    <row r="103" spans="12:13" ht="14.25" customHeight="1">
      <c r="L103" s="527"/>
      <c r="M103" s="527"/>
    </row>
  </sheetData>
  <sheetProtection/>
  <mergeCells count="6">
    <mergeCell ref="B4:C5"/>
    <mergeCell ref="D4:G4"/>
    <mergeCell ref="H4:K4"/>
    <mergeCell ref="B55:C56"/>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4"/>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5" customWidth="1"/>
    <col min="2" max="2" width="2.875" style="35" customWidth="1"/>
    <col min="3" max="3" width="3.375" style="35" customWidth="1"/>
    <col min="4" max="4" width="2.75390625" style="35" customWidth="1"/>
    <col min="5" max="15" width="8.00390625" style="35" customWidth="1"/>
    <col min="16" max="33" width="2.625" style="35" customWidth="1"/>
    <col min="34" max="34" width="9.00390625" style="35" bestFit="1" customWidth="1"/>
    <col min="35" max="16384" width="9.00390625" style="35" customWidth="1"/>
  </cols>
  <sheetData>
    <row r="1" spans="1:33" ht="13.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1:33" ht="14.25">
      <c r="A2" s="725" t="s">
        <v>93</v>
      </c>
      <c r="B2" s="725"/>
      <c r="C2" s="725"/>
      <c r="D2" s="725"/>
      <c r="E2" s="725"/>
      <c r="F2" s="725"/>
      <c r="G2" s="725"/>
      <c r="H2" s="725"/>
      <c r="I2" s="725"/>
      <c r="J2" s="725"/>
      <c r="K2" s="725"/>
      <c r="L2" s="725"/>
      <c r="M2" s="725"/>
      <c r="N2" s="725"/>
      <c r="O2" s="41"/>
      <c r="P2" s="41"/>
      <c r="Q2" s="41"/>
      <c r="R2" s="41"/>
      <c r="S2" s="41"/>
      <c r="T2" s="41"/>
      <c r="U2" s="41"/>
      <c r="V2" s="41"/>
      <c r="W2" s="41"/>
      <c r="X2" s="41"/>
      <c r="Y2" s="41"/>
      <c r="Z2" s="41"/>
      <c r="AA2" s="41"/>
      <c r="AB2" s="41"/>
      <c r="AC2" s="41"/>
      <c r="AD2" s="41"/>
      <c r="AE2" s="41"/>
      <c r="AF2" s="41"/>
      <c r="AG2" s="41"/>
    </row>
    <row r="3" spans="1:33" ht="14.25" customHeight="1">
      <c r="A3" s="41"/>
      <c r="B3" s="45"/>
      <c r="C3" s="45"/>
      <c r="D3" s="45"/>
      <c r="E3" s="45"/>
      <c r="F3" s="45"/>
      <c r="G3" s="45"/>
      <c r="H3" s="45"/>
      <c r="I3" s="45"/>
      <c r="J3" s="45"/>
      <c r="K3" s="45"/>
      <c r="L3" s="45"/>
      <c r="M3" s="41"/>
      <c r="N3" s="41"/>
      <c r="O3" s="41"/>
      <c r="P3" s="41"/>
      <c r="Q3" s="41"/>
      <c r="R3" s="41"/>
      <c r="S3" s="41"/>
      <c r="T3" s="41"/>
      <c r="U3" s="41"/>
      <c r="V3" s="41"/>
      <c r="W3" s="41"/>
      <c r="X3" s="41"/>
      <c r="Y3" s="41"/>
      <c r="Z3" s="41"/>
      <c r="AA3" s="41"/>
      <c r="AB3" s="41"/>
      <c r="AC3" s="41"/>
      <c r="AD3" s="41"/>
      <c r="AE3" s="41"/>
      <c r="AF3" s="41"/>
      <c r="AG3" s="41"/>
    </row>
    <row r="4" spans="1:33" s="528" customFormat="1" ht="15" customHeight="1">
      <c r="A4" s="529"/>
      <c r="B4" s="530" t="s">
        <v>569</v>
      </c>
      <c r="C4" s="45"/>
      <c r="D4" s="45"/>
      <c r="E4" s="45"/>
      <c r="F4" s="45"/>
      <c r="G4" s="45"/>
      <c r="H4" s="45"/>
      <c r="I4" s="45"/>
      <c r="J4" s="45"/>
      <c r="K4" s="45"/>
      <c r="L4" s="45"/>
      <c r="M4" s="41"/>
      <c r="N4" s="41"/>
      <c r="O4" s="41"/>
      <c r="P4" s="41"/>
      <c r="Q4" s="41"/>
      <c r="R4" s="41"/>
      <c r="S4" s="41"/>
      <c r="T4" s="41"/>
      <c r="U4" s="41"/>
      <c r="V4" s="41"/>
      <c r="W4" s="41"/>
      <c r="X4" s="41"/>
      <c r="Y4" s="41"/>
      <c r="Z4" s="41"/>
      <c r="AA4" s="41"/>
      <c r="AB4" s="41"/>
      <c r="AC4" s="41"/>
      <c r="AD4" s="41"/>
      <c r="AE4" s="41"/>
      <c r="AF4" s="41"/>
      <c r="AG4" s="41"/>
    </row>
    <row r="5" spans="1:33" ht="15" customHeight="1">
      <c r="A5" s="41"/>
      <c r="B5" s="45"/>
      <c r="C5" s="558" t="s">
        <v>542</v>
      </c>
      <c r="D5" s="558"/>
      <c r="E5" s="558"/>
      <c r="F5" s="558"/>
      <c r="G5" s="558"/>
      <c r="H5" s="558"/>
      <c r="I5" s="558"/>
      <c r="J5" s="558"/>
      <c r="K5" s="558"/>
      <c r="L5" s="558"/>
      <c r="M5" s="558"/>
      <c r="N5" s="558"/>
      <c r="O5" s="531"/>
      <c r="P5" s="531"/>
      <c r="Q5" s="531"/>
      <c r="R5" s="531"/>
      <c r="S5" s="531"/>
      <c r="T5" s="531"/>
      <c r="U5" s="531"/>
      <c r="V5" s="531"/>
      <c r="W5" s="531"/>
      <c r="X5" s="531"/>
      <c r="Y5" s="531"/>
      <c r="Z5" s="531"/>
      <c r="AA5" s="531"/>
      <c r="AB5" s="531"/>
      <c r="AC5" s="531"/>
      <c r="AD5" s="531"/>
      <c r="AE5" s="531"/>
      <c r="AF5" s="531"/>
      <c r="AG5" s="531"/>
    </row>
    <row r="6" spans="1:33" ht="15" customHeight="1">
      <c r="A6" s="41"/>
      <c r="B6" s="45"/>
      <c r="C6" s="558"/>
      <c r="D6" s="558"/>
      <c r="E6" s="558"/>
      <c r="F6" s="558"/>
      <c r="G6" s="558"/>
      <c r="H6" s="558"/>
      <c r="I6" s="558"/>
      <c r="J6" s="558"/>
      <c r="K6" s="558"/>
      <c r="L6" s="558"/>
      <c r="M6" s="558"/>
      <c r="N6" s="558"/>
      <c r="O6" s="531"/>
      <c r="P6" s="531"/>
      <c r="Q6" s="531"/>
      <c r="R6" s="531"/>
      <c r="S6" s="531"/>
      <c r="T6" s="531"/>
      <c r="U6" s="531"/>
      <c r="V6" s="531"/>
      <c r="W6" s="531"/>
      <c r="X6" s="531"/>
      <c r="Y6" s="531"/>
      <c r="Z6" s="531"/>
      <c r="AA6" s="531"/>
      <c r="AB6" s="531"/>
      <c r="AC6" s="531"/>
      <c r="AD6" s="531"/>
      <c r="AE6" s="531"/>
      <c r="AF6" s="531"/>
      <c r="AG6" s="531"/>
    </row>
    <row r="7" spans="1:33" ht="15" customHeight="1">
      <c r="A7" s="41"/>
      <c r="B7" s="45"/>
      <c r="C7" s="558"/>
      <c r="D7" s="558"/>
      <c r="E7" s="558"/>
      <c r="F7" s="558"/>
      <c r="G7" s="558"/>
      <c r="H7" s="558"/>
      <c r="I7" s="558"/>
      <c r="J7" s="558"/>
      <c r="K7" s="558"/>
      <c r="L7" s="558"/>
      <c r="M7" s="558"/>
      <c r="N7" s="558"/>
      <c r="O7" s="531"/>
      <c r="P7" s="531"/>
      <c r="Q7" s="531"/>
      <c r="R7" s="531"/>
      <c r="S7" s="531"/>
      <c r="T7" s="531"/>
      <c r="U7" s="531"/>
      <c r="V7" s="531"/>
      <c r="W7" s="531"/>
      <c r="X7" s="531"/>
      <c r="Y7" s="531"/>
      <c r="Z7" s="531"/>
      <c r="AA7" s="531"/>
      <c r="AB7" s="531"/>
      <c r="AC7" s="531"/>
      <c r="AD7" s="531"/>
      <c r="AE7" s="531"/>
      <c r="AF7" s="531"/>
      <c r="AG7" s="531"/>
    </row>
    <row r="8" spans="1:33" ht="9" customHeight="1">
      <c r="A8" s="41"/>
      <c r="B8" s="45"/>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row>
    <row r="9" spans="1:33" s="528" customFormat="1" ht="15" customHeight="1">
      <c r="A9" s="529"/>
      <c r="B9" s="530" t="s">
        <v>84</v>
      </c>
      <c r="C9" s="45"/>
      <c r="D9" s="45"/>
      <c r="E9" s="45"/>
      <c r="F9" s="45"/>
      <c r="G9" s="45"/>
      <c r="H9" s="45"/>
      <c r="I9" s="45"/>
      <c r="J9" s="45"/>
      <c r="K9" s="45"/>
      <c r="L9" s="45"/>
      <c r="M9" s="41"/>
      <c r="N9" s="41"/>
      <c r="O9" s="41"/>
      <c r="P9" s="41"/>
      <c r="Q9" s="41"/>
      <c r="R9" s="41"/>
      <c r="S9" s="41"/>
      <c r="T9" s="41"/>
      <c r="U9" s="41"/>
      <c r="V9" s="41"/>
      <c r="W9" s="41"/>
      <c r="X9" s="41"/>
      <c r="Y9" s="41"/>
      <c r="Z9" s="41"/>
      <c r="AA9" s="41"/>
      <c r="AB9" s="41"/>
      <c r="AC9" s="41"/>
      <c r="AD9" s="41"/>
      <c r="AE9" s="41"/>
      <c r="AF9" s="41"/>
      <c r="AG9" s="41"/>
    </row>
    <row r="10" spans="1:33" s="528" customFormat="1" ht="15" customHeight="1">
      <c r="A10" s="529"/>
      <c r="B10" s="530"/>
      <c r="C10" s="726" t="s">
        <v>570</v>
      </c>
      <c r="D10" s="726"/>
      <c r="E10" s="726"/>
      <c r="F10" s="726"/>
      <c r="G10" s="726"/>
      <c r="H10" s="726"/>
      <c r="I10" s="726"/>
      <c r="J10" s="726"/>
      <c r="K10" s="726"/>
      <c r="L10" s="726"/>
      <c r="M10" s="726"/>
      <c r="N10" s="726"/>
      <c r="O10" s="532"/>
      <c r="P10" s="532"/>
      <c r="Q10" s="532"/>
      <c r="R10" s="532"/>
      <c r="S10" s="532"/>
      <c r="T10" s="532"/>
      <c r="U10" s="532"/>
      <c r="V10" s="532"/>
      <c r="W10" s="532"/>
      <c r="X10" s="532"/>
      <c r="Y10" s="532"/>
      <c r="Z10" s="532"/>
      <c r="AA10" s="532"/>
      <c r="AB10" s="532"/>
      <c r="AC10" s="532"/>
      <c r="AD10" s="532"/>
      <c r="AE10" s="532"/>
      <c r="AF10" s="532"/>
      <c r="AG10" s="532"/>
    </row>
    <row r="11" spans="1:33" s="528" customFormat="1" ht="15" customHeight="1">
      <c r="A11" s="529"/>
      <c r="B11" s="530"/>
      <c r="C11" s="726"/>
      <c r="D11" s="726"/>
      <c r="E11" s="726"/>
      <c r="F11" s="726"/>
      <c r="G11" s="726"/>
      <c r="H11" s="726"/>
      <c r="I11" s="726"/>
      <c r="J11" s="726"/>
      <c r="K11" s="726"/>
      <c r="L11" s="726"/>
      <c r="M11" s="726"/>
      <c r="N11" s="726"/>
      <c r="O11" s="532"/>
      <c r="P11" s="532"/>
      <c r="Q11" s="532"/>
      <c r="R11" s="532"/>
      <c r="S11" s="532"/>
      <c r="T11" s="532"/>
      <c r="U11" s="532"/>
      <c r="V11" s="532"/>
      <c r="W11" s="532"/>
      <c r="X11" s="532"/>
      <c r="Y11" s="532"/>
      <c r="Z11" s="532"/>
      <c r="AA11" s="532"/>
      <c r="AB11" s="532"/>
      <c r="AC11" s="532"/>
      <c r="AD11" s="532"/>
      <c r="AE11" s="532"/>
      <c r="AF11" s="532"/>
      <c r="AG11" s="532"/>
    </row>
    <row r="12" spans="1:33" s="528" customFormat="1" ht="15" customHeight="1">
      <c r="A12" s="529"/>
      <c r="B12" s="530"/>
      <c r="C12" s="726"/>
      <c r="D12" s="726"/>
      <c r="E12" s="726"/>
      <c r="F12" s="726"/>
      <c r="G12" s="726"/>
      <c r="H12" s="726"/>
      <c r="I12" s="726"/>
      <c r="J12" s="726"/>
      <c r="K12" s="726"/>
      <c r="L12" s="726"/>
      <c r="M12" s="726"/>
      <c r="N12" s="726"/>
      <c r="O12" s="532"/>
      <c r="P12" s="532"/>
      <c r="Q12" s="532"/>
      <c r="R12" s="532"/>
      <c r="S12" s="532"/>
      <c r="T12" s="532"/>
      <c r="U12" s="532"/>
      <c r="V12" s="532"/>
      <c r="W12" s="532"/>
      <c r="X12" s="532"/>
      <c r="Y12" s="532"/>
      <c r="Z12" s="532"/>
      <c r="AA12" s="532"/>
      <c r="AB12" s="532"/>
      <c r="AC12" s="532"/>
      <c r="AD12" s="532"/>
      <c r="AE12" s="532"/>
      <c r="AF12" s="532"/>
      <c r="AG12" s="532"/>
    </row>
    <row r="13" spans="1:33" s="528" customFormat="1" ht="15" customHeight="1">
      <c r="A13" s="529"/>
      <c r="B13" s="530"/>
      <c r="C13" s="726"/>
      <c r="D13" s="726"/>
      <c r="E13" s="726"/>
      <c r="F13" s="726"/>
      <c r="G13" s="726"/>
      <c r="H13" s="726"/>
      <c r="I13" s="726"/>
      <c r="J13" s="726"/>
      <c r="K13" s="726"/>
      <c r="L13" s="726"/>
      <c r="M13" s="726"/>
      <c r="N13" s="726"/>
      <c r="O13" s="532"/>
      <c r="P13" s="532"/>
      <c r="Q13" s="532"/>
      <c r="R13" s="532"/>
      <c r="S13" s="532"/>
      <c r="T13" s="532"/>
      <c r="U13" s="532"/>
      <c r="V13" s="532"/>
      <c r="W13" s="532"/>
      <c r="X13" s="532"/>
      <c r="Y13" s="532"/>
      <c r="Z13" s="532"/>
      <c r="AA13" s="532"/>
      <c r="AB13" s="532"/>
      <c r="AC13" s="532"/>
      <c r="AD13" s="532"/>
      <c r="AE13" s="532"/>
      <c r="AF13" s="532"/>
      <c r="AG13" s="532"/>
    </row>
    <row r="14" spans="1:33" s="528" customFormat="1" ht="15" customHeight="1">
      <c r="A14" s="529"/>
      <c r="B14" s="530"/>
      <c r="C14" s="726"/>
      <c r="D14" s="726"/>
      <c r="E14" s="726"/>
      <c r="F14" s="726"/>
      <c r="G14" s="726"/>
      <c r="H14" s="726"/>
      <c r="I14" s="726"/>
      <c r="J14" s="726"/>
      <c r="K14" s="726"/>
      <c r="L14" s="726"/>
      <c r="M14" s="726"/>
      <c r="N14" s="726"/>
      <c r="O14" s="532"/>
      <c r="P14" s="532"/>
      <c r="Q14" s="532"/>
      <c r="R14" s="532"/>
      <c r="S14" s="532"/>
      <c r="T14" s="532"/>
      <c r="U14" s="532"/>
      <c r="V14" s="532"/>
      <c r="W14" s="532"/>
      <c r="X14" s="532"/>
      <c r="Y14" s="532"/>
      <c r="Z14" s="532"/>
      <c r="AA14" s="532"/>
      <c r="AB14" s="532"/>
      <c r="AC14" s="532"/>
      <c r="AD14" s="532"/>
      <c r="AE14" s="532"/>
      <c r="AF14" s="532"/>
      <c r="AG14" s="532"/>
    </row>
    <row r="15" spans="1:33" s="528" customFormat="1" ht="15" customHeight="1">
      <c r="A15" s="529"/>
      <c r="B15" s="530"/>
      <c r="C15" s="726"/>
      <c r="D15" s="726"/>
      <c r="E15" s="726"/>
      <c r="F15" s="726"/>
      <c r="G15" s="726"/>
      <c r="H15" s="726"/>
      <c r="I15" s="726"/>
      <c r="J15" s="726"/>
      <c r="K15" s="726"/>
      <c r="L15" s="726"/>
      <c r="M15" s="726"/>
      <c r="N15" s="726"/>
      <c r="O15" s="532"/>
      <c r="P15" s="532"/>
      <c r="Q15" s="532"/>
      <c r="R15" s="532"/>
      <c r="S15" s="532"/>
      <c r="T15" s="532"/>
      <c r="U15" s="532"/>
      <c r="V15" s="532"/>
      <c r="W15" s="532"/>
      <c r="X15" s="532"/>
      <c r="Y15" s="532"/>
      <c r="Z15" s="532"/>
      <c r="AA15" s="532"/>
      <c r="AB15" s="532"/>
      <c r="AC15" s="532"/>
      <c r="AD15" s="532"/>
      <c r="AE15" s="532"/>
      <c r="AF15" s="532"/>
      <c r="AG15" s="532"/>
    </row>
    <row r="16" spans="1:33" s="528" customFormat="1" ht="15" customHeight="1">
      <c r="A16" s="529"/>
      <c r="B16" s="530"/>
      <c r="C16" s="726" t="s">
        <v>571</v>
      </c>
      <c r="D16" s="726"/>
      <c r="E16" s="726"/>
      <c r="F16" s="726"/>
      <c r="G16" s="726"/>
      <c r="H16" s="726"/>
      <c r="I16" s="726"/>
      <c r="J16" s="726"/>
      <c r="K16" s="726"/>
      <c r="L16" s="726"/>
      <c r="M16" s="726"/>
      <c r="N16" s="726"/>
      <c r="O16" s="532"/>
      <c r="P16" s="532"/>
      <c r="Q16" s="532"/>
      <c r="R16" s="532"/>
      <c r="S16" s="532"/>
      <c r="T16" s="532"/>
      <c r="U16" s="532"/>
      <c r="V16" s="532"/>
      <c r="W16" s="532"/>
      <c r="X16" s="532"/>
      <c r="Y16" s="532"/>
      <c r="Z16" s="532"/>
      <c r="AA16" s="532"/>
      <c r="AB16" s="532"/>
      <c r="AC16" s="532"/>
      <c r="AD16" s="532"/>
      <c r="AE16" s="532"/>
      <c r="AF16" s="532"/>
      <c r="AG16" s="532"/>
    </row>
    <row r="17" spans="1:33" s="528" customFormat="1" ht="15" customHeight="1">
      <c r="A17" s="529"/>
      <c r="B17" s="530"/>
      <c r="C17" s="726"/>
      <c r="D17" s="726"/>
      <c r="E17" s="726"/>
      <c r="F17" s="726"/>
      <c r="G17" s="726"/>
      <c r="H17" s="726"/>
      <c r="I17" s="726"/>
      <c r="J17" s="726"/>
      <c r="K17" s="726"/>
      <c r="L17" s="726"/>
      <c r="M17" s="726"/>
      <c r="N17" s="726"/>
      <c r="O17" s="532"/>
      <c r="P17" s="532"/>
      <c r="Q17" s="532"/>
      <c r="R17" s="532"/>
      <c r="S17" s="532"/>
      <c r="T17" s="532"/>
      <c r="U17" s="532"/>
      <c r="V17" s="532"/>
      <c r="W17" s="532"/>
      <c r="X17" s="532"/>
      <c r="Y17" s="532"/>
      <c r="Z17" s="532"/>
      <c r="AA17" s="532"/>
      <c r="AB17" s="532"/>
      <c r="AC17" s="532"/>
      <c r="AD17" s="532"/>
      <c r="AE17" s="532"/>
      <c r="AF17" s="532"/>
      <c r="AG17" s="532"/>
    </row>
    <row r="18" spans="1:33" s="528" customFormat="1" ht="15" customHeight="1">
      <c r="A18" s="529"/>
      <c r="B18" s="530"/>
      <c r="C18" s="726"/>
      <c r="D18" s="726"/>
      <c r="E18" s="726"/>
      <c r="F18" s="726"/>
      <c r="G18" s="726"/>
      <c r="H18" s="726"/>
      <c r="I18" s="726"/>
      <c r="J18" s="726"/>
      <c r="K18" s="726"/>
      <c r="L18" s="726"/>
      <c r="M18" s="726"/>
      <c r="N18" s="726"/>
      <c r="O18" s="532"/>
      <c r="P18" s="532"/>
      <c r="Q18" s="532"/>
      <c r="R18" s="532"/>
      <c r="S18" s="532"/>
      <c r="T18" s="532"/>
      <c r="U18" s="532"/>
      <c r="V18" s="532"/>
      <c r="W18" s="532"/>
      <c r="X18" s="532"/>
      <c r="Y18" s="532"/>
      <c r="Z18" s="532"/>
      <c r="AA18" s="532"/>
      <c r="AB18" s="532"/>
      <c r="AC18" s="532"/>
      <c r="AD18" s="532"/>
      <c r="AE18" s="532"/>
      <c r="AF18" s="532"/>
      <c r="AG18" s="532"/>
    </row>
    <row r="19" spans="1:33" ht="9" customHeight="1">
      <c r="A19" s="41"/>
      <c r="B19" s="45"/>
      <c r="C19" s="726"/>
      <c r="D19" s="726"/>
      <c r="E19" s="726"/>
      <c r="F19" s="726"/>
      <c r="G19" s="726"/>
      <c r="H19" s="726"/>
      <c r="I19" s="726"/>
      <c r="J19" s="726"/>
      <c r="K19" s="726"/>
      <c r="L19" s="726"/>
      <c r="M19" s="726"/>
      <c r="N19" s="726"/>
      <c r="O19" s="531"/>
      <c r="P19" s="531"/>
      <c r="Q19" s="531"/>
      <c r="R19" s="531"/>
      <c r="S19" s="531"/>
      <c r="T19" s="531"/>
      <c r="U19" s="531"/>
      <c r="V19" s="531"/>
      <c r="W19" s="531"/>
      <c r="X19" s="531"/>
      <c r="Y19" s="531"/>
      <c r="Z19" s="531"/>
      <c r="AA19" s="531"/>
      <c r="AB19" s="531"/>
      <c r="AC19" s="531"/>
      <c r="AD19" s="531"/>
      <c r="AE19" s="531"/>
      <c r="AF19" s="531"/>
      <c r="AG19" s="531"/>
    </row>
    <row r="20" spans="1:33" s="528" customFormat="1" ht="15" customHeight="1">
      <c r="A20" s="529"/>
      <c r="B20" s="530" t="s">
        <v>572</v>
      </c>
      <c r="C20" s="45"/>
      <c r="D20" s="45"/>
      <c r="E20" s="45"/>
      <c r="F20" s="45"/>
      <c r="G20" s="45"/>
      <c r="H20" s="45"/>
      <c r="I20" s="45"/>
      <c r="J20" s="45"/>
      <c r="K20" s="45"/>
      <c r="L20" s="45"/>
      <c r="M20" s="41"/>
      <c r="N20" s="41"/>
      <c r="O20" s="41"/>
      <c r="P20" s="41"/>
      <c r="Q20" s="41"/>
      <c r="R20" s="41"/>
      <c r="S20" s="41"/>
      <c r="T20" s="41"/>
      <c r="U20" s="41"/>
      <c r="V20" s="41"/>
      <c r="W20" s="41"/>
      <c r="X20" s="41"/>
      <c r="Y20" s="41"/>
      <c r="Z20" s="41"/>
      <c r="AA20" s="41"/>
      <c r="AB20" s="41"/>
      <c r="AC20" s="41"/>
      <c r="AD20" s="41"/>
      <c r="AE20" s="41"/>
      <c r="AF20" s="41"/>
      <c r="AG20" s="41"/>
    </row>
    <row r="21" spans="1:33" ht="15" customHeight="1">
      <c r="A21" s="41"/>
      <c r="B21" s="45"/>
      <c r="C21" s="560" t="s">
        <v>22</v>
      </c>
      <c r="D21" s="560"/>
      <c r="E21" s="560"/>
      <c r="F21" s="560"/>
      <c r="G21" s="560"/>
      <c r="H21" s="560"/>
      <c r="I21" s="560"/>
      <c r="J21" s="560"/>
      <c r="K21" s="560"/>
      <c r="L21" s="560"/>
      <c r="M21" s="560"/>
      <c r="N21" s="560"/>
      <c r="O21" s="531"/>
      <c r="P21" s="531"/>
      <c r="Q21" s="531"/>
      <c r="R21" s="531"/>
      <c r="S21" s="531"/>
      <c r="T21" s="531"/>
      <c r="U21" s="531"/>
      <c r="V21" s="531"/>
      <c r="W21" s="531"/>
      <c r="X21" s="531"/>
      <c r="Y21" s="531"/>
      <c r="Z21" s="531"/>
      <c r="AA21" s="531"/>
      <c r="AB21" s="531"/>
      <c r="AC21" s="531"/>
      <c r="AD21" s="531"/>
      <c r="AE21" s="531"/>
      <c r="AF21" s="531"/>
      <c r="AG21" s="531"/>
    </row>
    <row r="22" spans="1:33" ht="15" customHeight="1">
      <c r="A22" s="41"/>
      <c r="B22" s="45"/>
      <c r="C22" s="560"/>
      <c r="D22" s="560"/>
      <c r="E22" s="560"/>
      <c r="F22" s="560"/>
      <c r="G22" s="560"/>
      <c r="H22" s="560"/>
      <c r="I22" s="560"/>
      <c r="J22" s="560"/>
      <c r="K22" s="560"/>
      <c r="L22" s="560"/>
      <c r="M22" s="560"/>
      <c r="N22" s="560"/>
      <c r="O22" s="531"/>
      <c r="P22" s="531"/>
      <c r="Q22" s="531"/>
      <c r="R22" s="531"/>
      <c r="S22" s="531"/>
      <c r="T22" s="531"/>
      <c r="U22" s="531"/>
      <c r="V22" s="531"/>
      <c r="W22" s="531"/>
      <c r="X22" s="531"/>
      <c r="Y22" s="531"/>
      <c r="Z22" s="531"/>
      <c r="AA22" s="531"/>
      <c r="AB22" s="531"/>
      <c r="AC22" s="531"/>
      <c r="AD22" s="531"/>
      <c r="AE22" s="531"/>
      <c r="AF22" s="531"/>
      <c r="AG22" s="531"/>
    </row>
    <row r="23" spans="1:33" ht="15" customHeight="1">
      <c r="A23" s="41"/>
      <c r="B23" s="45"/>
      <c r="C23" s="560"/>
      <c r="D23" s="560"/>
      <c r="E23" s="560"/>
      <c r="F23" s="560"/>
      <c r="G23" s="560"/>
      <c r="H23" s="560"/>
      <c r="I23" s="560"/>
      <c r="J23" s="560"/>
      <c r="K23" s="560"/>
      <c r="L23" s="560"/>
      <c r="M23" s="560"/>
      <c r="N23" s="560"/>
      <c r="O23" s="531"/>
      <c r="P23" s="531"/>
      <c r="Q23" s="531"/>
      <c r="R23" s="531"/>
      <c r="S23" s="531"/>
      <c r="T23" s="531"/>
      <c r="U23" s="531"/>
      <c r="V23" s="531"/>
      <c r="W23" s="531"/>
      <c r="X23" s="531"/>
      <c r="Y23" s="531"/>
      <c r="Z23" s="531"/>
      <c r="AA23" s="531"/>
      <c r="AB23" s="531"/>
      <c r="AC23" s="531"/>
      <c r="AD23" s="531"/>
      <c r="AE23" s="531"/>
      <c r="AF23" s="531"/>
      <c r="AG23" s="531"/>
    </row>
    <row r="24" spans="1:33" ht="15" customHeight="1">
      <c r="A24" s="41"/>
      <c r="B24" s="45"/>
      <c r="C24" s="560"/>
      <c r="D24" s="560"/>
      <c r="E24" s="560"/>
      <c r="F24" s="560"/>
      <c r="G24" s="560"/>
      <c r="H24" s="560"/>
      <c r="I24" s="560"/>
      <c r="J24" s="560"/>
      <c r="K24" s="560"/>
      <c r="L24" s="560"/>
      <c r="M24" s="560"/>
      <c r="N24" s="560"/>
      <c r="O24" s="531"/>
      <c r="P24" s="531"/>
      <c r="Q24" s="531"/>
      <c r="R24" s="531"/>
      <c r="S24" s="531"/>
      <c r="T24" s="531"/>
      <c r="U24" s="531"/>
      <c r="V24" s="531"/>
      <c r="W24" s="531"/>
      <c r="X24" s="531"/>
      <c r="Y24" s="531"/>
      <c r="Z24" s="531"/>
      <c r="AA24" s="531"/>
      <c r="AB24" s="531"/>
      <c r="AC24" s="531"/>
      <c r="AD24" s="531"/>
      <c r="AE24" s="531"/>
      <c r="AF24" s="531"/>
      <c r="AG24" s="531"/>
    </row>
    <row r="25" spans="1:33" ht="15" customHeight="1">
      <c r="A25" s="41"/>
      <c r="B25" s="45"/>
      <c r="C25" s="560"/>
      <c r="D25" s="560"/>
      <c r="E25" s="560"/>
      <c r="F25" s="560"/>
      <c r="G25" s="560"/>
      <c r="H25" s="560"/>
      <c r="I25" s="560"/>
      <c r="J25" s="560"/>
      <c r="K25" s="560"/>
      <c r="L25" s="560"/>
      <c r="M25" s="560"/>
      <c r="N25" s="560"/>
      <c r="O25" s="531"/>
      <c r="P25" s="531"/>
      <c r="Q25" s="531"/>
      <c r="R25" s="531"/>
      <c r="S25" s="531"/>
      <c r="T25" s="531"/>
      <c r="U25" s="531"/>
      <c r="V25" s="531"/>
      <c r="W25" s="531"/>
      <c r="X25" s="531"/>
      <c r="Y25" s="531"/>
      <c r="Z25" s="531"/>
      <c r="AA25" s="531"/>
      <c r="AB25" s="531"/>
      <c r="AC25" s="531"/>
      <c r="AD25" s="531"/>
      <c r="AE25" s="531"/>
      <c r="AF25" s="531"/>
      <c r="AG25" s="531"/>
    </row>
    <row r="26" spans="1:33" ht="15" customHeight="1">
      <c r="A26" s="41"/>
      <c r="B26" s="45"/>
      <c r="C26" s="560"/>
      <c r="D26" s="560"/>
      <c r="E26" s="560"/>
      <c r="F26" s="560"/>
      <c r="G26" s="560"/>
      <c r="H26" s="560"/>
      <c r="I26" s="560"/>
      <c r="J26" s="560"/>
      <c r="K26" s="560"/>
      <c r="L26" s="560"/>
      <c r="M26" s="560"/>
      <c r="N26" s="560"/>
      <c r="O26" s="531"/>
      <c r="P26" s="531"/>
      <c r="Q26" s="531"/>
      <c r="R26" s="531"/>
      <c r="S26" s="531"/>
      <c r="T26" s="531"/>
      <c r="U26" s="531"/>
      <c r="V26" s="531"/>
      <c r="W26" s="531"/>
      <c r="X26" s="531"/>
      <c r="Y26" s="531"/>
      <c r="Z26" s="531"/>
      <c r="AA26" s="531"/>
      <c r="AB26" s="531"/>
      <c r="AC26" s="531"/>
      <c r="AD26" s="531"/>
      <c r="AE26" s="531"/>
      <c r="AF26" s="531"/>
      <c r="AG26" s="531"/>
    </row>
    <row r="27" spans="1:33" ht="18" customHeight="1">
      <c r="A27" s="41"/>
      <c r="B27" s="45"/>
      <c r="C27" s="560"/>
      <c r="D27" s="560"/>
      <c r="E27" s="560"/>
      <c r="F27" s="560"/>
      <c r="G27" s="560"/>
      <c r="H27" s="560"/>
      <c r="I27" s="560"/>
      <c r="J27" s="560"/>
      <c r="K27" s="560"/>
      <c r="L27" s="560"/>
      <c r="M27" s="560"/>
      <c r="N27" s="560"/>
      <c r="O27" s="531"/>
      <c r="P27" s="531"/>
      <c r="Q27" s="531"/>
      <c r="R27" s="531"/>
      <c r="S27" s="531"/>
      <c r="T27" s="531"/>
      <c r="U27" s="531"/>
      <c r="V27" s="531"/>
      <c r="W27" s="531"/>
      <c r="X27" s="531"/>
      <c r="Y27" s="531"/>
      <c r="Z27" s="531"/>
      <c r="AA27" s="531"/>
      <c r="AB27" s="531"/>
      <c r="AC27" s="531"/>
      <c r="AD27" s="531"/>
      <c r="AE27" s="531"/>
      <c r="AF27" s="531"/>
      <c r="AG27" s="531"/>
    </row>
    <row r="28" spans="1:33" ht="9" customHeight="1">
      <c r="A28" s="41"/>
      <c r="B28" s="45"/>
      <c r="C28" s="560"/>
      <c r="D28" s="560"/>
      <c r="E28" s="560"/>
      <c r="F28" s="560"/>
      <c r="G28" s="560"/>
      <c r="H28" s="560"/>
      <c r="I28" s="560"/>
      <c r="J28" s="560"/>
      <c r="K28" s="560"/>
      <c r="L28" s="560"/>
      <c r="M28" s="560"/>
      <c r="N28" s="560"/>
      <c r="O28" s="531"/>
      <c r="P28" s="531"/>
      <c r="Q28" s="531"/>
      <c r="R28" s="531"/>
      <c r="S28" s="531"/>
      <c r="T28" s="531"/>
      <c r="U28" s="531"/>
      <c r="V28" s="531"/>
      <c r="W28" s="531"/>
      <c r="X28" s="531"/>
      <c r="Y28" s="531"/>
      <c r="Z28" s="531"/>
      <c r="AA28" s="531"/>
      <c r="AB28" s="531"/>
      <c r="AC28" s="531"/>
      <c r="AD28" s="531"/>
      <c r="AE28" s="531"/>
      <c r="AF28" s="531"/>
      <c r="AG28" s="531"/>
    </row>
    <row r="29" spans="1:33" ht="9" customHeight="1">
      <c r="A29" s="41"/>
      <c r="B29" s="45"/>
      <c r="C29" s="50"/>
      <c r="D29" s="50"/>
      <c r="E29" s="50"/>
      <c r="F29" s="50"/>
      <c r="G29" s="50"/>
      <c r="H29" s="50"/>
      <c r="I29" s="50"/>
      <c r="J29" s="50"/>
      <c r="K29" s="50"/>
      <c r="L29" s="50"/>
      <c r="M29" s="50"/>
      <c r="N29" s="50"/>
      <c r="O29" s="531"/>
      <c r="P29" s="531"/>
      <c r="Q29" s="531"/>
      <c r="R29" s="531"/>
      <c r="S29" s="531"/>
      <c r="T29" s="531"/>
      <c r="U29" s="531"/>
      <c r="V29" s="531"/>
      <c r="W29" s="531"/>
      <c r="X29" s="531"/>
      <c r="Y29" s="531"/>
      <c r="Z29" s="531"/>
      <c r="AA29" s="531"/>
      <c r="AB29" s="531"/>
      <c r="AC29" s="531"/>
      <c r="AD29" s="531"/>
      <c r="AE29" s="531"/>
      <c r="AF29" s="531"/>
      <c r="AG29" s="531"/>
    </row>
    <row r="30" spans="1:33" s="528" customFormat="1" ht="15" customHeight="1">
      <c r="A30" s="529"/>
      <c r="B30" s="530" t="s">
        <v>573</v>
      </c>
      <c r="C30" s="47"/>
      <c r="D30" s="47"/>
      <c r="E30" s="47"/>
      <c r="F30" s="47"/>
      <c r="G30" s="47"/>
      <c r="H30" s="47"/>
      <c r="I30" s="47"/>
      <c r="J30" s="47"/>
      <c r="K30" s="47"/>
      <c r="L30" s="47"/>
      <c r="M30" s="47"/>
      <c r="N30" s="47"/>
      <c r="O30" s="41"/>
      <c r="P30" s="41"/>
      <c r="Q30" s="41"/>
      <c r="R30" s="41"/>
      <c r="S30" s="41"/>
      <c r="T30" s="41"/>
      <c r="U30" s="41"/>
      <c r="V30" s="41"/>
      <c r="W30" s="41"/>
      <c r="X30" s="41"/>
      <c r="Y30" s="41"/>
      <c r="Z30" s="41"/>
      <c r="AA30" s="41"/>
      <c r="AB30" s="41"/>
      <c r="AC30" s="41"/>
      <c r="AD30" s="41"/>
      <c r="AE30" s="41"/>
      <c r="AF30" s="41"/>
      <c r="AG30" s="41"/>
    </row>
    <row r="31" spans="1:33" ht="15" customHeight="1">
      <c r="A31" s="41"/>
      <c r="B31" s="45"/>
      <c r="C31" s="45" t="s">
        <v>574</v>
      </c>
      <c r="D31" s="45" t="s">
        <v>155</v>
      </c>
      <c r="E31" s="45"/>
      <c r="F31" s="45"/>
      <c r="G31" s="45"/>
      <c r="H31" s="45"/>
      <c r="I31" s="45"/>
      <c r="J31" s="45"/>
      <c r="K31" s="45"/>
      <c r="L31" s="45"/>
      <c r="M31" s="41"/>
      <c r="N31" s="41"/>
      <c r="O31" s="41"/>
      <c r="P31" s="41"/>
      <c r="Q31" s="41"/>
      <c r="R31" s="41"/>
      <c r="S31" s="41"/>
      <c r="T31" s="41"/>
      <c r="U31" s="41"/>
      <c r="V31" s="41"/>
      <c r="W31" s="41"/>
      <c r="X31" s="41"/>
      <c r="Y31" s="41"/>
      <c r="Z31" s="41"/>
      <c r="AA31" s="41"/>
      <c r="AB31" s="41"/>
      <c r="AC31" s="41"/>
      <c r="AD31" s="41"/>
      <c r="AE31" s="41"/>
      <c r="AF31" s="41"/>
      <c r="AG31" s="41"/>
    </row>
    <row r="32" spans="1:33" ht="15" customHeight="1">
      <c r="A32" s="41"/>
      <c r="B32" s="45"/>
      <c r="C32" s="45"/>
      <c r="D32" s="558" t="s">
        <v>383</v>
      </c>
      <c r="E32" s="558"/>
      <c r="F32" s="558"/>
      <c r="G32" s="558"/>
      <c r="H32" s="558"/>
      <c r="I32" s="558"/>
      <c r="J32" s="558"/>
      <c r="K32" s="558"/>
      <c r="L32" s="558"/>
      <c r="M32" s="558"/>
      <c r="N32" s="558"/>
      <c r="O32" s="531"/>
      <c r="P32" s="531"/>
      <c r="Q32" s="531"/>
      <c r="R32" s="531"/>
      <c r="S32" s="531"/>
      <c r="T32" s="531"/>
      <c r="U32" s="531"/>
      <c r="V32" s="531"/>
      <c r="W32" s="531"/>
      <c r="X32" s="531"/>
      <c r="Y32" s="531"/>
      <c r="Z32" s="531"/>
      <c r="AA32" s="531"/>
      <c r="AB32" s="531"/>
      <c r="AC32" s="531"/>
      <c r="AD32" s="531"/>
      <c r="AE32" s="531"/>
      <c r="AF32" s="531"/>
      <c r="AG32" s="531"/>
    </row>
    <row r="33" spans="1:33" ht="15" customHeight="1">
      <c r="A33" s="41"/>
      <c r="B33" s="45"/>
      <c r="C33" s="45"/>
      <c r="D33" s="558"/>
      <c r="E33" s="558"/>
      <c r="F33" s="558"/>
      <c r="G33" s="558"/>
      <c r="H33" s="558"/>
      <c r="I33" s="558"/>
      <c r="J33" s="558"/>
      <c r="K33" s="558"/>
      <c r="L33" s="558"/>
      <c r="M33" s="558"/>
      <c r="N33" s="558"/>
      <c r="O33" s="531"/>
      <c r="P33" s="531"/>
      <c r="Q33" s="531"/>
      <c r="R33" s="531"/>
      <c r="S33" s="531"/>
      <c r="T33" s="531"/>
      <c r="U33" s="531"/>
      <c r="V33" s="531"/>
      <c r="W33" s="531"/>
      <c r="X33" s="531"/>
      <c r="Y33" s="531"/>
      <c r="Z33" s="531"/>
      <c r="AA33" s="531"/>
      <c r="AB33" s="531"/>
      <c r="AC33" s="531"/>
      <c r="AD33" s="531"/>
      <c r="AE33" s="531"/>
      <c r="AF33" s="531"/>
      <c r="AG33" s="531"/>
    </row>
    <row r="34" spans="1:33" ht="15" customHeight="1">
      <c r="A34" s="41"/>
      <c r="B34" s="45"/>
      <c r="C34" s="45"/>
      <c r="D34" s="558"/>
      <c r="E34" s="558"/>
      <c r="F34" s="558"/>
      <c r="G34" s="558"/>
      <c r="H34" s="558"/>
      <c r="I34" s="558"/>
      <c r="J34" s="558"/>
      <c r="K34" s="558"/>
      <c r="L34" s="558"/>
      <c r="M34" s="558"/>
      <c r="N34" s="558"/>
      <c r="O34" s="531"/>
      <c r="P34" s="531"/>
      <c r="Q34" s="531"/>
      <c r="R34" s="531"/>
      <c r="S34" s="531"/>
      <c r="T34" s="531"/>
      <c r="U34" s="531"/>
      <c r="V34" s="531"/>
      <c r="W34" s="531"/>
      <c r="X34" s="531"/>
      <c r="Y34" s="531"/>
      <c r="Z34" s="531"/>
      <c r="AA34" s="531"/>
      <c r="AB34" s="531"/>
      <c r="AC34" s="531"/>
      <c r="AD34" s="531"/>
      <c r="AE34" s="531"/>
      <c r="AF34" s="531"/>
      <c r="AG34" s="531"/>
    </row>
    <row r="35" spans="1:33" ht="15" customHeight="1">
      <c r="A35" s="41"/>
      <c r="B35" s="45"/>
      <c r="C35" s="45"/>
      <c r="D35" s="727" t="s">
        <v>575</v>
      </c>
      <c r="E35" s="727"/>
      <c r="F35" s="727"/>
      <c r="G35" s="727"/>
      <c r="H35" s="727"/>
      <c r="I35" s="727"/>
      <c r="J35" s="727"/>
      <c r="K35" s="727"/>
      <c r="L35" s="727"/>
      <c r="M35" s="727"/>
      <c r="N35" s="727"/>
      <c r="O35" s="531"/>
      <c r="P35" s="531"/>
      <c r="Q35" s="531"/>
      <c r="R35" s="531"/>
      <c r="S35" s="531"/>
      <c r="T35" s="531"/>
      <c r="U35" s="531"/>
      <c r="V35" s="531"/>
      <c r="W35" s="531"/>
      <c r="X35" s="531"/>
      <c r="Y35" s="531"/>
      <c r="Z35" s="531"/>
      <c r="AA35" s="531"/>
      <c r="AB35" s="531"/>
      <c r="AC35" s="531"/>
      <c r="AD35" s="531"/>
      <c r="AE35" s="531"/>
      <c r="AF35" s="531"/>
      <c r="AG35" s="531"/>
    </row>
    <row r="36" spans="1:33" ht="15" customHeight="1">
      <c r="A36" s="41"/>
      <c r="B36" s="45"/>
      <c r="C36" s="45"/>
      <c r="D36" s="727"/>
      <c r="E36" s="727"/>
      <c r="F36" s="727"/>
      <c r="G36" s="727"/>
      <c r="H36" s="727"/>
      <c r="I36" s="727"/>
      <c r="J36" s="727"/>
      <c r="K36" s="727"/>
      <c r="L36" s="727"/>
      <c r="M36" s="727"/>
      <c r="N36" s="727"/>
      <c r="O36" s="531"/>
      <c r="P36" s="531"/>
      <c r="Q36" s="531"/>
      <c r="R36" s="531"/>
      <c r="S36" s="531"/>
      <c r="T36" s="531"/>
      <c r="U36" s="531"/>
      <c r="V36" s="531"/>
      <c r="W36" s="531"/>
      <c r="X36" s="531"/>
      <c r="Y36" s="531"/>
      <c r="Z36" s="531"/>
      <c r="AA36" s="531"/>
      <c r="AB36" s="531"/>
      <c r="AC36" s="531"/>
      <c r="AD36" s="531"/>
      <c r="AE36" s="531"/>
      <c r="AF36" s="531"/>
      <c r="AG36" s="531"/>
    </row>
    <row r="37" spans="1:33" ht="15" customHeight="1">
      <c r="A37" s="41"/>
      <c r="B37" s="45"/>
      <c r="C37" s="45"/>
      <c r="D37" s="727"/>
      <c r="E37" s="727"/>
      <c r="F37" s="727"/>
      <c r="G37" s="727"/>
      <c r="H37" s="727"/>
      <c r="I37" s="727"/>
      <c r="J37" s="727"/>
      <c r="K37" s="727"/>
      <c r="L37" s="727"/>
      <c r="M37" s="727"/>
      <c r="N37" s="727"/>
      <c r="O37" s="531"/>
      <c r="P37" s="531"/>
      <c r="Q37" s="531"/>
      <c r="R37" s="531"/>
      <c r="S37" s="531"/>
      <c r="T37" s="531"/>
      <c r="U37" s="531"/>
      <c r="V37" s="531"/>
      <c r="W37" s="531"/>
      <c r="X37" s="531"/>
      <c r="Y37" s="531"/>
      <c r="Z37" s="531"/>
      <c r="AA37" s="531"/>
      <c r="AB37" s="531"/>
      <c r="AC37" s="531"/>
      <c r="AD37" s="531"/>
      <c r="AE37" s="531"/>
      <c r="AF37" s="531"/>
      <c r="AG37" s="531"/>
    </row>
    <row r="38" spans="1:33" ht="15" customHeight="1">
      <c r="A38" s="41"/>
      <c r="B38" s="45"/>
      <c r="C38" s="45"/>
      <c r="D38" s="530" t="s">
        <v>576</v>
      </c>
      <c r="E38" s="45"/>
      <c r="F38" s="45"/>
      <c r="G38" s="45"/>
      <c r="H38" s="45"/>
      <c r="I38" s="45"/>
      <c r="J38" s="45"/>
      <c r="K38" s="45"/>
      <c r="L38" s="45"/>
      <c r="M38" s="41"/>
      <c r="N38" s="41"/>
      <c r="O38" s="41"/>
      <c r="P38" s="41"/>
      <c r="Q38" s="41"/>
      <c r="R38" s="41"/>
      <c r="S38" s="41"/>
      <c r="T38" s="41"/>
      <c r="U38" s="41"/>
      <c r="V38" s="41"/>
      <c r="W38" s="41"/>
      <c r="X38" s="41"/>
      <c r="Y38" s="41"/>
      <c r="Z38" s="41"/>
      <c r="AA38" s="41"/>
      <c r="AB38" s="41"/>
      <c r="AC38" s="41"/>
      <c r="AD38" s="41"/>
      <c r="AE38" s="41"/>
      <c r="AF38" s="41"/>
      <c r="AG38" s="41"/>
    </row>
    <row r="39" spans="1:33" ht="15" customHeight="1">
      <c r="A39" s="41"/>
      <c r="B39" s="45"/>
      <c r="C39" s="45"/>
      <c r="D39" s="727" t="s">
        <v>577</v>
      </c>
      <c r="E39" s="727"/>
      <c r="F39" s="727"/>
      <c r="G39" s="727"/>
      <c r="H39" s="727"/>
      <c r="I39" s="727"/>
      <c r="J39" s="727"/>
      <c r="K39" s="727"/>
      <c r="L39" s="727"/>
      <c r="M39" s="727"/>
      <c r="N39" s="727"/>
      <c r="O39" s="531"/>
      <c r="P39" s="531"/>
      <c r="Q39" s="531"/>
      <c r="R39" s="531"/>
      <c r="S39" s="531"/>
      <c r="T39" s="531"/>
      <c r="U39" s="531"/>
      <c r="V39" s="531"/>
      <c r="W39" s="531"/>
      <c r="X39" s="531"/>
      <c r="Y39" s="531"/>
      <c r="Z39" s="531"/>
      <c r="AA39" s="531"/>
      <c r="AB39" s="531"/>
      <c r="AC39" s="531"/>
      <c r="AD39" s="531"/>
      <c r="AE39" s="531"/>
      <c r="AF39" s="531"/>
      <c r="AG39" s="531"/>
    </row>
    <row r="40" spans="1:33" ht="15" customHeight="1">
      <c r="A40" s="41"/>
      <c r="B40" s="45"/>
      <c r="C40" s="45"/>
      <c r="D40" s="727"/>
      <c r="E40" s="727"/>
      <c r="F40" s="727"/>
      <c r="G40" s="727"/>
      <c r="H40" s="727"/>
      <c r="I40" s="727"/>
      <c r="J40" s="727"/>
      <c r="K40" s="727"/>
      <c r="L40" s="727"/>
      <c r="M40" s="727"/>
      <c r="N40" s="727"/>
      <c r="O40" s="531"/>
      <c r="P40" s="531"/>
      <c r="Q40" s="531"/>
      <c r="R40" s="531"/>
      <c r="S40" s="531"/>
      <c r="T40" s="531"/>
      <c r="U40" s="531"/>
      <c r="V40" s="531"/>
      <c r="W40" s="531"/>
      <c r="X40" s="531"/>
      <c r="Y40" s="531"/>
      <c r="Z40" s="531"/>
      <c r="AA40" s="531"/>
      <c r="AB40" s="531"/>
      <c r="AC40" s="531"/>
      <c r="AD40" s="531"/>
      <c r="AE40" s="531"/>
      <c r="AF40" s="531"/>
      <c r="AG40" s="531"/>
    </row>
    <row r="41" spans="1:33" ht="15" customHeight="1">
      <c r="A41" s="41"/>
      <c r="B41" s="45"/>
      <c r="C41" s="45"/>
      <c r="D41" s="727" t="s">
        <v>456</v>
      </c>
      <c r="E41" s="727"/>
      <c r="F41" s="727"/>
      <c r="G41" s="727"/>
      <c r="H41" s="727"/>
      <c r="I41" s="727"/>
      <c r="J41" s="727"/>
      <c r="K41" s="727"/>
      <c r="L41" s="727"/>
      <c r="M41" s="727"/>
      <c r="N41" s="727"/>
      <c r="O41" s="531"/>
      <c r="P41" s="531"/>
      <c r="Q41" s="531"/>
      <c r="R41" s="531"/>
      <c r="S41" s="531"/>
      <c r="T41" s="531"/>
      <c r="U41" s="531"/>
      <c r="V41" s="531"/>
      <c r="W41" s="531"/>
      <c r="X41" s="531"/>
      <c r="Y41" s="531"/>
      <c r="Z41" s="531"/>
      <c r="AA41" s="531"/>
      <c r="AB41" s="531"/>
      <c r="AC41" s="531"/>
      <c r="AD41" s="531"/>
      <c r="AE41" s="531"/>
      <c r="AF41" s="531"/>
      <c r="AG41" s="531"/>
    </row>
    <row r="42" spans="1:33" ht="15" customHeight="1">
      <c r="A42" s="41"/>
      <c r="B42" s="45"/>
      <c r="C42" s="45"/>
      <c r="D42" s="727"/>
      <c r="E42" s="727"/>
      <c r="F42" s="727"/>
      <c r="G42" s="727"/>
      <c r="H42" s="727"/>
      <c r="I42" s="727"/>
      <c r="J42" s="727"/>
      <c r="K42" s="727"/>
      <c r="L42" s="727"/>
      <c r="M42" s="727"/>
      <c r="N42" s="727"/>
      <c r="O42" s="531"/>
      <c r="P42" s="531"/>
      <c r="Q42" s="531"/>
      <c r="R42" s="531"/>
      <c r="S42" s="531"/>
      <c r="T42" s="531"/>
      <c r="U42" s="531"/>
      <c r="V42" s="531"/>
      <c r="W42" s="531"/>
      <c r="X42" s="531"/>
      <c r="Y42" s="531"/>
      <c r="Z42" s="531"/>
      <c r="AA42" s="531"/>
      <c r="AB42" s="531"/>
      <c r="AC42" s="531"/>
      <c r="AD42" s="531"/>
      <c r="AE42" s="531"/>
      <c r="AF42" s="531"/>
      <c r="AG42" s="531"/>
    </row>
    <row r="43" spans="1:33" ht="15" customHeight="1">
      <c r="A43" s="41"/>
      <c r="B43" s="45"/>
      <c r="C43" s="45"/>
      <c r="D43" s="727"/>
      <c r="E43" s="727"/>
      <c r="F43" s="727"/>
      <c r="G43" s="727"/>
      <c r="H43" s="727"/>
      <c r="I43" s="727"/>
      <c r="J43" s="727"/>
      <c r="K43" s="727"/>
      <c r="L43" s="727"/>
      <c r="M43" s="727"/>
      <c r="N43" s="727"/>
      <c r="O43" s="531"/>
      <c r="P43" s="531"/>
      <c r="Q43" s="531"/>
      <c r="R43" s="531"/>
      <c r="S43" s="531"/>
      <c r="T43" s="531"/>
      <c r="U43" s="531"/>
      <c r="V43" s="531"/>
      <c r="W43" s="531"/>
      <c r="X43" s="531"/>
      <c r="Y43" s="531"/>
      <c r="Z43" s="531"/>
      <c r="AA43" s="531"/>
      <c r="AB43" s="531"/>
      <c r="AC43" s="531"/>
      <c r="AD43" s="531"/>
      <c r="AE43" s="531"/>
      <c r="AF43" s="531"/>
      <c r="AG43" s="531"/>
    </row>
    <row r="44" spans="1:33" ht="15" customHeight="1">
      <c r="A44" s="41"/>
      <c r="B44" s="45"/>
      <c r="C44" s="45"/>
      <c r="D44" s="727"/>
      <c r="E44" s="727"/>
      <c r="F44" s="727"/>
      <c r="G44" s="727"/>
      <c r="H44" s="727"/>
      <c r="I44" s="727"/>
      <c r="J44" s="727"/>
      <c r="K44" s="727"/>
      <c r="L44" s="727"/>
      <c r="M44" s="727"/>
      <c r="N44" s="727"/>
      <c r="O44" s="531"/>
      <c r="P44" s="531"/>
      <c r="Q44" s="531"/>
      <c r="R44" s="531"/>
      <c r="S44" s="531"/>
      <c r="T44" s="531"/>
      <c r="U44" s="531"/>
      <c r="V44" s="531"/>
      <c r="W44" s="531"/>
      <c r="X44" s="531"/>
      <c r="Y44" s="531"/>
      <c r="Z44" s="531"/>
      <c r="AA44" s="531"/>
      <c r="AB44" s="531"/>
      <c r="AC44" s="531"/>
      <c r="AD44" s="531"/>
      <c r="AE44" s="531"/>
      <c r="AF44" s="531"/>
      <c r="AG44" s="531"/>
    </row>
    <row r="45" spans="1:33" ht="15" customHeight="1">
      <c r="A45" s="41"/>
      <c r="B45" s="45"/>
      <c r="C45" s="45"/>
      <c r="D45" s="727"/>
      <c r="E45" s="727"/>
      <c r="F45" s="727"/>
      <c r="G45" s="727"/>
      <c r="H45" s="727"/>
      <c r="I45" s="727"/>
      <c r="J45" s="727"/>
      <c r="K45" s="727"/>
      <c r="L45" s="727"/>
      <c r="M45" s="727"/>
      <c r="N45" s="727"/>
      <c r="O45" s="531"/>
      <c r="P45" s="531"/>
      <c r="Q45" s="531"/>
      <c r="R45" s="531"/>
      <c r="S45" s="531"/>
      <c r="T45" s="531"/>
      <c r="U45" s="531"/>
      <c r="V45" s="531"/>
      <c r="W45" s="531"/>
      <c r="X45" s="531"/>
      <c r="Y45" s="531"/>
      <c r="Z45" s="531"/>
      <c r="AA45" s="531"/>
      <c r="AB45" s="531"/>
      <c r="AC45" s="531"/>
      <c r="AD45" s="531"/>
      <c r="AE45" s="531"/>
      <c r="AF45" s="531"/>
      <c r="AG45" s="531"/>
    </row>
    <row r="46" spans="1:33" ht="15" customHeight="1">
      <c r="A46" s="41"/>
      <c r="B46" s="45"/>
      <c r="C46" s="45"/>
      <c r="D46" s="530" t="s">
        <v>578</v>
      </c>
      <c r="E46" s="45"/>
      <c r="F46" s="45"/>
      <c r="G46" s="45"/>
      <c r="H46" s="45"/>
      <c r="I46" s="45"/>
      <c r="J46" s="45"/>
      <c r="K46" s="45"/>
      <c r="L46" s="45"/>
      <c r="M46" s="41"/>
      <c r="N46" s="41"/>
      <c r="O46" s="41"/>
      <c r="P46" s="41"/>
      <c r="Q46" s="41"/>
      <c r="R46" s="41"/>
      <c r="S46" s="41"/>
      <c r="T46" s="41"/>
      <c r="U46" s="41"/>
      <c r="V46" s="41"/>
      <c r="W46" s="41"/>
      <c r="X46" s="41"/>
      <c r="Y46" s="41"/>
      <c r="Z46" s="41"/>
      <c r="AA46" s="41"/>
      <c r="AB46" s="41"/>
      <c r="AC46" s="41"/>
      <c r="AD46" s="41"/>
      <c r="AE46" s="41"/>
      <c r="AF46" s="41"/>
      <c r="AG46" s="41"/>
    </row>
    <row r="47" spans="1:33" ht="9" customHeight="1">
      <c r="A47" s="41"/>
      <c r="B47" s="45"/>
      <c r="C47" s="45"/>
      <c r="D47" s="45"/>
      <c r="E47" s="45"/>
      <c r="F47" s="45"/>
      <c r="G47" s="45"/>
      <c r="H47" s="45"/>
      <c r="I47" s="45"/>
      <c r="J47" s="45"/>
      <c r="K47" s="45"/>
      <c r="L47" s="45"/>
      <c r="M47" s="41"/>
      <c r="N47" s="41"/>
      <c r="O47" s="41"/>
      <c r="P47" s="41"/>
      <c r="Q47" s="41"/>
      <c r="R47" s="41"/>
      <c r="S47" s="41"/>
      <c r="T47" s="41"/>
      <c r="U47" s="41"/>
      <c r="V47" s="41"/>
      <c r="W47" s="41"/>
      <c r="X47" s="41"/>
      <c r="Y47" s="41"/>
      <c r="Z47" s="41"/>
      <c r="AA47" s="41"/>
      <c r="AB47" s="41"/>
      <c r="AC47" s="41"/>
      <c r="AD47" s="41"/>
      <c r="AE47" s="41"/>
      <c r="AF47" s="41"/>
      <c r="AG47" s="41"/>
    </row>
    <row r="48" spans="1:33" ht="15" customHeight="1">
      <c r="A48" s="41"/>
      <c r="B48" s="45"/>
      <c r="C48" s="45" t="s">
        <v>198</v>
      </c>
      <c r="D48" s="45" t="s">
        <v>460</v>
      </c>
      <c r="E48" s="45"/>
      <c r="F48" s="45"/>
      <c r="G48" s="45"/>
      <c r="H48" s="45"/>
      <c r="I48" s="45"/>
      <c r="J48" s="45"/>
      <c r="K48" s="45"/>
      <c r="L48" s="45"/>
      <c r="M48" s="41"/>
      <c r="N48" s="41"/>
      <c r="O48" s="41"/>
      <c r="P48" s="41"/>
      <c r="Q48" s="41"/>
      <c r="R48" s="41"/>
      <c r="S48" s="41"/>
      <c r="T48" s="41"/>
      <c r="U48" s="41"/>
      <c r="V48" s="41"/>
      <c r="W48" s="41"/>
      <c r="X48" s="41"/>
      <c r="Y48" s="41"/>
      <c r="Z48" s="41"/>
      <c r="AA48" s="41"/>
      <c r="AB48" s="41"/>
      <c r="AC48" s="41"/>
      <c r="AD48" s="41"/>
      <c r="AE48" s="41"/>
      <c r="AF48" s="41"/>
      <c r="AG48" s="41"/>
    </row>
    <row r="49" spans="1:33" ht="15" customHeight="1">
      <c r="A49" s="41"/>
      <c r="B49" s="45"/>
      <c r="C49" s="45"/>
      <c r="D49" s="558" t="s">
        <v>579</v>
      </c>
      <c r="E49" s="558"/>
      <c r="F49" s="558"/>
      <c r="G49" s="558"/>
      <c r="H49" s="558"/>
      <c r="I49" s="558"/>
      <c r="J49" s="558"/>
      <c r="K49" s="558"/>
      <c r="L49" s="558"/>
      <c r="M49" s="558"/>
      <c r="N49" s="558"/>
      <c r="O49" s="531"/>
      <c r="P49" s="531"/>
      <c r="Q49" s="531"/>
      <c r="R49" s="531"/>
      <c r="S49" s="531"/>
      <c r="T49" s="531"/>
      <c r="U49" s="531"/>
      <c r="V49" s="531"/>
      <c r="W49" s="531"/>
      <c r="X49" s="531"/>
      <c r="Y49" s="531"/>
      <c r="Z49" s="531"/>
      <c r="AA49" s="531"/>
      <c r="AB49" s="531"/>
      <c r="AC49" s="531"/>
      <c r="AD49" s="531"/>
      <c r="AE49" s="531"/>
      <c r="AF49" s="531"/>
      <c r="AG49" s="531"/>
    </row>
    <row r="50" spans="1:33" ht="15" customHeight="1">
      <c r="A50" s="41"/>
      <c r="B50" s="45"/>
      <c r="C50" s="45"/>
      <c r="D50" s="558"/>
      <c r="E50" s="558"/>
      <c r="F50" s="558"/>
      <c r="G50" s="558"/>
      <c r="H50" s="558"/>
      <c r="I50" s="558"/>
      <c r="J50" s="558"/>
      <c r="K50" s="558"/>
      <c r="L50" s="558"/>
      <c r="M50" s="558"/>
      <c r="N50" s="558"/>
      <c r="O50" s="531"/>
      <c r="P50" s="531"/>
      <c r="Q50" s="531"/>
      <c r="R50" s="531"/>
      <c r="S50" s="531"/>
      <c r="T50" s="531"/>
      <c r="U50" s="531"/>
      <c r="V50" s="531"/>
      <c r="W50" s="531"/>
      <c r="X50" s="531"/>
      <c r="Y50" s="531"/>
      <c r="Z50" s="531"/>
      <c r="AA50" s="531"/>
      <c r="AB50" s="531"/>
      <c r="AC50" s="531"/>
      <c r="AD50" s="531"/>
      <c r="AE50" s="531"/>
      <c r="AF50" s="531"/>
      <c r="AG50" s="531"/>
    </row>
    <row r="51" spans="1:33" ht="15" customHeight="1">
      <c r="A51" s="41"/>
      <c r="B51" s="45"/>
      <c r="C51" s="45"/>
      <c r="D51" s="558"/>
      <c r="E51" s="558"/>
      <c r="F51" s="558"/>
      <c r="G51" s="558"/>
      <c r="H51" s="558"/>
      <c r="I51" s="558"/>
      <c r="J51" s="558"/>
      <c r="K51" s="558"/>
      <c r="L51" s="558"/>
      <c r="M51" s="558"/>
      <c r="N51" s="558"/>
      <c r="O51" s="531"/>
      <c r="P51" s="531"/>
      <c r="Q51" s="531"/>
      <c r="R51" s="531"/>
      <c r="S51" s="531"/>
      <c r="T51" s="531"/>
      <c r="U51" s="531"/>
      <c r="V51" s="531"/>
      <c r="W51" s="531"/>
      <c r="X51" s="531"/>
      <c r="Y51" s="531"/>
      <c r="Z51" s="531"/>
      <c r="AA51" s="531"/>
      <c r="AB51" s="531"/>
      <c r="AC51" s="531"/>
      <c r="AD51" s="531"/>
      <c r="AE51" s="531"/>
      <c r="AF51" s="531"/>
      <c r="AG51" s="531"/>
    </row>
    <row r="52" spans="1:33" ht="15" customHeight="1">
      <c r="A52" s="41"/>
      <c r="B52" s="45"/>
      <c r="C52" s="45"/>
      <c r="D52" s="727" t="s">
        <v>580</v>
      </c>
      <c r="E52" s="727"/>
      <c r="F52" s="727"/>
      <c r="G52" s="727"/>
      <c r="H52" s="727"/>
      <c r="I52" s="727"/>
      <c r="J52" s="727"/>
      <c r="K52" s="727"/>
      <c r="L52" s="727"/>
      <c r="M52" s="727"/>
      <c r="N52" s="727"/>
      <c r="O52" s="531"/>
      <c r="P52" s="531"/>
      <c r="Q52" s="531"/>
      <c r="R52" s="531"/>
      <c r="S52" s="531"/>
      <c r="T52" s="531"/>
      <c r="U52" s="531"/>
      <c r="V52" s="531"/>
      <c r="W52" s="531"/>
      <c r="X52" s="531"/>
      <c r="Y52" s="531"/>
      <c r="Z52" s="531"/>
      <c r="AA52" s="531"/>
      <c r="AB52" s="531"/>
      <c r="AC52" s="531"/>
      <c r="AD52" s="531"/>
      <c r="AE52" s="531"/>
      <c r="AF52" s="531"/>
      <c r="AG52" s="531"/>
    </row>
    <row r="53" spans="1:33" ht="15" customHeight="1">
      <c r="A53" s="41"/>
      <c r="B53" s="45"/>
      <c r="C53" s="45"/>
      <c r="D53" s="727"/>
      <c r="E53" s="727"/>
      <c r="F53" s="727"/>
      <c r="G53" s="727"/>
      <c r="H53" s="727"/>
      <c r="I53" s="727"/>
      <c r="J53" s="727"/>
      <c r="K53" s="727"/>
      <c r="L53" s="727"/>
      <c r="M53" s="727"/>
      <c r="N53" s="727"/>
      <c r="O53" s="531"/>
      <c r="P53" s="531"/>
      <c r="Q53" s="531"/>
      <c r="R53" s="531"/>
      <c r="S53" s="531"/>
      <c r="T53" s="531"/>
      <c r="U53" s="531"/>
      <c r="V53" s="531"/>
      <c r="W53" s="531"/>
      <c r="X53" s="531"/>
      <c r="Y53" s="531"/>
      <c r="Z53" s="531"/>
      <c r="AA53" s="531"/>
      <c r="AB53" s="531"/>
      <c r="AC53" s="531"/>
      <c r="AD53" s="531"/>
      <c r="AE53" s="531"/>
      <c r="AF53" s="531"/>
      <c r="AG53" s="531"/>
    </row>
    <row r="54" spans="1:33" ht="15" customHeight="1">
      <c r="A54" s="41"/>
      <c r="B54" s="45"/>
      <c r="C54" s="45"/>
      <c r="D54" s="727" t="s">
        <v>47</v>
      </c>
      <c r="E54" s="727"/>
      <c r="F54" s="727"/>
      <c r="G54" s="727"/>
      <c r="H54" s="727"/>
      <c r="I54" s="727"/>
      <c r="J54" s="727"/>
      <c r="K54" s="727"/>
      <c r="L54" s="727"/>
      <c r="M54" s="727"/>
      <c r="N54" s="727"/>
      <c r="O54" s="531"/>
      <c r="P54" s="531"/>
      <c r="Q54" s="531"/>
      <c r="R54" s="531"/>
      <c r="S54" s="531"/>
      <c r="T54" s="531"/>
      <c r="U54" s="531"/>
      <c r="V54" s="531"/>
      <c r="W54" s="531"/>
      <c r="X54" s="531"/>
      <c r="Y54" s="531"/>
      <c r="Z54" s="531"/>
      <c r="AA54" s="531"/>
      <c r="AB54" s="531"/>
      <c r="AC54" s="531"/>
      <c r="AD54" s="531"/>
      <c r="AE54" s="531"/>
      <c r="AF54" s="531"/>
      <c r="AG54" s="531"/>
    </row>
    <row r="55" spans="1:33" ht="15" customHeight="1">
      <c r="A55" s="41"/>
      <c r="B55" s="45"/>
      <c r="C55" s="45"/>
      <c r="D55" s="727"/>
      <c r="E55" s="727"/>
      <c r="F55" s="727"/>
      <c r="G55" s="727"/>
      <c r="H55" s="727"/>
      <c r="I55" s="727"/>
      <c r="J55" s="727"/>
      <c r="K55" s="727"/>
      <c r="L55" s="727"/>
      <c r="M55" s="727"/>
      <c r="N55" s="727"/>
      <c r="O55" s="531"/>
      <c r="P55" s="531"/>
      <c r="Q55" s="531"/>
      <c r="R55" s="531"/>
      <c r="S55" s="531"/>
      <c r="T55" s="531"/>
      <c r="U55" s="531"/>
      <c r="V55" s="531"/>
      <c r="W55" s="531"/>
      <c r="X55" s="531"/>
      <c r="Y55" s="531"/>
      <c r="Z55" s="531"/>
      <c r="AA55" s="531"/>
      <c r="AB55" s="531"/>
      <c r="AC55" s="531"/>
      <c r="AD55" s="531"/>
      <c r="AE55" s="531"/>
      <c r="AF55" s="531"/>
      <c r="AG55" s="531"/>
    </row>
    <row r="56" spans="1:33" ht="15" customHeight="1">
      <c r="A56" s="41"/>
      <c r="B56" s="45"/>
      <c r="C56" s="45"/>
      <c r="D56" s="530" t="s">
        <v>581</v>
      </c>
      <c r="E56" s="45"/>
      <c r="F56" s="45"/>
      <c r="G56" s="45"/>
      <c r="H56" s="45"/>
      <c r="I56" s="45"/>
      <c r="J56" s="45"/>
      <c r="K56" s="45"/>
      <c r="L56" s="45"/>
      <c r="M56" s="41"/>
      <c r="N56" s="41"/>
      <c r="O56" s="41"/>
      <c r="P56" s="41"/>
      <c r="Q56" s="41"/>
      <c r="R56" s="41"/>
      <c r="S56" s="41"/>
      <c r="T56" s="41"/>
      <c r="U56" s="41"/>
      <c r="V56" s="41"/>
      <c r="W56" s="41"/>
      <c r="X56" s="41"/>
      <c r="Y56" s="41"/>
      <c r="Z56" s="41"/>
      <c r="AA56" s="41"/>
      <c r="AB56" s="41"/>
      <c r="AC56" s="41"/>
      <c r="AD56" s="41"/>
      <c r="AE56" s="41"/>
      <c r="AF56" s="41"/>
      <c r="AG56" s="41"/>
    </row>
    <row r="57" spans="1:33" ht="15" customHeight="1">
      <c r="A57" s="41"/>
      <c r="B57" s="45"/>
      <c r="C57" s="45"/>
      <c r="D57" s="45"/>
      <c r="E57" s="45"/>
      <c r="F57" s="45"/>
      <c r="G57" s="45"/>
      <c r="H57" s="45"/>
      <c r="I57" s="45"/>
      <c r="J57" s="45"/>
      <c r="K57" s="45"/>
      <c r="L57" s="45"/>
      <c r="M57" s="41"/>
      <c r="N57" s="41"/>
      <c r="O57" s="41"/>
      <c r="P57" s="41"/>
      <c r="Q57" s="41"/>
      <c r="R57" s="41"/>
      <c r="S57" s="41"/>
      <c r="T57" s="41"/>
      <c r="U57" s="41"/>
      <c r="V57" s="41"/>
      <c r="W57" s="41"/>
      <c r="X57" s="41"/>
      <c r="Y57" s="41"/>
      <c r="Z57" s="41"/>
      <c r="AA57" s="41"/>
      <c r="AB57" s="41"/>
      <c r="AC57" s="41"/>
      <c r="AD57" s="41"/>
      <c r="AE57" s="41"/>
      <c r="AF57" s="41"/>
      <c r="AG57" s="41"/>
    </row>
    <row r="58" spans="1:33" ht="15" customHeight="1">
      <c r="A58" s="41"/>
      <c r="B58" s="45"/>
      <c r="C58" s="45"/>
      <c r="D58" s="45"/>
      <c r="E58" s="45"/>
      <c r="F58" s="45"/>
      <c r="G58" s="45"/>
      <c r="H58" s="45"/>
      <c r="I58" s="45"/>
      <c r="J58" s="45"/>
      <c r="K58" s="45"/>
      <c r="L58" s="45"/>
      <c r="M58" s="41"/>
      <c r="N58" s="41"/>
      <c r="O58" s="41"/>
      <c r="P58" s="41"/>
      <c r="Q58" s="41"/>
      <c r="R58" s="41"/>
      <c r="S58" s="41"/>
      <c r="T58" s="41"/>
      <c r="U58" s="41"/>
      <c r="V58" s="41"/>
      <c r="W58" s="41"/>
      <c r="X58" s="41"/>
      <c r="Y58" s="41"/>
      <c r="Z58" s="41"/>
      <c r="AA58" s="41"/>
      <c r="AB58" s="41"/>
      <c r="AC58" s="41"/>
      <c r="AD58" s="41"/>
      <c r="AE58" s="41"/>
      <c r="AF58" s="41"/>
      <c r="AG58" s="41"/>
    </row>
    <row r="59" spans="1:33" ht="15" customHeight="1">
      <c r="A59" s="41"/>
      <c r="B59" s="45"/>
      <c r="C59" s="45"/>
      <c r="D59" s="45"/>
      <c r="E59" s="45"/>
      <c r="F59" s="45"/>
      <c r="G59" s="45"/>
      <c r="H59" s="45"/>
      <c r="J59" s="45"/>
      <c r="K59" s="45"/>
      <c r="L59" s="45"/>
      <c r="M59" s="41"/>
      <c r="N59" s="41"/>
      <c r="O59" s="41"/>
      <c r="R59" s="41"/>
      <c r="S59" s="41"/>
      <c r="T59" s="41"/>
      <c r="U59" s="41"/>
      <c r="V59" s="41"/>
      <c r="W59" s="41"/>
      <c r="X59" s="41"/>
      <c r="Y59" s="41"/>
      <c r="Z59" s="41"/>
      <c r="AA59" s="41"/>
      <c r="AB59" s="41"/>
      <c r="AC59" s="41"/>
      <c r="AD59" s="41"/>
      <c r="AE59" s="41"/>
      <c r="AF59" s="41"/>
      <c r="AG59" s="41"/>
    </row>
    <row r="60" spans="1:33" ht="15" customHeight="1">
      <c r="A60" s="41"/>
      <c r="B60" s="45"/>
      <c r="C60" s="45"/>
      <c r="D60" s="45"/>
      <c r="E60" s="45"/>
      <c r="F60" s="45"/>
      <c r="G60" s="45"/>
      <c r="H60" s="45"/>
      <c r="I60" s="533" t="s">
        <v>582</v>
      </c>
      <c r="J60" s="45"/>
      <c r="K60" s="45"/>
      <c r="L60" s="45"/>
      <c r="M60" s="41"/>
      <c r="N60" s="41"/>
      <c r="O60" s="41"/>
      <c r="P60" s="41"/>
      <c r="Q60" s="41"/>
      <c r="R60" s="41"/>
      <c r="S60" s="41"/>
      <c r="T60" s="41"/>
      <c r="U60" s="41"/>
      <c r="V60" s="41"/>
      <c r="W60" s="41"/>
      <c r="X60" s="41"/>
      <c r="Y60" s="41"/>
      <c r="Z60" s="41"/>
      <c r="AA60" s="41"/>
      <c r="AB60" s="41"/>
      <c r="AC60" s="41"/>
      <c r="AD60" s="41"/>
      <c r="AE60" s="41"/>
      <c r="AF60" s="41"/>
      <c r="AG60" s="41"/>
    </row>
    <row r="61" spans="1:33" ht="9.75" customHeight="1">
      <c r="A61" s="41"/>
      <c r="B61" s="45"/>
      <c r="C61" s="45"/>
      <c r="D61" s="45"/>
      <c r="E61" s="45"/>
      <c r="F61" s="45"/>
      <c r="G61" s="45"/>
      <c r="H61" s="45"/>
      <c r="I61" s="45"/>
      <c r="J61" s="45"/>
      <c r="K61" s="45"/>
      <c r="L61" s="45"/>
      <c r="M61" s="41"/>
      <c r="N61" s="41"/>
      <c r="O61" s="41"/>
      <c r="P61" s="41"/>
      <c r="Q61" s="41"/>
      <c r="R61" s="41"/>
      <c r="S61" s="41"/>
      <c r="T61" s="41"/>
      <c r="U61" s="41"/>
      <c r="V61" s="41"/>
      <c r="W61" s="41"/>
      <c r="X61" s="41"/>
      <c r="Y61" s="41"/>
      <c r="Z61" s="41"/>
      <c r="AA61" s="41"/>
      <c r="AB61" s="41"/>
      <c r="AC61" s="41"/>
      <c r="AD61" s="41"/>
      <c r="AE61" s="41"/>
      <c r="AF61" s="41"/>
      <c r="AG61" s="41"/>
    </row>
    <row r="62" spans="1:33" ht="15" customHeight="1">
      <c r="A62" s="41"/>
      <c r="B62" s="45"/>
      <c r="C62" s="45" t="s">
        <v>583</v>
      </c>
      <c r="D62" s="45" t="s">
        <v>563</v>
      </c>
      <c r="E62" s="45"/>
      <c r="F62" s="45"/>
      <c r="G62" s="45"/>
      <c r="H62" s="45"/>
      <c r="I62" s="45"/>
      <c r="J62" s="45"/>
      <c r="K62" s="45"/>
      <c r="L62" s="45"/>
      <c r="M62" s="41"/>
      <c r="N62" s="41"/>
      <c r="O62" s="41"/>
      <c r="P62" s="41"/>
      <c r="Q62" s="41"/>
      <c r="R62" s="41"/>
      <c r="S62" s="41"/>
      <c r="T62" s="41"/>
      <c r="U62" s="41"/>
      <c r="V62" s="41"/>
      <c r="W62" s="41"/>
      <c r="X62" s="41"/>
      <c r="Y62" s="41"/>
      <c r="Z62" s="41"/>
      <c r="AA62" s="41"/>
      <c r="AB62" s="41"/>
      <c r="AC62" s="41"/>
      <c r="AD62" s="41"/>
      <c r="AE62" s="41"/>
      <c r="AF62" s="41"/>
      <c r="AG62" s="41"/>
    </row>
    <row r="63" spans="1:33" ht="15" customHeight="1">
      <c r="A63" s="41"/>
      <c r="B63" s="45"/>
      <c r="C63" s="45"/>
      <c r="D63" s="728" t="s">
        <v>547</v>
      </c>
      <c r="E63" s="728"/>
      <c r="F63" s="728"/>
      <c r="G63" s="728"/>
      <c r="H63" s="728"/>
      <c r="I63" s="728"/>
      <c r="J63" s="728"/>
      <c r="K63" s="728"/>
      <c r="L63" s="728"/>
      <c r="M63" s="728"/>
      <c r="N63" s="728"/>
      <c r="O63" s="47"/>
      <c r="P63" s="47"/>
      <c r="Q63" s="47"/>
      <c r="R63" s="47"/>
      <c r="S63" s="47"/>
      <c r="T63" s="47"/>
      <c r="U63" s="47"/>
      <c r="V63" s="47"/>
      <c r="W63" s="47"/>
      <c r="X63" s="47"/>
      <c r="Y63" s="47"/>
      <c r="Z63" s="47"/>
      <c r="AA63" s="47"/>
      <c r="AB63" s="47"/>
      <c r="AC63" s="47"/>
      <c r="AD63" s="47"/>
      <c r="AE63" s="47"/>
      <c r="AF63" s="47"/>
      <c r="AG63" s="47"/>
    </row>
    <row r="64" spans="1:33" ht="15" customHeight="1">
      <c r="A64" s="41"/>
      <c r="B64" s="45"/>
      <c r="C64" s="45"/>
      <c r="D64" s="728"/>
      <c r="E64" s="728"/>
      <c r="F64" s="728"/>
      <c r="G64" s="728"/>
      <c r="H64" s="728"/>
      <c r="I64" s="728"/>
      <c r="J64" s="728"/>
      <c r="K64" s="728"/>
      <c r="L64" s="728"/>
      <c r="M64" s="728"/>
      <c r="N64" s="728"/>
      <c r="O64" s="47"/>
      <c r="P64" s="47"/>
      <c r="Q64" s="47"/>
      <c r="R64" s="47"/>
      <c r="S64" s="47"/>
      <c r="T64" s="47"/>
      <c r="U64" s="47"/>
      <c r="V64" s="47"/>
      <c r="W64" s="47"/>
      <c r="X64" s="47"/>
      <c r="Y64" s="47"/>
      <c r="Z64" s="47"/>
      <c r="AA64" s="47"/>
      <c r="AB64" s="47"/>
      <c r="AC64" s="47"/>
      <c r="AD64" s="47"/>
      <c r="AE64" s="47"/>
      <c r="AF64" s="47"/>
      <c r="AG64" s="47"/>
    </row>
    <row r="65" spans="1:33" ht="10.5" customHeight="1">
      <c r="A65" s="41"/>
      <c r="B65" s="45"/>
      <c r="C65" s="45"/>
      <c r="D65" s="728"/>
      <c r="E65" s="728"/>
      <c r="F65" s="728"/>
      <c r="G65" s="728"/>
      <c r="H65" s="728"/>
      <c r="I65" s="728"/>
      <c r="J65" s="728"/>
      <c r="K65" s="728"/>
      <c r="L65" s="728"/>
      <c r="M65" s="728"/>
      <c r="N65" s="728"/>
      <c r="O65" s="41"/>
      <c r="P65" s="41"/>
      <c r="Q65" s="41"/>
      <c r="R65" s="41"/>
      <c r="S65" s="41"/>
      <c r="T65" s="41"/>
      <c r="U65" s="41"/>
      <c r="V65" s="41"/>
      <c r="W65" s="41"/>
      <c r="X65" s="41"/>
      <c r="Y65" s="41"/>
      <c r="Z65" s="41"/>
      <c r="AA65" s="41"/>
      <c r="AB65" s="41"/>
      <c r="AC65" s="41"/>
      <c r="AD65" s="41"/>
      <c r="AE65" s="41"/>
      <c r="AF65" s="41"/>
      <c r="AG65" s="41"/>
    </row>
    <row r="66" spans="1:33" ht="11.25" customHeight="1">
      <c r="A66" s="41"/>
      <c r="B66" s="45"/>
      <c r="C66" s="45"/>
      <c r="D66" s="728"/>
      <c r="E66" s="728"/>
      <c r="F66" s="728"/>
      <c r="G66" s="728"/>
      <c r="H66" s="728"/>
      <c r="I66" s="728"/>
      <c r="J66" s="728"/>
      <c r="K66" s="728"/>
      <c r="L66" s="728"/>
      <c r="M66" s="728"/>
      <c r="N66" s="728"/>
      <c r="O66" s="41"/>
      <c r="P66" s="41"/>
      <c r="Q66" s="41"/>
      <c r="R66" s="41"/>
      <c r="S66" s="41"/>
      <c r="T66" s="41"/>
      <c r="U66" s="41"/>
      <c r="V66" s="41"/>
      <c r="W66" s="41"/>
      <c r="X66" s="41"/>
      <c r="Y66" s="41"/>
      <c r="Z66" s="41"/>
      <c r="AA66" s="41"/>
      <c r="AB66" s="41"/>
      <c r="AC66" s="41"/>
      <c r="AD66" s="41"/>
      <c r="AE66" s="41"/>
      <c r="AF66" s="41"/>
      <c r="AG66" s="41"/>
    </row>
    <row r="67" spans="1:33" ht="9" customHeight="1">
      <c r="A67" s="41"/>
      <c r="B67" s="45"/>
      <c r="C67" s="45"/>
      <c r="D67" s="47"/>
      <c r="E67" s="47"/>
      <c r="F67" s="47"/>
      <c r="G67" s="47"/>
      <c r="H67" s="47"/>
      <c r="I67" s="47"/>
      <c r="J67" s="47"/>
      <c r="K67" s="47"/>
      <c r="L67" s="47"/>
      <c r="M67" s="47"/>
      <c r="N67" s="47"/>
      <c r="O67" s="41"/>
      <c r="P67" s="41"/>
      <c r="Q67" s="41"/>
      <c r="R67" s="41"/>
      <c r="S67" s="41"/>
      <c r="T67" s="41"/>
      <c r="U67" s="41"/>
      <c r="V67" s="41"/>
      <c r="W67" s="41"/>
      <c r="X67" s="41"/>
      <c r="Y67" s="41"/>
      <c r="Z67" s="41"/>
      <c r="AA67" s="41"/>
      <c r="AB67" s="41"/>
      <c r="AC67" s="41"/>
      <c r="AD67" s="41"/>
      <c r="AE67" s="41"/>
      <c r="AF67" s="41"/>
      <c r="AG67" s="41"/>
    </row>
    <row r="68" spans="1:33" ht="15" customHeight="1">
      <c r="A68" s="41"/>
      <c r="B68" s="45"/>
      <c r="C68" s="45" t="s">
        <v>202</v>
      </c>
      <c r="D68" s="45" t="s">
        <v>313</v>
      </c>
      <c r="E68" s="45"/>
      <c r="F68" s="45"/>
      <c r="G68" s="45"/>
      <c r="H68" s="45"/>
      <c r="I68" s="45"/>
      <c r="J68" s="45"/>
      <c r="K68" s="45"/>
      <c r="L68" s="45"/>
      <c r="M68" s="41"/>
      <c r="N68" s="41"/>
      <c r="O68" s="41"/>
      <c r="P68" s="41"/>
      <c r="Q68" s="41"/>
      <c r="R68" s="41"/>
      <c r="S68" s="41"/>
      <c r="T68" s="41"/>
      <c r="U68" s="41"/>
      <c r="V68" s="41"/>
      <c r="W68" s="41"/>
      <c r="X68" s="41"/>
      <c r="Y68" s="41"/>
      <c r="Z68" s="41"/>
      <c r="AA68" s="41"/>
      <c r="AB68" s="41"/>
      <c r="AC68" s="41"/>
      <c r="AD68" s="41"/>
      <c r="AE68" s="41"/>
      <c r="AF68" s="41"/>
      <c r="AG68" s="41"/>
    </row>
    <row r="69" spans="1:33" ht="15" customHeight="1">
      <c r="A69" s="41"/>
      <c r="B69" s="45"/>
      <c r="C69" s="45"/>
      <c r="D69" s="45" t="s">
        <v>584</v>
      </c>
      <c r="E69" s="45"/>
      <c r="F69" s="45"/>
      <c r="G69" s="45"/>
      <c r="H69" s="45"/>
      <c r="I69" s="45"/>
      <c r="J69" s="45"/>
      <c r="K69" s="45"/>
      <c r="L69" s="45"/>
      <c r="M69" s="41"/>
      <c r="N69" s="41"/>
      <c r="O69" s="41"/>
      <c r="P69" s="41"/>
      <c r="Q69" s="41"/>
      <c r="R69" s="41"/>
      <c r="S69" s="41"/>
      <c r="T69" s="41"/>
      <c r="U69" s="41"/>
      <c r="V69" s="41"/>
      <c r="W69" s="41"/>
      <c r="X69" s="41"/>
      <c r="Y69" s="41"/>
      <c r="Z69" s="41"/>
      <c r="AA69" s="41"/>
      <c r="AB69" s="41"/>
      <c r="AC69" s="41"/>
      <c r="AD69" s="41"/>
      <c r="AE69" s="41"/>
      <c r="AF69" s="41"/>
      <c r="AG69" s="41"/>
    </row>
    <row r="70" spans="1:33" ht="15" customHeight="1">
      <c r="A70" s="41"/>
      <c r="B70" s="45"/>
      <c r="C70" s="45"/>
      <c r="D70" s="45" t="s">
        <v>585</v>
      </c>
      <c r="F70" s="45"/>
      <c r="G70" s="45"/>
      <c r="H70" s="45"/>
      <c r="I70" s="45"/>
      <c r="J70" s="45"/>
      <c r="K70" s="45"/>
      <c r="L70" s="45"/>
      <c r="M70" s="41"/>
      <c r="N70" s="41"/>
      <c r="O70" s="41"/>
      <c r="P70" s="41"/>
      <c r="Q70" s="41"/>
      <c r="R70" s="41"/>
      <c r="S70" s="41"/>
      <c r="T70" s="41"/>
      <c r="U70" s="41"/>
      <c r="V70" s="41"/>
      <c r="W70" s="41"/>
      <c r="X70" s="41"/>
      <c r="Y70" s="41"/>
      <c r="Z70" s="41"/>
      <c r="AA70" s="41"/>
      <c r="AB70" s="41"/>
      <c r="AC70" s="41"/>
      <c r="AD70" s="41"/>
      <c r="AE70" s="41"/>
      <c r="AF70" s="41"/>
      <c r="AG70" s="41"/>
    </row>
    <row r="71" spans="1:33" ht="15" customHeight="1">
      <c r="A71" s="41"/>
      <c r="B71" s="45"/>
      <c r="C71" s="45"/>
      <c r="D71" s="558" t="s">
        <v>586</v>
      </c>
      <c r="E71" s="558"/>
      <c r="F71" s="558"/>
      <c r="G71" s="558"/>
      <c r="H71" s="558"/>
      <c r="I71" s="558"/>
      <c r="J71" s="558"/>
      <c r="K71" s="558"/>
      <c r="L71" s="558"/>
      <c r="M71" s="558"/>
      <c r="N71" s="558"/>
      <c r="O71" s="47"/>
      <c r="P71" s="47"/>
      <c r="Q71" s="47"/>
      <c r="R71" s="47"/>
      <c r="S71" s="47"/>
      <c r="T71" s="47"/>
      <c r="U71" s="47"/>
      <c r="V71" s="47"/>
      <c r="W71" s="47"/>
      <c r="X71" s="47"/>
      <c r="Y71" s="47"/>
      <c r="Z71" s="47"/>
      <c r="AA71" s="47"/>
      <c r="AB71" s="47"/>
      <c r="AC71" s="47"/>
      <c r="AD71" s="47"/>
      <c r="AE71" s="47"/>
      <c r="AF71" s="47"/>
      <c r="AG71" s="47"/>
    </row>
    <row r="72" spans="1:33" ht="15" customHeight="1">
      <c r="A72" s="41"/>
      <c r="B72" s="45"/>
      <c r="C72" s="45"/>
      <c r="D72" s="558"/>
      <c r="E72" s="558"/>
      <c r="F72" s="558"/>
      <c r="G72" s="558"/>
      <c r="H72" s="558"/>
      <c r="I72" s="558"/>
      <c r="J72" s="558"/>
      <c r="K72" s="558"/>
      <c r="L72" s="558"/>
      <c r="M72" s="558"/>
      <c r="N72" s="558"/>
      <c r="O72" s="47"/>
      <c r="P72" s="47"/>
      <c r="Q72" s="47"/>
      <c r="R72" s="47"/>
      <c r="S72" s="47"/>
      <c r="T72" s="47"/>
      <c r="U72" s="47"/>
      <c r="V72" s="47"/>
      <c r="W72" s="47"/>
      <c r="X72" s="47"/>
      <c r="Y72" s="47"/>
      <c r="Z72" s="47"/>
      <c r="AA72" s="47"/>
      <c r="AB72" s="47"/>
      <c r="AC72" s="47"/>
      <c r="AD72" s="47"/>
      <c r="AE72" s="47"/>
      <c r="AF72" s="47"/>
      <c r="AG72" s="47"/>
    </row>
    <row r="73" spans="1:33" ht="15" customHeight="1">
      <c r="A73" s="41"/>
      <c r="B73" s="45"/>
      <c r="C73" s="45"/>
      <c r="D73" s="558"/>
      <c r="E73" s="558"/>
      <c r="F73" s="558"/>
      <c r="G73" s="558"/>
      <c r="H73" s="558"/>
      <c r="I73" s="558"/>
      <c r="J73" s="558"/>
      <c r="K73" s="558"/>
      <c r="L73" s="558"/>
      <c r="M73" s="558"/>
      <c r="N73" s="558"/>
      <c r="O73" s="47"/>
      <c r="P73" s="47"/>
      <c r="Q73" s="47"/>
      <c r="R73" s="47"/>
      <c r="S73" s="47"/>
      <c r="T73" s="47"/>
      <c r="U73" s="47"/>
      <c r="V73" s="47"/>
      <c r="W73" s="47"/>
      <c r="X73" s="47"/>
      <c r="Y73" s="47"/>
      <c r="Z73" s="47"/>
      <c r="AA73" s="47"/>
      <c r="AB73" s="47"/>
      <c r="AC73" s="47"/>
      <c r="AD73" s="47"/>
      <c r="AE73" s="47"/>
      <c r="AF73" s="47"/>
      <c r="AG73" s="47"/>
    </row>
    <row r="74" spans="1:33" ht="15" customHeight="1">
      <c r="A74" s="41"/>
      <c r="B74" s="45"/>
      <c r="C74" s="45"/>
      <c r="D74" s="727" t="s">
        <v>587</v>
      </c>
      <c r="E74" s="727"/>
      <c r="F74" s="727"/>
      <c r="G74" s="727"/>
      <c r="H74" s="727"/>
      <c r="I74" s="727"/>
      <c r="J74" s="727"/>
      <c r="K74" s="727"/>
      <c r="L74" s="727"/>
      <c r="M74" s="727"/>
      <c r="N74" s="727"/>
      <c r="O74" s="47"/>
      <c r="P74" s="47"/>
      <c r="Q74" s="47"/>
      <c r="R74" s="47"/>
      <c r="S74" s="47"/>
      <c r="T74" s="47"/>
      <c r="U74" s="47"/>
      <c r="V74" s="47"/>
      <c r="W74" s="47"/>
      <c r="X74" s="47"/>
      <c r="Y74" s="47"/>
      <c r="Z74" s="47"/>
      <c r="AA74" s="47"/>
      <c r="AB74" s="47"/>
      <c r="AC74" s="47"/>
      <c r="AD74" s="47"/>
      <c r="AE74" s="47"/>
      <c r="AF74" s="47"/>
      <c r="AG74" s="47"/>
    </row>
    <row r="75" spans="1:33" ht="15" customHeight="1">
      <c r="A75" s="41"/>
      <c r="B75" s="45"/>
      <c r="C75" s="45"/>
      <c r="D75" s="727"/>
      <c r="E75" s="727"/>
      <c r="F75" s="727"/>
      <c r="G75" s="727"/>
      <c r="H75" s="727"/>
      <c r="I75" s="727"/>
      <c r="J75" s="727"/>
      <c r="K75" s="727"/>
      <c r="L75" s="727"/>
      <c r="M75" s="727"/>
      <c r="N75" s="727"/>
      <c r="O75" s="47"/>
      <c r="P75" s="47"/>
      <c r="Q75" s="47"/>
      <c r="R75" s="47"/>
      <c r="S75" s="47"/>
      <c r="T75" s="47"/>
      <c r="U75" s="47"/>
      <c r="V75" s="47"/>
      <c r="W75" s="47"/>
      <c r="X75" s="47"/>
      <c r="Y75" s="47"/>
      <c r="Z75" s="47"/>
      <c r="AA75" s="47"/>
      <c r="AB75" s="47"/>
      <c r="AC75" s="47"/>
      <c r="AD75" s="47"/>
      <c r="AE75" s="47"/>
      <c r="AF75" s="47"/>
      <c r="AG75" s="47"/>
    </row>
    <row r="76" spans="1:33" ht="15" customHeight="1">
      <c r="A76" s="41"/>
      <c r="B76" s="45"/>
      <c r="C76" s="45"/>
      <c r="D76" s="45" t="s">
        <v>588</v>
      </c>
      <c r="E76" s="45" t="s">
        <v>589</v>
      </c>
      <c r="F76" s="45"/>
      <c r="G76" s="45"/>
      <c r="H76" s="45"/>
      <c r="I76" s="45"/>
      <c r="J76" s="45"/>
      <c r="K76" s="45"/>
      <c r="L76" s="45"/>
      <c r="M76" s="41"/>
      <c r="N76" s="41"/>
      <c r="O76" s="41"/>
      <c r="P76" s="41"/>
      <c r="Q76" s="41"/>
      <c r="R76" s="41"/>
      <c r="S76" s="41"/>
      <c r="T76" s="41"/>
      <c r="U76" s="41"/>
      <c r="V76" s="41"/>
      <c r="W76" s="41"/>
      <c r="X76" s="41"/>
      <c r="Y76" s="41"/>
      <c r="Z76" s="41"/>
      <c r="AA76" s="41"/>
      <c r="AB76" s="41"/>
      <c r="AC76" s="41"/>
      <c r="AD76" s="41"/>
      <c r="AE76" s="41"/>
      <c r="AF76" s="41"/>
      <c r="AG76" s="41"/>
    </row>
    <row r="77" spans="1:33" ht="15" customHeight="1">
      <c r="A77" s="41"/>
      <c r="B77" s="45"/>
      <c r="C77" s="45"/>
      <c r="D77" s="45" t="s">
        <v>590</v>
      </c>
      <c r="E77" s="558" t="s">
        <v>591</v>
      </c>
      <c r="F77" s="558"/>
      <c r="G77" s="558"/>
      <c r="H77" s="558"/>
      <c r="I77" s="558"/>
      <c r="J77" s="558"/>
      <c r="K77" s="558"/>
      <c r="L77" s="558"/>
      <c r="M77" s="558"/>
      <c r="N77" s="558"/>
      <c r="O77" s="47"/>
      <c r="P77" s="47"/>
      <c r="Q77" s="47"/>
      <c r="R77" s="47"/>
      <c r="S77" s="47"/>
      <c r="T77" s="47"/>
      <c r="U77" s="47"/>
      <c r="V77" s="47"/>
      <c r="W77" s="47"/>
      <c r="X77" s="47"/>
      <c r="Y77" s="47"/>
      <c r="Z77" s="47"/>
      <c r="AA77" s="47"/>
      <c r="AB77" s="47"/>
      <c r="AC77" s="47"/>
      <c r="AD77" s="47"/>
      <c r="AE77" s="47"/>
      <c r="AF77" s="47"/>
      <c r="AG77" s="47"/>
    </row>
    <row r="78" spans="1:33" ht="15" customHeight="1">
      <c r="A78" s="41"/>
      <c r="B78" s="45"/>
      <c r="C78" s="45"/>
      <c r="D78" s="45"/>
      <c r="E78" s="558"/>
      <c r="F78" s="558"/>
      <c r="G78" s="558"/>
      <c r="H78" s="558"/>
      <c r="I78" s="558"/>
      <c r="J78" s="558"/>
      <c r="K78" s="558"/>
      <c r="L78" s="558"/>
      <c r="M78" s="558"/>
      <c r="N78" s="558"/>
      <c r="O78" s="47"/>
      <c r="P78" s="47"/>
      <c r="Q78" s="47"/>
      <c r="R78" s="47"/>
      <c r="S78" s="47"/>
      <c r="T78" s="47"/>
      <c r="U78" s="47"/>
      <c r="V78" s="47"/>
      <c r="W78" s="47"/>
      <c r="X78" s="47"/>
      <c r="Y78" s="47"/>
      <c r="Z78" s="47"/>
      <c r="AA78" s="47"/>
      <c r="AB78" s="47"/>
      <c r="AC78" s="47"/>
      <c r="AD78" s="47"/>
      <c r="AE78" s="47"/>
      <c r="AF78" s="47"/>
      <c r="AG78" s="47"/>
    </row>
    <row r="79" spans="1:33" ht="15" customHeight="1">
      <c r="A79" s="41"/>
      <c r="B79" s="45"/>
      <c r="C79" s="45"/>
      <c r="D79" s="729" t="s">
        <v>41</v>
      </c>
      <c r="E79" s="729"/>
      <c r="F79" s="729"/>
      <c r="G79" s="729"/>
      <c r="H79" s="729"/>
      <c r="I79" s="729"/>
      <c r="J79" s="729"/>
      <c r="K79" s="729"/>
      <c r="L79" s="729"/>
      <c r="M79" s="729"/>
      <c r="N79" s="729"/>
      <c r="O79" s="48"/>
      <c r="P79" s="48"/>
      <c r="Q79" s="48"/>
      <c r="R79" s="48"/>
      <c r="S79" s="48"/>
      <c r="T79" s="48"/>
      <c r="U79" s="48"/>
      <c r="V79" s="48"/>
      <c r="W79" s="48"/>
      <c r="X79" s="48"/>
      <c r="Y79" s="48"/>
      <c r="Z79" s="48"/>
      <c r="AA79" s="48"/>
      <c r="AB79" s="48"/>
      <c r="AC79" s="48"/>
      <c r="AD79" s="48"/>
      <c r="AE79" s="48"/>
      <c r="AF79" s="48"/>
      <c r="AG79" s="48"/>
    </row>
    <row r="80" spans="1:33" ht="15" customHeight="1">
      <c r="A80" s="41"/>
      <c r="B80" s="45"/>
      <c r="C80" s="45"/>
      <c r="D80" s="727" t="s">
        <v>514</v>
      </c>
      <c r="E80" s="727"/>
      <c r="F80" s="727"/>
      <c r="G80" s="727"/>
      <c r="H80" s="727"/>
      <c r="I80" s="727"/>
      <c r="J80" s="727"/>
      <c r="K80" s="727"/>
      <c r="L80" s="727"/>
      <c r="M80" s="727"/>
      <c r="N80" s="727"/>
      <c r="O80" s="47"/>
      <c r="P80" s="47"/>
      <c r="Q80" s="47"/>
      <c r="R80" s="47"/>
      <c r="S80" s="47"/>
      <c r="T80" s="47"/>
      <c r="U80" s="47"/>
      <c r="V80" s="47"/>
      <c r="W80" s="47"/>
      <c r="X80" s="47"/>
      <c r="Y80" s="47"/>
      <c r="Z80" s="47"/>
      <c r="AA80" s="47"/>
      <c r="AB80" s="47"/>
      <c r="AC80" s="47"/>
      <c r="AD80" s="47"/>
      <c r="AE80" s="47"/>
      <c r="AF80" s="47"/>
      <c r="AG80" s="47"/>
    </row>
    <row r="81" spans="1:33" ht="15" customHeight="1">
      <c r="A81" s="41"/>
      <c r="B81" s="45"/>
      <c r="C81" s="45"/>
      <c r="D81" s="727"/>
      <c r="E81" s="727"/>
      <c r="F81" s="727"/>
      <c r="G81" s="727"/>
      <c r="H81" s="727"/>
      <c r="I81" s="727"/>
      <c r="J81" s="727"/>
      <c r="K81" s="727"/>
      <c r="L81" s="727"/>
      <c r="M81" s="727"/>
      <c r="N81" s="727"/>
      <c r="O81" s="47"/>
      <c r="P81" s="47"/>
      <c r="Q81" s="47"/>
      <c r="R81" s="47"/>
      <c r="S81" s="47"/>
      <c r="T81" s="47"/>
      <c r="U81" s="47"/>
      <c r="V81" s="47"/>
      <c r="W81" s="47"/>
      <c r="X81" s="47"/>
      <c r="Y81" s="47"/>
      <c r="Z81" s="47"/>
      <c r="AA81" s="47"/>
      <c r="AB81" s="47"/>
      <c r="AC81" s="47"/>
      <c r="AD81" s="47"/>
      <c r="AE81" s="47"/>
      <c r="AF81" s="47"/>
      <c r="AG81" s="47"/>
    </row>
    <row r="82" spans="1:33" ht="9" customHeight="1">
      <c r="A82" s="41"/>
      <c r="B82" s="45"/>
      <c r="C82" s="45"/>
      <c r="D82" s="727"/>
      <c r="E82" s="727"/>
      <c r="F82" s="727"/>
      <c r="G82" s="727"/>
      <c r="H82" s="727"/>
      <c r="I82" s="727"/>
      <c r="J82" s="727"/>
      <c r="K82" s="727"/>
      <c r="L82" s="727"/>
      <c r="M82" s="727"/>
      <c r="N82" s="727"/>
      <c r="O82" s="41"/>
      <c r="P82" s="41"/>
      <c r="Q82" s="41"/>
      <c r="R82" s="41"/>
      <c r="S82" s="41"/>
      <c r="T82" s="41"/>
      <c r="U82" s="41"/>
      <c r="V82" s="41"/>
      <c r="W82" s="41"/>
      <c r="X82" s="41"/>
      <c r="Y82" s="41"/>
      <c r="Z82" s="41"/>
      <c r="AA82" s="41"/>
      <c r="AB82" s="41"/>
      <c r="AC82" s="41"/>
      <c r="AD82" s="41"/>
      <c r="AE82" s="41"/>
      <c r="AF82" s="41"/>
      <c r="AG82" s="41"/>
    </row>
    <row r="83" spans="1:33" ht="15" customHeight="1">
      <c r="A83" s="41"/>
      <c r="B83" s="45"/>
      <c r="C83" s="45" t="s">
        <v>592</v>
      </c>
      <c r="D83" s="45" t="s">
        <v>565</v>
      </c>
      <c r="E83" s="45"/>
      <c r="F83" s="45"/>
      <c r="G83" s="45"/>
      <c r="H83" s="45"/>
      <c r="I83" s="45"/>
      <c r="J83" s="45"/>
      <c r="K83" s="45"/>
      <c r="L83" s="45"/>
      <c r="M83" s="41"/>
      <c r="N83" s="41"/>
      <c r="O83" s="41"/>
      <c r="P83" s="41"/>
      <c r="Q83" s="41"/>
      <c r="R83" s="41"/>
      <c r="S83" s="41"/>
      <c r="T83" s="41"/>
      <c r="U83" s="41"/>
      <c r="V83" s="41"/>
      <c r="W83" s="41"/>
      <c r="X83" s="41"/>
      <c r="Y83" s="41"/>
      <c r="Z83" s="41"/>
      <c r="AA83" s="41"/>
      <c r="AB83" s="41"/>
      <c r="AC83" s="41"/>
      <c r="AD83" s="41"/>
      <c r="AE83" s="41"/>
      <c r="AF83" s="41"/>
      <c r="AG83" s="41"/>
    </row>
    <row r="84" spans="1:33" ht="15" customHeight="1">
      <c r="A84" s="41"/>
      <c r="B84" s="45"/>
      <c r="C84" s="45"/>
      <c r="D84" s="45" t="s">
        <v>60</v>
      </c>
      <c r="E84" s="45"/>
      <c r="F84" s="45"/>
      <c r="G84" s="45"/>
      <c r="H84" s="45"/>
      <c r="I84" s="45"/>
      <c r="J84" s="45"/>
      <c r="K84" s="45"/>
      <c r="L84" s="45"/>
      <c r="M84" s="41"/>
      <c r="N84" s="41"/>
      <c r="O84" s="41"/>
      <c r="P84" s="41"/>
      <c r="Q84" s="41"/>
      <c r="R84" s="41"/>
      <c r="S84" s="41"/>
      <c r="T84" s="41"/>
      <c r="U84" s="41"/>
      <c r="V84" s="41"/>
      <c r="W84" s="41"/>
      <c r="X84" s="41"/>
      <c r="Y84" s="41"/>
      <c r="Z84" s="41"/>
      <c r="AA84" s="41"/>
      <c r="AB84" s="41"/>
      <c r="AC84" s="41"/>
      <c r="AD84" s="41"/>
      <c r="AE84" s="41"/>
      <c r="AF84" s="41"/>
      <c r="AG84" s="41"/>
    </row>
    <row r="85" spans="1:33" ht="5.25" customHeight="1">
      <c r="A85" s="41"/>
      <c r="B85" s="45"/>
      <c r="C85" s="45"/>
      <c r="D85" s="45"/>
      <c r="E85" s="45"/>
      <c r="F85" s="45"/>
      <c r="G85" s="45"/>
      <c r="H85" s="45"/>
      <c r="I85" s="45"/>
      <c r="J85" s="45"/>
      <c r="K85" s="45"/>
      <c r="L85" s="45"/>
      <c r="M85" s="41"/>
      <c r="N85" s="41"/>
      <c r="O85" s="41"/>
      <c r="P85" s="41"/>
      <c r="Q85" s="41"/>
      <c r="R85" s="41"/>
      <c r="S85" s="41"/>
      <c r="T85" s="41"/>
      <c r="U85" s="41"/>
      <c r="V85" s="41"/>
      <c r="W85" s="41"/>
      <c r="X85" s="41"/>
      <c r="Y85" s="41"/>
      <c r="Z85" s="41"/>
      <c r="AA85" s="41"/>
      <c r="AB85" s="41"/>
      <c r="AC85" s="41"/>
      <c r="AD85" s="41"/>
      <c r="AE85" s="41"/>
      <c r="AF85" s="41"/>
      <c r="AG85" s="41"/>
    </row>
    <row r="86" spans="1:33" ht="15" customHeight="1">
      <c r="A86" s="41"/>
      <c r="B86" s="45"/>
      <c r="C86" s="45"/>
      <c r="D86" s="45" t="s">
        <v>488</v>
      </c>
      <c r="E86" s="45"/>
      <c r="F86" s="45" t="s">
        <v>593</v>
      </c>
      <c r="G86" s="41"/>
      <c r="H86" s="45"/>
      <c r="I86" s="45"/>
      <c r="J86" s="45"/>
      <c r="L86" s="45"/>
      <c r="M86" s="41"/>
      <c r="N86" s="41"/>
      <c r="O86" s="41"/>
      <c r="P86" s="41"/>
      <c r="Q86" s="41"/>
      <c r="R86" s="41"/>
      <c r="S86" s="41"/>
      <c r="T86" s="41"/>
      <c r="U86" s="41"/>
      <c r="V86" s="41"/>
      <c r="W86" s="41"/>
      <c r="X86" s="41"/>
      <c r="Y86" s="41"/>
      <c r="Z86" s="41"/>
      <c r="AA86" s="41"/>
      <c r="AB86" s="41"/>
      <c r="AC86" s="41"/>
      <c r="AD86" s="41"/>
      <c r="AE86" s="41"/>
      <c r="AF86" s="41"/>
      <c r="AG86" s="41"/>
    </row>
    <row r="87" spans="1:33" ht="15" customHeight="1">
      <c r="A87" s="41"/>
      <c r="B87" s="45"/>
      <c r="C87" s="45"/>
      <c r="D87" s="45" t="s">
        <v>594</v>
      </c>
      <c r="E87" s="45"/>
      <c r="F87" s="45"/>
      <c r="G87" s="45"/>
      <c r="H87" s="45"/>
      <c r="I87" s="45"/>
      <c r="J87" s="45"/>
      <c r="K87" s="45"/>
      <c r="L87" s="45"/>
      <c r="M87" s="41"/>
      <c r="N87" s="41"/>
      <c r="O87" s="41"/>
      <c r="P87" s="41"/>
      <c r="Q87" s="41"/>
      <c r="R87" s="41"/>
      <c r="S87" s="41"/>
      <c r="T87" s="41"/>
      <c r="U87" s="41"/>
      <c r="V87" s="41"/>
      <c r="W87" s="41"/>
      <c r="X87" s="41"/>
      <c r="Y87" s="41"/>
      <c r="Z87" s="41"/>
      <c r="AA87" s="41"/>
      <c r="AB87" s="41"/>
      <c r="AC87" s="41"/>
      <c r="AD87" s="41"/>
      <c r="AE87" s="41"/>
      <c r="AF87" s="41"/>
      <c r="AG87" s="41"/>
    </row>
    <row r="88" spans="1:33" ht="15" customHeight="1">
      <c r="A88" s="41"/>
      <c r="B88" s="45"/>
      <c r="C88" s="45"/>
      <c r="D88" s="45" t="s">
        <v>595</v>
      </c>
      <c r="E88" s="45"/>
      <c r="F88" s="45"/>
      <c r="G88" s="45" t="s">
        <v>596</v>
      </c>
      <c r="H88" s="41"/>
      <c r="I88" s="45"/>
      <c r="J88" s="45"/>
      <c r="K88" s="45"/>
      <c r="L88" s="45"/>
      <c r="N88" s="41"/>
      <c r="O88" s="41"/>
      <c r="P88" s="41"/>
      <c r="Q88" s="41"/>
      <c r="R88" s="41"/>
      <c r="S88" s="41"/>
      <c r="T88" s="41"/>
      <c r="U88" s="41"/>
      <c r="V88" s="41"/>
      <c r="W88" s="41"/>
      <c r="X88" s="41"/>
      <c r="Y88" s="41"/>
      <c r="Z88" s="41"/>
      <c r="AA88" s="41"/>
      <c r="AB88" s="41"/>
      <c r="AC88" s="41"/>
      <c r="AD88" s="41"/>
      <c r="AE88" s="41"/>
      <c r="AF88" s="41"/>
      <c r="AG88" s="41"/>
    </row>
    <row r="89" spans="1:33" ht="5.25" customHeight="1">
      <c r="A89" s="41"/>
      <c r="B89" s="45"/>
      <c r="C89" s="45"/>
      <c r="D89" s="45"/>
      <c r="E89" s="45"/>
      <c r="F89" s="45"/>
      <c r="G89" s="45"/>
      <c r="H89" s="41"/>
      <c r="I89" s="45"/>
      <c r="J89" s="45"/>
      <c r="K89" s="45"/>
      <c r="L89" s="45"/>
      <c r="M89" s="41"/>
      <c r="N89" s="41"/>
      <c r="O89" s="41"/>
      <c r="P89" s="41"/>
      <c r="Q89" s="41"/>
      <c r="R89" s="41"/>
      <c r="S89" s="41"/>
      <c r="T89" s="41"/>
      <c r="U89" s="41"/>
      <c r="V89" s="41"/>
      <c r="W89" s="41"/>
      <c r="X89" s="41"/>
      <c r="Y89" s="41"/>
      <c r="Z89" s="41"/>
      <c r="AA89" s="41"/>
      <c r="AB89" s="41"/>
      <c r="AC89" s="41"/>
      <c r="AD89" s="41"/>
      <c r="AE89" s="41"/>
      <c r="AF89" s="41"/>
      <c r="AG89" s="41"/>
    </row>
    <row r="90" spans="1:33" ht="15" customHeight="1">
      <c r="A90" s="41"/>
      <c r="B90" s="45"/>
      <c r="C90" s="45"/>
      <c r="D90" s="558" t="s">
        <v>597</v>
      </c>
      <c r="E90" s="558"/>
      <c r="F90" s="558"/>
      <c r="G90" s="558"/>
      <c r="H90" s="558"/>
      <c r="I90" s="558"/>
      <c r="J90" s="558"/>
      <c r="K90" s="558"/>
      <c r="L90" s="558"/>
      <c r="M90" s="558"/>
      <c r="N90" s="558"/>
      <c r="O90" s="47"/>
      <c r="P90" s="47"/>
      <c r="Q90" s="47"/>
      <c r="R90" s="47"/>
      <c r="S90" s="47"/>
      <c r="T90" s="47"/>
      <c r="U90" s="47"/>
      <c r="V90" s="47"/>
      <c r="W90" s="47"/>
      <c r="X90" s="47"/>
      <c r="Y90" s="47"/>
      <c r="Z90" s="47"/>
      <c r="AA90" s="47"/>
      <c r="AB90" s="47"/>
      <c r="AC90" s="47"/>
      <c r="AD90" s="47"/>
      <c r="AE90" s="47"/>
      <c r="AF90" s="47"/>
      <c r="AG90" s="47"/>
    </row>
    <row r="91" spans="1:33" ht="15" customHeight="1">
      <c r="A91" s="41"/>
      <c r="B91" s="45"/>
      <c r="C91" s="45"/>
      <c r="D91" s="558"/>
      <c r="E91" s="558"/>
      <c r="F91" s="558"/>
      <c r="G91" s="558"/>
      <c r="H91" s="558"/>
      <c r="I91" s="558"/>
      <c r="J91" s="558"/>
      <c r="K91" s="558"/>
      <c r="L91" s="558"/>
      <c r="M91" s="558"/>
      <c r="N91" s="558"/>
      <c r="O91" s="47"/>
      <c r="P91" s="47"/>
      <c r="Q91" s="47"/>
      <c r="R91" s="47"/>
      <c r="S91" s="47"/>
      <c r="T91" s="47"/>
      <c r="U91" s="47"/>
      <c r="V91" s="47"/>
      <c r="W91" s="47"/>
      <c r="X91" s="47"/>
      <c r="Y91" s="47"/>
      <c r="Z91" s="47"/>
      <c r="AA91" s="47"/>
      <c r="AB91" s="47"/>
      <c r="AC91" s="47"/>
      <c r="AD91" s="47"/>
      <c r="AE91" s="47"/>
      <c r="AF91" s="47"/>
      <c r="AG91" s="47"/>
    </row>
    <row r="92" spans="2:14" ht="13.5">
      <c r="B92" s="534"/>
      <c r="C92" s="534"/>
      <c r="D92" s="47"/>
      <c r="E92" s="47"/>
      <c r="F92" s="47"/>
      <c r="G92" s="47"/>
      <c r="H92" s="47"/>
      <c r="I92" s="47"/>
      <c r="J92" s="47"/>
      <c r="K92" s="47"/>
      <c r="L92" s="47"/>
      <c r="M92" s="47"/>
      <c r="N92" s="47"/>
    </row>
    <row r="93" spans="2:12" ht="13.5">
      <c r="B93" s="534"/>
      <c r="C93" s="534"/>
      <c r="D93" s="534"/>
      <c r="E93" s="534"/>
      <c r="F93" s="534"/>
      <c r="G93" s="534"/>
      <c r="H93" s="534"/>
      <c r="I93" s="534"/>
      <c r="J93" s="534"/>
      <c r="K93" s="534"/>
      <c r="L93" s="534"/>
    </row>
    <row r="94" spans="2:12" ht="13.5">
      <c r="B94" s="534"/>
      <c r="C94" s="534"/>
      <c r="D94" s="534"/>
      <c r="E94" s="534"/>
      <c r="F94" s="534"/>
      <c r="G94" s="534"/>
      <c r="H94" s="534"/>
      <c r="I94" s="534"/>
      <c r="J94" s="534"/>
      <c r="K94" s="534"/>
      <c r="L94" s="534"/>
    </row>
    <row r="95" spans="2:12" ht="13.5">
      <c r="B95" s="534"/>
      <c r="C95" s="534"/>
      <c r="D95" s="534"/>
      <c r="E95" s="534"/>
      <c r="F95" s="534"/>
      <c r="G95" s="534"/>
      <c r="H95" s="534"/>
      <c r="I95" s="534"/>
      <c r="J95" s="534"/>
      <c r="K95" s="534"/>
      <c r="L95" s="534"/>
    </row>
    <row r="96" spans="2:12" ht="13.5">
      <c r="B96" s="534"/>
      <c r="C96" s="534"/>
      <c r="D96" s="534"/>
      <c r="E96" s="534"/>
      <c r="F96" s="534"/>
      <c r="G96" s="534"/>
      <c r="H96" s="534"/>
      <c r="I96" s="534"/>
      <c r="J96" s="534"/>
      <c r="K96" s="534"/>
      <c r="L96" s="534"/>
    </row>
    <row r="97" spans="2:12" ht="13.5">
      <c r="B97" s="534"/>
      <c r="C97" s="534"/>
      <c r="D97" s="534"/>
      <c r="E97" s="534"/>
      <c r="F97" s="534"/>
      <c r="G97" s="534"/>
      <c r="H97" s="534"/>
      <c r="I97" s="534"/>
      <c r="J97" s="534"/>
      <c r="K97" s="534"/>
      <c r="L97" s="534"/>
    </row>
    <row r="98" spans="2:12" ht="13.5">
      <c r="B98" s="534"/>
      <c r="C98" s="534"/>
      <c r="D98" s="534"/>
      <c r="E98" s="534"/>
      <c r="F98" s="534"/>
      <c r="G98" s="534"/>
      <c r="H98" s="534"/>
      <c r="I98" s="534"/>
      <c r="J98" s="534"/>
      <c r="K98" s="534"/>
      <c r="L98" s="534"/>
    </row>
    <row r="99" spans="2:12" ht="13.5">
      <c r="B99" s="534"/>
      <c r="C99" s="534"/>
      <c r="D99" s="534"/>
      <c r="E99" s="534"/>
      <c r="F99" s="534"/>
      <c r="G99" s="534"/>
      <c r="H99" s="534"/>
      <c r="I99" s="534"/>
      <c r="J99" s="534"/>
      <c r="K99" s="534"/>
      <c r="L99" s="534"/>
    </row>
    <row r="124" ht="13.5">
      <c r="I124" s="533" t="s">
        <v>511</v>
      </c>
    </row>
  </sheetData>
  <sheetProtection/>
  <mergeCells count="19">
    <mergeCell ref="D90:N91"/>
    <mergeCell ref="D63:N66"/>
    <mergeCell ref="D71:N73"/>
    <mergeCell ref="D74:N75"/>
    <mergeCell ref="E77:N78"/>
    <mergeCell ref="D79:N79"/>
    <mergeCell ref="D80:N82"/>
    <mergeCell ref="D35:N37"/>
    <mergeCell ref="D39:N40"/>
    <mergeCell ref="D41:N45"/>
    <mergeCell ref="D49:N51"/>
    <mergeCell ref="D52:N53"/>
    <mergeCell ref="D54:N55"/>
    <mergeCell ref="A2:N2"/>
    <mergeCell ref="C5:N7"/>
    <mergeCell ref="C10:N15"/>
    <mergeCell ref="C16:N19"/>
    <mergeCell ref="C21:N28"/>
    <mergeCell ref="D32:N34"/>
  </mergeCells>
  <printOptions/>
  <pageMargins left="0.5905511811023623" right="0.7480314960629921" top="0.7480314960629921" bottom="0.3" header="0.5118110236220472" footer="0.2"/>
  <pageSetup horizontalDpi="600" verticalDpi="600" orientation="portrait" paperSize="9" scale="96"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9.00390625" defaultRowHeight="13.5"/>
  <cols>
    <col min="1" max="1" width="4.25390625" style="535" customWidth="1"/>
    <col min="2" max="2" width="6.625" style="535" customWidth="1"/>
    <col min="3" max="3" width="10.625" style="535" customWidth="1"/>
    <col min="4" max="8" width="9.00390625" style="535" bestFit="1" customWidth="1"/>
    <col min="9" max="9" width="4.875" style="535" customWidth="1"/>
    <col min="10" max="10" width="9.00390625" style="535" bestFit="1" customWidth="1"/>
    <col min="11" max="11" width="6.625" style="535" customWidth="1"/>
    <col min="12" max="12" width="9.00390625" style="535" bestFit="1" customWidth="1"/>
    <col min="13" max="16384" width="9.00390625" style="535" customWidth="1"/>
  </cols>
  <sheetData>
    <row r="1" ht="24" customHeight="1"/>
    <row r="2" ht="24" customHeight="1"/>
    <row r="3" ht="24" customHeight="1"/>
    <row r="4" ht="24" customHeight="1"/>
    <row r="5" ht="24" customHeight="1"/>
    <row r="6" ht="24" customHeight="1"/>
    <row r="7" ht="24" customHeight="1"/>
    <row r="8" ht="13.5"/>
    <row r="9" spans="1:8" ht="22.5" customHeight="1">
      <c r="A9" s="536"/>
      <c r="B9" s="537" t="s">
        <v>283</v>
      </c>
      <c r="C9" s="538"/>
      <c r="D9" s="538"/>
      <c r="E9" s="538"/>
      <c r="F9" s="538"/>
      <c r="G9" s="538"/>
      <c r="H9" s="538"/>
    </row>
    <row r="10" spans="1:8" ht="22.5" customHeight="1">
      <c r="A10" s="536"/>
      <c r="B10" s="537" t="s">
        <v>598</v>
      </c>
      <c r="C10" s="538"/>
      <c r="D10" s="538"/>
      <c r="E10" s="538"/>
      <c r="F10" s="538"/>
      <c r="G10" s="538"/>
      <c r="H10" s="538"/>
    </row>
    <row r="11" spans="1:8" ht="22.5" customHeight="1">
      <c r="A11" s="536"/>
      <c r="B11" s="537" t="s">
        <v>30</v>
      </c>
      <c r="C11" s="538"/>
      <c r="D11" s="538"/>
      <c r="E11" s="538"/>
      <c r="F11" s="538"/>
      <c r="G11" s="538"/>
      <c r="H11" s="538"/>
    </row>
    <row r="12" spans="1:8" ht="27" customHeight="1">
      <c r="A12" s="536"/>
      <c r="B12" s="539"/>
      <c r="C12" s="538"/>
      <c r="D12" s="538"/>
      <c r="E12" s="538"/>
      <c r="F12" s="538"/>
      <c r="G12" s="538"/>
      <c r="H12" s="538"/>
    </row>
    <row r="13" spans="1:8" ht="18" customHeight="1">
      <c r="A13" s="536"/>
      <c r="B13" s="540" t="s">
        <v>599</v>
      </c>
      <c r="C13" s="538"/>
      <c r="D13" s="538"/>
      <c r="E13" s="538"/>
      <c r="F13" s="538"/>
      <c r="G13" s="538"/>
      <c r="H13" s="538"/>
    </row>
    <row r="14" spans="1:8" ht="24.75" customHeight="1">
      <c r="A14" s="536"/>
      <c r="B14" s="541"/>
      <c r="C14" s="538"/>
      <c r="D14" s="538"/>
      <c r="E14" s="538"/>
      <c r="F14" s="538"/>
      <c r="G14" s="538"/>
      <c r="H14" s="538"/>
    </row>
    <row r="15" spans="1:8" ht="22.5" customHeight="1">
      <c r="A15" s="536"/>
      <c r="B15" s="538" t="s">
        <v>600</v>
      </c>
      <c r="C15" s="538"/>
      <c r="D15" s="538"/>
      <c r="E15" s="538" t="s">
        <v>601</v>
      </c>
      <c r="F15" s="542"/>
      <c r="H15" s="538"/>
    </row>
    <row r="16" spans="1:8" ht="22.5" customHeight="1">
      <c r="A16" s="536"/>
      <c r="B16" s="543" t="s">
        <v>602</v>
      </c>
      <c r="C16" s="538"/>
      <c r="D16" s="538"/>
      <c r="E16" s="538" t="s">
        <v>603</v>
      </c>
      <c r="F16" s="542"/>
      <c r="H16" s="538"/>
    </row>
    <row r="17" spans="1:8" ht="22.5" customHeight="1">
      <c r="A17" s="536"/>
      <c r="B17" s="543" t="s">
        <v>117</v>
      </c>
      <c r="C17" s="538"/>
      <c r="D17" s="538"/>
      <c r="E17" s="538" t="s">
        <v>604</v>
      </c>
      <c r="F17" s="542"/>
      <c r="H17" s="538"/>
    </row>
    <row r="18" spans="1:5" ht="22.5" customHeight="1">
      <c r="A18" s="536"/>
      <c r="B18" s="543" t="s">
        <v>605</v>
      </c>
      <c r="C18" s="538"/>
      <c r="D18" s="538"/>
      <c r="E18" s="538" t="s">
        <v>59</v>
      </c>
    </row>
    <row r="19" spans="2:5" ht="15" customHeight="1">
      <c r="B19" s="543"/>
      <c r="C19" s="538"/>
      <c r="D19" s="538"/>
      <c r="E19" s="538"/>
    </row>
    <row r="20" spans="2:5" ht="20.25" customHeight="1">
      <c r="B20" s="543"/>
      <c r="C20" s="544" t="s">
        <v>452</v>
      </c>
      <c r="D20" s="538"/>
      <c r="E20" s="538"/>
    </row>
    <row r="21" spans="2:5" ht="20.25" customHeight="1">
      <c r="B21" s="543"/>
      <c r="C21" s="544"/>
      <c r="D21" s="538"/>
      <c r="E21" s="538"/>
    </row>
    <row r="22" spans="6:8" ht="13.5">
      <c r="F22" s="538"/>
      <c r="G22" s="538"/>
      <c r="H22" s="538"/>
    </row>
    <row r="23" spans="3:8" ht="17.25">
      <c r="C23" s="545"/>
      <c r="F23" s="538"/>
      <c r="G23" s="538"/>
      <c r="H23" s="538"/>
    </row>
    <row r="24" spans="3:8" ht="17.25">
      <c r="C24" s="545"/>
      <c r="F24" s="538"/>
      <c r="G24" s="538"/>
      <c r="H24" s="538"/>
    </row>
    <row r="25" spans="3:8" ht="17.25">
      <c r="C25" s="545"/>
      <c r="F25" s="538"/>
      <c r="G25" s="538"/>
      <c r="H25" s="538"/>
    </row>
    <row r="26" spans="3:8" ht="17.25">
      <c r="C26" s="545"/>
      <c r="F26" s="538"/>
      <c r="G26" s="538"/>
      <c r="H26" s="538"/>
    </row>
    <row r="27" spans="3:8" ht="17.25">
      <c r="C27" s="545"/>
      <c r="F27" s="538"/>
      <c r="G27" s="538"/>
      <c r="H27" s="538"/>
    </row>
    <row r="28" spans="3:8" ht="17.25">
      <c r="C28" s="545"/>
      <c r="F28" s="538"/>
      <c r="G28" s="538"/>
      <c r="H28" s="538"/>
    </row>
    <row r="29" spans="3:8" ht="17.25">
      <c r="C29" s="545"/>
      <c r="F29" s="538"/>
      <c r="G29" s="538"/>
      <c r="H29" s="538"/>
    </row>
    <row r="30" spans="3:8" ht="17.25">
      <c r="C30" s="545"/>
      <c r="F30" s="538"/>
      <c r="G30" s="538"/>
      <c r="H30" s="538"/>
    </row>
    <row r="31" spans="3:7" ht="13.5">
      <c r="C31" s="546"/>
      <c r="D31" s="547"/>
      <c r="E31" s="548"/>
      <c r="F31" s="548"/>
      <c r="G31" s="548"/>
    </row>
    <row r="32" spans="3:7" ht="13.5">
      <c r="C32" s="547"/>
      <c r="D32" s="547"/>
      <c r="E32" s="548"/>
      <c r="F32" s="548"/>
      <c r="G32" s="548"/>
    </row>
    <row r="33" spans="3:7" ht="13.5">
      <c r="C33" s="547"/>
      <c r="D33" s="547"/>
      <c r="E33" s="548"/>
      <c r="F33" s="548"/>
      <c r="G33" s="548"/>
    </row>
    <row r="35" ht="17.25" customHeight="1"/>
    <row r="36" ht="17.25" customHeight="1"/>
    <row r="52" ht="13.5">
      <c r="F52" s="549"/>
    </row>
  </sheetData>
  <sheetProtection/>
  <printOptions/>
  <pageMargins left="0.75" right="0.75" top="1" bottom="1" header="0.512" footer="0.512"/>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5" customWidth="1"/>
    <col min="2" max="2" width="2.875" style="36" customWidth="1"/>
    <col min="3" max="3" width="3.50390625" style="35" customWidth="1"/>
    <col min="4" max="4" width="5.75390625" style="35" customWidth="1"/>
    <col min="5" max="6" width="6.00390625" style="35" customWidth="1"/>
    <col min="7" max="9" width="8.00390625" style="35" customWidth="1"/>
    <col min="10" max="10" width="5.75390625" style="35" customWidth="1"/>
    <col min="11" max="12" width="6.00390625" style="35" customWidth="1"/>
    <col min="13" max="15" width="8.00390625" style="35" customWidth="1"/>
    <col min="16" max="16" width="9.00390625" style="35" bestFit="1" customWidth="1"/>
    <col min="17" max="16384" width="9.00390625" style="35" customWidth="1"/>
  </cols>
  <sheetData>
    <row r="1" spans="1:14" ht="19.5" customHeight="1">
      <c r="A1" s="41"/>
      <c r="B1" s="42"/>
      <c r="C1" s="41"/>
      <c r="D1" s="41"/>
      <c r="E1" s="41"/>
      <c r="F1" s="41"/>
      <c r="G1" s="41"/>
      <c r="H1" s="43" t="s">
        <v>176</v>
      </c>
      <c r="I1" s="41"/>
      <c r="J1" s="41"/>
      <c r="K1" s="41"/>
      <c r="L1" s="41"/>
      <c r="M1" s="41"/>
      <c r="N1" s="41"/>
    </row>
    <row r="2" spans="1:14" ht="15" customHeight="1">
      <c r="A2" s="41"/>
      <c r="B2" s="44"/>
      <c r="C2" s="45"/>
      <c r="D2" s="41"/>
      <c r="E2" s="41"/>
      <c r="F2" s="45"/>
      <c r="G2" s="45"/>
      <c r="H2" s="45"/>
      <c r="I2" s="45"/>
      <c r="J2" s="41"/>
      <c r="K2" s="41"/>
      <c r="N2" s="45"/>
    </row>
    <row r="3" spans="1:14" ht="15" customHeight="1">
      <c r="A3" s="46"/>
      <c r="C3" s="45"/>
      <c r="D3" s="45"/>
      <c r="E3" s="45"/>
      <c r="F3" s="45"/>
      <c r="G3" s="45"/>
      <c r="H3" s="45"/>
      <c r="I3" s="45"/>
      <c r="J3" s="45"/>
      <c r="K3" s="45"/>
      <c r="L3" s="45"/>
      <c r="M3" s="45"/>
      <c r="N3" s="41"/>
    </row>
    <row r="4" spans="1:15" s="37" customFormat="1" ht="14.25" customHeight="1">
      <c r="A4" s="41"/>
      <c r="B4" s="44" t="s">
        <v>180</v>
      </c>
      <c r="C4" s="558" t="s">
        <v>183</v>
      </c>
      <c r="D4" s="558"/>
      <c r="E4" s="558"/>
      <c r="F4" s="558"/>
      <c r="G4" s="558"/>
      <c r="H4" s="558"/>
      <c r="I4" s="558"/>
      <c r="J4" s="558"/>
      <c r="K4" s="558"/>
      <c r="L4" s="558"/>
      <c r="M4" s="558"/>
      <c r="N4" s="558"/>
      <c r="O4" s="558"/>
    </row>
    <row r="5" spans="1:15" s="37" customFormat="1" ht="14.25" customHeight="1">
      <c r="A5" s="41"/>
      <c r="B5" s="44"/>
      <c r="C5" s="558"/>
      <c r="D5" s="558"/>
      <c r="E5" s="558"/>
      <c r="F5" s="558"/>
      <c r="G5" s="558"/>
      <c r="H5" s="558"/>
      <c r="I5" s="558"/>
      <c r="J5" s="558"/>
      <c r="K5" s="558"/>
      <c r="L5" s="558"/>
      <c r="M5" s="558"/>
      <c r="N5" s="558"/>
      <c r="O5" s="558"/>
    </row>
    <row r="6" spans="1:15" s="37" customFormat="1" ht="6.75" customHeight="1">
      <c r="A6" s="41"/>
      <c r="B6" s="44"/>
      <c r="C6" s="47"/>
      <c r="D6" s="47"/>
      <c r="E6" s="47"/>
      <c r="F6" s="47"/>
      <c r="G6" s="47"/>
      <c r="H6" s="47"/>
      <c r="I6" s="47"/>
      <c r="J6" s="47"/>
      <c r="K6" s="47"/>
      <c r="L6" s="47"/>
      <c r="M6" s="47"/>
      <c r="N6" s="47"/>
      <c r="O6" s="47"/>
    </row>
    <row r="7" spans="1:15" s="37" customFormat="1" ht="14.25" customHeight="1">
      <c r="A7" s="41"/>
      <c r="B7" s="44" t="s">
        <v>187</v>
      </c>
      <c r="C7" s="558" t="s">
        <v>190</v>
      </c>
      <c r="D7" s="558"/>
      <c r="E7" s="558"/>
      <c r="F7" s="558"/>
      <c r="G7" s="558"/>
      <c r="H7" s="558"/>
      <c r="I7" s="558"/>
      <c r="J7" s="558"/>
      <c r="K7" s="558"/>
      <c r="L7" s="558"/>
      <c r="M7" s="558"/>
      <c r="N7" s="558"/>
      <c r="O7" s="558"/>
    </row>
    <row r="8" spans="1:15" s="37" customFormat="1" ht="14.25" customHeight="1">
      <c r="A8" s="41"/>
      <c r="B8" s="44"/>
      <c r="C8" s="558"/>
      <c r="D8" s="558"/>
      <c r="E8" s="558"/>
      <c r="F8" s="558"/>
      <c r="G8" s="558"/>
      <c r="H8" s="558"/>
      <c r="I8" s="558"/>
      <c r="J8" s="558"/>
      <c r="K8" s="558"/>
      <c r="L8" s="558"/>
      <c r="M8" s="558"/>
      <c r="N8" s="558"/>
      <c r="O8" s="558"/>
    </row>
    <row r="9" spans="1:15" s="37" customFormat="1" ht="6.75" customHeight="1">
      <c r="A9" s="41"/>
      <c r="B9" s="44"/>
      <c r="C9" s="47"/>
      <c r="D9" s="47"/>
      <c r="E9" s="47"/>
      <c r="F9" s="47"/>
      <c r="G9" s="47"/>
      <c r="H9" s="47"/>
      <c r="I9" s="47"/>
      <c r="J9" s="47"/>
      <c r="K9" s="47"/>
      <c r="L9" s="47"/>
      <c r="M9" s="47"/>
      <c r="N9" s="47"/>
      <c r="O9" s="47"/>
    </row>
    <row r="10" spans="1:15" s="37" customFormat="1" ht="14.25" customHeight="1">
      <c r="A10" s="41"/>
      <c r="B10" s="44" t="s">
        <v>191</v>
      </c>
      <c r="C10" s="558" t="s">
        <v>193</v>
      </c>
      <c r="D10" s="558"/>
      <c r="E10" s="558"/>
      <c r="F10" s="558"/>
      <c r="G10" s="558"/>
      <c r="H10" s="558"/>
      <c r="I10" s="558"/>
      <c r="J10" s="558"/>
      <c r="K10" s="558"/>
      <c r="L10" s="558"/>
      <c r="M10" s="558"/>
      <c r="N10" s="558"/>
      <c r="O10" s="558"/>
    </row>
    <row r="11" spans="1:15" s="37" customFormat="1" ht="14.25" customHeight="1">
      <c r="A11" s="41"/>
      <c r="B11" s="44"/>
      <c r="C11" s="558"/>
      <c r="D11" s="558"/>
      <c r="E11" s="558"/>
      <c r="F11" s="558"/>
      <c r="G11" s="558"/>
      <c r="H11" s="558"/>
      <c r="I11" s="558"/>
      <c r="J11" s="558"/>
      <c r="K11" s="558"/>
      <c r="L11" s="558"/>
      <c r="M11" s="558"/>
      <c r="N11" s="558"/>
      <c r="O11" s="558"/>
    </row>
    <row r="12" spans="1:15" s="37" customFormat="1" ht="6.75" customHeight="1">
      <c r="A12" s="41"/>
      <c r="B12" s="44"/>
      <c r="C12" s="47"/>
      <c r="D12" s="47"/>
      <c r="E12" s="47"/>
      <c r="F12" s="47"/>
      <c r="G12" s="47"/>
      <c r="H12" s="47"/>
      <c r="I12" s="47"/>
      <c r="J12" s="47"/>
      <c r="K12" s="47"/>
      <c r="L12" s="47"/>
      <c r="M12" s="47"/>
      <c r="N12" s="47"/>
      <c r="O12" s="47"/>
    </row>
    <row r="13" spans="1:15" s="37" customFormat="1" ht="14.25" customHeight="1">
      <c r="A13" s="41"/>
      <c r="B13" s="44" t="s">
        <v>194</v>
      </c>
      <c r="C13" s="48" t="s">
        <v>195</v>
      </c>
      <c r="D13" s="48"/>
      <c r="E13" s="48"/>
      <c r="F13" s="48"/>
      <c r="G13" s="48"/>
      <c r="H13" s="49"/>
      <c r="I13" s="49"/>
      <c r="J13" s="49"/>
      <c r="K13" s="49"/>
      <c r="L13" s="49"/>
      <c r="M13" s="49"/>
      <c r="N13" s="49"/>
      <c r="O13" s="48"/>
    </row>
    <row r="14" spans="1:15" s="37" customFormat="1" ht="14.25" customHeight="1">
      <c r="A14" s="41"/>
      <c r="B14" s="44"/>
      <c r="C14" s="49" t="s">
        <v>135</v>
      </c>
      <c r="D14" s="559" t="s">
        <v>197</v>
      </c>
      <c r="E14" s="559"/>
      <c r="F14" s="559"/>
      <c r="G14" s="559"/>
      <c r="H14" s="559"/>
      <c r="I14" s="559"/>
      <c r="J14" s="559"/>
      <c r="K14" s="559"/>
      <c r="L14" s="559"/>
      <c r="M14" s="559"/>
      <c r="N14" s="559"/>
      <c r="O14" s="559"/>
    </row>
    <row r="15" spans="1:15" s="37" customFormat="1" ht="14.25" customHeight="1">
      <c r="A15" s="41"/>
      <c r="B15" s="44"/>
      <c r="C15" s="49"/>
      <c r="D15" s="559"/>
      <c r="E15" s="559"/>
      <c r="F15" s="559"/>
      <c r="G15" s="559"/>
      <c r="H15" s="559"/>
      <c r="I15" s="559"/>
      <c r="J15" s="559"/>
      <c r="K15" s="559"/>
      <c r="L15" s="559"/>
      <c r="M15" s="559"/>
      <c r="N15" s="559"/>
      <c r="O15" s="559"/>
    </row>
    <row r="16" spans="1:28" s="37" customFormat="1" ht="14.25" customHeight="1">
      <c r="A16" s="41"/>
      <c r="B16" s="44"/>
      <c r="C16" s="49"/>
      <c r="D16" s="559"/>
      <c r="E16" s="559"/>
      <c r="F16" s="559"/>
      <c r="G16" s="559"/>
      <c r="H16" s="559"/>
      <c r="I16" s="559"/>
      <c r="J16" s="559"/>
      <c r="K16" s="559"/>
      <c r="L16" s="559"/>
      <c r="M16" s="559"/>
      <c r="N16" s="559"/>
      <c r="O16" s="559"/>
      <c r="Q16" s="47"/>
      <c r="R16" s="47"/>
      <c r="S16" s="47"/>
      <c r="T16" s="47"/>
      <c r="U16" s="47"/>
      <c r="V16" s="47"/>
      <c r="W16" s="47"/>
      <c r="X16" s="47"/>
      <c r="Y16" s="47"/>
      <c r="Z16" s="47"/>
      <c r="AA16" s="47"/>
      <c r="AB16" s="47"/>
    </row>
    <row r="17" spans="1:28" s="37" customFormat="1" ht="14.25" customHeight="1">
      <c r="A17" s="41"/>
      <c r="B17" s="44"/>
      <c r="C17" s="49"/>
      <c r="D17" s="559"/>
      <c r="E17" s="559"/>
      <c r="F17" s="559"/>
      <c r="G17" s="559"/>
      <c r="H17" s="559"/>
      <c r="I17" s="559"/>
      <c r="J17" s="559"/>
      <c r="K17" s="559"/>
      <c r="L17" s="559"/>
      <c r="M17" s="559"/>
      <c r="N17" s="559"/>
      <c r="O17" s="559"/>
      <c r="Q17" s="47"/>
      <c r="R17" s="47"/>
      <c r="S17" s="47"/>
      <c r="T17" s="47"/>
      <c r="U17" s="47"/>
      <c r="V17" s="47"/>
      <c r="W17" s="47"/>
      <c r="X17" s="47"/>
      <c r="Y17" s="47"/>
      <c r="Z17" s="47"/>
      <c r="AA17" s="47"/>
      <c r="AB17" s="47"/>
    </row>
    <row r="18" spans="1:28" s="37" customFormat="1" ht="14.25" customHeight="1">
      <c r="A18" s="41"/>
      <c r="B18" s="44"/>
      <c r="C18" s="49"/>
      <c r="D18" s="559"/>
      <c r="E18" s="559"/>
      <c r="F18" s="559"/>
      <c r="G18" s="559"/>
      <c r="H18" s="559"/>
      <c r="I18" s="559"/>
      <c r="J18" s="559"/>
      <c r="K18" s="559"/>
      <c r="L18" s="559"/>
      <c r="M18" s="559"/>
      <c r="N18" s="559"/>
      <c r="O18" s="559"/>
      <c r="Q18" s="47"/>
      <c r="R18" s="47"/>
      <c r="S18" s="47"/>
      <c r="T18" s="47"/>
      <c r="U18" s="47"/>
      <c r="V18" s="47"/>
      <c r="W18" s="47"/>
      <c r="X18" s="47"/>
      <c r="Y18" s="47"/>
      <c r="Z18" s="47"/>
      <c r="AA18" s="47"/>
      <c r="AB18" s="47"/>
    </row>
    <row r="19" spans="1:28" s="37" customFormat="1" ht="14.25" customHeight="1">
      <c r="A19" s="41"/>
      <c r="B19" s="44"/>
      <c r="C19" s="49"/>
      <c r="D19" s="559"/>
      <c r="E19" s="559"/>
      <c r="F19" s="559"/>
      <c r="G19" s="559"/>
      <c r="H19" s="559"/>
      <c r="I19" s="559"/>
      <c r="J19" s="559"/>
      <c r="K19" s="559"/>
      <c r="L19" s="559"/>
      <c r="M19" s="559"/>
      <c r="N19" s="559"/>
      <c r="O19" s="559"/>
      <c r="Q19" s="47"/>
      <c r="R19" s="47"/>
      <c r="S19" s="47"/>
      <c r="T19" s="47"/>
      <c r="U19" s="47"/>
      <c r="V19" s="47"/>
      <c r="W19" s="47"/>
      <c r="X19" s="47"/>
      <c r="Y19" s="47"/>
      <c r="Z19" s="47"/>
      <c r="AA19" s="47"/>
      <c r="AB19" s="47"/>
    </row>
    <row r="20" spans="1:28" s="37" customFormat="1" ht="14.25" customHeight="1">
      <c r="A20" s="41"/>
      <c r="B20" s="44"/>
      <c r="C20" s="49" t="s">
        <v>198</v>
      </c>
      <c r="D20" s="48" t="s">
        <v>199</v>
      </c>
      <c r="E20" s="47"/>
      <c r="F20" s="47"/>
      <c r="G20" s="47"/>
      <c r="H20" s="47"/>
      <c r="I20" s="47"/>
      <c r="J20" s="47"/>
      <c r="K20" s="47"/>
      <c r="L20" s="47"/>
      <c r="M20" s="47"/>
      <c r="N20" s="47"/>
      <c r="O20" s="47"/>
      <c r="Q20" s="49"/>
      <c r="R20" s="47"/>
      <c r="S20" s="47"/>
      <c r="T20" s="47"/>
      <c r="U20" s="47"/>
      <c r="V20" s="47"/>
      <c r="W20" s="47"/>
      <c r="X20" s="47"/>
      <c r="Y20" s="47"/>
      <c r="Z20" s="47"/>
      <c r="AA20" s="47"/>
      <c r="AB20" s="47"/>
    </row>
    <row r="21" spans="1:28" s="37" customFormat="1" ht="14.25" customHeight="1">
      <c r="A21" s="41"/>
      <c r="B21" s="44"/>
      <c r="C21" s="49" t="s">
        <v>151</v>
      </c>
      <c r="D21" s="560" t="s">
        <v>201</v>
      </c>
      <c r="E21" s="560"/>
      <c r="F21" s="560"/>
      <c r="G21" s="560"/>
      <c r="H21" s="560"/>
      <c r="I21" s="560"/>
      <c r="J21" s="560"/>
      <c r="K21" s="560"/>
      <c r="L21" s="560"/>
      <c r="M21" s="560"/>
      <c r="N21" s="560"/>
      <c r="O21" s="560"/>
      <c r="Q21" s="560"/>
      <c r="R21" s="560"/>
      <c r="S21" s="560"/>
      <c r="T21" s="560"/>
      <c r="U21" s="560"/>
      <c r="V21" s="560"/>
      <c r="W21" s="560"/>
      <c r="X21" s="560"/>
      <c r="Y21" s="560"/>
      <c r="Z21" s="560"/>
      <c r="AA21" s="560"/>
      <c r="AB21" s="560"/>
    </row>
    <row r="22" spans="1:28" s="37" customFormat="1" ht="14.25" customHeight="1">
      <c r="A22" s="41"/>
      <c r="B22" s="44"/>
      <c r="C22" s="49"/>
      <c r="D22" s="560"/>
      <c r="E22" s="560"/>
      <c r="F22" s="560"/>
      <c r="G22" s="560"/>
      <c r="H22" s="560"/>
      <c r="I22" s="560"/>
      <c r="J22" s="560"/>
      <c r="K22" s="560"/>
      <c r="L22" s="560"/>
      <c r="M22" s="560"/>
      <c r="N22" s="560"/>
      <c r="O22" s="560"/>
      <c r="Q22" s="560"/>
      <c r="R22" s="560"/>
      <c r="S22" s="560"/>
      <c r="T22" s="560"/>
      <c r="U22" s="560"/>
      <c r="V22" s="560"/>
      <c r="W22" s="560"/>
      <c r="X22" s="560"/>
      <c r="Y22" s="560"/>
      <c r="Z22" s="560"/>
      <c r="AA22" s="560"/>
      <c r="AB22" s="560"/>
    </row>
    <row r="23" spans="1:28" s="37" customFormat="1" ht="23.25" customHeight="1">
      <c r="A23" s="41"/>
      <c r="B23" s="44"/>
      <c r="C23" s="49" t="s">
        <v>202</v>
      </c>
      <c r="D23" s="560" t="s">
        <v>203</v>
      </c>
      <c r="E23" s="560"/>
      <c r="F23" s="560"/>
      <c r="G23" s="560"/>
      <c r="H23" s="560"/>
      <c r="I23" s="560"/>
      <c r="J23" s="560"/>
      <c r="K23" s="560"/>
      <c r="L23" s="560"/>
      <c r="M23" s="560"/>
      <c r="N23" s="560"/>
      <c r="O23" s="560"/>
      <c r="Q23" s="560"/>
      <c r="R23" s="560"/>
      <c r="S23" s="560"/>
      <c r="T23" s="560"/>
      <c r="U23" s="560"/>
      <c r="V23" s="560"/>
      <c r="W23" s="560"/>
      <c r="X23" s="560"/>
      <c r="Y23" s="560"/>
      <c r="Z23" s="560"/>
      <c r="AA23" s="560"/>
      <c r="AB23" s="560"/>
    </row>
    <row r="24" spans="1:28" s="37" customFormat="1" ht="14.25" customHeight="1">
      <c r="A24" s="41"/>
      <c r="B24" s="44"/>
      <c r="C24" s="45"/>
      <c r="D24" s="560"/>
      <c r="E24" s="560"/>
      <c r="F24" s="560"/>
      <c r="G24" s="560"/>
      <c r="H24" s="560"/>
      <c r="I24" s="560"/>
      <c r="J24" s="560"/>
      <c r="K24" s="560"/>
      <c r="L24" s="560"/>
      <c r="M24" s="560"/>
      <c r="N24" s="560"/>
      <c r="O24" s="560"/>
      <c r="Q24" s="560"/>
      <c r="R24" s="560"/>
      <c r="S24" s="560"/>
      <c r="T24" s="560"/>
      <c r="U24" s="560"/>
      <c r="V24" s="560"/>
      <c r="W24" s="560"/>
      <c r="X24" s="560"/>
      <c r="Y24" s="560"/>
      <c r="Z24" s="560"/>
      <c r="AA24" s="560"/>
      <c r="AB24" s="560"/>
    </row>
    <row r="25" spans="1:15" s="37" customFormat="1" ht="12.75" customHeight="1">
      <c r="A25" s="41"/>
      <c r="B25" s="44"/>
      <c r="C25" s="45"/>
      <c r="D25" s="560"/>
      <c r="E25" s="560"/>
      <c r="F25" s="560"/>
      <c r="G25" s="560"/>
      <c r="H25" s="560"/>
      <c r="I25" s="560"/>
      <c r="J25" s="560"/>
      <c r="K25" s="560"/>
      <c r="L25" s="560"/>
      <c r="M25" s="560"/>
      <c r="N25" s="560"/>
      <c r="O25" s="560"/>
    </row>
    <row r="26" spans="1:15" s="37" customFormat="1" ht="14.25" customHeight="1">
      <c r="A26" s="41"/>
      <c r="B26" s="44" t="s">
        <v>204</v>
      </c>
      <c r="C26" s="558" t="s">
        <v>168</v>
      </c>
      <c r="D26" s="558"/>
      <c r="E26" s="558"/>
      <c r="F26" s="558"/>
      <c r="G26" s="558"/>
      <c r="H26" s="558"/>
      <c r="I26" s="558"/>
      <c r="J26" s="558"/>
      <c r="K26" s="558"/>
      <c r="L26" s="558"/>
      <c r="M26" s="558"/>
      <c r="N26" s="558"/>
      <c r="O26" s="558"/>
    </row>
    <row r="27" spans="1:15" s="37" customFormat="1" ht="14.25" customHeight="1">
      <c r="A27" s="41"/>
      <c r="B27" s="44"/>
      <c r="C27" s="558"/>
      <c r="D27" s="558"/>
      <c r="E27" s="558"/>
      <c r="F27" s="558"/>
      <c r="G27" s="558"/>
      <c r="H27" s="558"/>
      <c r="I27" s="558"/>
      <c r="J27" s="558"/>
      <c r="K27" s="558"/>
      <c r="L27" s="558"/>
      <c r="M27" s="558"/>
      <c r="N27" s="558"/>
      <c r="O27" s="558"/>
    </row>
    <row r="28" spans="1:15" s="37" customFormat="1" ht="6.75" customHeight="1">
      <c r="A28" s="41"/>
      <c r="B28" s="44"/>
      <c r="C28" s="47"/>
      <c r="D28" s="47"/>
      <c r="E28" s="47"/>
      <c r="F28" s="47"/>
      <c r="G28" s="47"/>
      <c r="H28" s="47"/>
      <c r="I28" s="47"/>
      <c r="J28" s="47"/>
      <c r="K28" s="47"/>
      <c r="L28" s="47"/>
      <c r="M28" s="47"/>
      <c r="N28" s="47"/>
      <c r="O28" s="47"/>
    </row>
    <row r="29" spans="1:15" s="37" customFormat="1" ht="14.25" customHeight="1">
      <c r="A29" s="41"/>
      <c r="B29" s="44" t="s">
        <v>205</v>
      </c>
      <c r="C29" s="48" t="s">
        <v>206</v>
      </c>
      <c r="F29" s="41"/>
      <c r="G29" s="41"/>
      <c r="H29" s="41"/>
      <c r="I29" s="41"/>
      <c r="J29" s="41"/>
      <c r="K29" s="41"/>
      <c r="L29" s="41"/>
      <c r="M29" s="41"/>
      <c r="N29" s="41"/>
      <c r="O29" s="41"/>
    </row>
    <row r="30" spans="1:15" s="37" customFormat="1" ht="14.25" customHeight="1">
      <c r="A30" s="41"/>
      <c r="B30" s="44"/>
      <c r="C30" s="51" t="s">
        <v>18</v>
      </c>
      <c r="D30" s="45"/>
      <c r="E30" s="45"/>
      <c r="F30" s="45"/>
      <c r="G30" s="45"/>
      <c r="H30" s="45"/>
      <c r="I30" s="45"/>
      <c r="J30" s="45"/>
      <c r="K30" s="45"/>
      <c r="L30" s="45"/>
      <c r="M30" s="45"/>
      <c r="N30" s="41"/>
      <c r="O30" s="41"/>
    </row>
    <row r="31" spans="1:15" s="37" customFormat="1" ht="14.25" customHeight="1">
      <c r="A31" s="41"/>
      <c r="B31" s="44"/>
      <c r="C31" s="51" t="s">
        <v>207</v>
      </c>
      <c r="D31" s="45"/>
      <c r="E31" s="45"/>
      <c r="F31" s="45"/>
      <c r="G31" s="45"/>
      <c r="H31" s="45"/>
      <c r="I31" s="45"/>
      <c r="J31" s="45"/>
      <c r="K31" s="45"/>
      <c r="L31" s="45"/>
      <c r="M31" s="45"/>
      <c r="N31" s="41"/>
      <c r="O31" s="41"/>
    </row>
    <row r="32" spans="1:15" s="37" customFormat="1" ht="14.25" customHeight="1">
      <c r="A32" s="41"/>
      <c r="B32" s="44"/>
      <c r="C32" s="51" t="s">
        <v>108</v>
      </c>
      <c r="D32" s="52"/>
      <c r="E32" s="52"/>
      <c r="F32" s="52"/>
      <c r="G32" s="52"/>
      <c r="H32" s="52"/>
      <c r="I32" s="52"/>
      <c r="J32" s="52"/>
      <c r="K32" s="52"/>
      <c r="L32" s="52"/>
      <c r="M32" s="52"/>
      <c r="N32" s="52"/>
      <c r="O32" s="52"/>
    </row>
    <row r="33" spans="1:15" s="37" customFormat="1" ht="6.75" customHeight="1">
      <c r="A33" s="41"/>
      <c r="B33" s="44"/>
      <c r="C33" s="49"/>
      <c r="D33" s="52"/>
      <c r="E33" s="52"/>
      <c r="F33" s="52"/>
      <c r="G33" s="52"/>
      <c r="H33" s="52"/>
      <c r="I33" s="52"/>
      <c r="J33" s="52"/>
      <c r="K33" s="52"/>
      <c r="L33" s="52"/>
      <c r="M33" s="52"/>
      <c r="N33" s="52"/>
      <c r="O33" s="52"/>
    </row>
    <row r="34" spans="2:15" s="37" customFormat="1" ht="15" customHeight="1">
      <c r="B34" s="53" t="s">
        <v>184</v>
      </c>
      <c r="C34" s="49" t="s">
        <v>212</v>
      </c>
      <c r="F34" s="47"/>
      <c r="H34" s="47"/>
      <c r="I34" s="47"/>
      <c r="J34" s="47"/>
      <c r="K34" s="47"/>
      <c r="L34" s="47"/>
      <c r="M34" s="47"/>
      <c r="N34" s="47"/>
      <c r="O34" s="47"/>
    </row>
    <row r="35" spans="2:15" s="37" customFormat="1" ht="13.5" customHeight="1">
      <c r="B35" s="53"/>
      <c r="D35" s="561" t="s">
        <v>213</v>
      </c>
      <c r="E35" s="561"/>
      <c r="F35" s="561"/>
      <c r="G35" s="561"/>
      <c r="H35" s="561"/>
      <c r="I35" s="562"/>
      <c r="J35" s="563" t="s">
        <v>214</v>
      </c>
      <c r="K35" s="561"/>
      <c r="L35" s="561"/>
      <c r="M35" s="561"/>
      <c r="N35" s="561"/>
      <c r="O35" s="562"/>
    </row>
    <row r="36" spans="2:15" s="38" customFormat="1" ht="13.5" customHeight="1">
      <c r="B36" s="54"/>
      <c r="D36" s="55" t="s">
        <v>216</v>
      </c>
      <c r="E36" s="56" t="s">
        <v>87</v>
      </c>
      <c r="F36" s="56"/>
      <c r="G36" s="56"/>
      <c r="H36" s="56"/>
      <c r="I36" s="55"/>
      <c r="J36" s="564" t="s">
        <v>217</v>
      </c>
      <c r="K36" s="565"/>
      <c r="L36" s="565"/>
      <c r="M36" s="565"/>
      <c r="N36" s="565"/>
      <c r="O36" s="566"/>
    </row>
    <row r="37" spans="2:15" s="38" customFormat="1" ht="13.5" customHeight="1">
      <c r="B37" s="54"/>
      <c r="D37" s="57" t="s">
        <v>131</v>
      </c>
      <c r="E37" s="58" t="s">
        <v>219</v>
      </c>
      <c r="F37" s="58"/>
      <c r="G37" s="58"/>
      <c r="H37" s="58"/>
      <c r="I37" s="57"/>
      <c r="J37" s="567" t="s">
        <v>222</v>
      </c>
      <c r="K37" s="568"/>
      <c r="L37" s="568"/>
      <c r="M37" s="568"/>
      <c r="N37" s="568"/>
      <c r="O37" s="569"/>
    </row>
    <row r="38" spans="2:15" s="38" customFormat="1" ht="13.5" customHeight="1">
      <c r="B38" s="54"/>
      <c r="D38" s="57" t="s">
        <v>224</v>
      </c>
      <c r="E38" s="58" t="s">
        <v>226</v>
      </c>
      <c r="F38" s="58"/>
      <c r="G38" s="58"/>
      <c r="H38" s="58"/>
      <c r="I38" s="57"/>
      <c r="J38" s="567" t="s">
        <v>227</v>
      </c>
      <c r="K38" s="568"/>
      <c r="L38" s="568"/>
      <c r="M38" s="568"/>
      <c r="N38" s="568"/>
      <c r="O38" s="569"/>
    </row>
    <row r="39" spans="2:15" s="38" customFormat="1" ht="13.5" customHeight="1">
      <c r="B39" s="54"/>
      <c r="D39" s="59" t="s">
        <v>231</v>
      </c>
      <c r="E39" s="60" t="s">
        <v>208</v>
      </c>
      <c r="F39" s="60"/>
      <c r="G39" s="60"/>
      <c r="H39" s="60"/>
      <c r="I39" s="59"/>
      <c r="J39" s="570" t="s">
        <v>233</v>
      </c>
      <c r="K39" s="571"/>
      <c r="L39" s="571"/>
      <c r="M39" s="571"/>
      <c r="N39" s="571"/>
      <c r="O39" s="572"/>
    </row>
    <row r="40" spans="2:15" s="38" customFormat="1" ht="6.75" customHeight="1">
      <c r="B40" s="54"/>
      <c r="C40" s="58"/>
      <c r="D40" s="61"/>
      <c r="E40" s="61"/>
      <c r="F40" s="58"/>
      <c r="G40" s="58"/>
      <c r="H40" s="58"/>
      <c r="I40" s="58"/>
      <c r="J40" s="58"/>
      <c r="K40" s="58"/>
      <c r="L40" s="58"/>
      <c r="M40" s="58"/>
      <c r="N40" s="62"/>
      <c r="O40" s="62"/>
    </row>
    <row r="41" spans="2:15" s="37" customFormat="1" ht="15" customHeight="1">
      <c r="B41" s="53" t="s">
        <v>209</v>
      </c>
      <c r="C41" s="49" t="s">
        <v>235</v>
      </c>
      <c r="F41" s="47"/>
      <c r="H41" s="47"/>
      <c r="I41" s="47"/>
      <c r="J41" s="47"/>
      <c r="K41" s="47"/>
      <c r="L41" s="47"/>
      <c r="M41" s="47"/>
      <c r="N41" s="47"/>
      <c r="O41" s="47"/>
    </row>
    <row r="42" spans="4:15" s="39" customFormat="1" ht="13.5" customHeight="1">
      <c r="D42" s="573" t="s">
        <v>213</v>
      </c>
      <c r="E42" s="573"/>
      <c r="F42" s="574"/>
      <c r="G42" s="575" t="s">
        <v>86</v>
      </c>
      <c r="H42" s="576"/>
      <c r="I42" s="577"/>
      <c r="J42" s="578" t="s">
        <v>213</v>
      </c>
      <c r="K42" s="573"/>
      <c r="L42" s="574"/>
      <c r="M42" s="575" t="s">
        <v>86</v>
      </c>
      <c r="N42" s="576"/>
      <c r="O42" s="577"/>
    </row>
    <row r="43" spans="4:15" s="40" customFormat="1" ht="13.5" customHeight="1">
      <c r="D43" s="63" t="s">
        <v>236</v>
      </c>
      <c r="E43" s="579" t="s">
        <v>237</v>
      </c>
      <c r="F43" s="580"/>
      <c r="G43" s="581" t="s">
        <v>73</v>
      </c>
      <c r="H43" s="582"/>
      <c r="I43" s="583"/>
      <c r="J43" s="64" t="s">
        <v>238</v>
      </c>
      <c r="K43" s="587" t="s">
        <v>239</v>
      </c>
      <c r="L43" s="588"/>
      <c r="M43" s="589" t="s">
        <v>244</v>
      </c>
      <c r="N43" s="590"/>
      <c r="O43" s="590"/>
    </row>
    <row r="44" spans="4:15" s="40" customFormat="1" ht="13.5" customHeight="1">
      <c r="D44" s="65"/>
      <c r="E44" s="587"/>
      <c r="F44" s="588"/>
      <c r="G44" s="584"/>
      <c r="H44" s="585"/>
      <c r="I44" s="586"/>
      <c r="J44" s="66" t="s">
        <v>240</v>
      </c>
      <c r="K44" s="587" t="s">
        <v>245</v>
      </c>
      <c r="L44" s="588"/>
      <c r="M44" s="589" t="s">
        <v>246</v>
      </c>
      <c r="N44" s="590"/>
      <c r="O44" s="590"/>
    </row>
    <row r="45" spans="4:15" s="40" customFormat="1" ht="13.5" customHeight="1">
      <c r="D45" s="65" t="s">
        <v>249</v>
      </c>
      <c r="E45" s="587" t="s">
        <v>242</v>
      </c>
      <c r="F45" s="588"/>
      <c r="G45" s="591" t="s">
        <v>252</v>
      </c>
      <c r="H45" s="592"/>
      <c r="I45" s="592"/>
      <c r="J45" s="66" t="s">
        <v>254</v>
      </c>
      <c r="K45" s="587" t="s">
        <v>255</v>
      </c>
      <c r="L45" s="588"/>
      <c r="M45" s="589" t="s">
        <v>256</v>
      </c>
      <c r="N45" s="590"/>
      <c r="O45" s="590"/>
    </row>
    <row r="46" spans="4:15" s="40" customFormat="1" ht="13.5" customHeight="1">
      <c r="D46" s="65" t="s">
        <v>258</v>
      </c>
      <c r="E46" s="587" t="s">
        <v>260</v>
      </c>
      <c r="F46" s="588"/>
      <c r="G46" s="591" t="s">
        <v>262</v>
      </c>
      <c r="H46" s="592"/>
      <c r="I46" s="592"/>
      <c r="J46" s="66" t="s">
        <v>263</v>
      </c>
      <c r="K46" s="587" t="s">
        <v>265</v>
      </c>
      <c r="L46" s="588"/>
      <c r="M46" s="589" t="s">
        <v>266</v>
      </c>
      <c r="N46" s="590"/>
      <c r="O46" s="590"/>
    </row>
    <row r="47" spans="4:15" s="40" customFormat="1" ht="13.5" customHeight="1">
      <c r="D47" s="65" t="s">
        <v>268</v>
      </c>
      <c r="E47" s="587" t="s">
        <v>269</v>
      </c>
      <c r="F47" s="588"/>
      <c r="G47" s="591" t="s">
        <v>270</v>
      </c>
      <c r="H47" s="592"/>
      <c r="I47" s="592"/>
      <c r="J47" s="66" t="s">
        <v>271</v>
      </c>
      <c r="K47" s="587" t="s">
        <v>272</v>
      </c>
      <c r="L47" s="588"/>
      <c r="M47" s="591" t="s">
        <v>274</v>
      </c>
      <c r="N47" s="592"/>
      <c r="O47" s="593"/>
    </row>
    <row r="48" spans="4:15" s="40" customFormat="1" ht="13.5" customHeight="1">
      <c r="D48" s="65" t="s">
        <v>275</v>
      </c>
      <c r="E48" s="587" t="s">
        <v>67</v>
      </c>
      <c r="F48" s="588"/>
      <c r="G48" s="591" t="s">
        <v>276</v>
      </c>
      <c r="H48" s="592"/>
      <c r="I48" s="592"/>
      <c r="J48" s="66" t="s">
        <v>278</v>
      </c>
      <c r="K48" s="587" t="s">
        <v>279</v>
      </c>
      <c r="L48" s="588"/>
      <c r="M48" s="591" t="s">
        <v>281</v>
      </c>
      <c r="N48" s="592"/>
      <c r="O48" s="593"/>
    </row>
    <row r="49" spans="4:15" s="40" customFormat="1" ht="13.5" customHeight="1">
      <c r="D49" s="65" t="s">
        <v>210</v>
      </c>
      <c r="E49" s="587" t="s">
        <v>109</v>
      </c>
      <c r="F49" s="588"/>
      <c r="G49" s="591" t="s">
        <v>282</v>
      </c>
      <c r="H49" s="592"/>
      <c r="I49" s="592"/>
      <c r="J49" s="66" t="s">
        <v>284</v>
      </c>
      <c r="K49" s="587" t="s">
        <v>215</v>
      </c>
      <c r="L49" s="588"/>
      <c r="M49" s="591" t="s">
        <v>100</v>
      </c>
      <c r="N49" s="592"/>
      <c r="O49" s="593"/>
    </row>
    <row r="50" spans="4:15" s="40" customFormat="1" ht="13.5" customHeight="1">
      <c r="D50" s="65" t="s">
        <v>285</v>
      </c>
      <c r="E50" s="587" t="s">
        <v>287</v>
      </c>
      <c r="F50" s="588"/>
      <c r="G50" s="591" t="s">
        <v>261</v>
      </c>
      <c r="H50" s="592"/>
      <c r="I50" s="592"/>
      <c r="J50" s="66" t="s">
        <v>289</v>
      </c>
      <c r="K50" s="594" t="s">
        <v>280</v>
      </c>
      <c r="L50" s="595"/>
      <c r="M50" s="598" t="s">
        <v>292</v>
      </c>
      <c r="N50" s="599"/>
      <c r="O50" s="599"/>
    </row>
    <row r="51" spans="4:15" s="40" customFormat="1" ht="13.5" customHeight="1">
      <c r="D51" s="67" t="s">
        <v>293</v>
      </c>
      <c r="E51" s="601" t="s">
        <v>264</v>
      </c>
      <c r="F51" s="602"/>
      <c r="G51" s="603" t="s">
        <v>114</v>
      </c>
      <c r="H51" s="604"/>
      <c r="I51" s="604"/>
      <c r="J51" s="68"/>
      <c r="K51" s="596"/>
      <c r="L51" s="597"/>
      <c r="M51" s="600"/>
      <c r="N51" s="596"/>
      <c r="O51" s="596"/>
    </row>
    <row r="52" spans="2:15" s="38" customFormat="1" ht="6.75" customHeight="1">
      <c r="B52" s="54"/>
      <c r="C52" s="58"/>
      <c r="D52" s="61"/>
      <c r="E52" s="61"/>
      <c r="F52" s="58"/>
      <c r="G52" s="58"/>
      <c r="H52" s="58"/>
      <c r="I52" s="58"/>
      <c r="J52" s="58"/>
      <c r="K52" s="58"/>
      <c r="L52" s="58"/>
      <c r="M52" s="58"/>
      <c r="N52" s="62"/>
      <c r="O52" s="62"/>
    </row>
    <row r="53" spans="2:14" s="37" customFormat="1" ht="15" customHeight="1">
      <c r="B53" s="53" t="s">
        <v>295</v>
      </c>
      <c r="C53" s="49" t="s">
        <v>81</v>
      </c>
      <c r="F53" s="69"/>
      <c r="G53" s="69"/>
      <c r="H53" s="69"/>
      <c r="I53" s="69"/>
      <c r="J53" s="69"/>
      <c r="K53" s="69"/>
      <c r="L53" s="69"/>
      <c r="M53" s="69"/>
      <c r="N53" s="69"/>
    </row>
    <row r="54" spans="2:15" s="37" customFormat="1" ht="13.5" customHeight="1">
      <c r="B54" s="53"/>
      <c r="D54" s="561" t="s">
        <v>297</v>
      </c>
      <c r="E54" s="561"/>
      <c r="F54" s="562"/>
      <c r="G54" s="563" t="s">
        <v>299</v>
      </c>
      <c r="H54" s="561"/>
      <c r="I54" s="561"/>
      <c r="J54" s="561"/>
      <c r="K54" s="561"/>
      <c r="L54" s="561"/>
      <c r="M54" s="561"/>
      <c r="N54" s="561"/>
      <c r="O54" s="561"/>
    </row>
    <row r="55" spans="2:15" s="37" customFormat="1" ht="13.5" customHeight="1">
      <c r="B55" s="53"/>
      <c r="D55" s="605" t="s">
        <v>300</v>
      </c>
      <c r="E55" s="605"/>
      <c r="F55" s="606"/>
      <c r="G55" s="607" t="s">
        <v>128</v>
      </c>
      <c r="H55" s="608"/>
      <c r="I55" s="608"/>
      <c r="J55" s="608"/>
      <c r="K55" s="608"/>
      <c r="L55" s="608"/>
      <c r="M55" s="608"/>
      <c r="N55" s="608"/>
      <c r="O55" s="608"/>
    </row>
    <row r="56" spans="2:15" s="37" customFormat="1" ht="13.5" customHeight="1">
      <c r="B56" s="53"/>
      <c r="D56" s="70"/>
      <c r="E56" s="70"/>
      <c r="F56" s="57"/>
      <c r="G56" s="609"/>
      <c r="H56" s="610"/>
      <c r="I56" s="610"/>
      <c r="J56" s="610"/>
      <c r="K56" s="610"/>
      <c r="L56" s="610"/>
      <c r="M56" s="610"/>
      <c r="N56" s="610"/>
      <c r="O56" s="610"/>
    </row>
    <row r="57" spans="2:15" s="37" customFormat="1" ht="13.5" customHeight="1">
      <c r="B57" s="53"/>
      <c r="D57" s="611" t="s">
        <v>156</v>
      </c>
      <c r="E57" s="611"/>
      <c r="F57" s="612"/>
      <c r="G57" s="609" t="s">
        <v>169</v>
      </c>
      <c r="H57" s="613"/>
      <c r="I57" s="613"/>
      <c r="J57" s="613"/>
      <c r="K57" s="613"/>
      <c r="L57" s="613"/>
      <c r="M57" s="613"/>
      <c r="N57" s="613"/>
      <c r="O57" s="613"/>
    </row>
    <row r="58" spans="2:15" s="37" customFormat="1" ht="13.5" customHeight="1">
      <c r="B58" s="53"/>
      <c r="D58" s="70"/>
      <c r="E58" s="70"/>
      <c r="F58" s="57"/>
      <c r="G58" s="614"/>
      <c r="H58" s="613"/>
      <c r="I58" s="613"/>
      <c r="J58" s="613"/>
      <c r="K58" s="613"/>
      <c r="L58" s="613"/>
      <c r="M58" s="613"/>
      <c r="N58" s="613"/>
      <c r="O58" s="613"/>
    </row>
    <row r="59" spans="2:15" s="37" customFormat="1" ht="13.5" customHeight="1">
      <c r="B59" s="53"/>
      <c r="D59" s="611" t="s">
        <v>305</v>
      </c>
      <c r="E59" s="611"/>
      <c r="F59" s="612"/>
      <c r="G59" s="609" t="s">
        <v>306</v>
      </c>
      <c r="H59" s="613"/>
      <c r="I59" s="613"/>
      <c r="J59" s="613"/>
      <c r="K59" s="613"/>
      <c r="L59" s="613"/>
      <c r="M59" s="613"/>
      <c r="N59" s="613"/>
      <c r="O59" s="613"/>
    </row>
    <row r="60" spans="2:15" s="37" customFormat="1" ht="13.5" customHeight="1">
      <c r="B60" s="53"/>
      <c r="D60" s="72"/>
      <c r="E60" s="72"/>
      <c r="F60" s="73"/>
      <c r="G60" s="614"/>
      <c r="H60" s="613"/>
      <c r="I60" s="613"/>
      <c r="J60" s="613"/>
      <c r="K60" s="613"/>
      <c r="L60" s="613"/>
      <c r="M60" s="613"/>
      <c r="N60" s="613"/>
      <c r="O60" s="613"/>
    </row>
    <row r="61" spans="2:15" s="37" customFormat="1" ht="13.5" customHeight="1">
      <c r="B61" s="53"/>
      <c r="D61" s="74"/>
      <c r="E61" s="74"/>
      <c r="F61" s="75"/>
      <c r="G61" s="615"/>
      <c r="H61" s="616"/>
      <c r="I61" s="616"/>
      <c r="J61" s="616"/>
      <c r="K61" s="616"/>
      <c r="L61" s="616"/>
      <c r="M61" s="616"/>
      <c r="N61" s="616"/>
      <c r="O61" s="616"/>
    </row>
    <row r="62" spans="2:15" s="37" customFormat="1" ht="13.5" customHeight="1">
      <c r="B62" s="53"/>
      <c r="C62" s="72"/>
      <c r="D62" s="72"/>
      <c r="E62" s="72"/>
      <c r="F62" s="72"/>
      <c r="G62" s="71"/>
      <c r="H62" s="71"/>
      <c r="I62" s="71"/>
      <c r="J62" s="71"/>
      <c r="K62" s="71"/>
      <c r="L62" s="71"/>
      <c r="M62" s="71"/>
      <c r="N62" s="71"/>
      <c r="O62" s="71"/>
    </row>
    <row r="63" spans="2:14" s="37" customFormat="1" ht="13.5">
      <c r="B63" s="53"/>
      <c r="C63" s="69"/>
      <c r="D63" s="69"/>
      <c r="E63" s="69"/>
      <c r="F63" s="69"/>
      <c r="G63" s="69"/>
      <c r="H63" s="69"/>
      <c r="I63" s="45"/>
      <c r="J63" s="69"/>
      <c r="K63" s="69"/>
      <c r="L63" s="69"/>
      <c r="M63" s="69"/>
      <c r="N63" s="69"/>
    </row>
    <row r="64" spans="2:14" s="37" customFormat="1" ht="13.5">
      <c r="B64" s="53"/>
      <c r="C64" s="69"/>
      <c r="D64" s="69"/>
      <c r="E64" s="69"/>
      <c r="F64" s="69"/>
      <c r="G64" s="69"/>
      <c r="H64" s="69"/>
      <c r="I64" s="69"/>
      <c r="J64" s="69"/>
      <c r="K64" s="69"/>
      <c r="L64" s="69"/>
      <c r="M64" s="69"/>
      <c r="N64" s="69"/>
    </row>
    <row r="65" spans="2:14" s="37" customFormat="1" ht="13.5">
      <c r="B65" s="53"/>
      <c r="C65" s="69"/>
      <c r="D65" s="69"/>
      <c r="E65" s="69"/>
      <c r="F65" s="69"/>
      <c r="G65" s="69"/>
      <c r="H65" s="69"/>
      <c r="I65" s="69"/>
      <c r="J65" s="69"/>
      <c r="K65" s="69"/>
      <c r="L65" s="69"/>
      <c r="M65" s="69"/>
      <c r="N65" s="69"/>
    </row>
    <row r="66" s="37" customFormat="1" ht="13.5">
      <c r="B66" s="76"/>
    </row>
    <row r="67" s="37" customFormat="1" ht="13.5">
      <c r="B67" s="76"/>
    </row>
    <row r="68" s="37" customFormat="1" ht="13.5">
      <c r="B68" s="76"/>
    </row>
    <row r="69" s="37" customFormat="1" ht="13.5">
      <c r="B69" s="76"/>
    </row>
    <row r="70" s="37" customFormat="1" ht="13.5">
      <c r="B70" s="76"/>
    </row>
    <row r="71" s="37" customFormat="1" ht="13.5">
      <c r="B71" s="76"/>
    </row>
    <row r="72" s="37" customFormat="1" ht="13.5">
      <c r="B72" s="76"/>
    </row>
    <row r="73" s="37" customFormat="1" ht="13.5">
      <c r="B73" s="76"/>
    </row>
    <row r="74" s="37" customFormat="1" ht="13.5">
      <c r="B74" s="76"/>
    </row>
    <row r="75" s="37" customFormat="1" ht="13.5">
      <c r="B75" s="76"/>
    </row>
    <row r="76" s="37" customFormat="1" ht="13.5">
      <c r="B76" s="76"/>
    </row>
    <row r="77" s="37" customFormat="1" ht="13.5">
      <c r="B77" s="76"/>
    </row>
    <row r="78" s="37" customFormat="1" ht="13.5">
      <c r="B78" s="76"/>
    </row>
    <row r="79" s="37" customFormat="1" ht="13.5">
      <c r="B79" s="76"/>
    </row>
    <row r="80" s="37" customFormat="1" ht="13.5">
      <c r="B80" s="76"/>
    </row>
    <row r="81" s="37" customFormat="1" ht="13.5">
      <c r="B81" s="76"/>
    </row>
    <row r="82" s="37" customFormat="1" ht="13.5">
      <c r="B82" s="76"/>
    </row>
    <row r="83" s="37" customFormat="1" ht="13.5">
      <c r="B83" s="76"/>
    </row>
    <row r="84" s="37" customFormat="1" ht="13.5">
      <c r="B84" s="76"/>
    </row>
    <row r="85" s="37" customFormat="1" ht="13.5">
      <c r="B85" s="76"/>
    </row>
    <row r="86" s="37" customFormat="1" ht="13.5">
      <c r="B86" s="76"/>
    </row>
    <row r="87" s="37" customFormat="1" ht="13.5">
      <c r="B87" s="76"/>
    </row>
    <row r="88" s="37" customFormat="1" ht="13.5">
      <c r="B88" s="76"/>
    </row>
    <row r="89" s="37" customFormat="1" ht="13.5">
      <c r="B89" s="76"/>
    </row>
    <row r="90" s="37" customFormat="1" ht="13.5">
      <c r="B90" s="76"/>
    </row>
    <row r="91" s="37" customFormat="1" ht="13.5">
      <c r="B91" s="76"/>
    </row>
    <row r="92" s="37" customFormat="1" ht="13.5">
      <c r="B92" s="76"/>
    </row>
    <row r="93" s="37" customFormat="1" ht="13.5">
      <c r="B93" s="76"/>
    </row>
    <row r="94" s="37" customFormat="1" ht="13.5">
      <c r="B94" s="76"/>
    </row>
    <row r="95" s="37" customFormat="1" ht="13.5">
      <c r="B95" s="76"/>
    </row>
    <row r="96" s="37" customFormat="1" ht="13.5">
      <c r="B96" s="76"/>
    </row>
    <row r="97" s="37" customFormat="1" ht="13.5">
      <c r="B97" s="76"/>
    </row>
    <row r="98" s="37" customFormat="1" ht="13.5">
      <c r="B98" s="76"/>
    </row>
    <row r="99" s="37" customFormat="1" ht="13.5">
      <c r="B99" s="76"/>
    </row>
    <row r="100" s="37" customFormat="1" ht="13.5">
      <c r="B100" s="76"/>
    </row>
    <row r="101" s="37" customFormat="1" ht="13.5">
      <c r="B101" s="76"/>
    </row>
    <row r="102" s="37" customFormat="1" ht="13.5">
      <c r="B102" s="76"/>
    </row>
    <row r="103" s="37" customFormat="1" ht="13.5">
      <c r="B103" s="76"/>
    </row>
    <row r="104" s="37" customFormat="1" ht="13.5">
      <c r="B104" s="76"/>
    </row>
    <row r="105" s="37" customFormat="1" ht="13.5">
      <c r="B105" s="76"/>
    </row>
    <row r="106" s="37" customFormat="1" ht="13.5">
      <c r="B106" s="76"/>
    </row>
    <row r="107" s="37" customFormat="1" ht="13.5">
      <c r="B107" s="76"/>
    </row>
    <row r="108" s="37" customFormat="1" ht="13.5">
      <c r="B108" s="76"/>
    </row>
    <row r="109" s="37" customFormat="1" ht="13.5">
      <c r="B109" s="76"/>
    </row>
    <row r="110" s="37" customFormat="1" ht="13.5">
      <c r="B110" s="76"/>
    </row>
    <row r="111" s="37" customFormat="1" ht="13.5">
      <c r="B111" s="76"/>
    </row>
    <row r="112" s="37" customFormat="1" ht="13.5">
      <c r="B112" s="76"/>
    </row>
    <row r="113" s="37" customFormat="1" ht="13.5">
      <c r="B113" s="76"/>
    </row>
    <row r="114" s="37" customFormat="1" ht="13.5">
      <c r="B114" s="76"/>
    </row>
    <row r="115" s="37" customFormat="1" ht="13.5">
      <c r="B115" s="76"/>
    </row>
    <row r="116" s="37" customFormat="1" ht="13.5">
      <c r="B116" s="76"/>
    </row>
    <row r="117" s="37" customFormat="1" ht="13.5">
      <c r="B117" s="76"/>
    </row>
    <row r="118" s="37" customFormat="1" ht="13.5">
      <c r="B118" s="76"/>
    </row>
    <row r="119" s="37" customFormat="1" ht="13.5">
      <c r="B119" s="76"/>
    </row>
    <row r="120" s="37" customFormat="1" ht="13.5">
      <c r="B120" s="76"/>
    </row>
    <row r="121" s="37" customFormat="1" ht="13.5">
      <c r="B121" s="76"/>
    </row>
  </sheetData>
  <sheetProtection/>
  <mergeCells count="59">
    <mergeCell ref="D59:F59"/>
    <mergeCell ref="G59:O61"/>
    <mergeCell ref="D54:F54"/>
    <mergeCell ref="G54:O54"/>
    <mergeCell ref="D55:F55"/>
    <mergeCell ref="G55:O56"/>
    <mergeCell ref="D57:F57"/>
    <mergeCell ref="G57:O58"/>
    <mergeCell ref="E50:F50"/>
    <mergeCell ref="G50:I50"/>
    <mergeCell ref="K50:L51"/>
    <mergeCell ref="M50:O51"/>
    <mergeCell ref="E51:F51"/>
    <mergeCell ref="G51:I51"/>
    <mergeCell ref="E48:F48"/>
    <mergeCell ref="G48:I48"/>
    <mergeCell ref="K48:L48"/>
    <mergeCell ref="M48:O48"/>
    <mergeCell ref="E49:F49"/>
    <mergeCell ref="G49:I49"/>
    <mergeCell ref="K49:L49"/>
    <mergeCell ref="M49:O49"/>
    <mergeCell ref="E46:F46"/>
    <mergeCell ref="G46:I46"/>
    <mergeCell ref="K46:L46"/>
    <mergeCell ref="M46:O46"/>
    <mergeCell ref="E47:F47"/>
    <mergeCell ref="G47:I47"/>
    <mergeCell ref="K47:L47"/>
    <mergeCell ref="M47:O47"/>
    <mergeCell ref="K44:L44"/>
    <mergeCell ref="M44:O44"/>
    <mergeCell ref="E45:F45"/>
    <mergeCell ref="G45:I45"/>
    <mergeCell ref="K45:L45"/>
    <mergeCell ref="M45:O45"/>
    <mergeCell ref="J39:O39"/>
    <mergeCell ref="D42:F42"/>
    <mergeCell ref="G42:I42"/>
    <mergeCell ref="J42:L42"/>
    <mergeCell ref="M42:O42"/>
    <mergeCell ref="E43:F43"/>
    <mergeCell ref="G43:I44"/>
    <mergeCell ref="K43:L43"/>
    <mergeCell ref="M43:O43"/>
    <mergeCell ref="E44:F44"/>
    <mergeCell ref="C26:O27"/>
    <mergeCell ref="D35:I35"/>
    <mergeCell ref="J35:O35"/>
    <mergeCell ref="J36:O36"/>
    <mergeCell ref="J37:O37"/>
    <mergeCell ref="J38:O38"/>
    <mergeCell ref="C4:O5"/>
    <mergeCell ref="C7:O8"/>
    <mergeCell ref="C10:O11"/>
    <mergeCell ref="D14:O19"/>
    <mergeCell ref="D21:O22"/>
    <mergeCell ref="Q21:AB24"/>
    <mergeCell ref="D23:O25"/>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P98"/>
  <sheetViews>
    <sheetView view="pageBreakPreview" zoomScaleNormal="90" zoomScaleSheetLayoutView="100" zoomScalePageLayoutView="0" workbookViewId="0" topLeftCell="A1">
      <selection activeCell="A1" sqref="A1"/>
    </sheetView>
  </sheetViews>
  <sheetFormatPr defaultColWidth="9.00390625" defaultRowHeight="13.5"/>
  <cols>
    <col min="1" max="1" width="2.125" style="77" customWidth="1"/>
    <col min="2" max="2" width="3.25390625" style="77" customWidth="1"/>
    <col min="3" max="3" width="23.00390625" style="77" customWidth="1"/>
    <col min="4" max="4" width="9.625" style="77" customWidth="1"/>
    <col min="5" max="5" width="6.625" style="77" customWidth="1"/>
    <col min="6" max="6" width="8.875" style="77" customWidth="1"/>
    <col min="7" max="7" width="6.625" style="77" customWidth="1"/>
    <col min="8" max="8" width="8.875" style="77" customWidth="1"/>
    <col min="9" max="9" width="6.625" style="77" customWidth="1"/>
    <col min="10" max="11" width="8.875" style="77" customWidth="1"/>
    <col min="12" max="12" width="10.375" style="77" customWidth="1"/>
    <col min="13" max="13" width="8.875" style="77" customWidth="1"/>
    <col min="14" max="16" width="9.125" style="77" customWidth="1"/>
    <col min="17" max="17" width="7.125" style="77" customWidth="1"/>
    <col min="18" max="18" width="9.00390625" style="77" bestFit="1" customWidth="1"/>
    <col min="19" max="16384" width="9.00390625" style="77" customWidth="1"/>
  </cols>
  <sheetData>
    <row r="1" spans="1:13" ht="17.25">
      <c r="A1" s="79" t="s">
        <v>15</v>
      </c>
      <c r="B1" s="79"/>
      <c r="C1" s="80"/>
      <c r="D1" s="80"/>
      <c r="E1" s="81"/>
      <c r="F1" s="81"/>
      <c r="G1" s="81"/>
      <c r="H1" s="81"/>
      <c r="I1" s="81"/>
      <c r="J1" s="81"/>
      <c r="K1" s="81"/>
      <c r="L1" s="81"/>
      <c r="M1" s="81"/>
    </row>
    <row r="2" spans="1:13" ht="12" customHeight="1">
      <c r="A2" s="82"/>
      <c r="B2" s="82"/>
      <c r="C2" s="80"/>
      <c r="D2" s="80"/>
      <c r="E2" s="81"/>
      <c r="F2" s="81"/>
      <c r="G2" s="81"/>
      <c r="H2" s="81"/>
      <c r="I2" s="81"/>
      <c r="J2" s="81"/>
      <c r="K2" s="81"/>
      <c r="L2" s="81"/>
      <c r="M2" s="81"/>
    </row>
    <row r="3" spans="1:13" ht="18" customHeight="1">
      <c r="A3" s="83" t="s">
        <v>51</v>
      </c>
      <c r="B3" s="83"/>
      <c r="C3" s="82"/>
      <c r="D3" s="80"/>
      <c r="E3" s="81"/>
      <c r="F3" s="81"/>
      <c r="G3" s="81"/>
      <c r="H3" s="81"/>
      <c r="I3" s="81"/>
      <c r="J3" s="81"/>
      <c r="K3" s="81"/>
      <c r="L3" s="81"/>
      <c r="M3" s="81"/>
    </row>
    <row r="4" spans="1:13" ht="12" customHeight="1">
      <c r="A4" s="82"/>
      <c r="B4" s="82"/>
      <c r="C4" s="80"/>
      <c r="D4" s="80"/>
      <c r="E4" s="81"/>
      <c r="F4" s="81"/>
      <c r="G4" s="81"/>
      <c r="H4" s="81"/>
      <c r="I4" s="81"/>
      <c r="J4" s="81"/>
      <c r="K4" s="81"/>
      <c r="L4" s="81"/>
      <c r="M4" s="81"/>
    </row>
    <row r="5" spans="1:11" ht="17.25">
      <c r="A5" s="83" t="s">
        <v>308</v>
      </c>
      <c r="B5" s="83"/>
      <c r="D5" s="82"/>
      <c r="E5" s="81"/>
      <c r="F5" s="81"/>
      <c r="G5" s="81"/>
      <c r="H5" s="81"/>
      <c r="I5" s="81"/>
      <c r="J5" s="81"/>
      <c r="K5" s="81"/>
    </row>
    <row r="7" spans="3:13" ht="15" customHeight="1">
      <c r="C7" s="617" t="s">
        <v>309</v>
      </c>
      <c r="D7" s="617"/>
      <c r="E7" s="617"/>
      <c r="F7" s="617"/>
      <c r="G7" s="617"/>
      <c r="H7" s="617"/>
      <c r="I7" s="617"/>
      <c r="J7" s="617"/>
      <c r="K7" s="617"/>
      <c r="L7" s="617"/>
      <c r="M7" s="617"/>
    </row>
    <row r="8" spans="3:13" ht="15" customHeight="1">
      <c r="C8" s="617"/>
      <c r="D8" s="617"/>
      <c r="E8" s="617"/>
      <c r="F8" s="617"/>
      <c r="G8" s="617"/>
      <c r="H8" s="617"/>
      <c r="I8" s="617"/>
      <c r="J8" s="617"/>
      <c r="K8" s="617"/>
      <c r="L8" s="617"/>
      <c r="M8" s="617"/>
    </row>
    <row r="9" spans="3:13" ht="15" customHeight="1">
      <c r="C9" s="618" t="s">
        <v>310</v>
      </c>
      <c r="D9" s="618"/>
      <c r="E9" s="618"/>
      <c r="F9" s="618"/>
      <c r="G9" s="618"/>
      <c r="H9" s="618"/>
      <c r="I9" s="618"/>
      <c r="J9" s="618"/>
      <c r="K9" s="618"/>
      <c r="L9" s="618"/>
      <c r="M9" s="618"/>
    </row>
    <row r="10" spans="3:13" ht="15" customHeight="1">
      <c r="C10" s="618"/>
      <c r="D10" s="618"/>
      <c r="E10" s="618"/>
      <c r="F10" s="618"/>
      <c r="G10" s="618"/>
      <c r="H10" s="618"/>
      <c r="I10" s="618"/>
      <c r="J10" s="618"/>
      <c r="K10" s="618"/>
      <c r="L10" s="618"/>
      <c r="M10" s="618"/>
    </row>
    <row r="11" spans="3:13" ht="15" customHeight="1">
      <c r="C11" s="618" t="s">
        <v>132</v>
      </c>
      <c r="D11" s="618"/>
      <c r="E11" s="618"/>
      <c r="F11" s="618"/>
      <c r="G11" s="618"/>
      <c r="H11" s="618"/>
      <c r="I11" s="618"/>
      <c r="J11" s="618"/>
      <c r="K11" s="618"/>
      <c r="L11" s="618"/>
      <c r="M11" s="618"/>
    </row>
    <row r="12" spans="3:13" ht="15" customHeight="1">
      <c r="C12" s="618"/>
      <c r="D12" s="618"/>
      <c r="E12" s="618"/>
      <c r="F12" s="618"/>
      <c r="G12" s="618"/>
      <c r="H12" s="618"/>
      <c r="I12" s="618"/>
      <c r="J12" s="618"/>
      <c r="K12" s="618"/>
      <c r="L12" s="618"/>
      <c r="M12" s="618"/>
    </row>
    <row r="13" spans="3:13" ht="13.5">
      <c r="C13" s="86"/>
      <c r="D13" s="86"/>
      <c r="E13" s="86"/>
      <c r="F13" s="86"/>
      <c r="G13" s="86"/>
      <c r="H13" s="86"/>
      <c r="I13" s="86"/>
      <c r="J13" s="86"/>
      <c r="K13" s="86"/>
      <c r="L13" s="86"/>
      <c r="M13" s="81"/>
    </row>
    <row r="14" spans="3:16" ht="14.25" customHeight="1">
      <c r="C14" s="87" t="s">
        <v>311</v>
      </c>
      <c r="D14" s="81"/>
      <c r="E14" s="81"/>
      <c r="F14" s="81"/>
      <c r="G14" s="81"/>
      <c r="H14" s="81"/>
      <c r="I14" s="81"/>
      <c r="J14" s="81"/>
      <c r="K14" s="81"/>
      <c r="L14" s="81"/>
      <c r="M14" s="88" t="s">
        <v>314</v>
      </c>
      <c r="P14" s="89"/>
    </row>
    <row r="15" spans="2:13" ht="13.5" customHeight="1">
      <c r="B15" s="619" t="s">
        <v>316</v>
      </c>
      <c r="C15" s="620"/>
      <c r="D15" s="625" t="s">
        <v>317</v>
      </c>
      <c r="E15" s="626"/>
      <c r="F15" s="90"/>
      <c r="G15" s="91"/>
      <c r="H15" s="92"/>
      <c r="I15" s="90"/>
      <c r="J15" s="92"/>
      <c r="K15" s="90"/>
      <c r="L15" s="90"/>
      <c r="M15" s="93"/>
    </row>
    <row r="16" spans="2:13" ht="8.25" customHeight="1">
      <c r="B16" s="621"/>
      <c r="C16" s="622"/>
      <c r="D16" s="627"/>
      <c r="E16" s="628"/>
      <c r="F16" s="629" t="s">
        <v>318</v>
      </c>
      <c r="G16" s="630"/>
      <c r="H16" s="92"/>
      <c r="I16" s="90"/>
      <c r="J16" s="92"/>
      <c r="K16" s="94"/>
      <c r="L16" s="630" t="s">
        <v>320</v>
      </c>
      <c r="M16" s="630"/>
    </row>
    <row r="17" spans="2:13" ht="13.5" customHeight="1">
      <c r="B17" s="621"/>
      <c r="C17" s="622"/>
      <c r="D17" s="627"/>
      <c r="E17" s="628"/>
      <c r="F17" s="631"/>
      <c r="G17" s="632"/>
      <c r="H17" s="629" t="s">
        <v>324</v>
      </c>
      <c r="I17" s="633"/>
      <c r="J17" s="634" t="s">
        <v>325</v>
      </c>
      <c r="K17" s="635"/>
      <c r="L17" s="632"/>
      <c r="M17" s="632"/>
    </row>
    <row r="18" spans="2:13" ht="24.75" customHeight="1">
      <c r="B18" s="623"/>
      <c r="C18" s="624"/>
      <c r="D18" s="95"/>
      <c r="E18" s="96" t="s">
        <v>329</v>
      </c>
      <c r="F18" s="97"/>
      <c r="G18" s="96" t="s">
        <v>329</v>
      </c>
      <c r="H18" s="98"/>
      <c r="I18" s="96" t="s">
        <v>329</v>
      </c>
      <c r="J18" s="98"/>
      <c r="K18" s="99" t="s">
        <v>330</v>
      </c>
      <c r="L18" s="100"/>
      <c r="M18" s="96" t="s">
        <v>330</v>
      </c>
    </row>
    <row r="19" spans="1:13" ht="12" customHeight="1">
      <c r="A19" s="78"/>
      <c r="B19" s="101"/>
      <c r="C19" s="102"/>
      <c r="D19" s="103" t="s">
        <v>333</v>
      </c>
      <c r="E19" s="104" t="s">
        <v>312</v>
      </c>
      <c r="F19" s="104" t="s">
        <v>333</v>
      </c>
      <c r="G19" s="104" t="s">
        <v>312</v>
      </c>
      <c r="H19" s="104" t="s">
        <v>333</v>
      </c>
      <c r="I19" s="104" t="s">
        <v>312</v>
      </c>
      <c r="J19" s="104" t="s">
        <v>333</v>
      </c>
      <c r="K19" s="104" t="s">
        <v>333</v>
      </c>
      <c r="L19" s="104" t="s">
        <v>333</v>
      </c>
      <c r="M19" s="104" t="s">
        <v>333</v>
      </c>
    </row>
    <row r="20" spans="1:13" s="78" customFormat="1" ht="15" customHeight="1">
      <c r="A20" s="77"/>
      <c r="B20" s="105" t="s">
        <v>228</v>
      </c>
      <c r="C20" s="106" t="s">
        <v>321</v>
      </c>
      <c r="D20" s="107">
        <v>532877</v>
      </c>
      <c r="E20" s="108">
        <v>-0.2</v>
      </c>
      <c r="F20" s="109">
        <v>259424</v>
      </c>
      <c r="G20" s="108">
        <v>1</v>
      </c>
      <c r="H20" s="109">
        <v>240257</v>
      </c>
      <c r="I20" s="108">
        <v>1.2</v>
      </c>
      <c r="J20" s="110">
        <v>19167</v>
      </c>
      <c r="K20" s="111">
        <v>-210</v>
      </c>
      <c r="L20" s="110">
        <v>273453</v>
      </c>
      <c r="M20" s="112">
        <v>-3988</v>
      </c>
    </row>
    <row r="21" spans="2:13" ht="15" customHeight="1">
      <c r="B21" s="105" t="s">
        <v>253</v>
      </c>
      <c r="C21" s="106" t="s">
        <v>335</v>
      </c>
      <c r="D21" s="113">
        <v>558691</v>
      </c>
      <c r="E21" s="108">
        <v>-2.2</v>
      </c>
      <c r="F21" s="114">
        <v>352324</v>
      </c>
      <c r="G21" s="108">
        <v>12.2</v>
      </c>
      <c r="H21" s="114">
        <v>330213</v>
      </c>
      <c r="I21" s="108">
        <v>13</v>
      </c>
      <c r="J21" s="115">
        <v>22111</v>
      </c>
      <c r="K21" s="111">
        <v>329</v>
      </c>
      <c r="L21" s="115">
        <v>206367</v>
      </c>
      <c r="M21" s="112">
        <v>-51135</v>
      </c>
    </row>
    <row r="22" spans="2:13" ht="15" customHeight="1">
      <c r="B22" s="105" t="s">
        <v>336</v>
      </c>
      <c r="C22" s="106" t="s">
        <v>328</v>
      </c>
      <c r="D22" s="113">
        <v>727607</v>
      </c>
      <c r="E22" s="108">
        <v>4.1</v>
      </c>
      <c r="F22" s="114">
        <v>303143</v>
      </c>
      <c r="G22" s="108">
        <v>1</v>
      </c>
      <c r="H22" s="114">
        <v>273825</v>
      </c>
      <c r="I22" s="108">
        <v>0.9</v>
      </c>
      <c r="J22" s="115">
        <v>29318</v>
      </c>
      <c r="K22" s="111">
        <v>645</v>
      </c>
      <c r="L22" s="115">
        <v>424464</v>
      </c>
      <c r="M22" s="112">
        <v>24958</v>
      </c>
    </row>
    <row r="23" spans="2:13" ht="15" customHeight="1">
      <c r="B23" s="105" t="s">
        <v>337</v>
      </c>
      <c r="C23" s="106" t="s">
        <v>338</v>
      </c>
      <c r="D23" s="113">
        <v>1071432</v>
      </c>
      <c r="E23" s="108">
        <v>2</v>
      </c>
      <c r="F23" s="114">
        <v>411864</v>
      </c>
      <c r="G23" s="108">
        <v>2.2</v>
      </c>
      <c r="H23" s="114">
        <v>373783</v>
      </c>
      <c r="I23" s="108">
        <v>3.6</v>
      </c>
      <c r="J23" s="115">
        <v>38081</v>
      </c>
      <c r="K23" s="111">
        <v>-4304</v>
      </c>
      <c r="L23" s="115">
        <v>659568</v>
      </c>
      <c r="M23" s="112">
        <v>11532</v>
      </c>
    </row>
    <row r="24" spans="2:13" ht="15" customHeight="1">
      <c r="B24" s="105" t="s">
        <v>149</v>
      </c>
      <c r="C24" s="106" t="s">
        <v>339</v>
      </c>
      <c r="D24" s="113">
        <v>736468</v>
      </c>
      <c r="E24" s="108">
        <v>4.9</v>
      </c>
      <c r="F24" s="114">
        <v>331623</v>
      </c>
      <c r="G24" s="108">
        <v>6.2</v>
      </c>
      <c r="H24" s="114">
        <v>302486</v>
      </c>
      <c r="I24" s="108">
        <v>4.7</v>
      </c>
      <c r="J24" s="115">
        <v>29137</v>
      </c>
      <c r="K24" s="111">
        <v>5478</v>
      </c>
      <c r="L24" s="115">
        <v>404845</v>
      </c>
      <c r="M24" s="112">
        <v>14795</v>
      </c>
    </row>
    <row r="25" spans="2:13" ht="15" customHeight="1">
      <c r="B25" s="105" t="s">
        <v>340</v>
      </c>
      <c r="C25" s="106" t="s">
        <v>72</v>
      </c>
      <c r="D25" s="113">
        <v>470615</v>
      </c>
      <c r="E25" s="108">
        <v>8.7</v>
      </c>
      <c r="F25" s="114">
        <v>270278</v>
      </c>
      <c r="G25" s="108">
        <v>-3.2</v>
      </c>
      <c r="H25" s="116">
        <v>223837</v>
      </c>
      <c r="I25" s="117">
        <v>-3.4</v>
      </c>
      <c r="J25" s="118">
        <v>46441</v>
      </c>
      <c r="K25" s="119">
        <v>-1168</v>
      </c>
      <c r="L25" s="115">
        <v>200337</v>
      </c>
      <c r="M25" s="112">
        <v>46514</v>
      </c>
    </row>
    <row r="26" spans="2:13" ht="15" customHeight="1">
      <c r="B26" s="105" t="s">
        <v>342</v>
      </c>
      <c r="C26" s="106" t="s">
        <v>344</v>
      </c>
      <c r="D26" s="113">
        <v>365953</v>
      </c>
      <c r="E26" s="117">
        <v>-15.8</v>
      </c>
      <c r="F26" s="116">
        <v>202797</v>
      </c>
      <c r="G26" s="117">
        <v>-7.5</v>
      </c>
      <c r="H26" s="116">
        <v>194281</v>
      </c>
      <c r="I26" s="117">
        <v>-7.6</v>
      </c>
      <c r="J26" s="118">
        <v>8516</v>
      </c>
      <c r="K26" s="119">
        <v>-261</v>
      </c>
      <c r="L26" s="118">
        <v>163156</v>
      </c>
      <c r="M26" s="120">
        <v>-52143</v>
      </c>
    </row>
    <row r="27" spans="2:13" ht="15" customHeight="1">
      <c r="B27" s="105" t="s">
        <v>234</v>
      </c>
      <c r="C27" s="106" t="s">
        <v>200</v>
      </c>
      <c r="D27" s="113">
        <v>787568</v>
      </c>
      <c r="E27" s="117">
        <v>-12.7</v>
      </c>
      <c r="F27" s="116">
        <v>312046</v>
      </c>
      <c r="G27" s="117">
        <v>-12.1</v>
      </c>
      <c r="H27" s="116">
        <v>300399</v>
      </c>
      <c r="I27" s="117">
        <v>-10.4</v>
      </c>
      <c r="J27" s="118">
        <v>11647</v>
      </c>
      <c r="K27" s="119">
        <v>-8463</v>
      </c>
      <c r="L27" s="118">
        <v>475522</v>
      </c>
      <c r="M27" s="120">
        <v>-71620</v>
      </c>
    </row>
    <row r="28" spans="2:13" ht="15" customHeight="1">
      <c r="B28" s="105" t="s">
        <v>345</v>
      </c>
      <c r="C28" s="106" t="s">
        <v>139</v>
      </c>
      <c r="D28" s="113">
        <v>495060</v>
      </c>
      <c r="E28" s="117">
        <v>4.8</v>
      </c>
      <c r="F28" s="116">
        <v>268997</v>
      </c>
      <c r="G28" s="117">
        <v>5.7</v>
      </c>
      <c r="H28" s="116">
        <v>253672</v>
      </c>
      <c r="I28" s="117">
        <v>6.6</v>
      </c>
      <c r="J28" s="118">
        <v>15325</v>
      </c>
      <c r="K28" s="119">
        <v>-1091</v>
      </c>
      <c r="L28" s="118">
        <v>226063</v>
      </c>
      <c r="M28" s="120">
        <v>8095</v>
      </c>
    </row>
    <row r="29" spans="2:13" ht="15" customHeight="1">
      <c r="B29" s="105" t="s">
        <v>347</v>
      </c>
      <c r="C29" s="121" t="s">
        <v>348</v>
      </c>
      <c r="D29" s="113">
        <v>869877</v>
      </c>
      <c r="E29" s="117">
        <v>15.9</v>
      </c>
      <c r="F29" s="116">
        <v>355724</v>
      </c>
      <c r="G29" s="117">
        <v>-7.2</v>
      </c>
      <c r="H29" s="116">
        <v>330629</v>
      </c>
      <c r="I29" s="117">
        <v>-9.2</v>
      </c>
      <c r="J29" s="118">
        <v>25095</v>
      </c>
      <c r="K29" s="119">
        <v>6004</v>
      </c>
      <c r="L29" s="118">
        <v>514153</v>
      </c>
      <c r="M29" s="120">
        <v>146200</v>
      </c>
    </row>
    <row r="30" spans="2:13" ht="15" customHeight="1">
      <c r="B30" s="105" t="s">
        <v>350</v>
      </c>
      <c r="C30" s="106" t="s">
        <v>247</v>
      </c>
      <c r="D30" s="113">
        <v>166301</v>
      </c>
      <c r="E30" s="117">
        <v>20.7</v>
      </c>
      <c r="F30" s="116">
        <v>132409</v>
      </c>
      <c r="G30" s="117">
        <v>9.6</v>
      </c>
      <c r="H30" s="116">
        <v>124106</v>
      </c>
      <c r="I30" s="117">
        <v>8.9</v>
      </c>
      <c r="J30" s="118">
        <v>8303</v>
      </c>
      <c r="K30" s="119">
        <v>1302</v>
      </c>
      <c r="L30" s="118">
        <v>33892</v>
      </c>
      <c r="M30" s="120">
        <v>17053</v>
      </c>
    </row>
    <row r="31" spans="2:13" ht="15" customHeight="1">
      <c r="B31" s="105" t="s">
        <v>188</v>
      </c>
      <c r="C31" s="106" t="s">
        <v>141</v>
      </c>
      <c r="D31" s="113">
        <v>272157</v>
      </c>
      <c r="E31" s="117">
        <v>-7.2</v>
      </c>
      <c r="F31" s="116">
        <v>183350</v>
      </c>
      <c r="G31" s="117">
        <v>1</v>
      </c>
      <c r="H31" s="116">
        <v>174740</v>
      </c>
      <c r="I31" s="117">
        <v>-1.8</v>
      </c>
      <c r="J31" s="118">
        <v>8610</v>
      </c>
      <c r="K31" s="119">
        <v>5129</v>
      </c>
      <c r="L31" s="118">
        <v>88807</v>
      </c>
      <c r="M31" s="120">
        <v>-23306</v>
      </c>
    </row>
    <row r="32" spans="2:13" ht="15" customHeight="1">
      <c r="B32" s="105" t="s">
        <v>351</v>
      </c>
      <c r="C32" s="106" t="s">
        <v>352</v>
      </c>
      <c r="D32" s="113">
        <v>767476</v>
      </c>
      <c r="E32" s="117">
        <v>-5.2</v>
      </c>
      <c r="F32" s="116">
        <v>303199</v>
      </c>
      <c r="G32" s="117">
        <v>4.8</v>
      </c>
      <c r="H32" s="116">
        <v>301402</v>
      </c>
      <c r="I32" s="117">
        <v>6.5</v>
      </c>
      <c r="J32" s="118">
        <v>1797</v>
      </c>
      <c r="K32" s="119">
        <v>-4675</v>
      </c>
      <c r="L32" s="118">
        <v>464277</v>
      </c>
      <c r="M32" s="120">
        <v>-56433</v>
      </c>
    </row>
    <row r="33" spans="2:13" ht="15" customHeight="1">
      <c r="B33" s="105" t="s">
        <v>353</v>
      </c>
      <c r="C33" s="106" t="s">
        <v>354</v>
      </c>
      <c r="D33" s="113">
        <v>509740</v>
      </c>
      <c r="E33" s="117">
        <v>-2.1</v>
      </c>
      <c r="F33" s="116">
        <v>267907</v>
      </c>
      <c r="G33" s="117">
        <v>0.9</v>
      </c>
      <c r="H33" s="116">
        <v>252152</v>
      </c>
      <c r="I33" s="117">
        <v>2.2</v>
      </c>
      <c r="J33" s="118">
        <v>15755</v>
      </c>
      <c r="K33" s="119">
        <v>-2971</v>
      </c>
      <c r="L33" s="118">
        <v>241833</v>
      </c>
      <c r="M33" s="120">
        <v>-13007</v>
      </c>
    </row>
    <row r="34" spans="2:13" ht="15" customHeight="1">
      <c r="B34" s="105" t="s">
        <v>150</v>
      </c>
      <c r="C34" s="106" t="s">
        <v>304</v>
      </c>
      <c r="D34" s="113">
        <v>751722</v>
      </c>
      <c r="E34" s="117">
        <v>7.5</v>
      </c>
      <c r="F34" s="116">
        <v>286409</v>
      </c>
      <c r="G34" s="117">
        <v>1.7</v>
      </c>
      <c r="H34" s="116">
        <v>271296</v>
      </c>
      <c r="I34" s="117">
        <v>-1.1</v>
      </c>
      <c r="J34" s="118">
        <v>15113</v>
      </c>
      <c r="K34" s="119">
        <v>7817</v>
      </c>
      <c r="L34" s="118">
        <v>465313</v>
      </c>
      <c r="M34" s="120">
        <v>47540</v>
      </c>
    </row>
    <row r="35" spans="2:13" ht="15" customHeight="1">
      <c r="B35" s="122" t="s">
        <v>356</v>
      </c>
      <c r="C35" s="123" t="s">
        <v>357</v>
      </c>
      <c r="D35" s="124">
        <v>338566</v>
      </c>
      <c r="E35" s="125">
        <v>5.9</v>
      </c>
      <c r="F35" s="126">
        <v>209102</v>
      </c>
      <c r="G35" s="125">
        <v>13</v>
      </c>
      <c r="H35" s="126">
        <v>192131</v>
      </c>
      <c r="I35" s="125">
        <v>11.9</v>
      </c>
      <c r="J35" s="127">
        <v>16971</v>
      </c>
      <c r="K35" s="128">
        <v>3488</v>
      </c>
      <c r="L35" s="127">
        <v>129464</v>
      </c>
      <c r="M35" s="129">
        <v>-4953</v>
      </c>
    </row>
    <row r="36" spans="3:13" ht="13.5">
      <c r="C36" s="130"/>
      <c r="D36" s="81"/>
      <c r="E36" s="81"/>
      <c r="F36" s="81"/>
      <c r="G36" s="81"/>
      <c r="M36" s="131"/>
    </row>
    <row r="37" spans="1:13" ht="18" customHeight="1">
      <c r="A37" s="83" t="s">
        <v>360</v>
      </c>
      <c r="B37" s="83"/>
      <c r="C37" s="82"/>
      <c r="D37" s="80"/>
      <c r="E37" s="81"/>
      <c r="F37" s="81"/>
      <c r="G37" s="81"/>
      <c r="H37" s="81"/>
      <c r="I37" s="81"/>
      <c r="J37" s="81"/>
      <c r="K37" s="81"/>
      <c r="L37" s="81"/>
      <c r="M37" s="81"/>
    </row>
    <row r="38" spans="1:13" ht="13.5" customHeight="1">
      <c r="A38" s="83"/>
      <c r="B38" s="83"/>
      <c r="C38" s="82"/>
      <c r="D38" s="80"/>
      <c r="E38" s="81"/>
      <c r="F38" s="81"/>
      <c r="G38" s="81"/>
      <c r="H38" s="81"/>
      <c r="I38" s="81"/>
      <c r="J38" s="81"/>
      <c r="K38" s="81"/>
      <c r="L38" s="81"/>
      <c r="M38" s="81"/>
    </row>
    <row r="39" spans="3:13" ht="15" customHeight="1">
      <c r="C39" s="617" t="s">
        <v>365</v>
      </c>
      <c r="D39" s="617"/>
      <c r="E39" s="617"/>
      <c r="F39" s="617"/>
      <c r="G39" s="617"/>
      <c r="H39" s="617"/>
      <c r="I39" s="617"/>
      <c r="J39" s="617"/>
      <c r="K39" s="617"/>
      <c r="L39" s="617"/>
      <c r="M39" s="617"/>
    </row>
    <row r="40" spans="3:13" ht="15" customHeight="1">
      <c r="C40" s="617"/>
      <c r="D40" s="617"/>
      <c r="E40" s="617"/>
      <c r="F40" s="617"/>
      <c r="G40" s="617"/>
      <c r="H40" s="617"/>
      <c r="I40" s="617"/>
      <c r="J40" s="617"/>
      <c r="K40" s="617"/>
      <c r="L40" s="617"/>
      <c r="M40" s="617"/>
    </row>
    <row r="41" spans="3:13" ht="15" customHeight="1">
      <c r="C41" s="618" t="s">
        <v>366</v>
      </c>
      <c r="D41" s="618"/>
      <c r="E41" s="618"/>
      <c r="F41" s="618"/>
      <c r="G41" s="618"/>
      <c r="H41" s="618"/>
      <c r="I41" s="618"/>
      <c r="J41" s="618"/>
      <c r="K41" s="618"/>
      <c r="L41" s="618"/>
      <c r="M41" s="618"/>
    </row>
    <row r="42" spans="3:13" ht="15" customHeight="1">
      <c r="C42" s="618"/>
      <c r="D42" s="618"/>
      <c r="E42" s="618"/>
      <c r="F42" s="618"/>
      <c r="G42" s="618"/>
      <c r="H42" s="618"/>
      <c r="I42" s="618"/>
      <c r="J42" s="618"/>
      <c r="K42" s="618"/>
      <c r="L42" s="618"/>
      <c r="M42" s="618"/>
    </row>
    <row r="43" spans="3:13" ht="15" customHeight="1">
      <c r="C43" s="618" t="s">
        <v>4</v>
      </c>
      <c r="D43" s="618"/>
      <c r="E43" s="618"/>
      <c r="F43" s="618"/>
      <c r="G43" s="618"/>
      <c r="H43" s="618"/>
      <c r="I43" s="618"/>
      <c r="J43" s="618"/>
      <c r="K43" s="618"/>
      <c r="L43" s="618"/>
      <c r="M43" s="618"/>
    </row>
    <row r="44" spans="3:13" ht="15" customHeight="1">
      <c r="C44" s="618"/>
      <c r="D44" s="618"/>
      <c r="E44" s="618"/>
      <c r="F44" s="618"/>
      <c r="G44" s="618"/>
      <c r="H44" s="618"/>
      <c r="I44" s="618"/>
      <c r="J44" s="618"/>
      <c r="K44" s="618"/>
      <c r="L44" s="618"/>
      <c r="M44" s="618"/>
    </row>
    <row r="46" spans="3:13" ht="14.25" customHeight="1">
      <c r="C46" s="87" t="s">
        <v>367</v>
      </c>
      <c r="D46" s="81"/>
      <c r="E46" s="81"/>
      <c r="F46" s="81"/>
      <c r="G46" s="81"/>
      <c r="H46" s="81"/>
      <c r="I46" s="81"/>
      <c r="J46" s="81"/>
      <c r="K46" s="88"/>
      <c r="L46" s="81"/>
      <c r="M46" s="88" t="s">
        <v>138</v>
      </c>
    </row>
    <row r="47" spans="2:13" ht="13.5">
      <c r="B47" s="619" t="s">
        <v>316</v>
      </c>
      <c r="C47" s="620"/>
      <c r="D47" s="625" t="s">
        <v>317</v>
      </c>
      <c r="E47" s="626"/>
      <c r="F47" s="90"/>
      <c r="G47" s="91"/>
      <c r="H47" s="92"/>
      <c r="I47" s="90"/>
      <c r="J47" s="92"/>
      <c r="K47" s="90"/>
      <c r="L47" s="90"/>
      <c r="M47" s="93"/>
    </row>
    <row r="48" spans="2:13" ht="8.25" customHeight="1">
      <c r="B48" s="621"/>
      <c r="C48" s="622"/>
      <c r="D48" s="627"/>
      <c r="E48" s="628"/>
      <c r="F48" s="629" t="s">
        <v>318</v>
      </c>
      <c r="G48" s="630"/>
      <c r="H48" s="92"/>
      <c r="I48" s="90"/>
      <c r="J48" s="92"/>
      <c r="K48" s="94"/>
      <c r="L48" s="630" t="s">
        <v>320</v>
      </c>
      <c r="M48" s="630"/>
    </row>
    <row r="49" spans="2:13" ht="13.5" customHeight="1">
      <c r="B49" s="621"/>
      <c r="C49" s="622"/>
      <c r="D49" s="627"/>
      <c r="E49" s="628"/>
      <c r="F49" s="631"/>
      <c r="G49" s="632"/>
      <c r="H49" s="629" t="s">
        <v>324</v>
      </c>
      <c r="I49" s="633"/>
      <c r="J49" s="634" t="s">
        <v>325</v>
      </c>
      <c r="K49" s="635"/>
      <c r="L49" s="632"/>
      <c r="M49" s="632"/>
    </row>
    <row r="50" spans="2:13" ht="24.75" customHeight="1">
      <c r="B50" s="623"/>
      <c r="C50" s="624"/>
      <c r="D50" s="95"/>
      <c r="E50" s="96" t="s">
        <v>329</v>
      </c>
      <c r="F50" s="97"/>
      <c r="G50" s="96" t="s">
        <v>329</v>
      </c>
      <c r="H50" s="98"/>
      <c r="I50" s="96" t="s">
        <v>329</v>
      </c>
      <c r="J50" s="98"/>
      <c r="K50" s="99" t="s">
        <v>330</v>
      </c>
      <c r="L50" s="100"/>
      <c r="M50" s="96" t="s">
        <v>330</v>
      </c>
    </row>
    <row r="51" spans="2:13" ht="12" customHeight="1">
      <c r="B51" s="101"/>
      <c r="C51" s="102"/>
      <c r="D51" s="103" t="s">
        <v>333</v>
      </c>
      <c r="E51" s="104" t="s">
        <v>312</v>
      </c>
      <c r="F51" s="104" t="s">
        <v>333</v>
      </c>
      <c r="G51" s="104" t="s">
        <v>312</v>
      </c>
      <c r="H51" s="104" t="s">
        <v>333</v>
      </c>
      <c r="I51" s="104" t="s">
        <v>312</v>
      </c>
      <c r="J51" s="104" t="s">
        <v>333</v>
      </c>
      <c r="K51" s="104" t="s">
        <v>333</v>
      </c>
      <c r="L51" s="104" t="s">
        <v>333</v>
      </c>
      <c r="M51" s="104" t="s">
        <v>333</v>
      </c>
    </row>
    <row r="52" spans="2:13" ht="15" customHeight="1">
      <c r="B52" s="105" t="s">
        <v>228</v>
      </c>
      <c r="C52" s="106" t="s">
        <v>321</v>
      </c>
      <c r="D52" s="107">
        <v>647305</v>
      </c>
      <c r="E52" s="108">
        <v>4.7</v>
      </c>
      <c r="F52" s="109">
        <v>283491</v>
      </c>
      <c r="G52" s="108">
        <v>2.8</v>
      </c>
      <c r="H52" s="109">
        <v>259211</v>
      </c>
      <c r="I52" s="108">
        <v>2.8</v>
      </c>
      <c r="J52" s="110">
        <v>24280</v>
      </c>
      <c r="K52" s="111">
        <v>506</v>
      </c>
      <c r="L52" s="110">
        <v>363814</v>
      </c>
      <c r="M52" s="112">
        <v>21327</v>
      </c>
    </row>
    <row r="53" spans="2:13" ht="15" customHeight="1">
      <c r="B53" s="105" t="s">
        <v>253</v>
      </c>
      <c r="C53" s="106" t="s">
        <v>335</v>
      </c>
      <c r="D53" s="107">
        <v>706504</v>
      </c>
      <c r="E53" s="108">
        <v>4.4</v>
      </c>
      <c r="F53" s="109">
        <v>387937</v>
      </c>
      <c r="G53" s="108">
        <v>19.4</v>
      </c>
      <c r="H53" s="109">
        <v>360193</v>
      </c>
      <c r="I53" s="108">
        <v>27.3</v>
      </c>
      <c r="J53" s="110">
        <v>27744</v>
      </c>
      <c r="K53" s="111">
        <v>-13778</v>
      </c>
      <c r="L53" s="110">
        <v>318567</v>
      </c>
      <c r="M53" s="112">
        <v>-33883</v>
      </c>
    </row>
    <row r="54" spans="2:13" ht="15" customHeight="1">
      <c r="B54" s="105" t="s">
        <v>336</v>
      </c>
      <c r="C54" s="106" t="s">
        <v>328</v>
      </c>
      <c r="D54" s="107">
        <v>819638</v>
      </c>
      <c r="E54" s="108">
        <v>3.5</v>
      </c>
      <c r="F54" s="109">
        <v>320344</v>
      </c>
      <c r="G54" s="108">
        <v>1</v>
      </c>
      <c r="H54" s="109">
        <v>286604</v>
      </c>
      <c r="I54" s="108">
        <v>0.6</v>
      </c>
      <c r="J54" s="110">
        <v>33740</v>
      </c>
      <c r="K54" s="111">
        <v>1704</v>
      </c>
      <c r="L54" s="110">
        <v>499294</v>
      </c>
      <c r="M54" s="112">
        <v>24492</v>
      </c>
    </row>
    <row r="55" spans="2:13" ht="15" customHeight="1">
      <c r="B55" s="105" t="s">
        <v>337</v>
      </c>
      <c r="C55" s="106" t="s">
        <v>338</v>
      </c>
      <c r="D55" s="107">
        <v>1129943</v>
      </c>
      <c r="E55" s="108">
        <v>-4.6</v>
      </c>
      <c r="F55" s="109">
        <v>435879</v>
      </c>
      <c r="G55" s="108">
        <v>3.9</v>
      </c>
      <c r="H55" s="109">
        <v>386352</v>
      </c>
      <c r="I55" s="108">
        <v>5</v>
      </c>
      <c r="J55" s="110">
        <v>49527</v>
      </c>
      <c r="K55" s="111">
        <v>-2378</v>
      </c>
      <c r="L55" s="110">
        <v>694064</v>
      </c>
      <c r="M55" s="112">
        <v>-70239</v>
      </c>
    </row>
    <row r="56" spans="2:13" ht="15" customHeight="1">
      <c r="B56" s="105" t="s">
        <v>149</v>
      </c>
      <c r="C56" s="106" t="s">
        <v>339</v>
      </c>
      <c r="D56" s="107">
        <v>837916</v>
      </c>
      <c r="E56" s="108">
        <v>4.5</v>
      </c>
      <c r="F56" s="109">
        <v>332199</v>
      </c>
      <c r="G56" s="108">
        <v>6.6</v>
      </c>
      <c r="H56" s="109">
        <v>302221</v>
      </c>
      <c r="I56" s="108">
        <v>6.3</v>
      </c>
      <c r="J56" s="110">
        <v>29978</v>
      </c>
      <c r="K56" s="111">
        <v>2390</v>
      </c>
      <c r="L56" s="110">
        <v>505717</v>
      </c>
      <c r="M56" s="112">
        <v>15181</v>
      </c>
    </row>
    <row r="57" spans="2:13" ht="15" customHeight="1">
      <c r="B57" s="105" t="s">
        <v>340</v>
      </c>
      <c r="C57" s="106" t="s">
        <v>72</v>
      </c>
      <c r="D57" s="107">
        <v>488784</v>
      </c>
      <c r="E57" s="108">
        <v>18.2</v>
      </c>
      <c r="F57" s="109">
        <v>269871</v>
      </c>
      <c r="G57" s="108">
        <v>11.3</v>
      </c>
      <c r="H57" s="109">
        <v>222695</v>
      </c>
      <c r="I57" s="108">
        <v>7.1</v>
      </c>
      <c r="J57" s="132">
        <v>47176</v>
      </c>
      <c r="K57" s="119">
        <v>12677</v>
      </c>
      <c r="L57" s="110">
        <v>218913</v>
      </c>
      <c r="M57" s="112">
        <v>47622</v>
      </c>
    </row>
    <row r="58" spans="2:13" ht="15" customHeight="1">
      <c r="B58" s="105" t="s">
        <v>342</v>
      </c>
      <c r="C58" s="106" t="s">
        <v>344</v>
      </c>
      <c r="D58" s="107">
        <v>444297</v>
      </c>
      <c r="E58" s="108">
        <v>-4.9</v>
      </c>
      <c r="F58" s="109">
        <v>209776</v>
      </c>
      <c r="G58" s="108">
        <v>-5.6</v>
      </c>
      <c r="H58" s="109">
        <v>199801</v>
      </c>
      <c r="I58" s="108">
        <v>-6.2</v>
      </c>
      <c r="J58" s="132">
        <v>9975</v>
      </c>
      <c r="K58" s="119">
        <v>856</v>
      </c>
      <c r="L58" s="110">
        <v>234521</v>
      </c>
      <c r="M58" s="112">
        <v>-10774</v>
      </c>
    </row>
    <row r="59" spans="2:13" ht="15" customHeight="1">
      <c r="B59" s="105" t="s">
        <v>234</v>
      </c>
      <c r="C59" s="106" t="s">
        <v>200</v>
      </c>
      <c r="D59" s="107">
        <v>757980</v>
      </c>
      <c r="E59" s="108">
        <v>-10.3</v>
      </c>
      <c r="F59" s="133">
        <v>285914</v>
      </c>
      <c r="G59" s="108">
        <v>-19.1</v>
      </c>
      <c r="H59" s="109">
        <v>275948</v>
      </c>
      <c r="I59" s="108">
        <v>-17.3</v>
      </c>
      <c r="J59" s="132">
        <v>9966</v>
      </c>
      <c r="K59" s="119">
        <v>-10162</v>
      </c>
      <c r="L59" s="132">
        <v>472066</v>
      </c>
      <c r="M59" s="120">
        <v>-18979</v>
      </c>
    </row>
    <row r="60" spans="2:13" ht="15" customHeight="1">
      <c r="B60" s="105" t="s">
        <v>345</v>
      </c>
      <c r="C60" s="106" t="s">
        <v>139</v>
      </c>
      <c r="D60" s="107">
        <v>799658</v>
      </c>
      <c r="E60" s="108">
        <v>49.8</v>
      </c>
      <c r="F60" s="133">
        <v>319808</v>
      </c>
      <c r="G60" s="108">
        <v>-6</v>
      </c>
      <c r="H60" s="109">
        <v>309045</v>
      </c>
      <c r="I60" s="108">
        <v>-1.9</v>
      </c>
      <c r="J60" s="132">
        <v>10763</v>
      </c>
      <c r="K60" s="119">
        <v>-14505</v>
      </c>
      <c r="L60" s="132">
        <v>479850</v>
      </c>
      <c r="M60" s="120">
        <v>285900</v>
      </c>
    </row>
    <row r="61" spans="2:13" ht="15" customHeight="1">
      <c r="B61" s="105" t="s">
        <v>347</v>
      </c>
      <c r="C61" s="121" t="s">
        <v>348</v>
      </c>
      <c r="D61" s="107">
        <v>1110555</v>
      </c>
      <c r="E61" s="108">
        <v>6.2</v>
      </c>
      <c r="F61" s="133">
        <v>386721</v>
      </c>
      <c r="G61" s="108">
        <v>-5.3</v>
      </c>
      <c r="H61" s="109">
        <v>354235</v>
      </c>
      <c r="I61" s="108">
        <v>-5.9</v>
      </c>
      <c r="J61" s="132">
        <v>32486</v>
      </c>
      <c r="K61" s="119">
        <v>242</v>
      </c>
      <c r="L61" s="132">
        <v>723834</v>
      </c>
      <c r="M61" s="120">
        <v>86247</v>
      </c>
    </row>
    <row r="62" spans="2:13" ht="15" customHeight="1">
      <c r="B62" s="105" t="s">
        <v>350</v>
      </c>
      <c r="C62" s="106" t="s">
        <v>247</v>
      </c>
      <c r="D62" s="107">
        <v>222458</v>
      </c>
      <c r="E62" s="108">
        <v>29</v>
      </c>
      <c r="F62" s="133">
        <v>161232</v>
      </c>
      <c r="G62" s="108">
        <v>7.4</v>
      </c>
      <c r="H62" s="109">
        <v>147638</v>
      </c>
      <c r="I62" s="108">
        <v>6.7</v>
      </c>
      <c r="J62" s="132">
        <v>13594</v>
      </c>
      <c r="K62" s="119">
        <v>2004</v>
      </c>
      <c r="L62" s="132">
        <v>61226</v>
      </c>
      <c r="M62" s="120">
        <v>38781</v>
      </c>
    </row>
    <row r="63" spans="2:13" ht="15" customHeight="1">
      <c r="B63" s="105" t="s">
        <v>188</v>
      </c>
      <c r="C63" s="106" t="s">
        <v>141</v>
      </c>
      <c r="D63" s="107">
        <v>264946</v>
      </c>
      <c r="E63" s="108">
        <v>5.6</v>
      </c>
      <c r="F63" s="133">
        <v>173934</v>
      </c>
      <c r="G63" s="108">
        <v>6.5</v>
      </c>
      <c r="H63" s="109">
        <v>167531</v>
      </c>
      <c r="I63" s="108">
        <v>5.9</v>
      </c>
      <c r="J63" s="132">
        <v>6403</v>
      </c>
      <c r="K63" s="119">
        <v>1270</v>
      </c>
      <c r="L63" s="132">
        <v>91012</v>
      </c>
      <c r="M63" s="120">
        <v>3552</v>
      </c>
    </row>
    <row r="64" spans="2:13" ht="15" customHeight="1">
      <c r="B64" s="105" t="s">
        <v>351</v>
      </c>
      <c r="C64" s="106" t="s">
        <v>352</v>
      </c>
      <c r="D64" s="107">
        <v>971844</v>
      </c>
      <c r="E64" s="108">
        <v>4</v>
      </c>
      <c r="F64" s="133">
        <v>340515</v>
      </c>
      <c r="G64" s="108">
        <v>8.2</v>
      </c>
      <c r="H64" s="109">
        <v>338825</v>
      </c>
      <c r="I64" s="108">
        <v>10.8</v>
      </c>
      <c r="J64" s="132">
        <v>1690</v>
      </c>
      <c r="K64" s="119">
        <v>-7143</v>
      </c>
      <c r="L64" s="132">
        <v>631329</v>
      </c>
      <c r="M64" s="120">
        <v>11367</v>
      </c>
    </row>
    <row r="65" spans="2:13" ht="15" customHeight="1">
      <c r="B65" s="105" t="s">
        <v>353</v>
      </c>
      <c r="C65" s="106" t="s">
        <v>354</v>
      </c>
      <c r="D65" s="107">
        <v>600792</v>
      </c>
      <c r="E65" s="108">
        <v>0.8</v>
      </c>
      <c r="F65" s="133">
        <v>300516</v>
      </c>
      <c r="G65" s="108">
        <v>-0.7</v>
      </c>
      <c r="H65" s="109">
        <v>279644</v>
      </c>
      <c r="I65" s="108">
        <v>0.7</v>
      </c>
      <c r="J65" s="132">
        <v>20872</v>
      </c>
      <c r="K65" s="119">
        <v>-4067</v>
      </c>
      <c r="L65" s="132">
        <v>300276</v>
      </c>
      <c r="M65" s="120">
        <v>6782</v>
      </c>
    </row>
    <row r="66" spans="2:13" ht="15" customHeight="1">
      <c r="B66" s="105" t="s">
        <v>150</v>
      </c>
      <c r="C66" s="106" t="s">
        <v>304</v>
      </c>
      <c r="D66" s="107">
        <v>658690</v>
      </c>
      <c r="E66" s="108">
        <v>0.9</v>
      </c>
      <c r="F66" s="133">
        <v>293912</v>
      </c>
      <c r="G66" s="108">
        <v>-7</v>
      </c>
      <c r="H66" s="109">
        <v>270383</v>
      </c>
      <c r="I66" s="108">
        <v>-11</v>
      </c>
      <c r="J66" s="132">
        <v>23529</v>
      </c>
      <c r="K66" s="119">
        <v>10991</v>
      </c>
      <c r="L66" s="132">
        <v>364778</v>
      </c>
      <c r="M66" s="120">
        <v>28005</v>
      </c>
    </row>
    <row r="67" spans="2:13" ht="15" customHeight="1">
      <c r="B67" s="122" t="s">
        <v>356</v>
      </c>
      <c r="C67" s="123" t="s">
        <v>357</v>
      </c>
      <c r="D67" s="134">
        <v>302045</v>
      </c>
      <c r="E67" s="135">
        <v>29.5</v>
      </c>
      <c r="F67" s="136">
        <v>194455</v>
      </c>
      <c r="G67" s="135">
        <v>18.7</v>
      </c>
      <c r="H67" s="137">
        <v>176238</v>
      </c>
      <c r="I67" s="135">
        <v>17.1</v>
      </c>
      <c r="J67" s="138">
        <v>18217</v>
      </c>
      <c r="K67" s="128">
        <v>4849</v>
      </c>
      <c r="L67" s="138">
        <v>107590</v>
      </c>
      <c r="M67" s="129">
        <v>38157</v>
      </c>
    </row>
    <row r="69" spans="3:13" ht="13.5">
      <c r="C69" s="130"/>
      <c r="D69" s="81"/>
      <c r="E69" s="81"/>
      <c r="G69" s="139" t="s">
        <v>229</v>
      </c>
      <c r="M69" s="131"/>
    </row>
    <row r="70" spans="3:13" ht="13.5">
      <c r="C70" s="130"/>
      <c r="D70" s="81"/>
      <c r="E70" s="81"/>
      <c r="F70" s="81"/>
      <c r="G70" s="81"/>
      <c r="M70" s="131"/>
    </row>
    <row r="71" spans="3:13" ht="13.5">
      <c r="C71" s="130"/>
      <c r="D71" s="81"/>
      <c r="E71" s="81"/>
      <c r="F71" s="81"/>
      <c r="G71" s="81"/>
      <c r="M71" s="131"/>
    </row>
    <row r="72" spans="3:13" ht="13.5">
      <c r="C72" s="130"/>
      <c r="D72" s="81"/>
      <c r="E72" s="81"/>
      <c r="F72" s="81"/>
      <c r="G72" s="81"/>
      <c r="M72" s="131"/>
    </row>
    <row r="73" spans="3:13" ht="13.5">
      <c r="C73" s="130"/>
      <c r="D73" s="81"/>
      <c r="E73" s="81"/>
      <c r="F73" s="81"/>
      <c r="G73" s="81"/>
      <c r="M73" s="131"/>
    </row>
    <row r="74" spans="3:13" ht="13.5">
      <c r="C74" s="130"/>
      <c r="D74" s="81"/>
      <c r="E74" s="81"/>
      <c r="F74" s="81"/>
      <c r="G74" s="81"/>
      <c r="M74" s="131"/>
    </row>
    <row r="75" spans="3:13" ht="13.5">
      <c r="C75" s="130"/>
      <c r="D75" s="81"/>
      <c r="E75" s="81"/>
      <c r="F75" s="81"/>
      <c r="G75" s="81"/>
      <c r="M75" s="131"/>
    </row>
    <row r="76" spans="3:13" ht="13.5">
      <c r="C76" s="130"/>
      <c r="D76" s="81"/>
      <c r="E76" s="81"/>
      <c r="F76" s="81"/>
      <c r="G76" s="81"/>
      <c r="M76" s="131"/>
    </row>
    <row r="77" spans="3:13" ht="13.5">
      <c r="C77" s="130"/>
      <c r="D77" s="81"/>
      <c r="E77" s="81"/>
      <c r="F77" s="81"/>
      <c r="G77" s="81"/>
      <c r="M77" s="131"/>
    </row>
    <row r="78" spans="3:13" ht="13.5">
      <c r="C78" s="130"/>
      <c r="D78" s="81"/>
      <c r="E78" s="81"/>
      <c r="F78" s="81"/>
      <c r="G78" s="81"/>
      <c r="M78" s="131"/>
    </row>
    <row r="79" spans="3:13" ht="13.5">
      <c r="C79" s="130"/>
      <c r="D79" s="81"/>
      <c r="E79" s="81"/>
      <c r="F79" s="81"/>
      <c r="G79" s="81"/>
      <c r="M79" s="131"/>
    </row>
    <row r="80" spans="3:13" ht="13.5">
      <c r="C80" s="130"/>
      <c r="D80" s="81"/>
      <c r="E80" s="81"/>
      <c r="F80" s="81"/>
      <c r="G80" s="81"/>
      <c r="M80" s="131"/>
    </row>
    <row r="81" spans="3:13" ht="13.5">
      <c r="C81" s="130"/>
      <c r="D81" s="81"/>
      <c r="E81" s="81"/>
      <c r="F81" s="81"/>
      <c r="G81" s="81"/>
      <c r="M81" s="131"/>
    </row>
    <row r="82" spans="3:13" ht="13.5">
      <c r="C82" s="130"/>
      <c r="D82" s="81"/>
      <c r="E82" s="81"/>
      <c r="F82" s="81"/>
      <c r="G82" s="81"/>
      <c r="M82" s="131"/>
    </row>
    <row r="83" spans="3:13" ht="13.5">
      <c r="C83" s="130"/>
      <c r="D83" s="81"/>
      <c r="E83" s="81"/>
      <c r="F83" s="81"/>
      <c r="G83" s="81"/>
      <c r="M83" s="131"/>
    </row>
    <row r="84" spans="3:13" ht="13.5">
      <c r="C84" s="130"/>
      <c r="D84" s="81"/>
      <c r="E84" s="81"/>
      <c r="F84" s="81"/>
      <c r="G84" s="81"/>
      <c r="M84" s="131"/>
    </row>
    <row r="85" spans="3:13" ht="13.5">
      <c r="C85" s="130"/>
      <c r="D85" s="81"/>
      <c r="E85" s="81"/>
      <c r="F85" s="81"/>
      <c r="G85" s="81"/>
      <c r="M85" s="131"/>
    </row>
    <row r="86" spans="3:13" ht="13.5">
      <c r="C86" s="130"/>
      <c r="D86" s="81"/>
      <c r="E86" s="81"/>
      <c r="F86" s="81"/>
      <c r="G86" s="81"/>
      <c r="M86" s="131"/>
    </row>
    <row r="87" spans="3:13" ht="13.5">
      <c r="C87" s="130"/>
      <c r="D87" s="81"/>
      <c r="E87" s="81"/>
      <c r="F87" s="81"/>
      <c r="G87" s="81"/>
      <c r="M87" s="131"/>
    </row>
    <row r="88" spans="3:13" ht="13.5">
      <c r="C88" s="130"/>
      <c r="D88" s="81"/>
      <c r="E88" s="81"/>
      <c r="F88" s="81"/>
      <c r="G88" s="81"/>
      <c r="M88" s="131"/>
    </row>
    <row r="89" spans="3:13" ht="13.5">
      <c r="C89" s="130"/>
      <c r="D89" s="81"/>
      <c r="E89" s="81"/>
      <c r="F89" s="81"/>
      <c r="G89" s="81"/>
      <c r="M89" s="131"/>
    </row>
    <row r="90" spans="3:13" ht="13.5">
      <c r="C90" s="130"/>
      <c r="D90" s="81"/>
      <c r="E90" s="81"/>
      <c r="F90" s="81"/>
      <c r="G90" s="81"/>
      <c r="M90" s="131"/>
    </row>
    <row r="91" spans="3:13" ht="13.5">
      <c r="C91" s="130"/>
      <c r="D91" s="81"/>
      <c r="E91" s="81"/>
      <c r="F91" s="81"/>
      <c r="G91" s="81"/>
      <c r="M91" s="131"/>
    </row>
    <row r="92" spans="3:13" ht="13.5">
      <c r="C92" s="130"/>
      <c r="D92" s="81"/>
      <c r="E92" s="81"/>
      <c r="F92" s="81"/>
      <c r="G92" s="81"/>
      <c r="M92" s="131"/>
    </row>
    <row r="93" spans="3:13" ht="13.5">
      <c r="C93" s="130"/>
      <c r="D93" s="81"/>
      <c r="E93" s="81"/>
      <c r="F93" s="81"/>
      <c r="G93" s="81"/>
      <c r="M93" s="131"/>
    </row>
    <row r="94" spans="3:13" ht="13.5">
      <c r="C94" s="130"/>
      <c r="D94" s="81"/>
      <c r="E94" s="81"/>
      <c r="F94" s="81"/>
      <c r="G94" s="81"/>
      <c r="M94" s="131"/>
    </row>
    <row r="95" spans="3:13" ht="13.5">
      <c r="C95" s="130"/>
      <c r="D95" s="81"/>
      <c r="E95" s="81"/>
      <c r="F95" s="81"/>
      <c r="G95" s="81"/>
      <c r="M95" s="131"/>
    </row>
    <row r="96" spans="3:13" ht="13.5">
      <c r="C96" s="130"/>
      <c r="D96" s="81"/>
      <c r="E96" s="81"/>
      <c r="F96" s="81"/>
      <c r="G96" s="139" t="s">
        <v>229</v>
      </c>
      <c r="M96" s="131"/>
    </row>
    <row r="97" spans="3:13" ht="13.5">
      <c r="C97" s="130"/>
      <c r="D97" s="81"/>
      <c r="E97" s="81"/>
      <c r="F97" s="81"/>
      <c r="M97" s="131"/>
    </row>
    <row r="98" spans="3:13" ht="13.5">
      <c r="C98" s="130"/>
      <c r="D98" s="81"/>
      <c r="E98" s="81"/>
      <c r="F98" s="81"/>
      <c r="M98" s="131"/>
    </row>
  </sheetData>
  <sheetProtection/>
  <mergeCells count="18">
    <mergeCell ref="C39:M40"/>
    <mergeCell ref="C41:M42"/>
    <mergeCell ref="C43:M44"/>
    <mergeCell ref="B47:C50"/>
    <mergeCell ref="D47:E49"/>
    <mergeCell ref="F48:G49"/>
    <mergeCell ref="L48:M49"/>
    <mergeCell ref="H49:I49"/>
    <mergeCell ref="J49:K49"/>
    <mergeCell ref="C7:M8"/>
    <mergeCell ref="C9:M10"/>
    <mergeCell ref="C11:M12"/>
    <mergeCell ref="B15:C18"/>
    <mergeCell ref="D15:E17"/>
    <mergeCell ref="F16:G17"/>
    <mergeCell ref="L16:M17"/>
    <mergeCell ref="H17:I17"/>
    <mergeCell ref="J17:K17"/>
  </mergeCells>
  <printOptions/>
  <pageMargins left="0.58" right="0.43" top="0.4" bottom="0.2755905511811024" header="0.22" footer="0.35433070866141736"/>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2"/>
  </sheetPr>
  <dimension ref="A1:L97"/>
  <sheetViews>
    <sheetView view="pageBreakPreview" zoomScaleNormal="90" zoomScaleSheetLayoutView="100" zoomScalePageLayoutView="0" workbookViewId="0" topLeftCell="A1">
      <selection activeCell="A1" sqref="A1"/>
    </sheetView>
  </sheetViews>
  <sheetFormatPr defaultColWidth="9.00390625" defaultRowHeight="13.5"/>
  <cols>
    <col min="1" max="1" width="2.125" style="77" customWidth="1"/>
    <col min="2" max="2" width="3.25390625" style="77" customWidth="1"/>
    <col min="3" max="3" width="28.75390625" style="77" customWidth="1"/>
    <col min="4" max="11" width="9.25390625" style="77" customWidth="1"/>
    <col min="12" max="12" width="7.75390625" style="77" customWidth="1"/>
    <col min="13" max="13" width="9.25390625" style="77" bestFit="1" customWidth="1"/>
    <col min="14" max="14" width="9.50390625" style="77" bestFit="1" customWidth="1"/>
    <col min="15" max="15" width="9.00390625" style="77" bestFit="1" customWidth="1"/>
    <col min="16" max="16384" width="9.00390625" style="77" customWidth="1"/>
  </cols>
  <sheetData>
    <row r="1" spans="1:12" ht="17.25">
      <c r="A1" s="83" t="s">
        <v>370</v>
      </c>
      <c r="B1" s="83"/>
      <c r="C1" s="82"/>
      <c r="D1" s="81"/>
      <c r="E1" s="81"/>
      <c r="F1" s="81"/>
      <c r="G1" s="81"/>
      <c r="H1" s="81"/>
      <c r="I1" s="81"/>
      <c r="J1" s="81"/>
      <c r="K1" s="81"/>
      <c r="L1" s="81"/>
    </row>
    <row r="2" spans="1:12" ht="17.25">
      <c r="A2" s="83"/>
      <c r="B2" s="83"/>
      <c r="C2" s="82"/>
      <c r="D2" s="81"/>
      <c r="E2" s="81"/>
      <c r="F2" s="81"/>
      <c r="G2" s="81"/>
      <c r="H2" s="81"/>
      <c r="I2" s="81"/>
      <c r="J2" s="81"/>
      <c r="K2" s="81"/>
      <c r="L2" s="81"/>
    </row>
    <row r="3" spans="1:12" ht="17.25">
      <c r="A3" s="83" t="s">
        <v>371</v>
      </c>
      <c r="B3" s="83"/>
      <c r="E3" s="81"/>
      <c r="F3" s="81"/>
      <c r="G3" s="81"/>
      <c r="H3" s="81"/>
      <c r="I3" s="81"/>
      <c r="J3" s="81"/>
      <c r="K3" s="81"/>
      <c r="L3" s="81"/>
    </row>
    <row r="4" spans="1:12" ht="13.5" customHeight="1">
      <c r="A4" s="83"/>
      <c r="B4" s="83"/>
      <c r="E4" s="81"/>
      <c r="F4" s="81"/>
      <c r="G4" s="81"/>
      <c r="H4" s="81"/>
      <c r="I4" s="81"/>
      <c r="J4" s="81"/>
      <c r="K4" s="81"/>
      <c r="L4" s="81"/>
    </row>
    <row r="5" spans="3:12" ht="15" customHeight="1">
      <c r="C5" s="617" t="s">
        <v>372</v>
      </c>
      <c r="D5" s="617"/>
      <c r="E5" s="617"/>
      <c r="F5" s="617"/>
      <c r="G5" s="617"/>
      <c r="H5" s="617"/>
      <c r="I5" s="617"/>
      <c r="J5" s="617"/>
      <c r="K5" s="617"/>
      <c r="L5" s="84"/>
    </row>
    <row r="6" spans="3:12" ht="15" customHeight="1">
      <c r="C6" s="617"/>
      <c r="D6" s="617"/>
      <c r="E6" s="617"/>
      <c r="F6" s="617"/>
      <c r="G6" s="617"/>
      <c r="H6" s="617"/>
      <c r="I6" s="617"/>
      <c r="J6" s="617"/>
      <c r="K6" s="617"/>
      <c r="L6" s="84"/>
    </row>
    <row r="7" spans="3:12" ht="15" customHeight="1">
      <c r="C7" s="618" t="s">
        <v>373</v>
      </c>
      <c r="D7" s="618"/>
      <c r="E7" s="618"/>
      <c r="F7" s="618"/>
      <c r="G7" s="618"/>
      <c r="H7" s="618"/>
      <c r="I7" s="618"/>
      <c r="J7" s="618"/>
      <c r="K7" s="618"/>
      <c r="L7" s="85"/>
    </row>
    <row r="8" spans="3:12" ht="15" customHeight="1">
      <c r="C8" s="618"/>
      <c r="D8" s="618"/>
      <c r="E8" s="618"/>
      <c r="F8" s="618"/>
      <c r="G8" s="618"/>
      <c r="H8" s="618"/>
      <c r="I8" s="618"/>
      <c r="J8" s="618"/>
      <c r="K8" s="618"/>
      <c r="L8" s="85"/>
    </row>
    <row r="9" spans="3:12" ht="15" customHeight="1">
      <c r="C9" s="618"/>
      <c r="D9" s="618"/>
      <c r="E9" s="618"/>
      <c r="F9" s="618"/>
      <c r="G9" s="618"/>
      <c r="H9" s="618"/>
      <c r="I9" s="618"/>
      <c r="J9" s="618"/>
      <c r="K9" s="618"/>
      <c r="L9" s="85"/>
    </row>
    <row r="10" spans="3:12" ht="15" customHeight="1">
      <c r="C10" s="618" t="s">
        <v>211</v>
      </c>
      <c r="D10" s="618"/>
      <c r="E10" s="618"/>
      <c r="F10" s="618"/>
      <c r="G10" s="618"/>
      <c r="H10" s="618"/>
      <c r="I10" s="618"/>
      <c r="J10" s="618"/>
      <c r="K10" s="618"/>
      <c r="L10" s="85"/>
    </row>
    <row r="11" spans="3:12" ht="15" customHeight="1">
      <c r="C11" s="618"/>
      <c r="D11" s="618"/>
      <c r="E11" s="618"/>
      <c r="F11" s="618"/>
      <c r="G11" s="618"/>
      <c r="H11" s="618"/>
      <c r="I11" s="618"/>
      <c r="J11" s="618"/>
      <c r="K11" s="618"/>
      <c r="L11" s="85"/>
    </row>
    <row r="12" spans="3:12" ht="14.25" customHeight="1">
      <c r="C12" s="86"/>
      <c r="D12" s="86"/>
      <c r="E12" s="86"/>
      <c r="F12" s="86"/>
      <c r="G12" s="86"/>
      <c r="H12" s="86"/>
      <c r="I12" s="86"/>
      <c r="J12" s="86"/>
      <c r="K12" s="86"/>
      <c r="L12" s="86"/>
    </row>
    <row r="13" spans="3:11" s="81" customFormat="1" ht="14.25" customHeight="1">
      <c r="C13" s="87" t="s">
        <v>374</v>
      </c>
      <c r="K13" s="88" t="s">
        <v>314</v>
      </c>
    </row>
    <row r="14" spans="2:11" ht="8.25" customHeight="1">
      <c r="B14" s="636" t="s">
        <v>316</v>
      </c>
      <c r="C14" s="637"/>
      <c r="D14" s="625" t="s">
        <v>50</v>
      </c>
      <c r="E14" s="626"/>
      <c r="F14" s="142"/>
      <c r="G14" s="91"/>
      <c r="H14" s="142"/>
      <c r="I14" s="91"/>
      <c r="J14" s="629" t="s">
        <v>376</v>
      </c>
      <c r="K14" s="630"/>
    </row>
    <row r="15" spans="2:11" ht="15" customHeight="1">
      <c r="B15" s="638"/>
      <c r="C15" s="639"/>
      <c r="D15" s="627"/>
      <c r="E15" s="628"/>
      <c r="F15" s="625" t="s">
        <v>378</v>
      </c>
      <c r="G15" s="642"/>
      <c r="H15" s="625" t="s">
        <v>181</v>
      </c>
      <c r="I15" s="642"/>
      <c r="J15" s="631"/>
      <c r="K15" s="632"/>
    </row>
    <row r="16" spans="2:11" s="140" customFormat="1" ht="24.75" customHeight="1">
      <c r="B16" s="640"/>
      <c r="C16" s="641"/>
      <c r="D16" s="95"/>
      <c r="E16" s="96" t="s">
        <v>329</v>
      </c>
      <c r="F16" s="95"/>
      <c r="G16" s="96" t="s">
        <v>329</v>
      </c>
      <c r="H16" s="95"/>
      <c r="I16" s="96" t="s">
        <v>329</v>
      </c>
      <c r="J16" s="97"/>
      <c r="K16" s="96" t="s">
        <v>273</v>
      </c>
    </row>
    <row r="17" spans="2:11" s="141" customFormat="1" ht="10.5" customHeight="1">
      <c r="B17" s="101"/>
      <c r="C17" s="102"/>
      <c r="D17" s="143" t="s">
        <v>380</v>
      </c>
      <c r="E17" s="144" t="s">
        <v>312</v>
      </c>
      <c r="F17" s="144" t="s">
        <v>380</v>
      </c>
      <c r="G17" s="144" t="s">
        <v>312</v>
      </c>
      <c r="H17" s="144" t="s">
        <v>380</v>
      </c>
      <c r="I17" s="144" t="s">
        <v>312</v>
      </c>
      <c r="J17" s="144" t="s">
        <v>384</v>
      </c>
      <c r="K17" s="144" t="s">
        <v>384</v>
      </c>
    </row>
    <row r="18" spans="2:11" ht="15" customHeight="1">
      <c r="B18" s="105" t="s">
        <v>228</v>
      </c>
      <c r="C18" s="106" t="s">
        <v>321</v>
      </c>
      <c r="D18" s="145">
        <v>141.9</v>
      </c>
      <c r="E18" s="108">
        <v>1.8</v>
      </c>
      <c r="F18" s="146">
        <v>131.9</v>
      </c>
      <c r="G18" s="108">
        <v>1.8</v>
      </c>
      <c r="H18" s="146">
        <v>10</v>
      </c>
      <c r="I18" s="108">
        <v>2.1</v>
      </c>
      <c r="J18" s="146">
        <v>18.5</v>
      </c>
      <c r="K18" s="108">
        <v>0.3000000000000007</v>
      </c>
    </row>
    <row r="19" spans="2:11" ht="15" customHeight="1">
      <c r="B19" s="105" t="s">
        <v>253</v>
      </c>
      <c r="C19" s="106" t="s">
        <v>335</v>
      </c>
      <c r="D19" s="147">
        <v>171.9</v>
      </c>
      <c r="E19" s="108">
        <v>4.6</v>
      </c>
      <c r="F19" s="148">
        <v>158.7</v>
      </c>
      <c r="G19" s="108">
        <v>4.4</v>
      </c>
      <c r="H19" s="148">
        <v>13.2</v>
      </c>
      <c r="I19" s="108">
        <v>6.4</v>
      </c>
      <c r="J19" s="146">
        <v>20.9</v>
      </c>
      <c r="K19" s="108">
        <v>0.09999999999999787</v>
      </c>
    </row>
    <row r="20" spans="2:11" ht="15" customHeight="1">
      <c r="B20" s="105" t="s">
        <v>336</v>
      </c>
      <c r="C20" s="106" t="s">
        <v>328</v>
      </c>
      <c r="D20" s="147">
        <v>159.3</v>
      </c>
      <c r="E20" s="108">
        <v>2.1</v>
      </c>
      <c r="F20" s="148">
        <v>146</v>
      </c>
      <c r="G20" s="108">
        <v>2.2</v>
      </c>
      <c r="H20" s="148">
        <v>13.3</v>
      </c>
      <c r="I20" s="108">
        <v>0.8</v>
      </c>
      <c r="J20" s="108">
        <v>19.3</v>
      </c>
      <c r="K20" s="108">
        <v>0.3000000000000007</v>
      </c>
    </row>
    <row r="21" spans="2:11" ht="15" customHeight="1">
      <c r="B21" s="105" t="s">
        <v>337</v>
      </c>
      <c r="C21" s="106" t="s">
        <v>338</v>
      </c>
      <c r="D21" s="147">
        <v>150.4</v>
      </c>
      <c r="E21" s="108">
        <v>1.2</v>
      </c>
      <c r="F21" s="148">
        <v>137.8</v>
      </c>
      <c r="G21" s="108">
        <v>1.6</v>
      </c>
      <c r="H21" s="148">
        <v>12.6</v>
      </c>
      <c r="I21" s="108">
        <v>-3.9</v>
      </c>
      <c r="J21" s="108">
        <v>18.4</v>
      </c>
      <c r="K21" s="108">
        <v>0.1999999999999993</v>
      </c>
    </row>
    <row r="22" spans="2:11" ht="15" customHeight="1">
      <c r="B22" s="105" t="s">
        <v>149</v>
      </c>
      <c r="C22" s="106" t="s">
        <v>339</v>
      </c>
      <c r="D22" s="147">
        <v>160.3</v>
      </c>
      <c r="E22" s="108">
        <v>3.5</v>
      </c>
      <c r="F22" s="148">
        <v>149.6</v>
      </c>
      <c r="G22" s="108">
        <v>4.5</v>
      </c>
      <c r="H22" s="148">
        <v>10.7</v>
      </c>
      <c r="I22" s="108">
        <v>-8.6</v>
      </c>
      <c r="J22" s="108">
        <v>18.9</v>
      </c>
      <c r="K22" s="108">
        <v>0.1999999999999993</v>
      </c>
    </row>
    <row r="23" spans="2:11" ht="15" customHeight="1">
      <c r="B23" s="105" t="s">
        <v>340</v>
      </c>
      <c r="C23" s="106" t="s">
        <v>72</v>
      </c>
      <c r="D23" s="147">
        <v>170.2</v>
      </c>
      <c r="E23" s="108">
        <v>6.4</v>
      </c>
      <c r="F23" s="148">
        <v>143.7</v>
      </c>
      <c r="G23" s="108">
        <v>4.8</v>
      </c>
      <c r="H23" s="148">
        <v>26.5</v>
      </c>
      <c r="I23" s="108">
        <v>16.6</v>
      </c>
      <c r="J23" s="108">
        <v>20.1</v>
      </c>
      <c r="K23" s="108">
        <v>1.1000000000000014</v>
      </c>
    </row>
    <row r="24" spans="2:11" ht="15" customHeight="1">
      <c r="B24" s="105" t="s">
        <v>342</v>
      </c>
      <c r="C24" s="106" t="s">
        <v>344</v>
      </c>
      <c r="D24" s="147">
        <v>128.4</v>
      </c>
      <c r="E24" s="108">
        <v>-1.3</v>
      </c>
      <c r="F24" s="148">
        <v>122</v>
      </c>
      <c r="G24" s="117">
        <v>-1.8</v>
      </c>
      <c r="H24" s="148">
        <v>6.4</v>
      </c>
      <c r="I24" s="108">
        <v>10.3</v>
      </c>
      <c r="J24" s="117">
        <v>18.2</v>
      </c>
      <c r="K24" s="117">
        <v>0.1999999999999993</v>
      </c>
    </row>
    <row r="25" spans="2:11" ht="15" customHeight="1">
      <c r="B25" s="105" t="s">
        <v>234</v>
      </c>
      <c r="C25" s="106" t="s">
        <v>200</v>
      </c>
      <c r="D25" s="149">
        <v>145.9</v>
      </c>
      <c r="E25" s="108">
        <v>-1.7</v>
      </c>
      <c r="F25" s="150">
        <v>138.7</v>
      </c>
      <c r="G25" s="117">
        <v>-0.1</v>
      </c>
      <c r="H25" s="150">
        <v>7.2</v>
      </c>
      <c r="I25" s="108">
        <v>-25</v>
      </c>
      <c r="J25" s="117">
        <v>19.4</v>
      </c>
      <c r="K25" s="117">
        <v>0.09999999999999787</v>
      </c>
    </row>
    <row r="26" spans="2:11" ht="15" customHeight="1">
      <c r="B26" s="105" t="s">
        <v>345</v>
      </c>
      <c r="C26" s="106" t="s">
        <v>139</v>
      </c>
      <c r="D26" s="149">
        <v>150.7</v>
      </c>
      <c r="E26" s="108">
        <v>7.7</v>
      </c>
      <c r="F26" s="150">
        <v>144.3</v>
      </c>
      <c r="G26" s="117">
        <v>9.6</v>
      </c>
      <c r="H26" s="150">
        <v>6.4</v>
      </c>
      <c r="I26" s="108">
        <v>-22.9</v>
      </c>
      <c r="J26" s="117">
        <v>19.5</v>
      </c>
      <c r="K26" s="117">
        <v>1</v>
      </c>
    </row>
    <row r="27" spans="2:11" ht="15" customHeight="1">
      <c r="B27" s="105" t="s">
        <v>347</v>
      </c>
      <c r="C27" s="106" t="s">
        <v>348</v>
      </c>
      <c r="D27" s="149">
        <v>157.8</v>
      </c>
      <c r="E27" s="108">
        <v>2.9</v>
      </c>
      <c r="F27" s="150">
        <v>146.2</v>
      </c>
      <c r="G27" s="117">
        <v>2.8</v>
      </c>
      <c r="H27" s="150">
        <v>11.6</v>
      </c>
      <c r="I27" s="108">
        <v>5.4</v>
      </c>
      <c r="J27" s="117">
        <v>19.3</v>
      </c>
      <c r="K27" s="117">
        <v>0.6000000000000014</v>
      </c>
    </row>
    <row r="28" spans="2:11" ht="15" customHeight="1">
      <c r="B28" s="105" t="s">
        <v>350</v>
      </c>
      <c r="C28" s="106" t="s">
        <v>247</v>
      </c>
      <c r="D28" s="149">
        <v>99.9</v>
      </c>
      <c r="E28" s="108">
        <v>3.7</v>
      </c>
      <c r="F28" s="150">
        <v>95</v>
      </c>
      <c r="G28" s="117">
        <v>4.2</v>
      </c>
      <c r="H28" s="150">
        <v>4.9</v>
      </c>
      <c r="I28" s="108">
        <v>-7.5</v>
      </c>
      <c r="J28" s="117">
        <v>14.8</v>
      </c>
      <c r="K28" s="117">
        <v>0</v>
      </c>
    </row>
    <row r="29" spans="2:11" ht="15" customHeight="1">
      <c r="B29" s="105" t="s">
        <v>188</v>
      </c>
      <c r="C29" s="106" t="s">
        <v>141</v>
      </c>
      <c r="D29" s="149">
        <v>115.2</v>
      </c>
      <c r="E29" s="108">
        <v>1.3</v>
      </c>
      <c r="F29" s="150">
        <v>110.3</v>
      </c>
      <c r="G29" s="117">
        <v>0.6</v>
      </c>
      <c r="H29" s="150">
        <v>4.9</v>
      </c>
      <c r="I29" s="108">
        <v>22.5</v>
      </c>
      <c r="J29" s="117">
        <v>16.2</v>
      </c>
      <c r="K29" s="117">
        <v>-0.40000000000000213</v>
      </c>
    </row>
    <row r="30" spans="2:11" ht="15" customHeight="1">
      <c r="B30" s="105" t="s">
        <v>351</v>
      </c>
      <c r="C30" s="106" t="s">
        <v>352</v>
      </c>
      <c r="D30" s="149">
        <v>128.4</v>
      </c>
      <c r="E30" s="108">
        <v>4.2</v>
      </c>
      <c r="F30" s="150">
        <v>121.8</v>
      </c>
      <c r="G30" s="117">
        <v>5.7</v>
      </c>
      <c r="H30" s="150">
        <v>6.6</v>
      </c>
      <c r="I30" s="108">
        <v>-16.5</v>
      </c>
      <c r="J30" s="117">
        <v>18.2</v>
      </c>
      <c r="K30" s="117">
        <v>1.5999999999999979</v>
      </c>
    </row>
    <row r="31" spans="2:11" ht="15" customHeight="1">
      <c r="B31" s="105" t="s">
        <v>353</v>
      </c>
      <c r="C31" s="106" t="s">
        <v>354</v>
      </c>
      <c r="D31" s="149">
        <v>135.4</v>
      </c>
      <c r="E31" s="108">
        <v>-2.3</v>
      </c>
      <c r="F31" s="150">
        <v>130.1</v>
      </c>
      <c r="G31" s="117">
        <v>-1.8</v>
      </c>
      <c r="H31" s="150">
        <v>5.3</v>
      </c>
      <c r="I31" s="108">
        <v>-10.1</v>
      </c>
      <c r="J31" s="117">
        <v>18.1</v>
      </c>
      <c r="K31" s="117">
        <v>-0.09999999999999787</v>
      </c>
    </row>
    <row r="32" spans="2:11" ht="15" customHeight="1">
      <c r="B32" s="105" t="s">
        <v>150</v>
      </c>
      <c r="C32" s="106" t="s">
        <v>304</v>
      </c>
      <c r="D32" s="149">
        <v>162.1</v>
      </c>
      <c r="E32" s="108">
        <v>8.4</v>
      </c>
      <c r="F32" s="150">
        <v>153.7</v>
      </c>
      <c r="G32" s="117">
        <v>5.8</v>
      </c>
      <c r="H32" s="150">
        <v>8.4</v>
      </c>
      <c r="I32" s="108">
        <v>90.8</v>
      </c>
      <c r="J32" s="117">
        <v>20.5</v>
      </c>
      <c r="K32" s="117">
        <v>1.3000000000000007</v>
      </c>
    </row>
    <row r="33" spans="2:11" ht="15" customHeight="1">
      <c r="B33" s="122" t="s">
        <v>356</v>
      </c>
      <c r="C33" s="151" t="s">
        <v>357</v>
      </c>
      <c r="D33" s="152">
        <v>133.4</v>
      </c>
      <c r="E33" s="135">
        <v>4.7</v>
      </c>
      <c r="F33" s="153">
        <v>124.1</v>
      </c>
      <c r="G33" s="125">
        <v>4.1</v>
      </c>
      <c r="H33" s="153">
        <v>9.3</v>
      </c>
      <c r="I33" s="135">
        <v>12.1</v>
      </c>
      <c r="J33" s="125">
        <v>18.2</v>
      </c>
      <c r="K33" s="125">
        <v>0.09999999999999787</v>
      </c>
    </row>
    <row r="34" spans="3:12" ht="13.5">
      <c r="C34" s="154"/>
      <c r="J34" s="131"/>
      <c r="K34" s="131"/>
      <c r="L34" s="131"/>
    </row>
    <row r="35" spans="1:12" ht="17.25">
      <c r="A35" s="83" t="s">
        <v>360</v>
      </c>
      <c r="B35" s="83"/>
      <c r="E35" s="81"/>
      <c r="F35" s="81"/>
      <c r="G35" s="81"/>
      <c r="H35" s="81"/>
      <c r="I35" s="81"/>
      <c r="J35" s="81"/>
      <c r="K35" s="81"/>
      <c r="L35" s="81"/>
    </row>
    <row r="36" spans="1:12" ht="14.25" customHeight="1">
      <c r="A36" s="83"/>
      <c r="B36" s="83"/>
      <c r="E36" s="81"/>
      <c r="F36" s="81"/>
      <c r="G36" s="81"/>
      <c r="H36" s="81"/>
      <c r="I36" s="81"/>
      <c r="J36" s="81"/>
      <c r="K36" s="81"/>
      <c r="L36" s="81"/>
    </row>
    <row r="37" spans="3:12" ht="15" customHeight="1">
      <c r="C37" s="617" t="s">
        <v>385</v>
      </c>
      <c r="D37" s="617"/>
      <c r="E37" s="617"/>
      <c r="F37" s="617"/>
      <c r="G37" s="617"/>
      <c r="H37" s="617"/>
      <c r="I37" s="617"/>
      <c r="J37" s="617"/>
      <c r="K37" s="617"/>
      <c r="L37" s="155"/>
    </row>
    <row r="38" spans="3:12" ht="15" customHeight="1">
      <c r="C38" s="617"/>
      <c r="D38" s="617"/>
      <c r="E38" s="617"/>
      <c r="F38" s="617"/>
      <c r="G38" s="617"/>
      <c r="H38" s="617"/>
      <c r="I38" s="617"/>
      <c r="J38" s="617"/>
      <c r="K38" s="617"/>
      <c r="L38" s="155"/>
    </row>
    <row r="39" spans="3:12" ht="15" customHeight="1">
      <c r="C39" s="618" t="s">
        <v>326</v>
      </c>
      <c r="D39" s="618"/>
      <c r="E39" s="618"/>
      <c r="F39" s="618"/>
      <c r="G39" s="618"/>
      <c r="H39" s="618"/>
      <c r="I39" s="618"/>
      <c r="J39" s="618"/>
      <c r="K39" s="618"/>
      <c r="L39" s="156"/>
    </row>
    <row r="40" spans="3:12" ht="15" customHeight="1">
      <c r="C40" s="618"/>
      <c r="D40" s="618"/>
      <c r="E40" s="618"/>
      <c r="F40" s="618"/>
      <c r="G40" s="618"/>
      <c r="H40" s="618"/>
      <c r="I40" s="618"/>
      <c r="J40" s="618"/>
      <c r="K40" s="618"/>
      <c r="L40" s="156"/>
    </row>
    <row r="41" spans="3:12" ht="15" customHeight="1">
      <c r="C41" s="618"/>
      <c r="D41" s="618"/>
      <c r="E41" s="618"/>
      <c r="F41" s="618"/>
      <c r="G41" s="618"/>
      <c r="H41" s="618"/>
      <c r="I41" s="618"/>
      <c r="J41" s="618"/>
      <c r="K41" s="618"/>
      <c r="L41" s="156"/>
    </row>
    <row r="42" spans="3:12" ht="15" customHeight="1">
      <c r="C42" s="618" t="s">
        <v>368</v>
      </c>
      <c r="D42" s="618"/>
      <c r="E42" s="618"/>
      <c r="F42" s="618"/>
      <c r="G42" s="618"/>
      <c r="H42" s="618"/>
      <c r="I42" s="618"/>
      <c r="J42" s="618"/>
      <c r="K42" s="618"/>
      <c r="L42" s="156"/>
    </row>
    <row r="43" spans="3:12" ht="15" customHeight="1">
      <c r="C43" s="618"/>
      <c r="D43" s="618"/>
      <c r="E43" s="618"/>
      <c r="F43" s="618"/>
      <c r="G43" s="618"/>
      <c r="H43" s="618"/>
      <c r="I43" s="618"/>
      <c r="J43" s="618"/>
      <c r="K43" s="618"/>
      <c r="L43" s="156"/>
    </row>
    <row r="44" spans="3:12" ht="13.5" customHeight="1">
      <c r="C44" s="86"/>
      <c r="D44" s="86"/>
      <c r="E44" s="86"/>
      <c r="F44" s="86"/>
      <c r="G44" s="86"/>
      <c r="H44" s="86"/>
      <c r="I44" s="86"/>
      <c r="J44" s="86"/>
      <c r="K44" s="86"/>
      <c r="L44" s="86"/>
    </row>
    <row r="45" spans="3:11" s="81" customFormat="1" ht="14.25" customHeight="1">
      <c r="C45" s="87" t="s">
        <v>386</v>
      </c>
      <c r="K45" s="88" t="s">
        <v>138</v>
      </c>
    </row>
    <row r="46" spans="2:11" ht="8.25" customHeight="1">
      <c r="B46" s="636" t="s">
        <v>316</v>
      </c>
      <c r="C46" s="637"/>
      <c r="D46" s="625" t="s">
        <v>50</v>
      </c>
      <c r="E46" s="626"/>
      <c r="F46" s="142"/>
      <c r="G46" s="91"/>
      <c r="H46" s="142"/>
      <c r="I46" s="91"/>
      <c r="J46" s="629" t="s">
        <v>376</v>
      </c>
      <c r="K46" s="630"/>
    </row>
    <row r="47" spans="2:11" ht="13.5" customHeight="1">
      <c r="B47" s="638"/>
      <c r="C47" s="639"/>
      <c r="D47" s="627"/>
      <c r="E47" s="628"/>
      <c r="F47" s="625" t="s">
        <v>378</v>
      </c>
      <c r="G47" s="642"/>
      <c r="H47" s="625" t="s">
        <v>181</v>
      </c>
      <c r="I47" s="642"/>
      <c r="J47" s="631"/>
      <c r="K47" s="632"/>
    </row>
    <row r="48" spans="2:11" s="140" customFormat="1" ht="24.75" customHeight="1">
      <c r="B48" s="640"/>
      <c r="C48" s="641"/>
      <c r="D48" s="95"/>
      <c r="E48" s="96" t="s">
        <v>329</v>
      </c>
      <c r="F48" s="95"/>
      <c r="G48" s="96" t="s">
        <v>329</v>
      </c>
      <c r="H48" s="95"/>
      <c r="I48" s="96" t="s">
        <v>329</v>
      </c>
      <c r="J48" s="97"/>
      <c r="K48" s="96" t="s">
        <v>273</v>
      </c>
    </row>
    <row r="49" spans="2:11" s="141" customFormat="1" ht="11.25">
      <c r="B49" s="101"/>
      <c r="C49" s="102"/>
      <c r="D49" s="143" t="s">
        <v>380</v>
      </c>
      <c r="E49" s="144" t="s">
        <v>312</v>
      </c>
      <c r="F49" s="144" t="s">
        <v>380</v>
      </c>
      <c r="G49" s="144" t="s">
        <v>312</v>
      </c>
      <c r="H49" s="144" t="s">
        <v>380</v>
      </c>
      <c r="I49" s="144" t="s">
        <v>312</v>
      </c>
      <c r="J49" s="144" t="s">
        <v>384</v>
      </c>
      <c r="K49" s="144" t="s">
        <v>384</v>
      </c>
    </row>
    <row r="50" spans="2:11" ht="15" customHeight="1">
      <c r="B50" s="105" t="s">
        <v>228</v>
      </c>
      <c r="C50" s="106" t="s">
        <v>321</v>
      </c>
      <c r="D50" s="145">
        <v>147.6</v>
      </c>
      <c r="E50" s="108">
        <v>2.6</v>
      </c>
      <c r="F50" s="146">
        <v>136.1</v>
      </c>
      <c r="G50" s="108">
        <v>2.4</v>
      </c>
      <c r="H50" s="146">
        <v>11.5</v>
      </c>
      <c r="I50" s="108">
        <v>4.5</v>
      </c>
      <c r="J50" s="146">
        <v>18.8</v>
      </c>
      <c r="K50" s="108">
        <v>0.40000000000000213</v>
      </c>
    </row>
    <row r="51" spans="2:11" ht="15" customHeight="1">
      <c r="B51" s="105" t="s">
        <v>253</v>
      </c>
      <c r="C51" s="106" t="s">
        <v>335</v>
      </c>
      <c r="D51" s="145">
        <v>169.4</v>
      </c>
      <c r="E51" s="108">
        <v>1.7</v>
      </c>
      <c r="F51" s="146">
        <v>151.8</v>
      </c>
      <c r="G51" s="108">
        <v>6.1</v>
      </c>
      <c r="H51" s="146">
        <v>17.6</v>
      </c>
      <c r="I51" s="108">
        <v>-24.5</v>
      </c>
      <c r="J51" s="146">
        <v>19.8</v>
      </c>
      <c r="K51" s="108">
        <v>0</v>
      </c>
    </row>
    <row r="52" spans="2:11" ht="15" customHeight="1">
      <c r="B52" s="105" t="s">
        <v>336</v>
      </c>
      <c r="C52" s="106" t="s">
        <v>328</v>
      </c>
      <c r="D52" s="145">
        <v>163.6</v>
      </c>
      <c r="E52" s="108">
        <v>2.8</v>
      </c>
      <c r="F52" s="146">
        <v>149.3</v>
      </c>
      <c r="G52" s="108">
        <v>2.8</v>
      </c>
      <c r="H52" s="146">
        <v>14.3</v>
      </c>
      <c r="I52" s="108">
        <v>3.7</v>
      </c>
      <c r="J52" s="108">
        <v>19.5</v>
      </c>
      <c r="K52" s="108">
        <v>0.3999999999999986</v>
      </c>
    </row>
    <row r="53" spans="2:11" ht="15" customHeight="1">
      <c r="B53" s="105" t="s">
        <v>337</v>
      </c>
      <c r="C53" s="106" t="s">
        <v>338</v>
      </c>
      <c r="D53" s="145">
        <v>154.2</v>
      </c>
      <c r="E53" s="108">
        <v>1</v>
      </c>
      <c r="F53" s="146">
        <v>139.8</v>
      </c>
      <c r="G53" s="108">
        <v>1.8</v>
      </c>
      <c r="H53" s="146">
        <v>14.4</v>
      </c>
      <c r="I53" s="108">
        <v>-6.5</v>
      </c>
      <c r="J53" s="108">
        <v>18.7</v>
      </c>
      <c r="K53" s="108">
        <v>0.3999999999999986</v>
      </c>
    </row>
    <row r="54" spans="2:11" ht="15" customHeight="1">
      <c r="B54" s="105" t="s">
        <v>149</v>
      </c>
      <c r="C54" s="106" t="s">
        <v>339</v>
      </c>
      <c r="D54" s="145">
        <v>158.1</v>
      </c>
      <c r="E54" s="108">
        <v>3.3</v>
      </c>
      <c r="F54" s="146">
        <v>146.9</v>
      </c>
      <c r="G54" s="108">
        <v>4.7</v>
      </c>
      <c r="H54" s="146">
        <v>11.2</v>
      </c>
      <c r="I54" s="108">
        <v>-11.8</v>
      </c>
      <c r="J54" s="108">
        <v>18.6</v>
      </c>
      <c r="K54" s="108">
        <v>0.40000000000000213</v>
      </c>
    </row>
    <row r="55" spans="2:11" ht="15" customHeight="1">
      <c r="B55" s="105" t="s">
        <v>340</v>
      </c>
      <c r="C55" s="106" t="s">
        <v>72</v>
      </c>
      <c r="D55" s="145">
        <v>164</v>
      </c>
      <c r="E55" s="108">
        <v>10.2</v>
      </c>
      <c r="F55" s="146">
        <v>137.9</v>
      </c>
      <c r="G55" s="108">
        <v>6.6</v>
      </c>
      <c r="H55" s="146">
        <v>26.1</v>
      </c>
      <c r="I55" s="108">
        <v>34.6</v>
      </c>
      <c r="J55" s="108">
        <v>19.6</v>
      </c>
      <c r="K55" s="108">
        <v>1.2000000000000028</v>
      </c>
    </row>
    <row r="56" spans="2:11" ht="15" customHeight="1">
      <c r="B56" s="105" t="s">
        <v>342</v>
      </c>
      <c r="C56" s="106" t="s">
        <v>344</v>
      </c>
      <c r="D56" s="145">
        <v>132.3</v>
      </c>
      <c r="E56" s="108">
        <v>-0.6</v>
      </c>
      <c r="F56" s="146">
        <v>123.9</v>
      </c>
      <c r="G56" s="108">
        <v>-2.1</v>
      </c>
      <c r="H56" s="146">
        <v>8.4</v>
      </c>
      <c r="I56" s="108">
        <v>29.2</v>
      </c>
      <c r="J56" s="108">
        <v>18.6</v>
      </c>
      <c r="K56" s="108">
        <v>0.10000000000000142</v>
      </c>
    </row>
    <row r="57" spans="2:11" ht="15" customHeight="1">
      <c r="B57" s="105" t="s">
        <v>234</v>
      </c>
      <c r="C57" s="106" t="s">
        <v>200</v>
      </c>
      <c r="D57" s="145">
        <v>140.1</v>
      </c>
      <c r="E57" s="108">
        <v>-1.6</v>
      </c>
      <c r="F57" s="146">
        <v>132.2</v>
      </c>
      <c r="G57" s="108">
        <v>1.1</v>
      </c>
      <c r="H57" s="146">
        <v>7.9</v>
      </c>
      <c r="I57" s="108">
        <v>-31.9</v>
      </c>
      <c r="J57" s="108">
        <v>18.8</v>
      </c>
      <c r="K57" s="108">
        <v>0.10000000000000142</v>
      </c>
    </row>
    <row r="58" spans="2:11" ht="15" customHeight="1">
      <c r="B58" s="105" t="s">
        <v>345</v>
      </c>
      <c r="C58" s="106" t="s">
        <v>139</v>
      </c>
      <c r="D58" s="145">
        <v>166.3</v>
      </c>
      <c r="E58" s="108">
        <v>10.3</v>
      </c>
      <c r="F58" s="157">
        <v>163.3</v>
      </c>
      <c r="G58" s="108">
        <v>15.8</v>
      </c>
      <c r="H58" s="157">
        <v>3</v>
      </c>
      <c r="I58" s="108">
        <v>-69.7</v>
      </c>
      <c r="J58" s="108">
        <v>20.8</v>
      </c>
      <c r="K58" s="108">
        <v>0.6000000000000014</v>
      </c>
    </row>
    <row r="59" spans="2:11" ht="15" customHeight="1">
      <c r="B59" s="105" t="s">
        <v>347</v>
      </c>
      <c r="C59" s="106" t="s">
        <v>348</v>
      </c>
      <c r="D59" s="145">
        <v>157.4</v>
      </c>
      <c r="E59" s="108">
        <v>-3.3</v>
      </c>
      <c r="F59" s="157">
        <v>144.5</v>
      </c>
      <c r="G59" s="108">
        <v>-2.4</v>
      </c>
      <c r="H59" s="157">
        <v>12.9</v>
      </c>
      <c r="I59" s="108">
        <v>-12.3</v>
      </c>
      <c r="J59" s="108">
        <v>18.9</v>
      </c>
      <c r="K59" s="108">
        <v>-0.3000000000000007</v>
      </c>
    </row>
    <row r="60" spans="2:11" ht="15" customHeight="1">
      <c r="B60" s="105" t="s">
        <v>350</v>
      </c>
      <c r="C60" s="106" t="s">
        <v>247</v>
      </c>
      <c r="D60" s="145">
        <v>119.6</v>
      </c>
      <c r="E60" s="108">
        <v>3.3</v>
      </c>
      <c r="F60" s="157">
        <v>111</v>
      </c>
      <c r="G60" s="108">
        <v>4.7</v>
      </c>
      <c r="H60" s="157">
        <v>8.6</v>
      </c>
      <c r="I60" s="108">
        <v>-12.2</v>
      </c>
      <c r="J60" s="108">
        <v>16.7</v>
      </c>
      <c r="K60" s="108">
        <v>0</v>
      </c>
    </row>
    <row r="61" spans="2:11" ht="15" customHeight="1">
      <c r="B61" s="105" t="s">
        <v>188</v>
      </c>
      <c r="C61" s="106" t="s">
        <v>141</v>
      </c>
      <c r="D61" s="145">
        <v>109.4</v>
      </c>
      <c r="E61" s="108">
        <v>0.4</v>
      </c>
      <c r="F61" s="157">
        <v>104.2</v>
      </c>
      <c r="G61" s="108">
        <v>-0.3</v>
      </c>
      <c r="H61" s="157">
        <v>5.2</v>
      </c>
      <c r="I61" s="108">
        <v>15.6</v>
      </c>
      <c r="J61" s="108">
        <v>15.4</v>
      </c>
      <c r="K61" s="108">
        <v>0</v>
      </c>
    </row>
    <row r="62" spans="2:11" ht="15" customHeight="1">
      <c r="B62" s="105" t="s">
        <v>351</v>
      </c>
      <c r="C62" s="106" t="s">
        <v>352</v>
      </c>
      <c r="D62" s="145">
        <v>128.5</v>
      </c>
      <c r="E62" s="108">
        <v>3.9</v>
      </c>
      <c r="F62" s="157">
        <v>125.7</v>
      </c>
      <c r="G62" s="108">
        <v>5.6</v>
      </c>
      <c r="H62" s="157">
        <v>2.8</v>
      </c>
      <c r="I62" s="108">
        <v>-38.9</v>
      </c>
      <c r="J62" s="108">
        <v>19</v>
      </c>
      <c r="K62" s="108">
        <v>2.1999999999999993</v>
      </c>
    </row>
    <row r="63" spans="2:11" ht="15" customHeight="1">
      <c r="B63" s="105" t="s">
        <v>353</v>
      </c>
      <c r="C63" s="106" t="s">
        <v>354</v>
      </c>
      <c r="D63" s="145">
        <v>143</v>
      </c>
      <c r="E63" s="108">
        <v>-0.4</v>
      </c>
      <c r="F63" s="157">
        <v>136.5</v>
      </c>
      <c r="G63" s="108">
        <v>-0.2</v>
      </c>
      <c r="H63" s="157">
        <v>6.5</v>
      </c>
      <c r="I63" s="108">
        <v>-5.7</v>
      </c>
      <c r="J63" s="108">
        <v>18.4</v>
      </c>
      <c r="K63" s="108">
        <v>0.09999999999999787</v>
      </c>
    </row>
    <row r="64" spans="2:11" ht="15" customHeight="1">
      <c r="B64" s="105" t="s">
        <v>150</v>
      </c>
      <c r="C64" s="106" t="s">
        <v>304</v>
      </c>
      <c r="D64" s="145">
        <v>163.3</v>
      </c>
      <c r="E64" s="108">
        <v>8.3</v>
      </c>
      <c r="F64" s="157">
        <v>150.5</v>
      </c>
      <c r="G64" s="108">
        <v>4.6</v>
      </c>
      <c r="H64" s="157">
        <v>12.8</v>
      </c>
      <c r="I64" s="108">
        <v>80.3</v>
      </c>
      <c r="J64" s="108">
        <v>20.4</v>
      </c>
      <c r="K64" s="108">
        <v>1</v>
      </c>
    </row>
    <row r="65" spans="2:11" ht="15" customHeight="1">
      <c r="B65" s="122" t="s">
        <v>356</v>
      </c>
      <c r="C65" s="151" t="s">
        <v>357</v>
      </c>
      <c r="D65" s="158">
        <v>129.2</v>
      </c>
      <c r="E65" s="135">
        <v>5.4</v>
      </c>
      <c r="F65" s="159">
        <v>119.4</v>
      </c>
      <c r="G65" s="135">
        <v>4.1</v>
      </c>
      <c r="H65" s="159">
        <v>9.8</v>
      </c>
      <c r="I65" s="135">
        <v>25.7</v>
      </c>
      <c r="J65" s="135">
        <v>17.9</v>
      </c>
      <c r="K65" s="135">
        <v>-0.10000000000000142</v>
      </c>
    </row>
    <row r="66" ht="13.5">
      <c r="C66" s="154"/>
    </row>
    <row r="67" spans="3:9" ht="13.5">
      <c r="C67" s="160"/>
      <c r="D67" s="160"/>
      <c r="E67" s="160"/>
      <c r="G67" s="160"/>
      <c r="H67" s="160"/>
      <c r="I67" s="160"/>
    </row>
    <row r="68" ht="13.5">
      <c r="F68" s="139" t="s">
        <v>388</v>
      </c>
    </row>
    <row r="97" ht="13.5">
      <c r="F97" s="139"/>
    </row>
  </sheetData>
  <sheetProtection/>
  <mergeCells count="16">
    <mergeCell ref="C37:K38"/>
    <mergeCell ref="C39:K41"/>
    <mergeCell ref="C42:K43"/>
    <mergeCell ref="B46:C48"/>
    <mergeCell ref="D46:E47"/>
    <mergeCell ref="J46:K47"/>
    <mergeCell ref="F47:G47"/>
    <mergeCell ref="H47:I47"/>
    <mergeCell ref="C5:K6"/>
    <mergeCell ref="C7:K9"/>
    <mergeCell ref="C10:K11"/>
    <mergeCell ref="B14:C16"/>
    <mergeCell ref="D14:E15"/>
    <mergeCell ref="J14:K15"/>
    <mergeCell ref="F15:G15"/>
    <mergeCell ref="H15:I15"/>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9.00390625" defaultRowHeight="13.5"/>
  <cols>
    <col min="1" max="1" width="2.125" style="77" customWidth="1"/>
    <col min="2" max="2" width="3.25390625" style="77" customWidth="1"/>
    <col min="3" max="3" width="29.25390625" style="77" customWidth="1"/>
    <col min="4" max="4" width="11.875" style="77" customWidth="1"/>
    <col min="5" max="5" width="8.375" style="77" customWidth="1"/>
    <col min="6" max="7" width="8.875" style="77" customWidth="1"/>
    <col min="8" max="11" width="9.25390625" style="77" customWidth="1"/>
    <col min="12" max="13" width="7.50390625" style="77" customWidth="1"/>
    <col min="14" max="14" width="9.25390625" style="77" bestFit="1" customWidth="1"/>
    <col min="15" max="15" width="9.00390625" style="77" bestFit="1" customWidth="1"/>
    <col min="16" max="16384" width="9.00390625" style="77" customWidth="1"/>
  </cols>
  <sheetData>
    <row r="1" spans="1:13" ht="17.25">
      <c r="A1" s="83" t="s">
        <v>294</v>
      </c>
      <c r="B1" s="83"/>
      <c r="C1" s="82"/>
      <c r="D1" s="81"/>
      <c r="E1" s="81"/>
      <c r="F1" s="81"/>
      <c r="G1" s="81"/>
      <c r="H1" s="81"/>
      <c r="I1" s="81"/>
      <c r="J1" s="81"/>
      <c r="K1" s="86"/>
      <c r="L1" s="86"/>
      <c r="M1" s="86"/>
    </row>
    <row r="2" spans="1:13" ht="17.25">
      <c r="A2" s="83"/>
      <c r="B2" s="83"/>
      <c r="C2" s="82"/>
      <c r="D2" s="81"/>
      <c r="E2" s="81"/>
      <c r="F2" s="81"/>
      <c r="G2" s="81"/>
      <c r="H2" s="81"/>
      <c r="I2" s="81"/>
      <c r="J2" s="81"/>
      <c r="K2" s="86"/>
      <c r="L2" s="86"/>
      <c r="M2" s="86"/>
    </row>
    <row r="3" spans="1:13" ht="17.25">
      <c r="A3" s="82"/>
      <c r="B3" s="82"/>
      <c r="C3" s="83" t="s">
        <v>371</v>
      </c>
      <c r="D3" s="86"/>
      <c r="E3" s="86"/>
      <c r="F3" s="86"/>
      <c r="G3" s="86"/>
      <c r="H3" s="86"/>
      <c r="I3" s="86"/>
      <c r="J3" s="86"/>
      <c r="K3" s="86"/>
      <c r="L3" s="86"/>
      <c r="M3" s="86"/>
    </row>
    <row r="4" spans="1:13" ht="13.5" customHeight="1">
      <c r="A4" s="82"/>
      <c r="B4" s="82"/>
      <c r="C4" s="83"/>
      <c r="D4" s="86"/>
      <c r="E4" s="86"/>
      <c r="F4" s="86"/>
      <c r="G4" s="86"/>
      <c r="H4" s="86"/>
      <c r="I4" s="86"/>
      <c r="J4" s="86"/>
      <c r="K4" s="86"/>
      <c r="L4" s="86"/>
      <c r="M4" s="86"/>
    </row>
    <row r="5" spans="3:13" ht="15" customHeight="1">
      <c r="C5" s="618" t="s">
        <v>349</v>
      </c>
      <c r="D5" s="618"/>
      <c r="E5" s="618"/>
      <c r="F5" s="618"/>
      <c r="G5" s="618"/>
      <c r="H5" s="618"/>
      <c r="I5" s="618"/>
      <c r="J5" s="618"/>
      <c r="K5" s="618"/>
      <c r="L5" s="156"/>
      <c r="M5" s="156"/>
    </row>
    <row r="6" spans="3:13" ht="15" customHeight="1">
      <c r="C6" s="618"/>
      <c r="D6" s="618"/>
      <c r="E6" s="618"/>
      <c r="F6" s="618"/>
      <c r="G6" s="618"/>
      <c r="H6" s="618"/>
      <c r="I6" s="618"/>
      <c r="J6" s="618"/>
      <c r="K6" s="618"/>
      <c r="L6" s="156"/>
      <c r="M6" s="156"/>
    </row>
    <row r="7" spans="3:13" ht="15" customHeight="1">
      <c r="C7" s="618"/>
      <c r="D7" s="618"/>
      <c r="E7" s="618"/>
      <c r="F7" s="618"/>
      <c r="G7" s="618"/>
      <c r="H7" s="618"/>
      <c r="I7" s="618"/>
      <c r="J7" s="618"/>
      <c r="K7" s="618"/>
      <c r="L7" s="156"/>
      <c r="M7" s="156"/>
    </row>
    <row r="8" spans="3:13" ht="15" customHeight="1">
      <c r="C8" s="618" t="s">
        <v>218</v>
      </c>
      <c r="D8" s="618"/>
      <c r="E8" s="618"/>
      <c r="F8" s="618"/>
      <c r="G8" s="618"/>
      <c r="H8" s="618"/>
      <c r="I8" s="618"/>
      <c r="J8" s="618"/>
      <c r="K8" s="618"/>
      <c r="L8" s="156"/>
      <c r="M8" s="156"/>
    </row>
    <row r="9" spans="3:13" ht="15" customHeight="1">
      <c r="C9" s="618"/>
      <c r="D9" s="618"/>
      <c r="E9" s="618"/>
      <c r="F9" s="618"/>
      <c r="G9" s="618"/>
      <c r="H9" s="618"/>
      <c r="I9" s="618"/>
      <c r="J9" s="618"/>
      <c r="K9" s="618"/>
      <c r="L9" s="156"/>
      <c r="M9" s="156"/>
    </row>
    <row r="10" spans="3:13" ht="15" customHeight="1">
      <c r="C10" s="156"/>
      <c r="D10" s="156"/>
      <c r="E10" s="156"/>
      <c r="F10" s="156"/>
      <c r="G10" s="156"/>
      <c r="H10" s="156"/>
      <c r="I10" s="156"/>
      <c r="J10" s="156"/>
      <c r="K10" s="156"/>
      <c r="L10" s="156"/>
      <c r="M10" s="156"/>
    </row>
    <row r="11" spans="3:13" ht="15" customHeight="1">
      <c r="C11" s="87" t="s">
        <v>391</v>
      </c>
      <c r="D11" s="81"/>
      <c r="E11" s="81"/>
      <c r="F11" s="81"/>
      <c r="G11" s="81"/>
      <c r="H11" s="81"/>
      <c r="I11" s="81"/>
      <c r="J11" s="81"/>
      <c r="K11" s="161" t="s">
        <v>314</v>
      </c>
      <c r="L11" s="81"/>
      <c r="M11" s="162"/>
    </row>
    <row r="12" spans="2:12" ht="15" customHeight="1">
      <c r="B12" s="636" t="s">
        <v>327</v>
      </c>
      <c r="C12" s="637"/>
      <c r="D12" s="629" t="s">
        <v>291</v>
      </c>
      <c r="E12" s="633"/>
      <c r="F12" s="625" t="s">
        <v>393</v>
      </c>
      <c r="G12" s="642"/>
      <c r="H12" s="645" t="s">
        <v>394</v>
      </c>
      <c r="I12" s="646"/>
      <c r="J12" s="646"/>
      <c r="K12" s="646"/>
      <c r="L12" s="163"/>
    </row>
    <row r="13" spans="2:12" ht="7.5" customHeight="1">
      <c r="B13" s="638"/>
      <c r="C13" s="639"/>
      <c r="D13" s="631"/>
      <c r="E13" s="643"/>
      <c r="F13" s="627"/>
      <c r="G13" s="644"/>
      <c r="H13" s="647" t="s">
        <v>399</v>
      </c>
      <c r="I13" s="164"/>
      <c r="J13" s="647" t="s">
        <v>122</v>
      </c>
      <c r="K13" s="164"/>
      <c r="L13" s="163"/>
    </row>
    <row r="14" spans="2:11" ht="24.75" customHeight="1">
      <c r="B14" s="640"/>
      <c r="C14" s="641"/>
      <c r="D14" s="97"/>
      <c r="E14" s="96" t="s">
        <v>329</v>
      </c>
      <c r="F14" s="165"/>
      <c r="G14" s="99" t="s">
        <v>330</v>
      </c>
      <c r="H14" s="648"/>
      <c r="I14" s="99" t="s">
        <v>330</v>
      </c>
      <c r="J14" s="648"/>
      <c r="K14" s="96" t="s">
        <v>273</v>
      </c>
    </row>
    <row r="15" spans="2:11" s="78" customFormat="1" ht="12" customHeight="1">
      <c r="B15" s="101"/>
      <c r="C15" s="102"/>
      <c r="D15" s="103" t="s">
        <v>400</v>
      </c>
      <c r="E15" s="104" t="s">
        <v>312</v>
      </c>
      <c r="F15" s="166" t="s">
        <v>312</v>
      </c>
      <c r="G15" s="166" t="s">
        <v>401</v>
      </c>
      <c r="H15" s="166" t="s">
        <v>312</v>
      </c>
      <c r="I15" s="104" t="s">
        <v>401</v>
      </c>
      <c r="J15" s="166" t="s">
        <v>312</v>
      </c>
      <c r="K15" s="104" t="s">
        <v>401</v>
      </c>
    </row>
    <row r="16" spans="2:11" ht="15" customHeight="1">
      <c r="B16" s="105" t="s">
        <v>228</v>
      </c>
      <c r="C16" s="106" t="s">
        <v>321</v>
      </c>
      <c r="D16" s="107">
        <v>1414691</v>
      </c>
      <c r="E16" s="108">
        <v>0.7</v>
      </c>
      <c r="F16" s="167">
        <v>30.5</v>
      </c>
      <c r="G16" s="108">
        <v>-0.7</v>
      </c>
      <c r="H16" s="168">
        <v>1.12</v>
      </c>
      <c r="I16" s="168">
        <v>-0.18</v>
      </c>
      <c r="J16" s="168">
        <v>1.41</v>
      </c>
      <c r="K16" s="168">
        <v>0.26</v>
      </c>
    </row>
    <row r="17" spans="2:11" ht="15" customHeight="1">
      <c r="B17" s="105" t="s">
        <v>253</v>
      </c>
      <c r="C17" s="106" t="s">
        <v>335</v>
      </c>
      <c r="D17" s="107">
        <v>69129</v>
      </c>
      <c r="E17" s="108">
        <v>1.5</v>
      </c>
      <c r="F17" s="167">
        <v>8.3</v>
      </c>
      <c r="G17" s="108">
        <v>-2.6</v>
      </c>
      <c r="H17" s="168">
        <v>0.01</v>
      </c>
      <c r="I17" s="168">
        <v>-1.37</v>
      </c>
      <c r="J17" s="168">
        <v>0.15</v>
      </c>
      <c r="K17" s="168">
        <v>-0.22</v>
      </c>
    </row>
    <row r="18" spans="2:11" ht="15" customHeight="1">
      <c r="B18" s="105" t="s">
        <v>336</v>
      </c>
      <c r="C18" s="106" t="s">
        <v>328</v>
      </c>
      <c r="D18" s="107">
        <v>373923</v>
      </c>
      <c r="E18" s="108">
        <v>-0.7</v>
      </c>
      <c r="F18" s="167">
        <v>14.1</v>
      </c>
      <c r="G18" s="108">
        <v>0</v>
      </c>
      <c r="H18" s="168">
        <v>0.76</v>
      </c>
      <c r="I18" s="168">
        <v>0.11</v>
      </c>
      <c r="J18" s="168">
        <v>0.98</v>
      </c>
      <c r="K18" s="168">
        <v>0.11</v>
      </c>
    </row>
    <row r="19" spans="2:11" ht="15" customHeight="1">
      <c r="B19" s="105" t="s">
        <v>337</v>
      </c>
      <c r="C19" s="106" t="s">
        <v>338</v>
      </c>
      <c r="D19" s="107">
        <v>6352</v>
      </c>
      <c r="E19" s="108">
        <v>-5.2</v>
      </c>
      <c r="F19" s="167">
        <v>7.1</v>
      </c>
      <c r="G19" s="108">
        <v>-1.4</v>
      </c>
      <c r="H19" s="168">
        <v>0</v>
      </c>
      <c r="I19" s="168">
        <v>-1.17</v>
      </c>
      <c r="J19" s="168">
        <v>0.17</v>
      </c>
      <c r="K19" s="168">
        <v>-0.06</v>
      </c>
    </row>
    <row r="20" spans="2:11" ht="15" customHeight="1">
      <c r="B20" s="105" t="s">
        <v>149</v>
      </c>
      <c r="C20" s="106" t="s">
        <v>339</v>
      </c>
      <c r="D20" s="107">
        <v>18114</v>
      </c>
      <c r="E20" s="108">
        <v>-1</v>
      </c>
      <c r="F20" s="167">
        <v>5.1</v>
      </c>
      <c r="G20" s="108">
        <v>1</v>
      </c>
      <c r="H20" s="168">
        <v>0.25</v>
      </c>
      <c r="I20" s="168">
        <v>-0.17</v>
      </c>
      <c r="J20" s="168">
        <v>0.3</v>
      </c>
      <c r="K20" s="168">
        <v>0.3</v>
      </c>
    </row>
    <row r="21" spans="2:11" ht="15" customHeight="1">
      <c r="B21" s="105" t="s">
        <v>340</v>
      </c>
      <c r="C21" s="106" t="s">
        <v>72</v>
      </c>
      <c r="D21" s="107">
        <v>88828</v>
      </c>
      <c r="E21" s="108">
        <v>-5.1</v>
      </c>
      <c r="F21" s="167">
        <v>19.1</v>
      </c>
      <c r="G21" s="108">
        <v>-5.1</v>
      </c>
      <c r="H21" s="168">
        <v>0.63</v>
      </c>
      <c r="I21" s="168">
        <v>-0.33</v>
      </c>
      <c r="J21" s="168">
        <v>0.99</v>
      </c>
      <c r="K21" s="168">
        <v>-0.79</v>
      </c>
    </row>
    <row r="22" spans="2:11" ht="15" customHeight="1">
      <c r="B22" s="105" t="s">
        <v>342</v>
      </c>
      <c r="C22" s="106" t="s">
        <v>344</v>
      </c>
      <c r="D22" s="107">
        <v>224472</v>
      </c>
      <c r="E22" s="108">
        <v>-0.4</v>
      </c>
      <c r="F22" s="167">
        <v>50.1</v>
      </c>
      <c r="G22" s="108">
        <v>5.3</v>
      </c>
      <c r="H22" s="168">
        <v>1.32</v>
      </c>
      <c r="I22" s="168">
        <v>0.03</v>
      </c>
      <c r="J22" s="168">
        <v>1.47</v>
      </c>
      <c r="K22" s="168">
        <v>0.36</v>
      </c>
    </row>
    <row r="23" spans="2:11" ht="15" customHeight="1">
      <c r="B23" s="105" t="s">
        <v>234</v>
      </c>
      <c r="C23" s="106" t="s">
        <v>200</v>
      </c>
      <c r="D23" s="107">
        <v>27054</v>
      </c>
      <c r="E23" s="108">
        <v>-4.8</v>
      </c>
      <c r="F23" s="167">
        <v>16.3</v>
      </c>
      <c r="G23" s="108">
        <v>4</v>
      </c>
      <c r="H23" s="168">
        <v>0.02</v>
      </c>
      <c r="I23" s="168">
        <v>-1.05</v>
      </c>
      <c r="J23" s="168">
        <v>1.8199999999999998</v>
      </c>
      <c r="K23" s="168">
        <v>0.81</v>
      </c>
    </row>
    <row r="24" spans="2:11" ht="15" customHeight="1">
      <c r="B24" s="105" t="s">
        <v>345</v>
      </c>
      <c r="C24" s="106" t="s">
        <v>139</v>
      </c>
      <c r="D24" s="107">
        <v>13059</v>
      </c>
      <c r="E24" s="108">
        <v>-3.1</v>
      </c>
      <c r="F24" s="167">
        <v>27</v>
      </c>
      <c r="G24" s="108">
        <v>-6.9</v>
      </c>
      <c r="H24" s="168">
        <v>0</v>
      </c>
      <c r="I24" s="168">
        <v>-0.79</v>
      </c>
      <c r="J24" s="168">
        <v>1.86</v>
      </c>
      <c r="K24" s="168">
        <v>0.71</v>
      </c>
    </row>
    <row r="25" spans="2:11" ht="15" customHeight="1">
      <c r="B25" s="105" t="s">
        <v>347</v>
      </c>
      <c r="C25" s="106" t="s">
        <v>348</v>
      </c>
      <c r="D25" s="107">
        <v>31009</v>
      </c>
      <c r="E25" s="108">
        <v>28.2</v>
      </c>
      <c r="F25" s="167">
        <v>11.9</v>
      </c>
      <c r="G25" s="108">
        <v>3.5</v>
      </c>
      <c r="H25" s="168">
        <v>0.13</v>
      </c>
      <c r="I25" s="168">
        <v>-0.51</v>
      </c>
      <c r="J25" s="168">
        <v>0.67</v>
      </c>
      <c r="K25" s="168">
        <v>0.39</v>
      </c>
    </row>
    <row r="26" spans="2:11" ht="15" customHeight="1">
      <c r="B26" s="105" t="s">
        <v>350</v>
      </c>
      <c r="C26" s="106" t="s">
        <v>247</v>
      </c>
      <c r="D26" s="107">
        <v>119100</v>
      </c>
      <c r="E26" s="108">
        <v>1.2</v>
      </c>
      <c r="F26" s="167">
        <v>68.8</v>
      </c>
      <c r="G26" s="108">
        <v>-11.1</v>
      </c>
      <c r="H26" s="168">
        <v>3.62</v>
      </c>
      <c r="I26" s="168">
        <v>-1.15</v>
      </c>
      <c r="J26" s="168">
        <v>1.91</v>
      </c>
      <c r="K26" s="168">
        <v>0.41</v>
      </c>
    </row>
    <row r="27" spans="2:11" ht="15" customHeight="1">
      <c r="B27" s="105" t="s">
        <v>188</v>
      </c>
      <c r="C27" s="106" t="s">
        <v>141</v>
      </c>
      <c r="D27" s="107">
        <v>40384</v>
      </c>
      <c r="E27" s="108">
        <v>2.9</v>
      </c>
      <c r="F27" s="167">
        <v>54.8</v>
      </c>
      <c r="G27" s="108">
        <v>5</v>
      </c>
      <c r="H27" s="168">
        <v>1.75</v>
      </c>
      <c r="I27" s="168">
        <v>0.2</v>
      </c>
      <c r="J27" s="168">
        <v>3.06</v>
      </c>
      <c r="K27" s="168">
        <v>-0.13</v>
      </c>
    </row>
    <row r="28" spans="2:11" ht="15" customHeight="1">
      <c r="B28" s="105" t="s">
        <v>351</v>
      </c>
      <c r="C28" s="106" t="s">
        <v>352</v>
      </c>
      <c r="D28" s="107">
        <v>93523</v>
      </c>
      <c r="E28" s="108">
        <v>4</v>
      </c>
      <c r="F28" s="167">
        <v>30.8</v>
      </c>
      <c r="G28" s="108">
        <v>-2.4</v>
      </c>
      <c r="H28" s="168">
        <v>0.31</v>
      </c>
      <c r="I28" s="168">
        <v>0.18</v>
      </c>
      <c r="J28" s="168">
        <v>0.2</v>
      </c>
      <c r="K28" s="168">
        <v>-0.29</v>
      </c>
    </row>
    <row r="29" spans="2:11" ht="15" customHeight="1">
      <c r="B29" s="105" t="s">
        <v>353</v>
      </c>
      <c r="C29" s="106" t="s">
        <v>354</v>
      </c>
      <c r="D29" s="107">
        <v>183850</v>
      </c>
      <c r="E29" s="108">
        <v>0.7</v>
      </c>
      <c r="F29" s="167">
        <v>32</v>
      </c>
      <c r="G29" s="108">
        <v>1</v>
      </c>
      <c r="H29" s="168">
        <v>1.35</v>
      </c>
      <c r="I29" s="168">
        <v>0.32</v>
      </c>
      <c r="J29" s="168">
        <v>1.04</v>
      </c>
      <c r="K29" s="168">
        <v>0.06</v>
      </c>
    </row>
    <row r="30" spans="2:11" ht="15" customHeight="1">
      <c r="B30" s="105" t="s">
        <v>150</v>
      </c>
      <c r="C30" s="106" t="s">
        <v>304</v>
      </c>
      <c r="D30" s="107">
        <v>12976</v>
      </c>
      <c r="E30" s="108">
        <v>1.9</v>
      </c>
      <c r="F30" s="167">
        <v>17.1</v>
      </c>
      <c r="G30" s="108">
        <v>3.8</v>
      </c>
      <c r="H30" s="168">
        <v>1.03</v>
      </c>
      <c r="I30" s="168">
        <v>1.03</v>
      </c>
      <c r="J30" s="168">
        <v>0.23</v>
      </c>
      <c r="K30" s="168">
        <v>0.23</v>
      </c>
    </row>
    <row r="31" spans="2:11" ht="15" customHeight="1">
      <c r="B31" s="122" t="s">
        <v>356</v>
      </c>
      <c r="C31" s="151" t="s">
        <v>357</v>
      </c>
      <c r="D31" s="134">
        <v>112918</v>
      </c>
      <c r="E31" s="135">
        <v>4.3</v>
      </c>
      <c r="F31" s="169">
        <v>33</v>
      </c>
      <c r="G31" s="135">
        <v>-5</v>
      </c>
      <c r="H31" s="170">
        <v>1.35</v>
      </c>
      <c r="I31" s="170">
        <v>-0.71</v>
      </c>
      <c r="J31" s="170">
        <v>4.58</v>
      </c>
      <c r="K31" s="170">
        <v>2.11</v>
      </c>
    </row>
    <row r="32" spans="3:9" ht="13.5">
      <c r="C32" s="154"/>
      <c r="D32" s="160"/>
      <c r="E32" s="160"/>
      <c r="F32" s="160"/>
      <c r="G32" s="160"/>
      <c r="H32" s="160"/>
      <c r="I32" s="160"/>
    </row>
    <row r="33" spans="3:9" ht="13.5">
      <c r="C33" s="154"/>
      <c r="D33" s="160"/>
      <c r="E33" s="160"/>
      <c r="F33" s="160"/>
      <c r="G33" s="160"/>
      <c r="H33" s="160"/>
      <c r="I33" s="160"/>
    </row>
    <row r="34" spans="1:13" ht="17.25">
      <c r="A34" s="83" t="s">
        <v>360</v>
      </c>
      <c r="B34" s="83"/>
      <c r="E34" s="81"/>
      <c r="F34" s="81"/>
      <c r="G34" s="81"/>
      <c r="H34" s="81"/>
      <c r="I34" s="81"/>
      <c r="J34" s="81"/>
      <c r="K34" s="81"/>
      <c r="L34" s="81"/>
      <c r="M34" s="86"/>
    </row>
    <row r="35" spans="3:13" ht="15" customHeight="1">
      <c r="C35" s="171"/>
      <c r="D35" s="86"/>
      <c r="E35" s="86"/>
      <c r="F35" s="86"/>
      <c r="G35" s="86"/>
      <c r="H35" s="86"/>
      <c r="I35" s="86"/>
      <c r="J35" s="86"/>
      <c r="K35" s="86"/>
      <c r="L35" s="86"/>
      <c r="M35" s="86"/>
    </row>
    <row r="36" spans="3:13" ht="15" customHeight="1">
      <c r="C36" s="618" t="s">
        <v>402</v>
      </c>
      <c r="D36" s="618"/>
      <c r="E36" s="618"/>
      <c r="F36" s="618"/>
      <c r="G36" s="618"/>
      <c r="H36" s="618"/>
      <c r="I36" s="618"/>
      <c r="J36" s="618"/>
      <c r="K36" s="618"/>
      <c r="L36" s="156"/>
      <c r="M36" s="156"/>
    </row>
    <row r="37" spans="3:13" ht="15" customHeight="1">
      <c r="C37" s="618"/>
      <c r="D37" s="618"/>
      <c r="E37" s="618"/>
      <c r="F37" s="618"/>
      <c r="G37" s="618"/>
      <c r="H37" s="618"/>
      <c r="I37" s="618"/>
      <c r="J37" s="618"/>
      <c r="K37" s="618"/>
      <c r="L37" s="156"/>
      <c r="M37" s="156"/>
    </row>
    <row r="38" spans="3:13" ht="15" customHeight="1">
      <c r="C38" s="618"/>
      <c r="D38" s="618"/>
      <c r="E38" s="618"/>
      <c r="F38" s="618"/>
      <c r="G38" s="618"/>
      <c r="H38" s="618"/>
      <c r="I38" s="618"/>
      <c r="J38" s="618"/>
      <c r="K38" s="618"/>
      <c r="L38" s="156"/>
      <c r="M38" s="156"/>
    </row>
    <row r="39" spans="3:13" ht="15" customHeight="1">
      <c r="C39" s="618" t="s">
        <v>403</v>
      </c>
      <c r="D39" s="618"/>
      <c r="E39" s="618"/>
      <c r="F39" s="618"/>
      <c r="G39" s="618"/>
      <c r="H39" s="618"/>
      <c r="I39" s="618"/>
      <c r="J39" s="618"/>
      <c r="K39" s="618"/>
      <c r="L39" s="156"/>
      <c r="M39" s="156"/>
    </row>
    <row r="40" spans="3:13" ht="15" customHeight="1">
      <c r="C40" s="618"/>
      <c r="D40" s="618"/>
      <c r="E40" s="618"/>
      <c r="F40" s="618"/>
      <c r="G40" s="618"/>
      <c r="H40" s="618"/>
      <c r="I40" s="618"/>
      <c r="J40" s="618"/>
      <c r="K40" s="618"/>
      <c r="L40" s="156"/>
      <c r="M40" s="156"/>
    </row>
    <row r="41" spans="3:13" ht="15" customHeight="1">
      <c r="C41" s="618"/>
      <c r="D41" s="618"/>
      <c r="E41" s="618"/>
      <c r="F41" s="618"/>
      <c r="G41" s="618"/>
      <c r="H41" s="618"/>
      <c r="I41" s="618"/>
      <c r="J41" s="618"/>
      <c r="K41" s="618"/>
      <c r="L41" s="156"/>
      <c r="M41" s="156"/>
    </row>
    <row r="42" spans="3:13" ht="15" customHeight="1">
      <c r="C42" s="156"/>
      <c r="D42" s="156"/>
      <c r="E42" s="156"/>
      <c r="F42" s="156"/>
      <c r="G42" s="156"/>
      <c r="H42" s="156"/>
      <c r="I42" s="156"/>
      <c r="J42" s="156"/>
      <c r="K42" s="156"/>
      <c r="L42" s="156"/>
      <c r="M42" s="156"/>
    </row>
    <row r="43" spans="3:13" ht="15" customHeight="1">
      <c r="C43" s="87" t="s">
        <v>358</v>
      </c>
      <c r="D43" s="81"/>
      <c r="E43" s="81"/>
      <c r="F43" s="81"/>
      <c r="G43" s="81"/>
      <c r="H43" s="81"/>
      <c r="I43" s="81"/>
      <c r="J43" s="81"/>
      <c r="K43" s="161" t="s">
        <v>138</v>
      </c>
      <c r="L43" s="81"/>
      <c r="M43" s="162"/>
    </row>
    <row r="44" spans="2:12" ht="15" customHeight="1">
      <c r="B44" s="636" t="s">
        <v>327</v>
      </c>
      <c r="C44" s="637"/>
      <c r="D44" s="629" t="s">
        <v>291</v>
      </c>
      <c r="E44" s="633"/>
      <c r="F44" s="625" t="s">
        <v>393</v>
      </c>
      <c r="G44" s="642"/>
      <c r="H44" s="645" t="s">
        <v>394</v>
      </c>
      <c r="I44" s="646"/>
      <c r="J44" s="646"/>
      <c r="K44" s="646"/>
      <c r="L44" s="163"/>
    </row>
    <row r="45" spans="2:12" ht="7.5" customHeight="1">
      <c r="B45" s="638"/>
      <c r="C45" s="639"/>
      <c r="D45" s="631"/>
      <c r="E45" s="643"/>
      <c r="F45" s="627"/>
      <c r="G45" s="644"/>
      <c r="H45" s="647" t="s">
        <v>399</v>
      </c>
      <c r="I45" s="164"/>
      <c r="J45" s="647" t="s">
        <v>122</v>
      </c>
      <c r="K45" s="164"/>
      <c r="L45" s="163"/>
    </row>
    <row r="46" spans="2:11" ht="24.75" customHeight="1">
      <c r="B46" s="640"/>
      <c r="C46" s="641"/>
      <c r="D46" s="97"/>
      <c r="E46" s="96" t="s">
        <v>329</v>
      </c>
      <c r="F46" s="165"/>
      <c r="G46" s="99" t="s">
        <v>330</v>
      </c>
      <c r="H46" s="648"/>
      <c r="I46" s="99" t="s">
        <v>330</v>
      </c>
      <c r="J46" s="648"/>
      <c r="K46" s="96" t="s">
        <v>273</v>
      </c>
    </row>
    <row r="47" spans="2:11" s="78" customFormat="1" ht="11.25" customHeight="1">
      <c r="B47" s="101"/>
      <c r="C47" s="102"/>
      <c r="D47" s="103" t="s">
        <v>400</v>
      </c>
      <c r="E47" s="104" t="s">
        <v>312</v>
      </c>
      <c r="F47" s="166" t="s">
        <v>312</v>
      </c>
      <c r="G47" s="166" t="s">
        <v>401</v>
      </c>
      <c r="H47" s="166" t="s">
        <v>312</v>
      </c>
      <c r="I47" s="104" t="s">
        <v>401</v>
      </c>
      <c r="J47" s="166" t="s">
        <v>312</v>
      </c>
      <c r="K47" s="104" t="s">
        <v>401</v>
      </c>
    </row>
    <row r="48" spans="2:11" ht="15" customHeight="1">
      <c r="B48" s="105" t="s">
        <v>228</v>
      </c>
      <c r="C48" s="106" t="s">
        <v>321</v>
      </c>
      <c r="D48" s="107">
        <v>835616</v>
      </c>
      <c r="E48" s="108">
        <v>0.8</v>
      </c>
      <c r="F48" s="167">
        <v>24.7</v>
      </c>
      <c r="G48" s="108">
        <v>-1</v>
      </c>
      <c r="H48" s="168">
        <v>1.01</v>
      </c>
      <c r="I48" s="168">
        <v>-0.2</v>
      </c>
      <c r="J48" s="168">
        <v>1.51</v>
      </c>
      <c r="K48" s="168">
        <v>0.41</v>
      </c>
    </row>
    <row r="49" spans="2:11" ht="15" customHeight="1">
      <c r="B49" s="105" t="s">
        <v>253</v>
      </c>
      <c r="C49" s="106" t="s">
        <v>335</v>
      </c>
      <c r="D49" s="107">
        <v>19477</v>
      </c>
      <c r="E49" s="108">
        <v>-2.6</v>
      </c>
      <c r="F49" s="167">
        <v>7.6</v>
      </c>
      <c r="G49" s="108">
        <v>-5.3</v>
      </c>
      <c r="H49" s="168">
        <v>0.05</v>
      </c>
      <c r="I49" s="168">
        <v>-1.29</v>
      </c>
      <c r="J49" s="168">
        <v>0</v>
      </c>
      <c r="K49" s="168">
        <v>-0.1</v>
      </c>
    </row>
    <row r="50" spans="2:11" ht="15" customHeight="1">
      <c r="B50" s="105" t="s">
        <v>336</v>
      </c>
      <c r="C50" s="106" t="s">
        <v>328</v>
      </c>
      <c r="D50" s="107">
        <v>292849</v>
      </c>
      <c r="E50" s="108">
        <v>-0.6</v>
      </c>
      <c r="F50" s="167">
        <v>10.2</v>
      </c>
      <c r="G50" s="108">
        <v>-0.6</v>
      </c>
      <c r="H50" s="168">
        <v>0.58</v>
      </c>
      <c r="I50" s="168">
        <v>0.04</v>
      </c>
      <c r="J50" s="168">
        <v>0.64</v>
      </c>
      <c r="K50" s="168">
        <v>-0.18</v>
      </c>
    </row>
    <row r="51" spans="2:11" ht="15" customHeight="1">
      <c r="B51" s="105" t="s">
        <v>337</v>
      </c>
      <c r="C51" s="106" t="s">
        <v>338</v>
      </c>
      <c r="D51" s="107">
        <v>4728</v>
      </c>
      <c r="E51" s="108">
        <v>-2.2</v>
      </c>
      <c r="F51" s="167">
        <v>8.2</v>
      </c>
      <c r="G51" s="108">
        <v>1.9</v>
      </c>
      <c r="H51" s="168">
        <v>0</v>
      </c>
      <c r="I51" s="168">
        <v>-0.12</v>
      </c>
      <c r="J51" s="168">
        <v>0.23</v>
      </c>
      <c r="K51" s="168">
        <v>-0.08</v>
      </c>
    </row>
    <row r="52" spans="2:11" ht="15" customHeight="1">
      <c r="B52" s="105" t="s">
        <v>149</v>
      </c>
      <c r="C52" s="106" t="s">
        <v>339</v>
      </c>
      <c r="D52" s="107">
        <v>11973</v>
      </c>
      <c r="E52" s="108">
        <v>-3.7</v>
      </c>
      <c r="F52" s="167">
        <v>1.9</v>
      </c>
      <c r="G52" s="108">
        <v>-1.7</v>
      </c>
      <c r="H52" s="168">
        <v>0.38</v>
      </c>
      <c r="I52" s="168">
        <v>0.28</v>
      </c>
      <c r="J52" s="168">
        <v>0.45</v>
      </c>
      <c r="K52" s="168">
        <v>0.45</v>
      </c>
    </row>
    <row r="53" spans="2:11" ht="15" customHeight="1">
      <c r="B53" s="105" t="s">
        <v>340</v>
      </c>
      <c r="C53" s="106" t="s">
        <v>72</v>
      </c>
      <c r="D53" s="107">
        <v>59992</v>
      </c>
      <c r="E53" s="108">
        <v>-6.6</v>
      </c>
      <c r="F53" s="167">
        <v>20.4</v>
      </c>
      <c r="G53" s="108">
        <v>-6.8</v>
      </c>
      <c r="H53" s="168">
        <v>0.93</v>
      </c>
      <c r="I53" s="168">
        <v>-0.28</v>
      </c>
      <c r="J53" s="168">
        <v>1.35</v>
      </c>
      <c r="K53" s="168">
        <v>-0.63</v>
      </c>
    </row>
    <row r="54" spans="2:11" ht="15" customHeight="1">
      <c r="B54" s="105" t="s">
        <v>342</v>
      </c>
      <c r="C54" s="106" t="s">
        <v>344</v>
      </c>
      <c r="D54" s="107">
        <v>84543</v>
      </c>
      <c r="E54" s="108">
        <v>-0.9</v>
      </c>
      <c r="F54" s="167">
        <v>52.1</v>
      </c>
      <c r="G54" s="108">
        <v>4.8</v>
      </c>
      <c r="H54" s="168">
        <v>1.29</v>
      </c>
      <c r="I54" s="168">
        <v>-0.1</v>
      </c>
      <c r="J54" s="168">
        <v>1.24</v>
      </c>
      <c r="K54" s="168">
        <v>0.5</v>
      </c>
    </row>
    <row r="55" spans="2:12" ht="15" customHeight="1">
      <c r="B55" s="105" t="s">
        <v>234</v>
      </c>
      <c r="C55" s="106" t="s">
        <v>200</v>
      </c>
      <c r="D55" s="172">
        <v>14388</v>
      </c>
      <c r="E55" s="108">
        <v>-1.7</v>
      </c>
      <c r="F55" s="167">
        <v>20.2</v>
      </c>
      <c r="G55" s="108">
        <v>2.2</v>
      </c>
      <c r="H55" s="168">
        <v>0.03</v>
      </c>
      <c r="I55" s="168">
        <v>-2.06</v>
      </c>
      <c r="J55" s="168">
        <v>0.87</v>
      </c>
      <c r="K55" s="168">
        <v>-1.09</v>
      </c>
      <c r="L55" s="131"/>
    </row>
    <row r="56" spans="2:12" ht="15" customHeight="1">
      <c r="B56" s="105" t="s">
        <v>345</v>
      </c>
      <c r="C56" s="106" t="s">
        <v>139</v>
      </c>
      <c r="D56" s="172">
        <v>3026</v>
      </c>
      <c r="E56" s="108">
        <v>-2.6</v>
      </c>
      <c r="F56" s="167">
        <v>16.4</v>
      </c>
      <c r="G56" s="108">
        <v>3</v>
      </c>
      <c r="H56" s="168">
        <v>0</v>
      </c>
      <c r="I56" s="168">
        <v>-0.84</v>
      </c>
      <c r="J56" s="168">
        <v>0</v>
      </c>
      <c r="K56" s="168">
        <v>-0.84</v>
      </c>
      <c r="L56" s="131"/>
    </row>
    <row r="57" spans="2:12" ht="15" customHeight="1">
      <c r="B57" s="105" t="s">
        <v>347</v>
      </c>
      <c r="C57" s="106" t="s">
        <v>348</v>
      </c>
      <c r="D57" s="172">
        <v>17558</v>
      </c>
      <c r="E57" s="108">
        <v>62.1</v>
      </c>
      <c r="F57" s="167">
        <v>12.2</v>
      </c>
      <c r="G57" s="108">
        <v>7.4</v>
      </c>
      <c r="H57" s="168">
        <v>0.02</v>
      </c>
      <c r="I57" s="168">
        <v>-0.12</v>
      </c>
      <c r="J57" s="168">
        <v>0.88</v>
      </c>
      <c r="K57" s="168">
        <v>0.76</v>
      </c>
      <c r="L57" s="131"/>
    </row>
    <row r="58" spans="2:12" ht="15" customHeight="1">
      <c r="B58" s="105" t="s">
        <v>350</v>
      </c>
      <c r="C58" s="106" t="s">
        <v>247</v>
      </c>
      <c r="D58" s="172">
        <v>41211</v>
      </c>
      <c r="E58" s="108">
        <v>-2.4</v>
      </c>
      <c r="F58" s="167">
        <v>62.2</v>
      </c>
      <c r="G58" s="108">
        <v>-9.3</v>
      </c>
      <c r="H58" s="168">
        <v>4.05</v>
      </c>
      <c r="I58" s="168">
        <v>-1.15</v>
      </c>
      <c r="J58" s="168">
        <v>2.43</v>
      </c>
      <c r="K58" s="168">
        <v>-0.43</v>
      </c>
      <c r="L58" s="131"/>
    </row>
    <row r="59" spans="2:12" ht="15" customHeight="1">
      <c r="B59" s="105" t="s">
        <v>188</v>
      </c>
      <c r="C59" s="106" t="s">
        <v>141</v>
      </c>
      <c r="D59" s="172">
        <v>24290</v>
      </c>
      <c r="E59" s="108">
        <v>5.3</v>
      </c>
      <c r="F59" s="167">
        <v>57.5</v>
      </c>
      <c r="G59" s="108">
        <v>9.8</v>
      </c>
      <c r="H59" s="168">
        <v>2.93</v>
      </c>
      <c r="I59" s="168">
        <v>0.95</v>
      </c>
      <c r="J59" s="168">
        <v>3.66</v>
      </c>
      <c r="K59" s="168">
        <v>-1.39</v>
      </c>
      <c r="L59" s="131"/>
    </row>
    <row r="60" spans="2:12" ht="15" customHeight="1">
      <c r="B60" s="105" t="s">
        <v>351</v>
      </c>
      <c r="C60" s="106" t="s">
        <v>352</v>
      </c>
      <c r="D60" s="172">
        <v>58920</v>
      </c>
      <c r="E60" s="108">
        <v>3.5</v>
      </c>
      <c r="F60" s="167">
        <v>29.1</v>
      </c>
      <c r="G60" s="108">
        <v>-2.4</v>
      </c>
      <c r="H60" s="168">
        <v>0.03</v>
      </c>
      <c r="I60" s="168">
        <v>-0.03</v>
      </c>
      <c r="J60" s="168">
        <v>0.31</v>
      </c>
      <c r="K60" s="168">
        <v>0.18</v>
      </c>
      <c r="L60" s="131"/>
    </row>
    <row r="61" spans="2:12" ht="15" customHeight="1">
      <c r="B61" s="105" t="s">
        <v>353</v>
      </c>
      <c r="C61" s="106" t="s">
        <v>354</v>
      </c>
      <c r="D61" s="172">
        <v>120963</v>
      </c>
      <c r="E61" s="108">
        <v>1</v>
      </c>
      <c r="F61" s="167">
        <v>24</v>
      </c>
      <c r="G61" s="108">
        <v>0.8</v>
      </c>
      <c r="H61" s="168">
        <v>1.09</v>
      </c>
      <c r="I61" s="168">
        <v>0.13</v>
      </c>
      <c r="J61" s="168">
        <v>1.15</v>
      </c>
      <c r="K61" s="168">
        <v>0.61</v>
      </c>
      <c r="L61" s="131"/>
    </row>
    <row r="62" spans="2:12" ht="15" customHeight="1">
      <c r="B62" s="105" t="s">
        <v>150</v>
      </c>
      <c r="C62" s="106" t="s">
        <v>304</v>
      </c>
      <c r="D62" s="172">
        <v>6439</v>
      </c>
      <c r="E62" s="108">
        <v>5.2</v>
      </c>
      <c r="F62" s="167">
        <v>23.7</v>
      </c>
      <c r="G62" s="108">
        <v>16.3</v>
      </c>
      <c r="H62" s="168">
        <v>2.08</v>
      </c>
      <c r="I62" s="168">
        <v>2.08</v>
      </c>
      <c r="J62" s="168">
        <v>0.47</v>
      </c>
      <c r="K62" s="168">
        <v>0.47</v>
      </c>
      <c r="L62" s="131"/>
    </row>
    <row r="63" spans="2:12" ht="15" customHeight="1">
      <c r="B63" s="122" t="s">
        <v>356</v>
      </c>
      <c r="C63" s="151" t="s">
        <v>357</v>
      </c>
      <c r="D63" s="173">
        <v>75259</v>
      </c>
      <c r="E63" s="135">
        <v>5.9</v>
      </c>
      <c r="F63" s="169">
        <v>33.7</v>
      </c>
      <c r="G63" s="135">
        <v>-7.1</v>
      </c>
      <c r="H63" s="170">
        <v>1.6</v>
      </c>
      <c r="I63" s="170">
        <v>-1.28</v>
      </c>
      <c r="J63" s="170">
        <v>6.46</v>
      </c>
      <c r="K63" s="170">
        <v>4.55</v>
      </c>
      <c r="L63" s="131"/>
    </row>
    <row r="64" spans="3:9" ht="13.5">
      <c r="C64" s="154"/>
      <c r="D64" s="160"/>
      <c r="E64" s="160"/>
      <c r="F64" s="160"/>
      <c r="G64" s="160"/>
      <c r="H64" s="160"/>
      <c r="I64" s="160"/>
    </row>
    <row r="65" spans="3:9" ht="13.5">
      <c r="C65" s="154"/>
      <c r="D65" s="160"/>
      <c r="E65" s="160"/>
      <c r="F65" s="160"/>
      <c r="G65" s="160"/>
      <c r="H65" s="160"/>
      <c r="I65" s="160"/>
    </row>
    <row r="66" spans="3:9" ht="13.5">
      <c r="C66" s="154"/>
      <c r="D66" s="160"/>
      <c r="E66" s="160"/>
      <c r="G66" s="160"/>
      <c r="H66" s="160"/>
      <c r="I66" s="160"/>
    </row>
    <row r="67" spans="3:9" ht="13.5">
      <c r="C67" s="154"/>
      <c r="D67" s="160"/>
      <c r="E67" s="160"/>
      <c r="G67" s="160"/>
      <c r="H67" s="160"/>
      <c r="I67" s="160"/>
    </row>
    <row r="68" spans="3:9" ht="13.5">
      <c r="C68" s="154"/>
      <c r="D68" s="160"/>
      <c r="E68" s="160"/>
      <c r="F68" s="139" t="s">
        <v>407</v>
      </c>
      <c r="G68" s="160"/>
      <c r="H68" s="160"/>
      <c r="I68" s="160"/>
    </row>
    <row r="69" spans="3:9" ht="13.5">
      <c r="C69" s="154"/>
      <c r="D69" s="160"/>
      <c r="E69" s="160"/>
      <c r="F69" s="160"/>
      <c r="G69" s="160"/>
      <c r="H69" s="160"/>
      <c r="I69" s="160"/>
    </row>
    <row r="70" spans="3:9" ht="13.5">
      <c r="C70" s="154"/>
      <c r="D70" s="160"/>
      <c r="E70" s="160"/>
      <c r="F70" s="160"/>
      <c r="G70" s="160"/>
      <c r="H70" s="160"/>
      <c r="I70" s="160"/>
    </row>
    <row r="71" spans="3:9" ht="13.5">
      <c r="C71" s="154"/>
      <c r="D71" s="160"/>
      <c r="E71" s="160"/>
      <c r="F71" s="160"/>
      <c r="G71" s="160"/>
      <c r="H71" s="160"/>
      <c r="I71" s="160"/>
    </row>
    <row r="72" spans="3:9" ht="13.5">
      <c r="C72" s="154"/>
      <c r="D72" s="160"/>
      <c r="E72" s="160"/>
      <c r="F72" s="160"/>
      <c r="G72" s="160"/>
      <c r="H72" s="160"/>
      <c r="I72" s="160"/>
    </row>
    <row r="73" spans="3:9" ht="13.5">
      <c r="C73" s="154"/>
      <c r="D73" s="160"/>
      <c r="E73" s="160"/>
      <c r="F73" s="160"/>
      <c r="G73" s="160"/>
      <c r="H73" s="160"/>
      <c r="I73" s="160"/>
    </row>
    <row r="74" spans="3:9" ht="13.5">
      <c r="C74" s="154"/>
      <c r="D74" s="160"/>
      <c r="E74" s="160"/>
      <c r="F74" s="160"/>
      <c r="G74" s="160"/>
      <c r="H74" s="160"/>
      <c r="I74" s="160"/>
    </row>
    <row r="75" spans="3:9" ht="13.5">
      <c r="C75" s="154"/>
      <c r="D75" s="160"/>
      <c r="E75" s="160"/>
      <c r="F75" s="160"/>
      <c r="G75" s="160"/>
      <c r="H75" s="160"/>
      <c r="I75" s="160"/>
    </row>
    <row r="76" spans="3:9" ht="13.5">
      <c r="C76" s="154"/>
      <c r="D76" s="160"/>
      <c r="E76" s="160"/>
      <c r="F76" s="160"/>
      <c r="G76" s="160"/>
      <c r="H76" s="160"/>
      <c r="I76" s="160"/>
    </row>
    <row r="77" spans="3:9" ht="13.5">
      <c r="C77" s="154"/>
      <c r="D77" s="160"/>
      <c r="E77" s="160"/>
      <c r="G77" s="160"/>
      <c r="H77" s="160"/>
      <c r="I77" s="160"/>
    </row>
    <row r="78" spans="3:9" ht="13.5">
      <c r="C78" s="154"/>
      <c r="D78" s="160"/>
      <c r="E78" s="160"/>
      <c r="F78" s="160"/>
      <c r="G78" s="160"/>
      <c r="H78" s="160"/>
      <c r="I78" s="160"/>
    </row>
    <row r="79" spans="3:9" ht="13.5">
      <c r="C79" s="154"/>
      <c r="D79" s="160"/>
      <c r="E79" s="160"/>
      <c r="F79" s="160"/>
      <c r="G79" s="160"/>
      <c r="H79" s="160"/>
      <c r="I79" s="160"/>
    </row>
    <row r="80" spans="3:9" ht="13.5">
      <c r="C80" s="154"/>
      <c r="D80" s="160"/>
      <c r="E80" s="160"/>
      <c r="F80" s="160"/>
      <c r="G80" s="160"/>
      <c r="H80" s="160"/>
      <c r="I80" s="160"/>
    </row>
    <row r="81" spans="3:9" ht="13.5">
      <c r="C81" s="154"/>
      <c r="D81" s="160"/>
      <c r="E81" s="160"/>
      <c r="F81" s="160"/>
      <c r="G81" s="160"/>
      <c r="H81" s="160"/>
      <c r="I81" s="160"/>
    </row>
    <row r="82" spans="3:9" ht="13.5">
      <c r="C82" s="154"/>
      <c r="D82" s="160"/>
      <c r="E82" s="160"/>
      <c r="F82" s="160"/>
      <c r="G82" s="160"/>
      <c r="H82" s="160"/>
      <c r="I82" s="160"/>
    </row>
    <row r="83" spans="3:9" ht="13.5">
      <c r="C83" s="154"/>
      <c r="D83" s="160"/>
      <c r="E83" s="160"/>
      <c r="F83" s="160"/>
      <c r="G83" s="160"/>
      <c r="H83" s="160"/>
      <c r="I83" s="160"/>
    </row>
    <row r="84" spans="3:9" ht="13.5">
      <c r="C84" s="154"/>
      <c r="D84" s="160"/>
      <c r="E84" s="160"/>
      <c r="F84" s="160"/>
      <c r="G84" s="160"/>
      <c r="H84" s="160"/>
      <c r="I84" s="160"/>
    </row>
    <row r="85" spans="3:9" ht="13.5">
      <c r="C85" s="154"/>
      <c r="D85" s="160"/>
      <c r="E85" s="160"/>
      <c r="F85" s="160"/>
      <c r="G85" s="160"/>
      <c r="H85" s="160"/>
      <c r="I85" s="160"/>
    </row>
    <row r="86" spans="3:9" ht="13.5">
      <c r="C86" s="154"/>
      <c r="D86" s="160"/>
      <c r="E86" s="160"/>
      <c r="F86" s="160"/>
      <c r="G86" s="160"/>
      <c r="H86" s="160"/>
      <c r="I86" s="160"/>
    </row>
    <row r="87" spans="3:9" ht="13.5">
      <c r="C87" s="154"/>
      <c r="D87" s="160"/>
      <c r="E87" s="160"/>
      <c r="F87" s="160"/>
      <c r="G87" s="160"/>
      <c r="H87" s="160"/>
      <c r="I87" s="160"/>
    </row>
    <row r="88" spans="3:9" ht="13.5">
      <c r="C88" s="154"/>
      <c r="D88" s="160"/>
      <c r="E88" s="160"/>
      <c r="F88" s="160"/>
      <c r="G88" s="160"/>
      <c r="H88" s="160"/>
      <c r="I88" s="160"/>
    </row>
    <row r="89" spans="3:9" ht="13.5">
      <c r="C89" s="154"/>
      <c r="D89" s="160"/>
      <c r="E89" s="160"/>
      <c r="F89" s="160"/>
      <c r="G89" s="160"/>
      <c r="H89" s="160"/>
      <c r="I89" s="160"/>
    </row>
    <row r="90" spans="3:9" ht="13.5">
      <c r="C90" s="154"/>
      <c r="D90" s="160"/>
      <c r="E90" s="160"/>
      <c r="F90" s="160"/>
      <c r="G90" s="160"/>
      <c r="H90" s="160"/>
      <c r="I90" s="160"/>
    </row>
    <row r="91" spans="3:9" ht="13.5">
      <c r="C91" s="154"/>
      <c r="D91" s="160"/>
      <c r="E91" s="160"/>
      <c r="F91" s="160"/>
      <c r="G91" s="160"/>
      <c r="H91" s="160"/>
      <c r="I91" s="160"/>
    </row>
    <row r="92" spans="3:9" ht="13.5">
      <c r="C92" s="154"/>
      <c r="D92" s="160"/>
      <c r="E92" s="160"/>
      <c r="F92" s="160"/>
      <c r="G92" s="160"/>
      <c r="H92" s="160"/>
      <c r="I92" s="160"/>
    </row>
  </sheetData>
  <sheetProtection/>
  <mergeCells count="16">
    <mergeCell ref="C36:K38"/>
    <mergeCell ref="C39:K41"/>
    <mergeCell ref="B44:C46"/>
    <mergeCell ref="D44:E45"/>
    <mergeCell ref="F44:G45"/>
    <mergeCell ref="H44:K44"/>
    <mergeCell ref="H45:H46"/>
    <mergeCell ref="J45:J46"/>
    <mergeCell ref="C5:K7"/>
    <mergeCell ref="C8:K9"/>
    <mergeCell ref="B12:C14"/>
    <mergeCell ref="D12:E13"/>
    <mergeCell ref="F12:G13"/>
    <mergeCell ref="H12:K12"/>
    <mergeCell ref="H13:H14"/>
    <mergeCell ref="J13:J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75390625" style="174" bestFit="1" customWidth="1"/>
    <col min="3" max="3" width="3.125" style="174" bestFit="1" customWidth="1"/>
    <col min="4" max="19" width="8.25390625" style="174" customWidth="1"/>
    <col min="20" max="23" width="7.625" style="175" customWidth="1"/>
    <col min="24" max="35" width="7.625" style="174" customWidth="1"/>
    <col min="36" max="36" width="9.00390625" style="174" bestFit="1" customWidth="1"/>
    <col min="37" max="16384" width="9.00390625" style="174" customWidth="1"/>
  </cols>
  <sheetData>
    <row r="1" spans="1:31" ht="18.75">
      <c r="A1" s="176" t="s">
        <v>38</v>
      </c>
      <c r="B1" s="177"/>
      <c r="C1" s="177"/>
      <c r="D1" s="177"/>
      <c r="E1" s="178" t="s">
        <v>173</v>
      </c>
      <c r="F1" s="179"/>
      <c r="G1" s="180"/>
      <c r="H1" s="180"/>
      <c r="I1" s="180"/>
      <c r="J1" s="180"/>
      <c r="K1" s="180"/>
      <c r="L1" s="180"/>
      <c r="M1" s="180"/>
      <c r="N1" s="180"/>
      <c r="O1" s="180"/>
      <c r="P1" s="181"/>
      <c r="Q1" s="181"/>
      <c r="R1" s="182"/>
      <c r="S1" s="181"/>
      <c r="T1" s="183"/>
      <c r="U1" s="183"/>
      <c r="V1" s="183"/>
      <c r="W1" s="183"/>
      <c r="X1" s="181"/>
      <c r="Y1" s="181"/>
      <c r="Z1" s="181"/>
      <c r="AA1" s="181"/>
      <c r="AB1" s="181"/>
      <c r="AC1" s="181"/>
      <c r="AD1" s="181"/>
      <c r="AE1" s="181"/>
    </row>
    <row r="2" spans="1:31" ht="18.75">
      <c r="A2" s="176"/>
      <c r="B2" s="177"/>
      <c r="C2" s="177"/>
      <c r="D2" s="177"/>
      <c r="E2" s="178"/>
      <c r="F2" s="179"/>
      <c r="G2" s="649" t="s">
        <v>408</v>
      </c>
      <c r="H2" s="649"/>
      <c r="I2" s="649"/>
      <c r="J2" s="649"/>
      <c r="K2" s="649"/>
      <c r="L2" s="649"/>
      <c r="M2" s="649"/>
      <c r="N2" s="649"/>
      <c r="O2" s="180"/>
      <c r="P2" s="181"/>
      <c r="Q2" s="181"/>
      <c r="R2" s="182"/>
      <c r="S2" s="181"/>
      <c r="T2" s="183"/>
      <c r="U2" s="183"/>
      <c r="V2" s="183"/>
      <c r="W2" s="183"/>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424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196"/>
      <c r="B7" s="196"/>
      <c r="C7" s="196"/>
      <c r="D7" s="657" t="s">
        <v>331</v>
      </c>
      <c r="E7" s="657"/>
      <c r="F7" s="657"/>
      <c r="G7" s="657"/>
      <c r="H7" s="657"/>
      <c r="I7" s="657"/>
      <c r="J7" s="657"/>
      <c r="K7" s="657"/>
      <c r="L7" s="657"/>
      <c r="M7" s="657"/>
      <c r="N7" s="657"/>
      <c r="O7" s="657"/>
      <c r="P7" s="657"/>
      <c r="Q7" s="657"/>
      <c r="R7" s="657"/>
      <c r="S7" s="196"/>
    </row>
    <row r="8" spans="1:21"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c r="U8" s="202"/>
    </row>
    <row r="9" spans="1:21" ht="13.5" customHeight="1">
      <c r="A9" s="203"/>
      <c r="B9" s="203">
        <v>28</v>
      </c>
      <c r="C9" s="198"/>
      <c r="D9" s="204">
        <v>98.8</v>
      </c>
      <c r="E9" s="205">
        <v>108.3</v>
      </c>
      <c r="F9" s="205">
        <v>99.8</v>
      </c>
      <c r="G9" s="205">
        <v>94.5</v>
      </c>
      <c r="H9" s="205">
        <v>91.9</v>
      </c>
      <c r="I9" s="205">
        <v>105.8</v>
      </c>
      <c r="J9" s="205">
        <v>96.3</v>
      </c>
      <c r="K9" s="205">
        <v>88.2</v>
      </c>
      <c r="L9" s="206">
        <v>107</v>
      </c>
      <c r="M9" s="206">
        <v>91.5</v>
      </c>
      <c r="N9" s="206">
        <v>95.1</v>
      </c>
      <c r="O9" s="206">
        <v>94.6</v>
      </c>
      <c r="P9" s="205">
        <v>103.1</v>
      </c>
      <c r="Q9" s="205">
        <v>98.4</v>
      </c>
      <c r="R9" s="205">
        <v>97.6</v>
      </c>
      <c r="S9" s="206">
        <v>95.8</v>
      </c>
      <c r="U9" s="207"/>
    </row>
    <row r="10" spans="1:19" ht="13.5">
      <c r="A10" s="203"/>
      <c r="B10" s="203" t="s">
        <v>267</v>
      </c>
      <c r="C10" s="198"/>
      <c r="D10" s="204">
        <v>100.5</v>
      </c>
      <c r="E10" s="205">
        <v>115.3</v>
      </c>
      <c r="F10" s="205">
        <v>100.8</v>
      </c>
      <c r="G10" s="205">
        <v>100.1</v>
      </c>
      <c r="H10" s="205">
        <v>87.5</v>
      </c>
      <c r="I10" s="205">
        <v>110.9</v>
      </c>
      <c r="J10" s="205">
        <v>93.6</v>
      </c>
      <c r="K10" s="205">
        <v>93.6</v>
      </c>
      <c r="L10" s="206">
        <v>108.5</v>
      </c>
      <c r="M10" s="206">
        <v>97.4</v>
      </c>
      <c r="N10" s="206">
        <v>100.6</v>
      </c>
      <c r="O10" s="206">
        <v>98.3</v>
      </c>
      <c r="P10" s="205">
        <v>105.7</v>
      </c>
      <c r="Q10" s="205">
        <v>98.9</v>
      </c>
      <c r="R10" s="205">
        <v>101.6</v>
      </c>
      <c r="S10" s="206">
        <v>92.8</v>
      </c>
    </row>
    <row r="11" spans="1:19" ht="13.5" customHeight="1">
      <c r="A11" s="203"/>
      <c r="B11" s="203" t="s">
        <v>179</v>
      </c>
      <c r="C11" s="198"/>
      <c r="D11" s="204">
        <v>100.4</v>
      </c>
      <c r="E11" s="205">
        <v>131.1</v>
      </c>
      <c r="F11" s="205">
        <v>99.9</v>
      </c>
      <c r="G11" s="205">
        <v>119.9</v>
      </c>
      <c r="H11" s="205">
        <v>82.8</v>
      </c>
      <c r="I11" s="205">
        <v>104.4</v>
      </c>
      <c r="J11" s="205">
        <v>109.2</v>
      </c>
      <c r="K11" s="205">
        <v>90.2</v>
      </c>
      <c r="L11" s="206">
        <v>86.9</v>
      </c>
      <c r="M11" s="206">
        <v>110</v>
      </c>
      <c r="N11" s="206">
        <v>90.2</v>
      </c>
      <c r="O11" s="206">
        <v>102.8</v>
      </c>
      <c r="P11" s="205">
        <v>86.3</v>
      </c>
      <c r="Q11" s="205">
        <v>102.9</v>
      </c>
      <c r="R11" s="205">
        <v>100.9</v>
      </c>
      <c r="S11" s="206">
        <v>96</v>
      </c>
    </row>
    <row r="12" spans="1:19" ht="13.5" customHeight="1">
      <c r="A12" s="203" t="s">
        <v>446</v>
      </c>
      <c r="B12" s="203" t="s">
        <v>448</v>
      </c>
      <c r="C12" s="198"/>
      <c r="D12" s="208">
        <v>100.5</v>
      </c>
      <c r="E12" s="209">
        <v>115.5</v>
      </c>
      <c r="F12" s="209">
        <v>100.6</v>
      </c>
      <c r="G12" s="209">
        <v>116.9</v>
      </c>
      <c r="H12" s="209">
        <v>86.9</v>
      </c>
      <c r="I12" s="209">
        <v>107.9</v>
      </c>
      <c r="J12" s="209">
        <v>110</v>
      </c>
      <c r="K12" s="209">
        <v>86</v>
      </c>
      <c r="L12" s="209">
        <v>84.2</v>
      </c>
      <c r="M12" s="209">
        <v>105.4</v>
      </c>
      <c r="N12" s="209">
        <v>104.7</v>
      </c>
      <c r="O12" s="209">
        <v>104.3</v>
      </c>
      <c r="P12" s="209">
        <v>81.8</v>
      </c>
      <c r="Q12" s="209">
        <v>104.3</v>
      </c>
      <c r="R12" s="209">
        <v>98.3</v>
      </c>
      <c r="S12" s="209">
        <v>97.3</v>
      </c>
    </row>
    <row r="13" spans="1:19" ht="13.5" customHeight="1">
      <c r="A13" s="210"/>
      <c r="B13" s="210" t="s">
        <v>449</v>
      </c>
      <c r="C13" s="211"/>
      <c r="D13" s="212">
        <v>99.7</v>
      </c>
      <c r="E13" s="213">
        <v>116.2</v>
      </c>
      <c r="F13" s="213">
        <v>96.7</v>
      </c>
      <c r="G13" s="213">
        <v>105.3</v>
      </c>
      <c r="H13" s="213">
        <v>88.5</v>
      </c>
      <c r="I13" s="213">
        <v>99.3</v>
      </c>
      <c r="J13" s="213">
        <v>103.6</v>
      </c>
      <c r="K13" s="213">
        <v>86.6</v>
      </c>
      <c r="L13" s="213">
        <v>77.2</v>
      </c>
      <c r="M13" s="213">
        <v>108.7</v>
      </c>
      <c r="N13" s="213">
        <v>94.4</v>
      </c>
      <c r="O13" s="213">
        <v>102.7</v>
      </c>
      <c r="P13" s="213">
        <v>108</v>
      </c>
      <c r="Q13" s="213">
        <v>109.8</v>
      </c>
      <c r="R13" s="213">
        <v>97.1</v>
      </c>
      <c r="S13" s="213">
        <v>92</v>
      </c>
    </row>
    <row r="14" spans="1:19" ht="13.5" customHeight="1">
      <c r="A14" s="203" t="s">
        <v>68</v>
      </c>
      <c r="B14" s="203">
        <v>12</v>
      </c>
      <c r="C14" s="198" t="s">
        <v>445</v>
      </c>
      <c r="D14" s="214">
        <v>174.7</v>
      </c>
      <c r="E14" s="215">
        <v>176.8</v>
      </c>
      <c r="F14" s="215">
        <v>185</v>
      </c>
      <c r="G14" s="215">
        <v>214.4</v>
      </c>
      <c r="H14" s="215">
        <v>156.2</v>
      </c>
      <c r="I14" s="215">
        <v>143.1</v>
      </c>
      <c r="J14" s="215">
        <v>177.6</v>
      </c>
      <c r="K14" s="215">
        <v>181.4</v>
      </c>
      <c r="L14" s="215">
        <v>134.3</v>
      </c>
      <c r="M14" s="215">
        <v>184.1</v>
      </c>
      <c r="N14" s="215">
        <v>104.7</v>
      </c>
      <c r="O14" s="215">
        <v>146.6</v>
      </c>
      <c r="P14" s="215">
        <v>227.4</v>
      </c>
      <c r="Q14" s="215">
        <v>182.2</v>
      </c>
      <c r="R14" s="215">
        <v>188.4</v>
      </c>
      <c r="S14" s="215">
        <v>144.6</v>
      </c>
    </row>
    <row r="15" spans="1:19" ht="13.5" customHeight="1">
      <c r="A15" s="203" t="s">
        <v>450</v>
      </c>
      <c r="B15" s="203" t="s">
        <v>177</v>
      </c>
      <c r="C15" s="198" t="s">
        <v>189</v>
      </c>
      <c r="D15" s="216">
        <v>86.4</v>
      </c>
      <c r="E15" s="217">
        <v>105</v>
      </c>
      <c r="F15" s="217">
        <v>80.9</v>
      </c>
      <c r="G15" s="217">
        <v>80.7</v>
      </c>
      <c r="H15" s="217">
        <v>86.6</v>
      </c>
      <c r="I15" s="217">
        <v>99.7</v>
      </c>
      <c r="J15" s="217">
        <v>82.4</v>
      </c>
      <c r="K15" s="217">
        <v>64.7</v>
      </c>
      <c r="L15" s="217">
        <v>69.4</v>
      </c>
      <c r="M15" s="217">
        <v>95.5</v>
      </c>
      <c r="N15" s="217">
        <v>91.2</v>
      </c>
      <c r="O15" s="217">
        <v>105.9</v>
      </c>
      <c r="P15" s="217">
        <v>87.7</v>
      </c>
      <c r="Q15" s="217">
        <v>94.7</v>
      </c>
      <c r="R15" s="217">
        <v>76.9</v>
      </c>
      <c r="S15" s="217">
        <v>97.4</v>
      </c>
    </row>
    <row r="16" spans="2:19" ht="13.5" customHeight="1">
      <c r="B16" s="203">
        <v>2</v>
      </c>
      <c r="C16" s="198"/>
      <c r="D16" s="216">
        <v>83.2</v>
      </c>
      <c r="E16" s="217">
        <v>100.9</v>
      </c>
      <c r="F16" s="217">
        <v>79</v>
      </c>
      <c r="G16" s="217">
        <v>81.5</v>
      </c>
      <c r="H16" s="217">
        <v>72.6</v>
      </c>
      <c r="I16" s="217">
        <v>90.3</v>
      </c>
      <c r="J16" s="217">
        <v>79.1</v>
      </c>
      <c r="K16" s="217">
        <v>61.2</v>
      </c>
      <c r="L16" s="217">
        <v>77.6</v>
      </c>
      <c r="M16" s="217">
        <v>91.8</v>
      </c>
      <c r="N16" s="217">
        <v>88.2</v>
      </c>
      <c r="O16" s="217">
        <v>93.5</v>
      </c>
      <c r="P16" s="217">
        <v>81.5</v>
      </c>
      <c r="Q16" s="217">
        <v>93</v>
      </c>
      <c r="R16" s="217">
        <v>77.2</v>
      </c>
      <c r="S16" s="217">
        <v>94</v>
      </c>
    </row>
    <row r="17" spans="2:19" ht="13.5" customHeight="1">
      <c r="B17" s="203">
        <v>3</v>
      </c>
      <c r="D17" s="216">
        <v>87.9</v>
      </c>
      <c r="E17" s="217">
        <v>111.9</v>
      </c>
      <c r="F17" s="217">
        <v>87.1</v>
      </c>
      <c r="G17" s="217">
        <v>80.1</v>
      </c>
      <c r="H17" s="217">
        <v>74.4</v>
      </c>
      <c r="I17" s="217">
        <v>90.2</v>
      </c>
      <c r="J17" s="217">
        <v>82.6</v>
      </c>
      <c r="K17" s="217">
        <v>63.1</v>
      </c>
      <c r="L17" s="217">
        <v>73.2</v>
      </c>
      <c r="M17" s="217">
        <v>93.5</v>
      </c>
      <c r="N17" s="217">
        <v>83.2</v>
      </c>
      <c r="O17" s="217">
        <v>89.1</v>
      </c>
      <c r="P17" s="217">
        <v>83.5</v>
      </c>
      <c r="Q17" s="217">
        <v>98</v>
      </c>
      <c r="R17" s="217">
        <v>94.7</v>
      </c>
      <c r="S17" s="217">
        <v>98.9</v>
      </c>
    </row>
    <row r="18" spans="2:19" ht="13.5" customHeight="1">
      <c r="B18" s="203">
        <v>4</v>
      </c>
      <c r="C18" s="198"/>
      <c r="D18" s="216">
        <v>87</v>
      </c>
      <c r="E18" s="217">
        <v>119.8</v>
      </c>
      <c r="F18" s="217">
        <v>82.6</v>
      </c>
      <c r="G18" s="217">
        <v>82.2</v>
      </c>
      <c r="H18" s="217">
        <v>79.4</v>
      </c>
      <c r="I18" s="217">
        <v>94.7</v>
      </c>
      <c r="J18" s="217">
        <v>82.9</v>
      </c>
      <c r="K18" s="217">
        <v>66.1</v>
      </c>
      <c r="L18" s="217">
        <v>80.3</v>
      </c>
      <c r="M18" s="217">
        <v>94.9</v>
      </c>
      <c r="N18" s="217">
        <v>90.9</v>
      </c>
      <c r="O18" s="217">
        <v>94.9</v>
      </c>
      <c r="P18" s="217">
        <v>80.2</v>
      </c>
      <c r="Q18" s="217">
        <v>96.6</v>
      </c>
      <c r="R18" s="217">
        <v>84</v>
      </c>
      <c r="S18" s="217">
        <v>96.2</v>
      </c>
    </row>
    <row r="19" spans="2:19" ht="13.5" customHeight="1">
      <c r="B19" s="203">
        <v>5</v>
      </c>
      <c r="C19" s="198"/>
      <c r="D19" s="216">
        <v>85</v>
      </c>
      <c r="E19" s="217">
        <v>106.2</v>
      </c>
      <c r="F19" s="217">
        <v>78.3</v>
      </c>
      <c r="G19" s="217">
        <v>80.1</v>
      </c>
      <c r="H19" s="217">
        <v>80.9</v>
      </c>
      <c r="I19" s="217">
        <v>90.5</v>
      </c>
      <c r="J19" s="217">
        <v>80.8</v>
      </c>
      <c r="K19" s="217">
        <v>62.9</v>
      </c>
      <c r="L19" s="217">
        <v>82</v>
      </c>
      <c r="M19" s="217">
        <v>97.3</v>
      </c>
      <c r="N19" s="217">
        <v>94.6</v>
      </c>
      <c r="O19" s="217">
        <v>91.8</v>
      </c>
      <c r="P19" s="217">
        <v>81</v>
      </c>
      <c r="Q19" s="217">
        <v>102</v>
      </c>
      <c r="R19" s="217">
        <v>76.5</v>
      </c>
      <c r="S19" s="217">
        <v>94</v>
      </c>
    </row>
    <row r="20" spans="2:19" ht="13.5" customHeight="1">
      <c r="B20" s="203">
        <v>6</v>
      </c>
      <c r="C20" s="198"/>
      <c r="D20" s="216">
        <v>129.1</v>
      </c>
      <c r="E20" s="217">
        <v>127.1</v>
      </c>
      <c r="F20" s="217">
        <v>119.1</v>
      </c>
      <c r="G20" s="217">
        <v>214.2</v>
      </c>
      <c r="H20" s="217">
        <v>166.4</v>
      </c>
      <c r="I20" s="217">
        <v>113.8</v>
      </c>
      <c r="J20" s="217">
        <v>97.4</v>
      </c>
      <c r="K20" s="217">
        <v>164.8</v>
      </c>
      <c r="L20" s="217">
        <v>105.2</v>
      </c>
      <c r="M20" s="217">
        <v>162.8</v>
      </c>
      <c r="N20" s="217">
        <v>93.7</v>
      </c>
      <c r="O20" s="217">
        <v>97.7</v>
      </c>
      <c r="P20" s="217">
        <v>213.4</v>
      </c>
      <c r="Q20" s="217">
        <v>135.6</v>
      </c>
      <c r="R20" s="217">
        <v>114.6</v>
      </c>
      <c r="S20" s="217">
        <v>148</v>
      </c>
    </row>
    <row r="21" spans="2:19" ht="13.5" customHeight="1">
      <c r="B21" s="203">
        <v>7</v>
      </c>
      <c r="C21" s="198"/>
      <c r="D21" s="216">
        <v>128.5</v>
      </c>
      <c r="E21" s="217">
        <v>157.4</v>
      </c>
      <c r="F21" s="217">
        <v>139.9</v>
      </c>
      <c r="G21" s="217">
        <v>81.9</v>
      </c>
      <c r="H21" s="217">
        <v>84.2</v>
      </c>
      <c r="I21" s="217">
        <v>126.1</v>
      </c>
      <c r="J21" s="217">
        <v>139.8</v>
      </c>
      <c r="K21" s="217">
        <v>82.5</v>
      </c>
      <c r="L21" s="217">
        <v>94.8</v>
      </c>
      <c r="M21" s="217">
        <v>153</v>
      </c>
      <c r="N21" s="217">
        <v>113.5</v>
      </c>
      <c r="O21" s="217">
        <v>120.6</v>
      </c>
      <c r="P21" s="217">
        <v>113.8</v>
      </c>
      <c r="Q21" s="217">
        <v>125.7</v>
      </c>
      <c r="R21" s="217">
        <v>124.5</v>
      </c>
      <c r="S21" s="217">
        <v>113.9</v>
      </c>
    </row>
    <row r="22" spans="2:19" ht="13.5" customHeight="1">
      <c r="B22" s="203">
        <v>8</v>
      </c>
      <c r="D22" s="216">
        <v>87.3</v>
      </c>
      <c r="E22" s="217">
        <v>111</v>
      </c>
      <c r="F22" s="217">
        <v>82.1</v>
      </c>
      <c r="G22" s="217">
        <v>82.7</v>
      </c>
      <c r="H22" s="217">
        <v>72.6</v>
      </c>
      <c r="I22" s="217">
        <v>89.9</v>
      </c>
      <c r="J22" s="217">
        <v>90</v>
      </c>
      <c r="K22" s="217">
        <v>66.3</v>
      </c>
      <c r="L22" s="217">
        <v>81.1</v>
      </c>
      <c r="M22" s="217">
        <v>97.6</v>
      </c>
      <c r="N22" s="217">
        <v>92.2</v>
      </c>
      <c r="O22" s="217">
        <v>95.4</v>
      </c>
      <c r="P22" s="217">
        <v>79.9</v>
      </c>
      <c r="Q22" s="217">
        <v>98.2</v>
      </c>
      <c r="R22" s="217">
        <v>74.8</v>
      </c>
      <c r="S22" s="217">
        <v>101.9</v>
      </c>
    </row>
    <row r="23" spans="2:19" ht="13.5" customHeight="1">
      <c r="B23" s="203">
        <v>9</v>
      </c>
      <c r="C23" s="198"/>
      <c r="D23" s="216">
        <v>84.3</v>
      </c>
      <c r="E23" s="217">
        <v>107.6</v>
      </c>
      <c r="F23" s="217">
        <v>80.1</v>
      </c>
      <c r="G23" s="217">
        <v>81.1</v>
      </c>
      <c r="H23" s="217">
        <v>72.3</v>
      </c>
      <c r="I23" s="217">
        <v>85</v>
      </c>
      <c r="J23" s="217">
        <v>84.8</v>
      </c>
      <c r="K23" s="217">
        <v>62.7</v>
      </c>
      <c r="L23" s="217">
        <v>78.3</v>
      </c>
      <c r="M23" s="217">
        <v>90.9</v>
      </c>
      <c r="N23" s="217">
        <v>89.8</v>
      </c>
      <c r="O23" s="217">
        <v>90.1</v>
      </c>
      <c r="P23" s="217">
        <v>78.5</v>
      </c>
      <c r="Q23" s="217">
        <v>94.9</v>
      </c>
      <c r="R23" s="217">
        <v>75.3</v>
      </c>
      <c r="S23" s="217">
        <v>99</v>
      </c>
    </row>
    <row r="24" spans="2:19" ht="13.5" customHeight="1">
      <c r="B24" s="203">
        <v>10</v>
      </c>
      <c r="C24" s="198"/>
      <c r="D24" s="216">
        <v>85.6</v>
      </c>
      <c r="E24" s="217">
        <v>118.6</v>
      </c>
      <c r="F24" s="217">
        <v>79.4</v>
      </c>
      <c r="G24" s="217">
        <v>80.4</v>
      </c>
      <c r="H24" s="217">
        <v>78.5</v>
      </c>
      <c r="I24" s="217">
        <v>88.9</v>
      </c>
      <c r="J24" s="217">
        <v>84</v>
      </c>
      <c r="K24" s="217">
        <v>64.9</v>
      </c>
      <c r="L24" s="217">
        <v>82</v>
      </c>
      <c r="M24" s="217">
        <v>93.2</v>
      </c>
      <c r="N24" s="217">
        <v>91</v>
      </c>
      <c r="O24" s="217">
        <v>91.7</v>
      </c>
      <c r="P24" s="217">
        <v>82.2</v>
      </c>
      <c r="Q24" s="217">
        <v>94.9</v>
      </c>
      <c r="R24" s="217">
        <v>76.2</v>
      </c>
      <c r="S24" s="217">
        <v>99.7</v>
      </c>
    </row>
    <row r="25" spans="2:46" ht="13.5" customHeight="1">
      <c r="B25" s="203">
        <v>11</v>
      </c>
      <c r="C25" s="198"/>
      <c r="D25" s="216">
        <v>89.8</v>
      </c>
      <c r="E25" s="217">
        <v>154.7</v>
      </c>
      <c r="F25" s="217">
        <v>82.1</v>
      </c>
      <c r="G25" s="217">
        <v>84.4</v>
      </c>
      <c r="H25" s="217">
        <v>82</v>
      </c>
      <c r="I25" s="217">
        <v>85.5</v>
      </c>
      <c r="J25" s="217">
        <v>86</v>
      </c>
      <c r="K25" s="217">
        <v>71.3</v>
      </c>
      <c r="L25" s="217">
        <v>73</v>
      </c>
      <c r="M25" s="217">
        <v>98.9</v>
      </c>
      <c r="N25" s="217">
        <v>101.9</v>
      </c>
      <c r="O25" s="217">
        <v>91.9</v>
      </c>
      <c r="P25" s="217">
        <v>84.8</v>
      </c>
      <c r="Q25" s="217">
        <v>98.5</v>
      </c>
      <c r="R25" s="217">
        <v>76.4</v>
      </c>
      <c r="S25" s="217">
        <v>99.9</v>
      </c>
      <c r="T25" s="218"/>
      <c r="U25" s="219"/>
      <c r="V25" s="218"/>
      <c r="W25" s="218"/>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174.3</v>
      </c>
      <c r="E26" s="225">
        <v>172.9</v>
      </c>
      <c r="F26" s="225">
        <v>192.5</v>
      </c>
      <c r="G26" s="225">
        <v>218.6</v>
      </c>
      <c r="H26" s="225">
        <v>163.8</v>
      </c>
      <c r="I26" s="225">
        <v>155.5</v>
      </c>
      <c r="J26" s="225">
        <v>149.6</v>
      </c>
      <c r="K26" s="225">
        <v>158.3</v>
      </c>
      <c r="L26" s="225">
        <v>140.7</v>
      </c>
      <c r="M26" s="225">
        <v>213.3</v>
      </c>
      <c r="N26" s="225">
        <v>126.4</v>
      </c>
      <c r="O26" s="225">
        <v>136</v>
      </c>
      <c r="P26" s="225">
        <v>215.5</v>
      </c>
      <c r="Q26" s="225">
        <v>178.4</v>
      </c>
      <c r="R26" s="225">
        <v>202.5</v>
      </c>
      <c r="S26" s="225">
        <v>153.2</v>
      </c>
      <c r="T26" s="218"/>
      <c r="U26" s="226"/>
      <c r="V26" s="218"/>
      <c r="W26" s="218"/>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196"/>
      <c r="B27" s="196"/>
      <c r="C27" s="196"/>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0.3</v>
      </c>
      <c r="E28" s="200">
        <v>-12.9</v>
      </c>
      <c r="F28" s="200">
        <v>1.8</v>
      </c>
      <c r="G28" s="200">
        <v>2.2</v>
      </c>
      <c r="H28" s="200">
        <v>3</v>
      </c>
      <c r="I28" s="200">
        <v>-2.5</v>
      </c>
      <c r="J28" s="200">
        <v>-1.1</v>
      </c>
      <c r="K28" s="200">
        <v>1.4</v>
      </c>
      <c r="L28" s="201">
        <v>0.1</v>
      </c>
      <c r="M28" s="201">
        <v>-4.3</v>
      </c>
      <c r="N28" s="201">
        <v>12.9</v>
      </c>
      <c r="O28" s="201">
        <v>0.3</v>
      </c>
      <c r="P28" s="200">
        <v>10.8</v>
      </c>
      <c r="Q28" s="200">
        <v>0.2</v>
      </c>
      <c r="R28" s="200">
        <v>1</v>
      </c>
      <c r="S28" s="201">
        <v>2.2</v>
      </c>
    </row>
    <row r="29" spans="1:19" ht="13.5" customHeight="1">
      <c r="A29" s="203"/>
      <c r="B29" s="203">
        <v>28</v>
      </c>
      <c r="C29" s="198"/>
      <c r="D29" s="204">
        <v>-1.2</v>
      </c>
      <c r="E29" s="205">
        <v>8.2</v>
      </c>
      <c r="F29" s="205">
        <v>-0.2</v>
      </c>
      <c r="G29" s="205">
        <v>-5.5</v>
      </c>
      <c r="H29" s="205">
        <v>-8.1</v>
      </c>
      <c r="I29" s="205">
        <v>5.9</v>
      </c>
      <c r="J29" s="205">
        <v>-3.6</v>
      </c>
      <c r="K29" s="205">
        <v>-11.7</v>
      </c>
      <c r="L29" s="206">
        <v>7</v>
      </c>
      <c r="M29" s="206">
        <v>-8.6</v>
      </c>
      <c r="N29" s="206">
        <v>-5</v>
      </c>
      <c r="O29" s="206">
        <v>-5.5</v>
      </c>
      <c r="P29" s="205">
        <v>3.1</v>
      </c>
      <c r="Q29" s="205">
        <v>-1.6</v>
      </c>
      <c r="R29" s="205">
        <v>-2.4</v>
      </c>
      <c r="S29" s="206">
        <v>-4.2</v>
      </c>
    </row>
    <row r="30" spans="1:19" ht="13.5" customHeight="1">
      <c r="A30" s="203"/>
      <c r="B30" s="203" t="s">
        <v>267</v>
      </c>
      <c r="C30" s="198"/>
      <c r="D30" s="204">
        <v>1.7</v>
      </c>
      <c r="E30" s="205">
        <v>6.5</v>
      </c>
      <c r="F30" s="205">
        <v>1</v>
      </c>
      <c r="G30" s="205">
        <v>5.9</v>
      </c>
      <c r="H30" s="205">
        <v>-4.8</v>
      </c>
      <c r="I30" s="205">
        <v>4.8</v>
      </c>
      <c r="J30" s="205">
        <v>-2.8</v>
      </c>
      <c r="K30" s="205">
        <v>6.1</v>
      </c>
      <c r="L30" s="206">
        <v>1.4</v>
      </c>
      <c r="M30" s="206">
        <v>6.4</v>
      </c>
      <c r="N30" s="206">
        <v>5.8</v>
      </c>
      <c r="O30" s="206">
        <v>3.9</v>
      </c>
      <c r="P30" s="205">
        <v>2.5</v>
      </c>
      <c r="Q30" s="205">
        <v>0.5</v>
      </c>
      <c r="R30" s="205">
        <v>4.1</v>
      </c>
      <c r="S30" s="206">
        <v>-3.1</v>
      </c>
    </row>
    <row r="31" spans="1:19" ht="13.5" customHeight="1">
      <c r="A31" s="203"/>
      <c r="B31" s="203" t="s">
        <v>179</v>
      </c>
      <c r="C31" s="198"/>
      <c r="D31" s="204">
        <v>-0.1</v>
      </c>
      <c r="E31" s="205">
        <v>13.7</v>
      </c>
      <c r="F31" s="205">
        <v>-0.9</v>
      </c>
      <c r="G31" s="205">
        <v>19.8</v>
      </c>
      <c r="H31" s="205">
        <v>-5.4</v>
      </c>
      <c r="I31" s="205">
        <v>-5.9</v>
      </c>
      <c r="J31" s="205">
        <v>16.7</v>
      </c>
      <c r="K31" s="205">
        <v>-3.6</v>
      </c>
      <c r="L31" s="206">
        <v>-19.9</v>
      </c>
      <c r="M31" s="206">
        <v>12.9</v>
      </c>
      <c r="N31" s="206">
        <v>-10.3</v>
      </c>
      <c r="O31" s="206">
        <v>4.6</v>
      </c>
      <c r="P31" s="205">
        <v>-18.4</v>
      </c>
      <c r="Q31" s="205">
        <v>4</v>
      </c>
      <c r="R31" s="205">
        <v>-0.7</v>
      </c>
      <c r="S31" s="206">
        <v>3.4</v>
      </c>
    </row>
    <row r="32" spans="1:19" ht="13.5" customHeight="1">
      <c r="A32" s="203" t="s">
        <v>446</v>
      </c>
      <c r="B32" s="203" t="s">
        <v>448</v>
      </c>
      <c r="C32" s="198"/>
      <c r="D32" s="204">
        <v>0.1</v>
      </c>
      <c r="E32" s="205">
        <v>-11.9</v>
      </c>
      <c r="F32" s="205">
        <v>0.7</v>
      </c>
      <c r="G32" s="205">
        <v>-2.5</v>
      </c>
      <c r="H32" s="205">
        <v>5</v>
      </c>
      <c r="I32" s="205">
        <v>3.4</v>
      </c>
      <c r="J32" s="205">
        <v>0.7</v>
      </c>
      <c r="K32" s="205">
        <v>-4.7</v>
      </c>
      <c r="L32" s="206">
        <v>-3.1</v>
      </c>
      <c r="M32" s="206">
        <v>-4.2</v>
      </c>
      <c r="N32" s="206">
        <v>16.1</v>
      </c>
      <c r="O32" s="206">
        <v>1.5</v>
      </c>
      <c r="P32" s="205">
        <v>-5.2</v>
      </c>
      <c r="Q32" s="205">
        <v>1.4</v>
      </c>
      <c r="R32" s="205">
        <v>-2.6</v>
      </c>
      <c r="S32" s="206">
        <v>1.4</v>
      </c>
    </row>
    <row r="33" spans="1:19" ht="13.5" customHeight="1">
      <c r="A33" s="210"/>
      <c r="B33" s="210" t="s">
        <v>449</v>
      </c>
      <c r="C33" s="211"/>
      <c r="D33" s="212">
        <v>-0.8</v>
      </c>
      <c r="E33" s="213">
        <v>0.6</v>
      </c>
      <c r="F33" s="213">
        <v>-3.9</v>
      </c>
      <c r="G33" s="213">
        <v>-9.9</v>
      </c>
      <c r="H33" s="213">
        <v>1.8</v>
      </c>
      <c r="I33" s="213">
        <v>-8</v>
      </c>
      <c r="J33" s="213">
        <v>-5.8</v>
      </c>
      <c r="K33" s="213">
        <v>0.7</v>
      </c>
      <c r="L33" s="213">
        <v>-8.3</v>
      </c>
      <c r="M33" s="213">
        <v>3.1</v>
      </c>
      <c r="N33" s="213">
        <v>-9.8</v>
      </c>
      <c r="O33" s="213">
        <v>-1.5</v>
      </c>
      <c r="P33" s="213">
        <v>32</v>
      </c>
      <c r="Q33" s="213">
        <v>5.3</v>
      </c>
      <c r="R33" s="213">
        <v>-1.2</v>
      </c>
      <c r="S33" s="213">
        <v>-5.4</v>
      </c>
    </row>
    <row r="34" spans="1:19" ht="13.5" customHeight="1">
      <c r="A34" s="203" t="s">
        <v>68</v>
      </c>
      <c r="B34" s="203">
        <v>12</v>
      </c>
      <c r="C34" s="198" t="s">
        <v>445</v>
      </c>
      <c r="D34" s="214">
        <v>-2.1</v>
      </c>
      <c r="E34" s="215">
        <v>1</v>
      </c>
      <c r="F34" s="215">
        <v>-3.2</v>
      </c>
      <c r="G34" s="215">
        <v>-10</v>
      </c>
      <c r="H34" s="215">
        <v>2.2</v>
      </c>
      <c r="I34" s="215">
        <v>-13.7</v>
      </c>
      <c r="J34" s="215">
        <v>-6.6</v>
      </c>
      <c r="K34" s="215">
        <v>16.1</v>
      </c>
      <c r="L34" s="215">
        <v>-4</v>
      </c>
      <c r="M34" s="215">
        <v>-9.5</v>
      </c>
      <c r="N34" s="215">
        <v>-19.3</v>
      </c>
      <c r="O34" s="215">
        <v>-16.7</v>
      </c>
      <c r="P34" s="215">
        <v>22.1</v>
      </c>
      <c r="Q34" s="215">
        <v>-0.8</v>
      </c>
      <c r="R34" s="215">
        <v>0.9</v>
      </c>
      <c r="S34" s="215">
        <v>-0.8</v>
      </c>
    </row>
    <row r="35" spans="1:19" ht="13.5" customHeight="1">
      <c r="A35" s="203" t="s">
        <v>450</v>
      </c>
      <c r="B35" s="203" t="s">
        <v>177</v>
      </c>
      <c r="C35" s="198" t="s">
        <v>189</v>
      </c>
      <c r="D35" s="216">
        <v>-2.4</v>
      </c>
      <c r="E35" s="217">
        <v>-13.2</v>
      </c>
      <c r="F35" s="217">
        <v>-3.9</v>
      </c>
      <c r="G35" s="217">
        <v>-3.6</v>
      </c>
      <c r="H35" s="217">
        <v>27.4</v>
      </c>
      <c r="I35" s="217">
        <v>7.6</v>
      </c>
      <c r="J35" s="217">
        <v>-10.8</v>
      </c>
      <c r="K35" s="217">
        <v>-4</v>
      </c>
      <c r="L35" s="217">
        <v>-0.1</v>
      </c>
      <c r="M35" s="217">
        <v>7.7</v>
      </c>
      <c r="N35" s="217">
        <v>-13.5</v>
      </c>
      <c r="O35" s="217">
        <v>17.5</v>
      </c>
      <c r="P35" s="217">
        <v>9.4</v>
      </c>
      <c r="Q35" s="217">
        <v>-3.1</v>
      </c>
      <c r="R35" s="217">
        <v>-18.1</v>
      </c>
      <c r="S35" s="217">
        <v>16.8</v>
      </c>
    </row>
    <row r="36" spans="2:19" ht="13.5" customHeight="1">
      <c r="B36" s="203">
        <v>2</v>
      </c>
      <c r="C36" s="198"/>
      <c r="D36" s="216">
        <v>0</v>
      </c>
      <c r="E36" s="217">
        <v>-3.4</v>
      </c>
      <c r="F36" s="217">
        <v>0.9</v>
      </c>
      <c r="G36" s="217">
        <v>-3.8</v>
      </c>
      <c r="H36" s="217">
        <v>-3.8</v>
      </c>
      <c r="I36" s="217">
        <v>-1.3</v>
      </c>
      <c r="J36" s="217">
        <v>-8.2</v>
      </c>
      <c r="K36" s="217">
        <v>-11.8</v>
      </c>
      <c r="L36" s="217">
        <v>13</v>
      </c>
      <c r="M36" s="217">
        <v>9.7</v>
      </c>
      <c r="N36" s="217">
        <v>-3.9</v>
      </c>
      <c r="O36" s="217">
        <v>3.8</v>
      </c>
      <c r="P36" s="217">
        <v>0.4</v>
      </c>
      <c r="Q36" s="217">
        <v>1.5</v>
      </c>
      <c r="R36" s="217">
        <v>1.4</v>
      </c>
      <c r="S36" s="217">
        <v>16.2</v>
      </c>
    </row>
    <row r="37" spans="2:19" ht="13.5" customHeight="1">
      <c r="B37" s="203">
        <v>3</v>
      </c>
      <c r="D37" s="216">
        <v>1.3</v>
      </c>
      <c r="E37" s="217">
        <v>-5.6</v>
      </c>
      <c r="F37" s="217">
        <v>9</v>
      </c>
      <c r="G37" s="217">
        <v>-1.1</v>
      </c>
      <c r="H37" s="217">
        <v>7.1</v>
      </c>
      <c r="I37" s="217">
        <v>-1.6</v>
      </c>
      <c r="J37" s="217">
        <v>-5.9</v>
      </c>
      <c r="K37" s="217">
        <v>-11.9</v>
      </c>
      <c r="L37" s="217">
        <v>7.6</v>
      </c>
      <c r="M37" s="217">
        <v>-17.9</v>
      </c>
      <c r="N37" s="217">
        <v>-12.8</v>
      </c>
      <c r="O37" s="217">
        <v>-4.4</v>
      </c>
      <c r="P37" s="217">
        <v>-14</v>
      </c>
      <c r="Q37" s="217">
        <v>3.9</v>
      </c>
      <c r="R37" s="217">
        <v>16.9</v>
      </c>
      <c r="S37" s="217">
        <v>21.9</v>
      </c>
    </row>
    <row r="38" spans="2:19" ht="13.5" customHeight="1">
      <c r="B38" s="203">
        <v>4</v>
      </c>
      <c r="C38" s="198"/>
      <c r="D38" s="216">
        <v>1.8</v>
      </c>
      <c r="E38" s="217">
        <v>6.6</v>
      </c>
      <c r="F38" s="217">
        <v>3.8</v>
      </c>
      <c r="G38" s="217">
        <v>13.2</v>
      </c>
      <c r="H38" s="217">
        <v>19.9</v>
      </c>
      <c r="I38" s="217">
        <v>-2.3</v>
      </c>
      <c r="J38" s="217">
        <v>-5.9</v>
      </c>
      <c r="K38" s="217">
        <v>-5.2</v>
      </c>
      <c r="L38" s="217">
        <v>22</v>
      </c>
      <c r="M38" s="217">
        <v>13.9</v>
      </c>
      <c r="N38" s="217">
        <v>-4.5</v>
      </c>
      <c r="O38" s="217">
        <v>6.3</v>
      </c>
      <c r="P38" s="217">
        <v>-10.8</v>
      </c>
      <c r="Q38" s="217">
        <v>4</v>
      </c>
      <c r="R38" s="217">
        <v>10.8</v>
      </c>
      <c r="S38" s="217">
        <v>8.8</v>
      </c>
    </row>
    <row r="39" spans="2:19" ht="13.5" customHeight="1">
      <c r="B39" s="203">
        <v>5</v>
      </c>
      <c r="C39" s="198"/>
      <c r="D39" s="216">
        <v>5.7</v>
      </c>
      <c r="E39" s="217">
        <v>13.6</v>
      </c>
      <c r="F39" s="217">
        <v>5.5</v>
      </c>
      <c r="G39" s="217">
        <v>3.2</v>
      </c>
      <c r="H39" s="217">
        <v>17.2</v>
      </c>
      <c r="I39" s="217">
        <v>10</v>
      </c>
      <c r="J39" s="217">
        <v>-4</v>
      </c>
      <c r="K39" s="217">
        <v>-8.4</v>
      </c>
      <c r="L39" s="217">
        <v>27.3</v>
      </c>
      <c r="M39" s="217">
        <v>11.5</v>
      </c>
      <c r="N39" s="217">
        <v>15.5</v>
      </c>
      <c r="O39" s="217">
        <v>7.5</v>
      </c>
      <c r="P39" s="217">
        <v>1.1</v>
      </c>
      <c r="Q39" s="217">
        <v>2.4</v>
      </c>
      <c r="R39" s="217">
        <v>2.1</v>
      </c>
      <c r="S39" s="217">
        <v>23.5</v>
      </c>
    </row>
    <row r="40" spans="2:19" ht="13.5" customHeight="1">
      <c r="B40" s="203">
        <v>6</v>
      </c>
      <c r="C40" s="198"/>
      <c r="D40" s="216">
        <v>0.5</v>
      </c>
      <c r="E40" s="217">
        <v>-1.7</v>
      </c>
      <c r="F40" s="217">
        <v>-2.7</v>
      </c>
      <c r="G40" s="217">
        <v>-6.9</v>
      </c>
      <c r="H40" s="217">
        <v>11.1</v>
      </c>
      <c r="I40" s="217">
        <v>-10.1</v>
      </c>
      <c r="J40" s="217">
        <v>-5</v>
      </c>
      <c r="K40" s="217">
        <v>17.5</v>
      </c>
      <c r="L40" s="217">
        <v>47.1</v>
      </c>
      <c r="M40" s="217">
        <v>68.2</v>
      </c>
      <c r="N40" s="217">
        <v>10.5</v>
      </c>
      <c r="O40" s="217">
        <v>-35.2</v>
      </c>
      <c r="P40" s="217">
        <v>-4.8</v>
      </c>
      <c r="Q40" s="217">
        <v>-4.8</v>
      </c>
      <c r="R40" s="217">
        <v>8.8</v>
      </c>
      <c r="S40" s="217">
        <v>42.2</v>
      </c>
    </row>
    <row r="41" spans="2:19" ht="13.5" customHeight="1">
      <c r="B41" s="203">
        <v>7</v>
      </c>
      <c r="C41" s="198"/>
      <c r="D41" s="216">
        <v>3.9</v>
      </c>
      <c r="E41" s="217">
        <v>22.2</v>
      </c>
      <c r="F41" s="217">
        <v>8.3</v>
      </c>
      <c r="G41" s="217">
        <v>-9.1</v>
      </c>
      <c r="H41" s="217">
        <v>-27.3</v>
      </c>
      <c r="I41" s="217">
        <v>18.2</v>
      </c>
      <c r="J41" s="217">
        <v>-10.3</v>
      </c>
      <c r="K41" s="217">
        <v>-5.8</v>
      </c>
      <c r="L41" s="217">
        <v>0.1</v>
      </c>
      <c r="M41" s="217">
        <v>-14.9</v>
      </c>
      <c r="N41" s="217">
        <v>20.9</v>
      </c>
      <c r="O41" s="217">
        <v>2.7</v>
      </c>
      <c r="P41" s="217">
        <v>19</v>
      </c>
      <c r="Q41" s="217">
        <v>0.5</v>
      </c>
      <c r="R41" s="217">
        <v>-22.4</v>
      </c>
      <c r="S41" s="217">
        <v>9.8</v>
      </c>
    </row>
    <row r="42" spans="2:19" ht="13.5" customHeight="1">
      <c r="B42" s="203">
        <v>8</v>
      </c>
      <c r="D42" s="216">
        <v>0.9</v>
      </c>
      <c r="E42" s="217">
        <v>6.3</v>
      </c>
      <c r="F42" s="217">
        <v>2.2</v>
      </c>
      <c r="G42" s="217">
        <v>-0.4</v>
      </c>
      <c r="H42" s="217">
        <v>4.2</v>
      </c>
      <c r="I42" s="217">
        <v>-3</v>
      </c>
      <c r="J42" s="217">
        <v>-6.3</v>
      </c>
      <c r="K42" s="217">
        <v>-9.1</v>
      </c>
      <c r="L42" s="217">
        <v>11.6</v>
      </c>
      <c r="M42" s="217">
        <v>-1.4</v>
      </c>
      <c r="N42" s="217">
        <v>-6</v>
      </c>
      <c r="O42" s="217">
        <v>-0.5</v>
      </c>
      <c r="P42" s="217">
        <v>1.4</v>
      </c>
      <c r="Q42" s="217">
        <v>3</v>
      </c>
      <c r="R42" s="217">
        <v>-2.7</v>
      </c>
      <c r="S42" s="217">
        <v>19</v>
      </c>
    </row>
    <row r="43" spans="2:19" ht="13.5" customHeight="1">
      <c r="B43" s="203">
        <v>9</v>
      </c>
      <c r="C43" s="198"/>
      <c r="D43" s="216">
        <v>-0.9</v>
      </c>
      <c r="E43" s="217">
        <v>5.1</v>
      </c>
      <c r="F43" s="217">
        <v>-1.2</v>
      </c>
      <c r="G43" s="217">
        <v>1.9</v>
      </c>
      <c r="H43" s="217">
        <v>5.9</v>
      </c>
      <c r="I43" s="217">
        <v>-3.4</v>
      </c>
      <c r="J43" s="217">
        <v>-6.7</v>
      </c>
      <c r="K43" s="217">
        <v>-10.9</v>
      </c>
      <c r="L43" s="217">
        <v>10.6</v>
      </c>
      <c r="M43" s="217">
        <v>-2.6</v>
      </c>
      <c r="N43" s="217">
        <v>-6.9</v>
      </c>
      <c r="O43" s="217">
        <v>-1.7</v>
      </c>
      <c r="P43" s="217">
        <v>-1.4</v>
      </c>
      <c r="Q43" s="217">
        <v>0</v>
      </c>
      <c r="R43" s="217">
        <v>2</v>
      </c>
      <c r="S43" s="217">
        <v>18.8</v>
      </c>
    </row>
    <row r="44" spans="2:19" ht="13.5" customHeight="1">
      <c r="B44" s="203">
        <v>10</v>
      </c>
      <c r="C44" s="198"/>
      <c r="D44" s="216">
        <v>2</v>
      </c>
      <c r="E44" s="217">
        <v>20</v>
      </c>
      <c r="F44" s="217">
        <v>0.6</v>
      </c>
      <c r="G44" s="217">
        <v>-0.6</v>
      </c>
      <c r="H44" s="217">
        <v>7.8</v>
      </c>
      <c r="I44" s="217">
        <v>0.5</v>
      </c>
      <c r="J44" s="217">
        <v>-4.5</v>
      </c>
      <c r="K44" s="217">
        <v>-5.3</v>
      </c>
      <c r="L44" s="217">
        <v>7.6</v>
      </c>
      <c r="M44" s="217">
        <v>-3</v>
      </c>
      <c r="N44" s="217">
        <v>-1.3</v>
      </c>
      <c r="O44" s="217">
        <v>-0.4</v>
      </c>
      <c r="P44" s="217">
        <v>2.1</v>
      </c>
      <c r="Q44" s="217">
        <v>0</v>
      </c>
      <c r="R44" s="217">
        <v>0.8</v>
      </c>
      <c r="S44" s="217">
        <v>19.1</v>
      </c>
    </row>
    <row r="45" spans="2:19" ht="13.5" customHeight="1">
      <c r="B45" s="203">
        <v>11</v>
      </c>
      <c r="C45" s="198"/>
      <c r="D45" s="216">
        <v>0.2</v>
      </c>
      <c r="E45" s="217">
        <v>49.6</v>
      </c>
      <c r="F45" s="217">
        <v>-5.5</v>
      </c>
      <c r="G45" s="217">
        <v>-1.5</v>
      </c>
      <c r="H45" s="217">
        <v>1.1</v>
      </c>
      <c r="I45" s="217">
        <v>-5.4</v>
      </c>
      <c r="J45" s="217">
        <v>-7.7</v>
      </c>
      <c r="K45" s="217">
        <v>-0.1</v>
      </c>
      <c r="L45" s="217">
        <v>4.3</v>
      </c>
      <c r="M45" s="217">
        <v>0.8</v>
      </c>
      <c r="N45" s="217">
        <v>9.8</v>
      </c>
      <c r="O45" s="217">
        <v>1.9</v>
      </c>
      <c r="P45" s="217">
        <v>4.3</v>
      </c>
      <c r="Q45" s="217">
        <v>-7.3</v>
      </c>
      <c r="R45" s="217">
        <v>-7.6</v>
      </c>
      <c r="S45" s="217">
        <v>12.4</v>
      </c>
    </row>
    <row r="46" spans="1:19" ht="13.5" customHeight="1">
      <c r="A46" s="221"/>
      <c r="B46" s="222">
        <v>12</v>
      </c>
      <c r="C46" s="223"/>
      <c r="D46" s="224">
        <v>-0.2</v>
      </c>
      <c r="E46" s="225">
        <v>-2.2</v>
      </c>
      <c r="F46" s="225">
        <v>4.1</v>
      </c>
      <c r="G46" s="225">
        <v>2</v>
      </c>
      <c r="H46" s="225">
        <v>4.9</v>
      </c>
      <c r="I46" s="225">
        <v>8.7</v>
      </c>
      <c r="J46" s="225">
        <v>-15.8</v>
      </c>
      <c r="K46" s="225">
        <v>-12.7</v>
      </c>
      <c r="L46" s="225">
        <v>4.8</v>
      </c>
      <c r="M46" s="225">
        <v>15.9</v>
      </c>
      <c r="N46" s="225">
        <v>20.7</v>
      </c>
      <c r="O46" s="225">
        <v>-7.2</v>
      </c>
      <c r="P46" s="225">
        <v>-5.2</v>
      </c>
      <c r="Q46" s="225">
        <v>-2.1</v>
      </c>
      <c r="R46" s="225">
        <v>7.5</v>
      </c>
      <c r="S46" s="225">
        <v>5.9</v>
      </c>
    </row>
    <row r="47" spans="1:35" ht="27" customHeight="1">
      <c r="A47" s="659" t="s">
        <v>451</v>
      </c>
      <c r="B47" s="659"/>
      <c r="C47" s="660"/>
      <c r="D47" s="227">
        <v>94.1</v>
      </c>
      <c r="E47" s="227">
        <v>11.8</v>
      </c>
      <c r="F47" s="227">
        <v>134.5</v>
      </c>
      <c r="G47" s="227">
        <v>159</v>
      </c>
      <c r="H47" s="227">
        <v>99.8</v>
      </c>
      <c r="I47" s="227">
        <v>81.9</v>
      </c>
      <c r="J47" s="227">
        <v>74</v>
      </c>
      <c r="K47" s="227">
        <v>122</v>
      </c>
      <c r="L47" s="227">
        <v>92.7</v>
      </c>
      <c r="M47" s="227">
        <v>115.7</v>
      </c>
      <c r="N47" s="227">
        <v>24</v>
      </c>
      <c r="O47" s="227">
        <v>48</v>
      </c>
      <c r="P47" s="227">
        <v>154.1</v>
      </c>
      <c r="Q47" s="227">
        <v>81.1</v>
      </c>
      <c r="R47" s="227">
        <v>165.1</v>
      </c>
      <c r="S47" s="227">
        <v>53.4</v>
      </c>
      <c r="T47" s="228"/>
      <c r="U47" s="228"/>
      <c r="V47" s="228"/>
      <c r="W47" s="228"/>
      <c r="X47" s="229"/>
      <c r="Y47" s="229"/>
      <c r="Z47" s="229"/>
      <c r="AA47" s="229"/>
      <c r="AB47" s="229"/>
      <c r="AC47" s="229"/>
      <c r="AD47" s="229"/>
      <c r="AE47" s="229"/>
      <c r="AF47" s="229"/>
      <c r="AG47" s="229"/>
      <c r="AH47" s="229"/>
      <c r="AI47" s="229"/>
    </row>
    <row r="48" spans="1:35" ht="27" customHeight="1">
      <c r="A48" s="229"/>
      <c r="B48" s="229"/>
      <c r="C48" s="229"/>
      <c r="D48" s="230"/>
      <c r="E48" s="230"/>
      <c r="F48" s="230"/>
      <c r="G48" s="230"/>
      <c r="H48" s="230"/>
      <c r="I48" s="230"/>
      <c r="J48" s="230"/>
      <c r="K48" s="230"/>
      <c r="L48" s="230"/>
      <c r="M48" s="230"/>
      <c r="N48" s="230"/>
      <c r="O48" s="230"/>
      <c r="P48" s="230"/>
      <c r="Q48" s="230"/>
      <c r="R48" s="230"/>
      <c r="S48" s="230"/>
      <c r="T48" s="228"/>
      <c r="U48" s="228"/>
      <c r="V48" s="228"/>
      <c r="W48" s="228"/>
      <c r="X48" s="229"/>
      <c r="Y48" s="229"/>
      <c r="Z48" s="229"/>
      <c r="AA48" s="229"/>
      <c r="AB48" s="229"/>
      <c r="AC48" s="229"/>
      <c r="AD48" s="229"/>
      <c r="AE48" s="229"/>
      <c r="AF48" s="229"/>
      <c r="AG48" s="229"/>
      <c r="AH48" s="229"/>
      <c r="AI48" s="229"/>
    </row>
    <row r="49" spans="1:19" ht="17.25">
      <c r="A49" s="231" t="s">
        <v>420</v>
      </c>
      <c r="B49" s="232"/>
      <c r="C49" s="232"/>
      <c r="D49" s="233"/>
      <c r="E49" s="233"/>
      <c r="F49" s="233"/>
      <c r="G49" s="233"/>
      <c r="H49" s="661"/>
      <c r="I49" s="661"/>
      <c r="J49" s="661"/>
      <c r="K49" s="661"/>
      <c r="L49" s="661"/>
      <c r="M49" s="661"/>
      <c r="N49" s="661"/>
      <c r="O49" s="661"/>
      <c r="P49" s="233"/>
      <c r="Q49" s="233"/>
      <c r="R49" s="233"/>
      <c r="S49" s="234"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196"/>
      <c r="B53" s="196"/>
      <c r="C53" s="196"/>
      <c r="D53" s="657" t="s">
        <v>331</v>
      </c>
      <c r="E53" s="657"/>
      <c r="F53" s="657"/>
      <c r="G53" s="657"/>
      <c r="H53" s="657"/>
      <c r="I53" s="657"/>
      <c r="J53" s="657"/>
      <c r="K53" s="657"/>
      <c r="L53" s="657"/>
      <c r="M53" s="657"/>
      <c r="N53" s="657"/>
      <c r="O53" s="657"/>
      <c r="P53" s="657"/>
      <c r="Q53" s="657"/>
      <c r="R53" s="657"/>
      <c r="S53" s="235"/>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100.5</v>
      </c>
      <c r="E55" s="205">
        <v>100.2</v>
      </c>
      <c r="F55" s="205">
        <v>100.3</v>
      </c>
      <c r="G55" s="205">
        <v>98.6</v>
      </c>
      <c r="H55" s="205">
        <v>100.7</v>
      </c>
      <c r="I55" s="205">
        <v>99.5</v>
      </c>
      <c r="J55" s="205">
        <v>98</v>
      </c>
      <c r="K55" s="205">
        <v>94.7</v>
      </c>
      <c r="L55" s="206">
        <v>102.2</v>
      </c>
      <c r="M55" s="206">
        <v>102.6</v>
      </c>
      <c r="N55" s="206">
        <v>95.6</v>
      </c>
      <c r="O55" s="206">
        <v>100.2</v>
      </c>
      <c r="P55" s="205">
        <v>111.5</v>
      </c>
      <c r="Q55" s="205">
        <v>101</v>
      </c>
      <c r="R55" s="205">
        <v>98.6</v>
      </c>
      <c r="S55" s="206">
        <v>98.6</v>
      </c>
    </row>
    <row r="56" spans="1:19" ht="13.5" customHeight="1">
      <c r="A56" s="203"/>
      <c r="B56" s="203" t="s">
        <v>267</v>
      </c>
      <c r="C56" s="198"/>
      <c r="D56" s="204">
        <v>101</v>
      </c>
      <c r="E56" s="205">
        <v>102.1</v>
      </c>
      <c r="F56" s="205">
        <v>100.1</v>
      </c>
      <c r="G56" s="205">
        <v>99.6</v>
      </c>
      <c r="H56" s="205">
        <v>101</v>
      </c>
      <c r="I56" s="205">
        <v>101.7</v>
      </c>
      <c r="J56" s="205">
        <v>99.1</v>
      </c>
      <c r="K56" s="205">
        <v>95.9</v>
      </c>
      <c r="L56" s="206">
        <v>109.7</v>
      </c>
      <c r="M56" s="206">
        <v>98.5</v>
      </c>
      <c r="N56" s="206">
        <v>101.8</v>
      </c>
      <c r="O56" s="206">
        <v>100.9</v>
      </c>
      <c r="P56" s="205">
        <v>115</v>
      </c>
      <c r="Q56" s="205">
        <v>100.8</v>
      </c>
      <c r="R56" s="205">
        <v>101.9</v>
      </c>
      <c r="S56" s="206">
        <v>95.8</v>
      </c>
    </row>
    <row r="57" spans="1:19" ht="13.5" customHeight="1">
      <c r="A57" s="203"/>
      <c r="B57" s="203" t="s">
        <v>179</v>
      </c>
      <c r="C57" s="198"/>
      <c r="D57" s="204">
        <v>100.6</v>
      </c>
      <c r="E57" s="209">
        <v>142</v>
      </c>
      <c r="F57" s="209">
        <v>98.9</v>
      </c>
      <c r="G57" s="209">
        <v>113.8</v>
      </c>
      <c r="H57" s="209">
        <v>94.7</v>
      </c>
      <c r="I57" s="209">
        <v>91.4</v>
      </c>
      <c r="J57" s="209">
        <v>114.7</v>
      </c>
      <c r="K57" s="209">
        <v>98.5</v>
      </c>
      <c r="L57" s="209">
        <v>84</v>
      </c>
      <c r="M57" s="209">
        <v>117.1</v>
      </c>
      <c r="N57" s="209">
        <v>93.3</v>
      </c>
      <c r="O57" s="209">
        <v>103</v>
      </c>
      <c r="P57" s="209">
        <v>86.9</v>
      </c>
      <c r="Q57" s="209">
        <v>106.5</v>
      </c>
      <c r="R57" s="209">
        <v>98.1</v>
      </c>
      <c r="S57" s="209">
        <v>95.6</v>
      </c>
    </row>
    <row r="58" spans="1:19" ht="13.5" customHeight="1">
      <c r="A58" s="203" t="s">
        <v>446</v>
      </c>
      <c r="B58" s="203" t="s">
        <v>448</v>
      </c>
      <c r="C58" s="198"/>
      <c r="D58" s="208">
        <v>101.9</v>
      </c>
      <c r="E58" s="236">
        <v>106.9</v>
      </c>
      <c r="F58" s="236">
        <v>100.4</v>
      </c>
      <c r="G58" s="236">
        <v>116.1</v>
      </c>
      <c r="H58" s="236">
        <v>91.4</v>
      </c>
      <c r="I58" s="236">
        <v>96.5</v>
      </c>
      <c r="J58" s="236">
        <v>121.1</v>
      </c>
      <c r="K58" s="236">
        <v>89.2</v>
      </c>
      <c r="L58" s="236">
        <v>68.7</v>
      </c>
      <c r="M58" s="236">
        <v>114.8</v>
      </c>
      <c r="N58" s="236">
        <v>118.9</v>
      </c>
      <c r="O58" s="236">
        <v>99.5</v>
      </c>
      <c r="P58" s="236">
        <v>84.9</v>
      </c>
      <c r="Q58" s="236">
        <v>111.1</v>
      </c>
      <c r="R58" s="236">
        <v>98.5</v>
      </c>
      <c r="S58" s="236">
        <v>95.2</v>
      </c>
    </row>
    <row r="59" spans="1:19" ht="13.5" customHeight="1">
      <c r="A59" s="210"/>
      <c r="B59" s="210" t="s">
        <v>449</v>
      </c>
      <c r="C59" s="211"/>
      <c r="D59" s="212">
        <v>100.1</v>
      </c>
      <c r="E59" s="213">
        <v>102.3</v>
      </c>
      <c r="F59" s="213">
        <v>96.2</v>
      </c>
      <c r="G59" s="213">
        <v>107</v>
      </c>
      <c r="H59" s="213">
        <v>88.5</v>
      </c>
      <c r="I59" s="213">
        <v>87.7</v>
      </c>
      <c r="J59" s="213">
        <v>112</v>
      </c>
      <c r="K59" s="213">
        <v>85.8</v>
      </c>
      <c r="L59" s="213">
        <v>78</v>
      </c>
      <c r="M59" s="213">
        <v>117.5</v>
      </c>
      <c r="N59" s="213">
        <v>99.3</v>
      </c>
      <c r="O59" s="213">
        <v>91.7</v>
      </c>
      <c r="P59" s="213">
        <v>108.1</v>
      </c>
      <c r="Q59" s="213">
        <v>116.1</v>
      </c>
      <c r="R59" s="213">
        <v>98.3</v>
      </c>
      <c r="S59" s="213">
        <v>94.5</v>
      </c>
    </row>
    <row r="60" spans="1:19" ht="13.5" customHeight="1">
      <c r="A60" s="203" t="s">
        <v>68</v>
      </c>
      <c r="B60" s="203">
        <v>12</v>
      </c>
      <c r="C60" s="198" t="s">
        <v>445</v>
      </c>
      <c r="D60" s="214">
        <v>182.5</v>
      </c>
      <c r="E60" s="215">
        <v>167.8</v>
      </c>
      <c r="F60" s="215">
        <v>191.6</v>
      </c>
      <c r="G60" s="215">
        <v>229.4</v>
      </c>
      <c r="H60" s="215">
        <v>164.8</v>
      </c>
      <c r="I60" s="215">
        <v>129</v>
      </c>
      <c r="J60" s="215">
        <v>199.1</v>
      </c>
      <c r="K60" s="215">
        <v>162.3</v>
      </c>
      <c r="L60" s="215">
        <v>120.2</v>
      </c>
      <c r="M60" s="215">
        <v>237</v>
      </c>
      <c r="N60" s="215">
        <v>110.5</v>
      </c>
      <c r="O60" s="215">
        <v>122.6</v>
      </c>
      <c r="P60" s="215">
        <v>234.5</v>
      </c>
      <c r="Q60" s="215">
        <v>193.2</v>
      </c>
      <c r="R60" s="215">
        <v>164.7</v>
      </c>
      <c r="S60" s="215">
        <v>123.5</v>
      </c>
    </row>
    <row r="61" spans="1:19" ht="13.5" customHeight="1">
      <c r="A61" s="203" t="s">
        <v>450</v>
      </c>
      <c r="B61" s="203" t="s">
        <v>177</v>
      </c>
      <c r="C61" s="198" t="s">
        <v>189</v>
      </c>
      <c r="D61" s="216">
        <v>84.4</v>
      </c>
      <c r="E61" s="217">
        <v>97.9</v>
      </c>
      <c r="F61" s="217">
        <v>77.7</v>
      </c>
      <c r="G61" s="217">
        <v>80.4</v>
      </c>
      <c r="H61" s="217">
        <v>66.5</v>
      </c>
      <c r="I61" s="217">
        <v>90.4</v>
      </c>
      <c r="J61" s="217">
        <v>90.2</v>
      </c>
      <c r="K61" s="217">
        <v>58.5</v>
      </c>
      <c r="L61" s="217">
        <v>73.9</v>
      </c>
      <c r="M61" s="217">
        <v>88.5</v>
      </c>
      <c r="N61" s="217">
        <v>89.5</v>
      </c>
      <c r="O61" s="217">
        <v>116.7</v>
      </c>
      <c r="P61" s="217">
        <v>82.2</v>
      </c>
      <c r="Q61" s="217">
        <v>96.9</v>
      </c>
      <c r="R61" s="217">
        <v>71.2</v>
      </c>
      <c r="S61" s="217">
        <v>103.4</v>
      </c>
    </row>
    <row r="62" spans="2:19" ht="13.5" customHeight="1">
      <c r="B62" s="203">
        <v>2</v>
      </c>
      <c r="C62" s="198"/>
      <c r="D62" s="216">
        <v>82</v>
      </c>
      <c r="E62" s="217">
        <v>82.8</v>
      </c>
      <c r="F62" s="217">
        <v>76.2</v>
      </c>
      <c r="G62" s="217">
        <v>81.7</v>
      </c>
      <c r="H62" s="217">
        <v>66.2</v>
      </c>
      <c r="I62" s="217">
        <v>79.1</v>
      </c>
      <c r="J62" s="217">
        <v>87.7</v>
      </c>
      <c r="K62" s="217">
        <v>54.1</v>
      </c>
      <c r="L62" s="217">
        <v>74.4</v>
      </c>
      <c r="M62" s="217">
        <v>89.1</v>
      </c>
      <c r="N62" s="217">
        <v>73.9</v>
      </c>
      <c r="O62" s="217">
        <v>94.5</v>
      </c>
      <c r="P62" s="217">
        <v>82.7</v>
      </c>
      <c r="Q62" s="217">
        <v>97.3</v>
      </c>
      <c r="R62" s="217">
        <v>72.6</v>
      </c>
      <c r="S62" s="217">
        <v>103.1</v>
      </c>
    </row>
    <row r="63" spans="2:19" ht="13.5" customHeight="1">
      <c r="B63" s="203">
        <v>3</v>
      </c>
      <c r="D63" s="216">
        <v>88.2</v>
      </c>
      <c r="E63" s="217">
        <v>114.8</v>
      </c>
      <c r="F63" s="217">
        <v>85.7</v>
      </c>
      <c r="G63" s="217">
        <v>79.6</v>
      </c>
      <c r="H63" s="217">
        <v>68.2</v>
      </c>
      <c r="I63" s="217">
        <v>77.5</v>
      </c>
      <c r="J63" s="217">
        <v>91.7</v>
      </c>
      <c r="K63" s="217">
        <v>56.4</v>
      </c>
      <c r="L63" s="217">
        <v>74.3</v>
      </c>
      <c r="M63" s="217">
        <v>91.9</v>
      </c>
      <c r="N63" s="217">
        <v>77.7</v>
      </c>
      <c r="O63" s="217">
        <v>91.7</v>
      </c>
      <c r="P63" s="217">
        <v>83.9</v>
      </c>
      <c r="Q63" s="217">
        <v>98.5</v>
      </c>
      <c r="R63" s="217">
        <v>80</v>
      </c>
      <c r="S63" s="217">
        <v>111.8</v>
      </c>
    </row>
    <row r="64" spans="2:19" ht="13.5" customHeight="1">
      <c r="B64" s="203">
        <v>4</v>
      </c>
      <c r="C64" s="198"/>
      <c r="D64" s="216">
        <v>85.6</v>
      </c>
      <c r="E64" s="217">
        <v>99.3</v>
      </c>
      <c r="F64" s="217">
        <v>79.5</v>
      </c>
      <c r="G64" s="217">
        <v>81.1</v>
      </c>
      <c r="H64" s="217">
        <v>73.3</v>
      </c>
      <c r="I64" s="217">
        <v>85.3</v>
      </c>
      <c r="J64" s="217">
        <v>92.9</v>
      </c>
      <c r="K64" s="217">
        <v>60.7</v>
      </c>
      <c r="L64" s="217">
        <v>75.6</v>
      </c>
      <c r="M64" s="217">
        <v>92.9</v>
      </c>
      <c r="N64" s="217">
        <v>91.8</v>
      </c>
      <c r="O64" s="217">
        <v>92.7</v>
      </c>
      <c r="P64" s="217">
        <v>81.7</v>
      </c>
      <c r="Q64" s="217">
        <v>100.2</v>
      </c>
      <c r="R64" s="217">
        <v>76.5</v>
      </c>
      <c r="S64" s="217">
        <v>107</v>
      </c>
    </row>
    <row r="65" spans="2:19" ht="13.5" customHeight="1">
      <c r="B65" s="203">
        <v>5</v>
      </c>
      <c r="C65" s="198"/>
      <c r="D65" s="216">
        <v>84.6</v>
      </c>
      <c r="E65" s="217">
        <v>94.7</v>
      </c>
      <c r="F65" s="217">
        <v>76.5</v>
      </c>
      <c r="G65" s="217">
        <v>79.5</v>
      </c>
      <c r="H65" s="217">
        <v>77.2</v>
      </c>
      <c r="I65" s="217">
        <v>81.4</v>
      </c>
      <c r="J65" s="217">
        <v>91.7</v>
      </c>
      <c r="K65" s="217">
        <v>54.7</v>
      </c>
      <c r="L65" s="217">
        <v>74.2</v>
      </c>
      <c r="M65" s="217">
        <v>89.2</v>
      </c>
      <c r="N65" s="217">
        <v>94.9</v>
      </c>
      <c r="O65" s="217">
        <v>91.1</v>
      </c>
      <c r="P65" s="217">
        <v>82.8</v>
      </c>
      <c r="Q65" s="217">
        <v>108.1</v>
      </c>
      <c r="R65" s="217">
        <v>72.4</v>
      </c>
      <c r="S65" s="217">
        <v>102</v>
      </c>
    </row>
    <row r="66" spans="2:19" ht="13.5" customHeight="1">
      <c r="B66" s="203">
        <v>6</v>
      </c>
      <c r="C66" s="198"/>
      <c r="D66" s="216">
        <v>139.2</v>
      </c>
      <c r="E66" s="217">
        <v>134.1</v>
      </c>
      <c r="F66" s="217">
        <v>123.1</v>
      </c>
      <c r="G66" s="217">
        <v>223.4</v>
      </c>
      <c r="H66" s="217">
        <v>170.5</v>
      </c>
      <c r="I66" s="217">
        <v>111.5</v>
      </c>
      <c r="J66" s="217">
        <v>123.3</v>
      </c>
      <c r="K66" s="217">
        <v>141.4</v>
      </c>
      <c r="L66" s="217">
        <v>170.7</v>
      </c>
      <c r="M66" s="217">
        <v>203.1</v>
      </c>
      <c r="N66" s="217">
        <v>95.4</v>
      </c>
      <c r="O66" s="217">
        <v>99.1</v>
      </c>
      <c r="P66" s="217">
        <v>235.3</v>
      </c>
      <c r="Q66" s="217">
        <v>143.9</v>
      </c>
      <c r="R66" s="217">
        <v>112.7</v>
      </c>
      <c r="S66" s="217">
        <v>144.6</v>
      </c>
    </row>
    <row r="67" spans="2:19" ht="13.5" customHeight="1">
      <c r="B67" s="203">
        <v>7</v>
      </c>
      <c r="C67" s="198"/>
      <c r="D67" s="216">
        <v>130.5</v>
      </c>
      <c r="E67" s="217">
        <v>145.6</v>
      </c>
      <c r="F67" s="217">
        <v>143.7</v>
      </c>
      <c r="G67" s="217">
        <v>81.9</v>
      </c>
      <c r="H67" s="217">
        <v>78.5</v>
      </c>
      <c r="I67" s="217">
        <v>114.1</v>
      </c>
      <c r="J67" s="217">
        <v>164.6</v>
      </c>
      <c r="K67" s="217">
        <v>59.9</v>
      </c>
      <c r="L67" s="217">
        <v>84.6</v>
      </c>
      <c r="M67" s="217">
        <v>168.9</v>
      </c>
      <c r="N67" s="217">
        <v>126.9</v>
      </c>
      <c r="O67" s="217">
        <v>121</v>
      </c>
      <c r="P67" s="217">
        <v>83.4</v>
      </c>
      <c r="Q67" s="217">
        <v>131.9</v>
      </c>
      <c r="R67" s="217">
        <v>124.3</v>
      </c>
      <c r="S67" s="217">
        <v>121</v>
      </c>
    </row>
    <row r="68" spans="2:19" ht="13.5" customHeight="1">
      <c r="B68" s="203">
        <v>8</v>
      </c>
      <c r="D68" s="216">
        <v>84.5</v>
      </c>
      <c r="E68" s="217">
        <v>96</v>
      </c>
      <c r="F68" s="217">
        <v>79</v>
      </c>
      <c r="G68" s="217">
        <v>83.4</v>
      </c>
      <c r="H68" s="217">
        <v>68.2</v>
      </c>
      <c r="I68" s="217">
        <v>82</v>
      </c>
      <c r="J68" s="217">
        <v>92.3</v>
      </c>
      <c r="K68" s="217">
        <v>60.8</v>
      </c>
      <c r="L68" s="217">
        <v>76.2</v>
      </c>
      <c r="M68" s="217">
        <v>96.5</v>
      </c>
      <c r="N68" s="217">
        <v>90.2</v>
      </c>
      <c r="O68" s="217">
        <v>89.3</v>
      </c>
      <c r="P68" s="217">
        <v>80.3</v>
      </c>
      <c r="Q68" s="217">
        <v>98.4</v>
      </c>
      <c r="R68" s="217">
        <v>67</v>
      </c>
      <c r="S68" s="217">
        <v>107.2</v>
      </c>
    </row>
    <row r="69" spans="2:19" ht="13.5" customHeight="1">
      <c r="B69" s="203">
        <v>9</v>
      </c>
      <c r="C69" s="198"/>
      <c r="D69" s="216">
        <v>82.3</v>
      </c>
      <c r="E69" s="217">
        <v>89.5</v>
      </c>
      <c r="F69" s="217">
        <v>77.3</v>
      </c>
      <c r="G69" s="217">
        <v>79.8</v>
      </c>
      <c r="H69" s="217">
        <v>67.9</v>
      </c>
      <c r="I69" s="217">
        <v>77.7</v>
      </c>
      <c r="J69" s="217">
        <v>90.1</v>
      </c>
      <c r="K69" s="217">
        <v>54.2</v>
      </c>
      <c r="L69" s="217">
        <v>70.3</v>
      </c>
      <c r="M69" s="217">
        <v>91.6</v>
      </c>
      <c r="N69" s="217">
        <v>89.6</v>
      </c>
      <c r="O69" s="217">
        <v>83.6</v>
      </c>
      <c r="P69" s="217">
        <v>77.3</v>
      </c>
      <c r="Q69" s="217">
        <v>98.4</v>
      </c>
      <c r="R69" s="217">
        <v>71.6</v>
      </c>
      <c r="S69" s="217">
        <v>103.8</v>
      </c>
    </row>
    <row r="70" spans="2:19" ht="13.5" customHeight="1">
      <c r="B70" s="203">
        <v>10</v>
      </c>
      <c r="C70" s="198"/>
      <c r="D70" s="216">
        <v>83.6</v>
      </c>
      <c r="E70" s="217">
        <v>107.9</v>
      </c>
      <c r="F70" s="217">
        <v>76.7</v>
      </c>
      <c r="G70" s="217">
        <v>80.5</v>
      </c>
      <c r="H70" s="217">
        <v>76.4</v>
      </c>
      <c r="I70" s="217">
        <v>79.6</v>
      </c>
      <c r="J70" s="217">
        <v>90.6</v>
      </c>
      <c r="K70" s="217">
        <v>59.1</v>
      </c>
      <c r="L70" s="217">
        <v>71.2</v>
      </c>
      <c r="M70" s="217">
        <v>92.4</v>
      </c>
      <c r="N70" s="217">
        <v>93</v>
      </c>
      <c r="O70" s="217">
        <v>85.6</v>
      </c>
      <c r="P70" s="217">
        <v>83.3</v>
      </c>
      <c r="Q70" s="217">
        <v>97.8</v>
      </c>
      <c r="R70" s="217">
        <v>72.6</v>
      </c>
      <c r="S70" s="217">
        <v>104.1</v>
      </c>
    </row>
    <row r="71" spans="2:46" ht="13.5" customHeight="1">
      <c r="B71" s="203">
        <v>11</v>
      </c>
      <c r="C71" s="198"/>
      <c r="D71" s="216">
        <v>89.3</v>
      </c>
      <c r="E71" s="217">
        <v>209</v>
      </c>
      <c r="F71" s="217">
        <v>79.9</v>
      </c>
      <c r="G71" s="217">
        <v>81.4</v>
      </c>
      <c r="H71" s="217">
        <v>80.5</v>
      </c>
      <c r="I71" s="217">
        <v>79.5</v>
      </c>
      <c r="J71" s="217">
        <v>94</v>
      </c>
      <c r="K71" s="217">
        <v>60.5</v>
      </c>
      <c r="L71" s="217">
        <v>50.8</v>
      </c>
      <c r="M71" s="217">
        <v>105.2</v>
      </c>
      <c r="N71" s="217">
        <v>95.1</v>
      </c>
      <c r="O71" s="217">
        <v>85</v>
      </c>
      <c r="P71" s="217">
        <v>86.6</v>
      </c>
      <c r="Q71" s="217">
        <v>102.5</v>
      </c>
      <c r="R71" s="217">
        <v>71.9</v>
      </c>
      <c r="S71" s="217">
        <v>106.2</v>
      </c>
      <c r="T71" s="218"/>
      <c r="V71" s="218"/>
      <c r="W71" s="218"/>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191</v>
      </c>
      <c r="E72" s="225">
        <v>175.1</v>
      </c>
      <c r="F72" s="225">
        <v>198.3</v>
      </c>
      <c r="G72" s="225">
        <v>218.9</v>
      </c>
      <c r="H72" s="225">
        <v>172.2</v>
      </c>
      <c r="I72" s="225">
        <v>152.5</v>
      </c>
      <c r="J72" s="225">
        <v>189.3</v>
      </c>
      <c r="K72" s="225">
        <v>145.6</v>
      </c>
      <c r="L72" s="225">
        <v>180</v>
      </c>
      <c r="M72" s="225">
        <v>251.6</v>
      </c>
      <c r="N72" s="225">
        <v>142.5</v>
      </c>
      <c r="O72" s="225">
        <v>129.5</v>
      </c>
      <c r="P72" s="225">
        <v>243.9</v>
      </c>
      <c r="Q72" s="225">
        <v>194.7</v>
      </c>
      <c r="R72" s="225">
        <v>166.1</v>
      </c>
      <c r="S72" s="225">
        <v>159.9</v>
      </c>
      <c r="T72" s="218"/>
      <c r="V72" s="218"/>
      <c r="W72" s="218"/>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196"/>
      <c r="B73" s="196"/>
      <c r="C73" s="196"/>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-0.3</v>
      </c>
      <c r="E74" s="200">
        <v>-4.5</v>
      </c>
      <c r="F74" s="200">
        <v>2</v>
      </c>
      <c r="G74" s="200">
        <v>19.5</v>
      </c>
      <c r="H74" s="200">
        <v>0.2</v>
      </c>
      <c r="I74" s="200">
        <v>-5.4</v>
      </c>
      <c r="J74" s="200">
        <v>-3.5</v>
      </c>
      <c r="K74" s="200">
        <v>-0.2</v>
      </c>
      <c r="L74" s="201">
        <v>25.6</v>
      </c>
      <c r="M74" s="201">
        <v>-4.3</v>
      </c>
      <c r="N74" s="201">
        <v>2.5</v>
      </c>
      <c r="O74" s="201">
        <v>3.2</v>
      </c>
      <c r="P74" s="200">
        <v>-1.1</v>
      </c>
      <c r="Q74" s="200">
        <v>-1.8</v>
      </c>
      <c r="R74" s="200">
        <v>-5.1</v>
      </c>
      <c r="S74" s="201">
        <v>3</v>
      </c>
    </row>
    <row r="75" spans="1:19" ht="13.5" customHeight="1">
      <c r="A75" s="203"/>
      <c r="B75" s="203">
        <v>28</v>
      </c>
      <c r="C75" s="198"/>
      <c r="D75" s="204">
        <v>0.6</v>
      </c>
      <c r="E75" s="205">
        <v>0.2</v>
      </c>
      <c r="F75" s="205">
        <v>0.4</v>
      </c>
      <c r="G75" s="205">
        <v>-1.3</v>
      </c>
      <c r="H75" s="205">
        <v>0.6</v>
      </c>
      <c r="I75" s="205">
        <v>-0.5</v>
      </c>
      <c r="J75" s="205">
        <v>-1.9</v>
      </c>
      <c r="K75" s="205">
        <v>-5.4</v>
      </c>
      <c r="L75" s="206">
        <v>2.2</v>
      </c>
      <c r="M75" s="206">
        <v>2.6</v>
      </c>
      <c r="N75" s="206">
        <v>-4.3</v>
      </c>
      <c r="O75" s="206">
        <v>0.2</v>
      </c>
      <c r="P75" s="205">
        <v>11.5</v>
      </c>
      <c r="Q75" s="205">
        <v>1.1</v>
      </c>
      <c r="R75" s="205">
        <v>-1.4</v>
      </c>
      <c r="S75" s="206">
        <v>-1.4</v>
      </c>
    </row>
    <row r="76" spans="1:19" ht="13.5" customHeight="1">
      <c r="A76" s="203"/>
      <c r="B76" s="203" t="s">
        <v>267</v>
      </c>
      <c r="C76" s="198"/>
      <c r="D76" s="204">
        <v>0.5</v>
      </c>
      <c r="E76" s="205">
        <v>1.9</v>
      </c>
      <c r="F76" s="205">
        <v>-0.2</v>
      </c>
      <c r="G76" s="205">
        <v>1</v>
      </c>
      <c r="H76" s="205">
        <v>0.3</v>
      </c>
      <c r="I76" s="205">
        <v>2.2</v>
      </c>
      <c r="J76" s="205">
        <v>1.1</v>
      </c>
      <c r="K76" s="205">
        <v>1.3</v>
      </c>
      <c r="L76" s="206">
        <v>7.3</v>
      </c>
      <c r="M76" s="206">
        <v>-4</v>
      </c>
      <c r="N76" s="206">
        <v>6.5</v>
      </c>
      <c r="O76" s="206">
        <v>0.7</v>
      </c>
      <c r="P76" s="205">
        <v>3.1</v>
      </c>
      <c r="Q76" s="205">
        <v>-0.2</v>
      </c>
      <c r="R76" s="205">
        <v>3.3</v>
      </c>
      <c r="S76" s="206">
        <v>-2.8</v>
      </c>
    </row>
    <row r="77" spans="1:19" ht="13.5" customHeight="1">
      <c r="A77" s="203"/>
      <c r="B77" s="203" t="s">
        <v>179</v>
      </c>
      <c r="C77" s="198"/>
      <c r="D77" s="204">
        <v>-0.4</v>
      </c>
      <c r="E77" s="205">
        <v>39.1</v>
      </c>
      <c r="F77" s="205">
        <v>-1.2</v>
      </c>
      <c r="G77" s="205">
        <v>14.3</v>
      </c>
      <c r="H77" s="205">
        <v>-6.2</v>
      </c>
      <c r="I77" s="205">
        <v>-10.1</v>
      </c>
      <c r="J77" s="205">
        <v>15.7</v>
      </c>
      <c r="K77" s="205">
        <v>2.7</v>
      </c>
      <c r="L77" s="206">
        <v>-23.4</v>
      </c>
      <c r="M77" s="206">
        <v>18.9</v>
      </c>
      <c r="N77" s="206">
        <v>-8.3</v>
      </c>
      <c r="O77" s="206">
        <v>2.1</v>
      </c>
      <c r="P77" s="205">
        <v>-24.4</v>
      </c>
      <c r="Q77" s="205">
        <v>5.7</v>
      </c>
      <c r="R77" s="205">
        <v>-3.7</v>
      </c>
      <c r="S77" s="206">
        <v>-0.2</v>
      </c>
    </row>
    <row r="78" spans="1:19" ht="13.5" customHeight="1">
      <c r="A78" s="203" t="s">
        <v>446</v>
      </c>
      <c r="B78" s="203" t="s">
        <v>448</v>
      </c>
      <c r="C78" s="198"/>
      <c r="D78" s="204">
        <v>1.3</v>
      </c>
      <c r="E78" s="205">
        <v>-24.7</v>
      </c>
      <c r="F78" s="205">
        <v>1.5</v>
      </c>
      <c r="G78" s="205">
        <v>2</v>
      </c>
      <c r="H78" s="205">
        <v>-3.5</v>
      </c>
      <c r="I78" s="205">
        <v>5.6</v>
      </c>
      <c r="J78" s="205">
        <v>5.6</v>
      </c>
      <c r="K78" s="205">
        <v>-9.4</v>
      </c>
      <c r="L78" s="206">
        <v>-18.2</v>
      </c>
      <c r="M78" s="206">
        <v>-2</v>
      </c>
      <c r="N78" s="206">
        <v>27.4</v>
      </c>
      <c r="O78" s="206">
        <v>-3.4</v>
      </c>
      <c r="P78" s="205">
        <v>-2.3</v>
      </c>
      <c r="Q78" s="205">
        <v>4.3</v>
      </c>
      <c r="R78" s="205">
        <v>0.4</v>
      </c>
      <c r="S78" s="206">
        <v>-0.4</v>
      </c>
    </row>
    <row r="79" spans="1:19" ht="13.5" customHeight="1">
      <c r="A79" s="210"/>
      <c r="B79" s="210" t="s">
        <v>449</v>
      </c>
      <c r="C79" s="211"/>
      <c r="D79" s="212">
        <v>-1.8</v>
      </c>
      <c r="E79" s="213">
        <v>-4.3</v>
      </c>
      <c r="F79" s="213">
        <v>-4.2</v>
      </c>
      <c r="G79" s="213">
        <v>-7.8</v>
      </c>
      <c r="H79" s="213">
        <v>-3.2</v>
      </c>
      <c r="I79" s="213">
        <v>-9.1</v>
      </c>
      <c r="J79" s="213">
        <v>-7.5</v>
      </c>
      <c r="K79" s="213">
        <v>-3.8</v>
      </c>
      <c r="L79" s="213">
        <v>13.5</v>
      </c>
      <c r="M79" s="213">
        <v>2.4</v>
      </c>
      <c r="N79" s="213">
        <v>-16.5</v>
      </c>
      <c r="O79" s="213">
        <v>-7.8</v>
      </c>
      <c r="P79" s="213">
        <v>27.3</v>
      </c>
      <c r="Q79" s="213">
        <v>4.5</v>
      </c>
      <c r="R79" s="213">
        <v>-0.2</v>
      </c>
      <c r="S79" s="213">
        <v>-0.7</v>
      </c>
    </row>
    <row r="80" spans="1:19" ht="13.5" customHeight="1">
      <c r="A80" s="203" t="s">
        <v>68</v>
      </c>
      <c r="B80" s="203">
        <v>12</v>
      </c>
      <c r="C80" s="198" t="s">
        <v>445</v>
      </c>
      <c r="D80" s="214">
        <v>-4.8</v>
      </c>
      <c r="E80" s="215">
        <v>-9.7</v>
      </c>
      <c r="F80" s="215">
        <v>-4.4</v>
      </c>
      <c r="G80" s="215">
        <v>-5.8</v>
      </c>
      <c r="H80" s="215">
        <v>-7.4</v>
      </c>
      <c r="I80" s="215">
        <v>-20.5</v>
      </c>
      <c r="J80" s="215">
        <v>-7.5</v>
      </c>
      <c r="K80" s="215">
        <v>-5.4</v>
      </c>
      <c r="L80" s="215">
        <v>-10.8</v>
      </c>
      <c r="M80" s="215">
        <v>-3.8</v>
      </c>
      <c r="N80" s="215">
        <v>-30.1</v>
      </c>
      <c r="O80" s="215">
        <v>-26.9</v>
      </c>
      <c r="P80" s="215">
        <v>23.4</v>
      </c>
      <c r="Q80" s="215">
        <v>-3.9</v>
      </c>
      <c r="R80" s="215">
        <v>-10</v>
      </c>
      <c r="S80" s="215">
        <v>-6</v>
      </c>
    </row>
    <row r="81" spans="1:19" ht="13.5" customHeight="1">
      <c r="A81" s="203" t="s">
        <v>450</v>
      </c>
      <c r="B81" s="203" t="s">
        <v>177</v>
      </c>
      <c r="C81" s="198" t="s">
        <v>189</v>
      </c>
      <c r="D81" s="216">
        <v>-4.6</v>
      </c>
      <c r="E81" s="217">
        <v>-18.9</v>
      </c>
      <c r="F81" s="217">
        <v>-5.7</v>
      </c>
      <c r="G81" s="217">
        <v>-6.1</v>
      </c>
      <c r="H81" s="217">
        <v>-3.5</v>
      </c>
      <c r="I81" s="217">
        <v>10.9</v>
      </c>
      <c r="J81" s="217">
        <v>-12.7</v>
      </c>
      <c r="K81" s="217">
        <v>-14</v>
      </c>
      <c r="L81" s="217">
        <v>-8.4</v>
      </c>
      <c r="M81" s="217">
        <v>0.6</v>
      </c>
      <c r="N81" s="217">
        <v>-19.7</v>
      </c>
      <c r="O81" s="217">
        <v>45.5</v>
      </c>
      <c r="P81" s="217">
        <v>-1.9</v>
      </c>
      <c r="Q81" s="217">
        <v>-4.6</v>
      </c>
      <c r="R81" s="217">
        <v>-39.1</v>
      </c>
      <c r="S81" s="217">
        <v>15.7</v>
      </c>
    </row>
    <row r="82" spans="2:19" ht="13.5" customHeight="1">
      <c r="B82" s="203">
        <v>2</v>
      </c>
      <c r="C82" s="198"/>
      <c r="D82" s="216">
        <v>-0.5</v>
      </c>
      <c r="E82" s="217">
        <v>-10.4</v>
      </c>
      <c r="F82" s="217">
        <v>-0.7</v>
      </c>
      <c r="G82" s="217">
        <v>-6.1</v>
      </c>
      <c r="H82" s="217">
        <v>-2.2</v>
      </c>
      <c r="I82" s="217">
        <v>-1</v>
      </c>
      <c r="J82" s="217">
        <v>-2.9</v>
      </c>
      <c r="K82" s="217">
        <v>-24.4</v>
      </c>
      <c r="L82" s="217">
        <v>4.8</v>
      </c>
      <c r="M82" s="217">
        <v>5.9</v>
      </c>
      <c r="N82" s="217">
        <v>-23.7</v>
      </c>
      <c r="O82" s="217">
        <v>18.6</v>
      </c>
      <c r="P82" s="217">
        <v>-2</v>
      </c>
      <c r="Q82" s="217">
        <v>0.6</v>
      </c>
      <c r="R82" s="217">
        <v>-10.1</v>
      </c>
      <c r="S82" s="217">
        <v>19.7</v>
      </c>
    </row>
    <row r="83" spans="2:19" ht="13.5" customHeight="1">
      <c r="B83" s="203">
        <v>3</v>
      </c>
      <c r="D83" s="216">
        <v>3.8</v>
      </c>
      <c r="E83" s="217">
        <v>18.2</v>
      </c>
      <c r="F83" s="217">
        <v>9.5</v>
      </c>
      <c r="G83" s="217">
        <v>-4</v>
      </c>
      <c r="H83" s="217">
        <v>-3.9</v>
      </c>
      <c r="I83" s="217">
        <v>-0.4</v>
      </c>
      <c r="J83" s="217">
        <v>-2.7</v>
      </c>
      <c r="K83" s="217">
        <v>-26.1</v>
      </c>
      <c r="L83" s="217">
        <v>6.8</v>
      </c>
      <c r="M83" s="217">
        <v>-4.1</v>
      </c>
      <c r="N83" s="217">
        <v>-21.8</v>
      </c>
      <c r="O83" s="217">
        <v>8.9</v>
      </c>
      <c r="P83" s="217">
        <v>-20.5</v>
      </c>
      <c r="Q83" s="217">
        <v>2</v>
      </c>
      <c r="R83" s="217">
        <v>-2.7</v>
      </c>
      <c r="S83" s="217">
        <v>29.1</v>
      </c>
    </row>
    <row r="84" spans="2:19" ht="13.5" customHeight="1">
      <c r="B84" s="203">
        <v>4</v>
      </c>
      <c r="C84" s="198"/>
      <c r="D84" s="216">
        <v>1.8</v>
      </c>
      <c r="E84" s="217">
        <v>-2.5</v>
      </c>
      <c r="F84" s="217">
        <v>3.5</v>
      </c>
      <c r="G84" s="217">
        <v>17.7</v>
      </c>
      <c r="H84" s="217">
        <v>10.4</v>
      </c>
      <c r="I84" s="217">
        <v>0.6</v>
      </c>
      <c r="J84" s="217">
        <v>-4.8</v>
      </c>
      <c r="K84" s="217">
        <v>-13.8</v>
      </c>
      <c r="L84" s="217">
        <v>4.9</v>
      </c>
      <c r="M84" s="217">
        <v>2.5</v>
      </c>
      <c r="N84" s="217">
        <v>-6.2</v>
      </c>
      <c r="O84" s="217">
        <v>17.2</v>
      </c>
      <c r="P84" s="217">
        <v>-11</v>
      </c>
      <c r="Q84" s="217">
        <v>2.1</v>
      </c>
      <c r="R84" s="217">
        <v>10.9</v>
      </c>
      <c r="S84" s="217">
        <v>23.1</v>
      </c>
    </row>
    <row r="85" spans="2:19" ht="13.5" customHeight="1">
      <c r="B85" s="203">
        <v>5</v>
      </c>
      <c r="C85" s="198"/>
      <c r="D85" s="216">
        <v>5.9</v>
      </c>
      <c r="E85" s="217">
        <v>30.6</v>
      </c>
      <c r="F85" s="217">
        <v>5.7</v>
      </c>
      <c r="G85" s="217">
        <v>1.5</v>
      </c>
      <c r="H85" s="217">
        <v>9.5</v>
      </c>
      <c r="I85" s="217">
        <v>11.4</v>
      </c>
      <c r="J85" s="217">
        <v>-2.8</v>
      </c>
      <c r="K85" s="217">
        <v>-21.6</v>
      </c>
      <c r="L85" s="217">
        <v>5.7</v>
      </c>
      <c r="M85" s="217">
        <v>1.7</v>
      </c>
      <c r="N85" s="217">
        <v>9.8</v>
      </c>
      <c r="O85" s="217">
        <v>30.3</v>
      </c>
      <c r="P85" s="217">
        <v>5.3</v>
      </c>
      <c r="Q85" s="217">
        <v>0.3</v>
      </c>
      <c r="R85" s="217">
        <v>-10.3</v>
      </c>
      <c r="S85" s="217">
        <v>25.9</v>
      </c>
    </row>
    <row r="86" spans="2:19" ht="13.5" customHeight="1">
      <c r="B86" s="203">
        <v>6</v>
      </c>
      <c r="C86" s="198"/>
      <c r="D86" s="216">
        <v>-0.2</v>
      </c>
      <c r="E86" s="217">
        <v>9.6</v>
      </c>
      <c r="F86" s="217">
        <v>-3.1</v>
      </c>
      <c r="G86" s="217">
        <v>-3.2</v>
      </c>
      <c r="H86" s="217">
        <v>16.9</v>
      </c>
      <c r="I86" s="217">
        <v>-14.2</v>
      </c>
      <c r="J86" s="217">
        <v>-0.6</v>
      </c>
      <c r="K86" s="217">
        <v>-17.7</v>
      </c>
      <c r="L86" s="217">
        <v>141.8</v>
      </c>
      <c r="M86" s="217">
        <v>105.4</v>
      </c>
      <c r="N86" s="217">
        <v>8.3</v>
      </c>
      <c r="O86" s="217">
        <v>-41.6</v>
      </c>
      <c r="P86" s="217">
        <v>2.2</v>
      </c>
      <c r="Q86" s="217">
        <v>-6.4</v>
      </c>
      <c r="R86" s="217">
        <v>27.3</v>
      </c>
      <c r="S86" s="217">
        <v>17.4</v>
      </c>
    </row>
    <row r="87" spans="2:19" ht="13.5" customHeight="1">
      <c r="B87" s="203">
        <v>7</v>
      </c>
      <c r="C87" s="198"/>
      <c r="D87" s="216">
        <v>6.4</v>
      </c>
      <c r="E87" s="217">
        <v>28.7</v>
      </c>
      <c r="F87" s="217">
        <v>9.9</v>
      </c>
      <c r="G87" s="217">
        <v>-11.4</v>
      </c>
      <c r="H87" s="217">
        <v>-38.6</v>
      </c>
      <c r="I87" s="217">
        <v>25.1</v>
      </c>
      <c r="J87" s="217">
        <v>2.1</v>
      </c>
      <c r="K87" s="217">
        <v>-11.1</v>
      </c>
      <c r="L87" s="217">
        <v>-12.6</v>
      </c>
      <c r="M87" s="217">
        <v>-29.9</v>
      </c>
      <c r="N87" s="217">
        <v>39.9</v>
      </c>
      <c r="O87" s="217">
        <v>35.2</v>
      </c>
      <c r="P87" s="217">
        <v>7.3</v>
      </c>
      <c r="Q87" s="217">
        <v>-0.7</v>
      </c>
      <c r="R87" s="217">
        <v>-30</v>
      </c>
      <c r="S87" s="217">
        <v>24.7</v>
      </c>
    </row>
    <row r="88" spans="2:19" ht="13.5" customHeight="1">
      <c r="B88" s="203">
        <v>8</v>
      </c>
      <c r="D88" s="216">
        <v>1.7</v>
      </c>
      <c r="E88" s="217">
        <v>5.6</v>
      </c>
      <c r="F88" s="217">
        <v>1.8</v>
      </c>
      <c r="G88" s="217">
        <v>-0.8</v>
      </c>
      <c r="H88" s="217">
        <v>5.2</v>
      </c>
      <c r="I88" s="217">
        <v>11</v>
      </c>
      <c r="J88" s="217">
        <v>-7</v>
      </c>
      <c r="K88" s="217">
        <v>-10.5</v>
      </c>
      <c r="L88" s="217">
        <v>-2.8</v>
      </c>
      <c r="M88" s="217">
        <v>3.9</v>
      </c>
      <c r="N88" s="217">
        <v>-14.6</v>
      </c>
      <c r="O88" s="217">
        <v>4.8</v>
      </c>
      <c r="P88" s="217">
        <v>5.5</v>
      </c>
      <c r="Q88" s="217">
        <v>-1.8</v>
      </c>
      <c r="R88" s="217">
        <v>-15.6</v>
      </c>
      <c r="S88" s="217">
        <v>20.2</v>
      </c>
    </row>
    <row r="89" spans="2:19" ht="13.5" customHeight="1">
      <c r="B89" s="203">
        <v>9</v>
      </c>
      <c r="C89" s="198"/>
      <c r="D89" s="216">
        <v>-0.1</v>
      </c>
      <c r="E89" s="217">
        <v>18.7</v>
      </c>
      <c r="F89" s="217">
        <v>-1.7</v>
      </c>
      <c r="G89" s="217">
        <v>-0.3</v>
      </c>
      <c r="H89" s="217">
        <v>4.8</v>
      </c>
      <c r="I89" s="217">
        <v>2.4</v>
      </c>
      <c r="J89" s="217">
        <v>-1.1</v>
      </c>
      <c r="K89" s="217">
        <v>-21</v>
      </c>
      <c r="L89" s="217">
        <v>0.7</v>
      </c>
      <c r="M89" s="217">
        <v>0.4</v>
      </c>
      <c r="N89" s="217">
        <v>-17.3</v>
      </c>
      <c r="O89" s="217">
        <v>3.5</v>
      </c>
      <c r="P89" s="217">
        <v>0.5</v>
      </c>
      <c r="Q89" s="217">
        <v>-1.2</v>
      </c>
      <c r="R89" s="217">
        <v>-3.4</v>
      </c>
      <c r="S89" s="217">
        <v>19.7</v>
      </c>
    </row>
    <row r="90" spans="2:19" ht="13.5" customHeight="1">
      <c r="B90" s="203">
        <v>10</v>
      </c>
      <c r="C90" s="198"/>
      <c r="D90" s="216">
        <v>2.5</v>
      </c>
      <c r="E90" s="217">
        <v>34.7</v>
      </c>
      <c r="F90" s="217">
        <v>-0.1</v>
      </c>
      <c r="G90" s="217">
        <v>-1.3</v>
      </c>
      <c r="H90" s="217">
        <v>10.2</v>
      </c>
      <c r="I90" s="217">
        <v>4.1</v>
      </c>
      <c r="J90" s="217">
        <v>2</v>
      </c>
      <c r="K90" s="217">
        <v>-9.2</v>
      </c>
      <c r="L90" s="217">
        <v>1.7</v>
      </c>
      <c r="M90" s="217">
        <v>-7.4</v>
      </c>
      <c r="N90" s="217">
        <v>-6.9</v>
      </c>
      <c r="O90" s="217">
        <v>6.6</v>
      </c>
      <c r="P90" s="217">
        <v>6.5</v>
      </c>
      <c r="Q90" s="217">
        <v>-1.2</v>
      </c>
      <c r="R90" s="217">
        <v>-5.2</v>
      </c>
      <c r="S90" s="217">
        <v>18</v>
      </c>
    </row>
    <row r="91" spans="2:19" ht="13.5" customHeight="1">
      <c r="B91" s="203">
        <v>11</v>
      </c>
      <c r="C91" s="198"/>
      <c r="D91" s="216">
        <v>-0.4</v>
      </c>
      <c r="E91" s="217">
        <v>122.3</v>
      </c>
      <c r="F91" s="217">
        <v>-6.9</v>
      </c>
      <c r="G91" s="217">
        <v>-1.3</v>
      </c>
      <c r="H91" s="217">
        <v>0.2</v>
      </c>
      <c r="I91" s="217">
        <v>1</v>
      </c>
      <c r="J91" s="217">
        <v>-6.6</v>
      </c>
      <c r="K91" s="217">
        <v>-13.8</v>
      </c>
      <c r="L91" s="217">
        <v>-24.2</v>
      </c>
      <c r="M91" s="217">
        <v>2.2</v>
      </c>
      <c r="N91" s="217">
        <v>-2</v>
      </c>
      <c r="O91" s="217">
        <v>7.2</v>
      </c>
      <c r="P91" s="217">
        <v>9.6</v>
      </c>
      <c r="Q91" s="217">
        <v>-10.2</v>
      </c>
      <c r="R91" s="217">
        <v>-19.4</v>
      </c>
      <c r="S91" s="217">
        <v>10.6</v>
      </c>
    </row>
    <row r="92" spans="1:19" ht="13.5" customHeight="1">
      <c r="A92" s="221"/>
      <c r="B92" s="222">
        <v>12</v>
      </c>
      <c r="C92" s="223"/>
      <c r="D92" s="224">
        <v>4.7</v>
      </c>
      <c r="E92" s="225">
        <v>4.4</v>
      </c>
      <c r="F92" s="225">
        <v>3.5</v>
      </c>
      <c r="G92" s="225">
        <v>-4.6</v>
      </c>
      <c r="H92" s="225">
        <v>4.5</v>
      </c>
      <c r="I92" s="225">
        <v>18.2</v>
      </c>
      <c r="J92" s="225">
        <v>-4.9</v>
      </c>
      <c r="K92" s="225">
        <v>-10.3</v>
      </c>
      <c r="L92" s="225">
        <v>49.8</v>
      </c>
      <c r="M92" s="225">
        <v>6.2</v>
      </c>
      <c r="N92" s="225">
        <v>29</v>
      </c>
      <c r="O92" s="225">
        <v>5.6</v>
      </c>
      <c r="P92" s="225">
        <v>4</v>
      </c>
      <c r="Q92" s="225">
        <v>0.8</v>
      </c>
      <c r="R92" s="225">
        <v>0.9</v>
      </c>
      <c r="S92" s="225">
        <v>29.5</v>
      </c>
    </row>
    <row r="93" spans="1:35" ht="27" customHeight="1">
      <c r="A93" s="659" t="s">
        <v>451</v>
      </c>
      <c r="B93" s="659"/>
      <c r="C93" s="660"/>
      <c r="D93" s="237">
        <v>113.9</v>
      </c>
      <c r="E93" s="238">
        <v>-16.2</v>
      </c>
      <c r="F93" s="238">
        <v>148.2</v>
      </c>
      <c r="G93" s="238">
        <v>168.9</v>
      </c>
      <c r="H93" s="238">
        <v>113.9</v>
      </c>
      <c r="I93" s="238">
        <v>91.8</v>
      </c>
      <c r="J93" s="238">
        <v>101.4</v>
      </c>
      <c r="K93" s="238">
        <v>140.7</v>
      </c>
      <c r="L93" s="238">
        <v>254.3</v>
      </c>
      <c r="M93" s="238">
        <v>139.2</v>
      </c>
      <c r="N93" s="238">
        <v>49.8</v>
      </c>
      <c r="O93" s="238">
        <v>52.4</v>
      </c>
      <c r="P93" s="238">
        <v>181.6</v>
      </c>
      <c r="Q93" s="238">
        <v>90</v>
      </c>
      <c r="R93" s="238">
        <v>131</v>
      </c>
      <c r="S93" s="238">
        <v>50.6</v>
      </c>
      <c r="T93" s="228"/>
      <c r="U93" s="228"/>
      <c r="V93" s="228"/>
      <c r="W93" s="228"/>
      <c r="X93" s="229"/>
      <c r="Y93" s="229"/>
      <c r="Z93" s="229"/>
      <c r="AA93" s="229"/>
      <c r="AB93" s="229"/>
      <c r="AC93" s="229"/>
      <c r="AD93" s="229"/>
      <c r="AE93" s="229"/>
      <c r="AF93" s="229"/>
      <c r="AG93" s="229"/>
      <c r="AH93" s="229"/>
      <c r="AI93" s="229"/>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IV98"/>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5.25390625" style="174" customWidth="1"/>
    <col min="3" max="3" width="3.125" style="174" bestFit="1" customWidth="1"/>
    <col min="4" max="5" width="7.625" style="174" bestFit="1" customWidth="1"/>
    <col min="6" max="6" width="6.625" style="174" bestFit="1" customWidth="1"/>
    <col min="7" max="7" width="8.125" style="174" bestFit="1" customWidth="1"/>
    <col min="8" max="10" width="7.625" style="174" bestFit="1" customWidth="1"/>
    <col min="11" max="11" width="7.125" style="174" bestFit="1" customWidth="1"/>
    <col min="12" max="18" width="8.25390625" style="174" customWidth="1"/>
    <col min="19" max="19" width="10.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453</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41" t="s">
        <v>398</v>
      </c>
      <c r="E9" s="242" t="s">
        <v>398</v>
      </c>
      <c r="F9" s="242" t="s">
        <v>398</v>
      </c>
      <c r="G9" s="242" t="s">
        <v>398</v>
      </c>
      <c r="H9" s="242" t="s">
        <v>398</v>
      </c>
      <c r="I9" s="242" t="s">
        <v>398</v>
      </c>
      <c r="J9" s="242" t="s">
        <v>398</v>
      </c>
      <c r="K9" s="242" t="s">
        <v>398</v>
      </c>
      <c r="L9" s="206" t="s">
        <v>398</v>
      </c>
      <c r="M9" s="206" t="s">
        <v>398</v>
      </c>
      <c r="N9" s="206" t="s">
        <v>398</v>
      </c>
      <c r="O9" s="206" t="s">
        <v>398</v>
      </c>
      <c r="P9" s="242" t="s">
        <v>398</v>
      </c>
      <c r="Q9" s="242" t="s">
        <v>398</v>
      </c>
      <c r="R9" s="242" t="s">
        <v>398</v>
      </c>
      <c r="S9" s="206" t="s">
        <v>398</v>
      </c>
    </row>
    <row r="10" spans="1:19" ht="13.5">
      <c r="A10" s="203"/>
      <c r="B10" s="203" t="s">
        <v>267</v>
      </c>
      <c r="C10" s="198"/>
      <c r="D10" s="241" t="s">
        <v>398</v>
      </c>
      <c r="E10" s="242" t="s">
        <v>398</v>
      </c>
      <c r="F10" s="242" t="s">
        <v>398</v>
      </c>
      <c r="G10" s="242" t="s">
        <v>398</v>
      </c>
      <c r="H10" s="242" t="s">
        <v>398</v>
      </c>
      <c r="I10" s="242" t="s">
        <v>398</v>
      </c>
      <c r="J10" s="242" t="s">
        <v>398</v>
      </c>
      <c r="K10" s="242" t="s">
        <v>398</v>
      </c>
      <c r="L10" s="206" t="s">
        <v>398</v>
      </c>
      <c r="M10" s="206" t="s">
        <v>398</v>
      </c>
      <c r="N10" s="206" t="s">
        <v>398</v>
      </c>
      <c r="O10" s="206" t="s">
        <v>398</v>
      </c>
      <c r="P10" s="242" t="s">
        <v>398</v>
      </c>
      <c r="Q10" s="242" t="s">
        <v>398</v>
      </c>
      <c r="R10" s="242" t="s">
        <v>398</v>
      </c>
      <c r="S10" s="206" t="s">
        <v>398</v>
      </c>
    </row>
    <row r="11" spans="1:19" ht="13.5" customHeight="1">
      <c r="A11" s="203"/>
      <c r="B11" s="203" t="s">
        <v>179</v>
      </c>
      <c r="C11" s="198"/>
      <c r="D11" s="241">
        <v>99</v>
      </c>
      <c r="E11" s="242">
        <v>129.3</v>
      </c>
      <c r="F11" s="242">
        <v>98.5</v>
      </c>
      <c r="G11" s="242">
        <v>118.2</v>
      </c>
      <c r="H11" s="242">
        <v>81.7</v>
      </c>
      <c r="I11" s="242">
        <v>103</v>
      </c>
      <c r="J11" s="242">
        <v>107.7</v>
      </c>
      <c r="K11" s="242">
        <v>89</v>
      </c>
      <c r="L11" s="242">
        <v>85.7</v>
      </c>
      <c r="M11" s="242">
        <v>108.5</v>
      </c>
      <c r="N11" s="242">
        <v>89</v>
      </c>
      <c r="O11" s="242">
        <v>101.4</v>
      </c>
      <c r="P11" s="242">
        <v>85.1</v>
      </c>
      <c r="Q11" s="242">
        <v>101.5</v>
      </c>
      <c r="R11" s="242">
        <v>99.5</v>
      </c>
      <c r="S11" s="242">
        <v>94.7</v>
      </c>
    </row>
    <row r="12" spans="1:19" ht="13.5" customHeight="1">
      <c r="A12" s="203" t="s">
        <v>446</v>
      </c>
      <c r="B12" s="203" t="s">
        <v>448</v>
      </c>
      <c r="C12" s="198"/>
      <c r="D12" s="243">
        <v>98.7</v>
      </c>
      <c r="E12" s="244">
        <v>113.5</v>
      </c>
      <c r="F12" s="244">
        <v>98.8</v>
      </c>
      <c r="G12" s="244">
        <v>114.8</v>
      </c>
      <c r="H12" s="244">
        <v>85.4</v>
      </c>
      <c r="I12" s="244">
        <v>106</v>
      </c>
      <c r="J12" s="244">
        <v>108.1</v>
      </c>
      <c r="K12" s="244">
        <v>84.5</v>
      </c>
      <c r="L12" s="244">
        <v>82.7</v>
      </c>
      <c r="M12" s="244">
        <v>103.5</v>
      </c>
      <c r="N12" s="244">
        <v>102.8</v>
      </c>
      <c r="O12" s="244">
        <v>102.5</v>
      </c>
      <c r="P12" s="244">
        <v>80.4</v>
      </c>
      <c r="Q12" s="244">
        <v>102.5</v>
      </c>
      <c r="R12" s="244">
        <v>96.6</v>
      </c>
      <c r="S12" s="244">
        <v>95.6</v>
      </c>
    </row>
    <row r="13" spans="1:19" ht="13.5" customHeight="1">
      <c r="A13" s="210"/>
      <c r="B13" s="210" t="s">
        <v>449</v>
      </c>
      <c r="C13" s="211"/>
      <c r="D13" s="245">
        <v>97.9</v>
      </c>
      <c r="E13" s="246">
        <v>114.1</v>
      </c>
      <c r="F13" s="246">
        <v>95</v>
      </c>
      <c r="G13" s="246">
        <v>103.4</v>
      </c>
      <c r="H13" s="246">
        <v>86.9</v>
      </c>
      <c r="I13" s="246">
        <v>97.5</v>
      </c>
      <c r="J13" s="246">
        <v>101.8</v>
      </c>
      <c r="K13" s="246">
        <v>85.1</v>
      </c>
      <c r="L13" s="246">
        <v>75.8</v>
      </c>
      <c r="M13" s="246">
        <v>106.8</v>
      </c>
      <c r="N13" s="246">
        <v>92.7</v>
      </c>
      <c r="O13" s="246">
        <v>100.9</v>
      </c>
      <c r="P13" s="246">
        <v>106.1</v>
      </c>
      <c r="Q13" s="246">
        <v>107.9</v>
      </c>
      <c r="R13" s="246">
        <v>95.4</v>
      </c>
      <c r="S13" s="246">
        <v>90.4</v>
      </c>
    </row>
    <row r="14" spans="1:19" ht="13.5" customHeight="1">
      <c r="A14" s="203" t="s">
        <v>68</v>
      </c>
      <c r="B14" s="203">
        <v>12</v>
      </c>
      <c r="C14" s="198" t="s">
        <v>445</v>
      </c>
      <c r="D14" s="214">
        <v>173.7</v>
      </c>
      <c r="E14" s="215">
        <v>175.7</v>
      </c>
      <c r="F14" s="215">
        <v>183.9</v>
      </c>
      <c r="G14" s="215">
        <v>213.1</v>
      </c>
      <c r="H14" s="215">
        <v>155.3</v>
      </c>
      <c r="I14" s="215">
        <v>142.2</v>
      </c>
      <c r="J14" s="215">
        <v>176.5</v>
      </c>
      <c r="K14" s="215">
        <v>180.3</v>
      </c>
      <c r="L14" s="215">
        <v>133.5</v>
      </c>
      <c r="M14" s="215">
        <v>183</v>
      </c>
      <c r="N14" s="215">
        <v>104.1</v>
      </c>
      <c r="O14" s="215">
        <v>145.7</v>
      </c>
      <c r="P14" s="215">
        <v>226</v>
      </c>
      <c r="Q14" s="215">
        <v>181.1</v>
      </c>
      <c r="R14" s="215">
        <v>187.3</v>
      </c>
      <c r="S14" s="215">
        <v>143.7</v>
      </c>
    </row>
    <row r="15" spans="1:19" ht="13.5" customHeight="1">
      <c r="A15" s="203" t="s">
        <v>450</v>
      </c>
      <c r="B15" s="203" t="s">
        <v>177</v>
      </c>
      <c r="C15" s="198" t="s">
        <v>189</v>
      </c>
      <c r="D15" s="216">
        <v>85.4</v>
      </c>
      <c r="E15" s="217">
        <v>103.8</v>
      </c>
      <c r="F15" s="217">
        <v>79.9</v>
      </c>
      <c r="G15" s="217">
        <v>79.7</v>
      </c>
      <c r="H15" s="217">
        <v>85.6</v>
      </c>
      <c r="I15" s="217">
        <v>98.5</v>
      </c>
      <c r="J15" s="217">
        <v>81.4</v>
      </c>
      <c r="K15" s="217">
        <v>63.9</v>
      </c>
      <c r="L15" s="217">
        <v>68.6</v>
      </c>
      <c r="M15" s="217">
        <v>94.4</v>
      </c>
      <c r="N15" s="217">
        <v>90.1</v>
      </c>
      <c r="O15" s="217">
        <v>104.6</v>
      </c>
      <c r="P15" s="217">
        <v>86.7</v>
      </c>
      <c r="Q15" s="217">
        <v>93.6</v>
      </c>
      <c r="R15" s="217">
        <v>76</v>
      </c>
      <c r="S15" s="217">
        <v>96.2</v>
      </c>
    </row>
    <row r="16" spans="2:19" ht="13.5" customHeight="1">
      <c r="B16" s="203">
        <v>2</v>
      </c>
      <c r="C16" s="198"/>
      <c r="D16" s="216">
        <v>82.4</v>
      </c>
      <c r="E16" s="217">
        <v>99.9</v>
      </c>
      <c r="F16" s="217">
        <v>78.2</v>
      </c>
      <c r="G16" s="217">
        <v>80.7</v>
      </c>
      <c r="H16" s="217">
        <v>71.9</v>
      </c>
      <c r="I16" s="217">
        <v>89.4</v>
      </c>
      <c r="J16" s="217">
        <v>78.3</v>
      </c>
      <c r="K16" s="217">
        <v>60.6</v>
      </c>
      <c r="L16" s="217">
        <v>76.8</v>
      </c>
      <c r="M16" s="217">
        <v>90.9</v>
      </c>
      <c r="N16" s="217">
        <v>87.3</v>
      </c>
      <c r="O16" s="217">
        <v>92.6</v>
      </c>
      <c r="P16" s="217">
        <v>80.7</v>
      </c>
      <c r="Q16" s="217">
        <v>92.1</v>
      </c>
      <c r="R16" s="217">
        <v>76.4</v>
      </c>
      <c r="S16" s="217">
        <v>93.1</v>
      </c>
    </row>
    <row r="17" spans="2:19" ht="13.5" customHeight="1">
      <c r="B17" s="203">
        <v>3</v>
      </c>
      <c r="D17" s="216">
        <v>86.8</v>
      </c>
      <c r="E17" s="217">
        <v>110.5</v>
      </c>
      <c r="F17" s="217">
        <v>86</v>
      </c>
      <c r="G17" s="217">
        <v>79.1</v>
      </c>
      <c r="H17" s="217">
        <v>73.4</v>
      </c>
      <c r="I17" s="217">
        <v>89</v>
      </c>
      <c r="J17" s="217">
        <v>81.5</v>
      </c>
      <c r="K17" s="217">
        <v>62.3</v>
      </c>
      <c r="L17" s="217">
        <v>72.3</v>
      </c>
      <c r="M17" s="217">
        <v>92.3</v>
      </c>
      <c r="N17" s="217">
        <v>82.1</v>
      </c>
      <c r="O17" s="217">
        <v>88</v>
      </c>
      <c r="P17" s="217">
        <v>82.4</v>
      </c>
      <c r="Q17" s="217">
        <v>96.7</v>
      </c>
      <c r="R17" s="217">
        <v>93.5</v>
      </c>
      <c r="S17" s="217">
        <v>97.6</v>
      </c>
    </row>
    <row r="18" spans="2:19" ht="13.5" customHeight="1">
      <c r="B18" s="203">
        <v>4</v>
      </c>
      <c r="C18" s="198"/>
      <c r="D18" s="216">
        <v>86.1</v>
      </c>
      <c r="E18" s="217">
        <v>118.6</v>
      </c>
      <c r="F18" s="217">
        <v>81.8</v>
      </c>
      <c r="G18" s="217">
        <v>81.4</v>
      </c>
      <c r="H18" s="217">
        <v>78.6</v>
      </c>
      <c r="I18" s="217">
        <v>93.8</v>
      </c>
      <c r="J18" s="217">
        <v>82.1</v>
      </c>
      <c r="K18" s="217">
        <v>65.4</v>
      </c>
      <c r="L18" s="217">
        <v>79.5</v>
      </c>
      <c r="M18" s="217">
        <v>94</v>
      </c>
      <c r="N18" s="217">
        <v>90</v>
      </c>
      <c r="O18" s="217">
        <v>94</v>
      </c>
      <c r="P18" s="217">
        <v>79.4</v>
      </c>
      <c r="Q18" s="217">
        <v>95.6</v>
      </c>
      <c r="R18" s="217">
        <v>83.2</v>
      </c>
      <c r="S18" s="217">
        <v>95.2</v>
      </c>
    </row>
    <row r="19" spans="2:19" ht="13.5" customHeight="1">
      <c r="B19" s="203">
        <v>5</v>
      </c>
      <c r="C19" s="198"/>
      <c r="D19" s="216">
        <v>83.8</v>
      </c>
      <c r="E19" s="217">
        <v>104.7</v>
      </c>
      <c r="F19" s="217">
        <v>77.2</v>
      </c>
      <c r="G19" s="217">
        <v>79</v>
      </c>
      <c r="H19" s="217">
        <v>79.8</v>
      </c>
      <c r="I19" s="217">
        <v>89.3</v>
      </c>
      <c r="J19" s="217">
        <v>79.7</v>
      </c>
      <c r="K19" s="217">
        <v>62</v>
      </c>
      <c r="L19" s="217">
        <v>80.9</v>
      </c>
      <c r="M19" s="217">
        <v>96</v>
      </c>
      <c r="N19" s="217">
        <v>93.3</v>
      </c>
      <c r="O19" s="217">
        <v>90.5</v>
      </c>
      <c r="P19" s="217">
        <v>79.9</v>
      </c>
      <c r="Q19" s="217">
        <v>100.6</v>
      </c>
      <c r="R19" s="217">
        <v>75.4</v>
      </c>
      <c r="S19" s="217">
        <v>92.7</v>
      </c>
    </row>
    <row r="20" spans="2:19" ht="13.5" customHeight="1">
      <c r="B20" s="203">
        <v>6</v>
      </c>
      <c r="C20" s="198"/>
      <c r="D20" s="216">
        <v>127.2</v>
      </c>
      <c r="E20" s="217">
        <v>125.2</v>
      </c>
      <c r="F20" s="217">
        <v>117.3</v>
      </c>
      <c r="G20" s="217">
        <v>211</v>
      </c>
      <c r="H20" s="217">
        <v>163.9</v>
      </c>
      <c r="I20" s="217">
        <v>112.1</v>
      </c>
      <c r="J20" s="217">
        <v>96</v>
      </c>
      <c r="K20" s="217">
        <v>162.4</v>
      </c>
      <c r="L20" s="217">
        <v>103.6</v>
      </c>
      <c r="M20" s="217">
        <v>160.4</v>
      </c>
      <c r="N20" s="217">
        <v>92.3</v>
      </c>
      <c r="O20" s="217">
        <v>96.3</v>
      </c>
      <c r="P20" s="217">
        <v>210.2</v>
      </c>
      <c r="Q20" s="217">
        <v>133.6</v>
      </c>
      <c r="R20" s="217">
        <v>112.9</v>
      </c>
      <c r="S20" s="217">
        <v>145.8</v>
      </c>
    </row>
    <row r="21" spans="2:19" ht="13.5" customHeight="1">
      <c r="B21" s="203">
        <v>7</v>
      </c>
      <c r="C21" s="198"/>
      <c r="D21" s="216">
        <v>129.8</v>
      </c>
      <c r="E21" s="217">
        <v>159</v>
      </c>
      <c r="F21" s="217">
        <v>141.3</v>
      </c>
      <c r="G21" s="217">
        <v>82.7</v>
      </c>
      <c r="H21" s="217">
        <v>85.1</v>
      </c>
      <c r="I21" s="217">
        <v>127.4</v>
      </c>
      <c r="J21" s="217">
        <v>141.2</v>
      </c>
      <c r="K21" s="217">
        <v>83.3</v>
      </c>
      <c r="L21" s="217">
        <v>95.8</v>
      </c>
      <c r="M21" s="217">
        <v>154.5</v>
      </c>
      <c r="N21" s="217">
        <v>114.6</v>
      </c>
      <c r="O21" s="217">
        <v>121.8</v>
      </c>
      <c r="P21" s="217">
        <v>114.9</v>
      </c>
      <c r="Q21" s="217">
        <v>127</v>
      </c>
      <c r="R21" s="217">
        <v>125.8</v>
      </c>
      <c r="S21" s="217">
        <v>115.1</v>
      </c>
    </row>
    <row r="22" spans="2:19" ht="13.5" customHeight="1">
      <c r="B22" s="203">
        <v>8</v>
      </c>
      <c r="D22" s="216">
        <v>88.1</v>
      </c>
      <c r="E22" s="217">
        <v>112</v>
      </c>
      <c r="F22" s="217">
        <v>82.8</v>
      </c>
      <c r="G22" s="217">
        <v>83.5</v>
      </c>
      <c r="H22" s="217">
        <v>73.3</v>
      </c>
      <c r="I22" s="217">
        <v>90.7</v>
      </c>
      <c r="J22" s="217">
        <v>90.8</v>
      </c>
      <c r="K22" s="217">
        <v>66.9</v>
      </c>
      <c r="L22" s="217">
        <v>81.8</v>
      </c>
      <c r="M22" s="217">
        <v>98.5</v>
      </c>
      <c r="N22" s="217">
        <v>93</v>
      </c>
      <c r="O22" s="217">
        <v>96.3</v>
      </c>
      <c r="P22" s="217">
        <v>80.6</v>
      </c>
      <c r="Q22" s="217">
        <v>99.1</v>
      </c>
      <c r="R22" s="217">
        <v>75.5</v>
      </c>
      <c r="S22" s="217">
        <v>102.8</v>
      </c>
    </row>
    <row r="23" spans="2:19" ht="13.5" customHeight="1">
      <c r="B23" s="203">
        <v>9</v>
      </c>
      <c r="C23" s="198"/>
      <c r="D23" s="216">
        <v>84.6</v>
      </c>
      <c r="E23" s="217">
        <v>108</v>
      </c>
      <c r="F23" s="217">
        <v>80.4</v>
      </c>
      <c r="G23" s="217">
        <v>81.4</v>
      </c>
      <c r="H23" s="217">
        <v>72.6</v>
      </c>
      <c r="I23" s="217">
        <v>85.3</v>
      </c>
      <c r="J23" s="217">
        <v>85.1</v>
      </c>
      <c r="K23" s="217">
        <v>63</v>
      </c>
      <c r="L23" s="217">
        <v>78.6</v>
      </c>
      <c r="M23" s="217">
        <v>91.3</v>
      </c>
      <c r="N23" s="217">
        <v>90.2</v>
      </c>
      <c r="O23" s="217">
        <v>90.5</v>
      </c>
      <c r="P23" s="217">
        <v>78.8</v>
      </c>
      <c r="Q23" s="217">
        <v>95.3</v>
      </c>
      <c r="R23" s="217">
        <v>75.6</v>
      </c>
      <c r="S23" s="217">
        <v>99.4</v>
      </c>
    </row>
    <row r="24" spans="2:46" ht="13.5" customHeight="1">
      <c r="B24" s="203">
        <v>10</v>
      </c>
      <c r="C24" s="198"/>
      <c r="D24" s="216">
        <v>86</v>
      </c>
      <c r="E24" s="217">
        <v>119.2</v>
      </c>
      <c r="F24" s="217">
        <v>79.8</v>
      </c>
      <c r="G24" s="217">
        <v>80.8</v>
      </c>
      <c r="H24" s="217">
        <v>78.9</v>
      </c>
      <c r="I24" s="217">
        <v>89.3</v>
      </c>
      <c r="J24" s="217">
        <v>84.4</v>
      </c>
      <c r="K24" s="217">
        <v>65.2</v>
      </c>
      <c r="L24" s="217">
        <v>82.4</v>
      </c>
      <c r="M24" s="217">
        <v>93.7</v>
      </c>
      <c r="N24" s="217">
        <v>91.5</v>
      </c>
      <c r="O24" s="217">
        <v>92.2</v>
      </c>
      <c r="P24" s="217">
        <v>82.6</v>
      </c>
      <c r="Q24" s="217">
        <v>95.4</v>
      </c>
      <c r="R24" s="217">
        <v>76.6</v>
      </c>
      <c r="S24" s="217">
        <v>100.2</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2:46" ht="13.5" customHeight="1">
      <c r="B25" s="203">
        <v>11</v>
      </c>
      <c r="C25" s="198"/>
      <c r="D25" s="216">
        <v>90.3</v>
      </c>
      <c r="E25" s="217">
        <v>155.6</v>
      </c>
      <c r="F25" s="217">
        <v>82.6</v>
      </c>
      <c r="G25" s="217">
        <v>84.9</v>
      </c>
      <c r="H25" s="217">
        <v>82.5</v>
      </c>
      <c r="I25" s="217">
        <v>86</v>
      </c>
      <c r="J25" s="217">
        <v>86.5</v>
      </c>
      <c r="K25" s="217">
        <v>71.7</v>
      </c>
      <c r="L25" s="217">
        <v>73.4</v>
      </c>
      <c r="M25" s="217">
        <v>99.5</v>
      </c>
      <c r="N25" s="217">
        <v>102.5</v>
      </c>
      <c r="O25" s="217">
        <v>92.5</v>
      </c>
      <c r="P25" s="217">
        <v>85.3</v>
      </c>
      <c r="Q25" s="217">
        <v>99.1</v>
      </c>
      <c r="R25" s="217">
        <v>76.9</v>
      </c>
      <c r="S25" s="217">
        <v>100.5</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175.7</v>
      </c>
      <c r="E26" s="225">
        <v>174.3</v>
      </c>
      <c r="F26" s="225">
        <v>194.1</v>
      </c>
      <c r="G26" s="225">
        <v>220.4</v>
      </c>
      <c r="H26" s="225">
        <v>165.1</v>
      </c>
      <c r="I26" s="225">
        <v>156.8</v>
      </c>
      <c r="J26" s="225">
        <v>150.8</v>
      </c>
      <c r="K26" s="225">
        <v>159.6</v>
      </c>
      <c r="L26" s="225">
        <v>141.8</v>
      </c>
      <c r="M26" s="225">
        <v>215</v>
      </c>
      <c r="N26" s="225">
        <v>127.4</v>
      </c>
      <c r="O26" s="225">
        <v>137.1</v>
      </c>
      <c r="P26" s="225">
        <v>217.2</v>
      </c>
      <c r="Q26" s="225">
        <v>179.8</v>
      </c>
      <c r="R26" s="225">
        <v>204.1</v>
      </c>
      <c r="S26" s="225">
        <v>154.4</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-0.7</v>
      </c>
      <c r="E28" s="200">
        <v>-13.8</v>
      </c>
      <c r="F28" s="200">
        <v>0.7</v>
      </c>
      <c r="G28" s="200">
        <v>1.1</v>
      </c>
      <c r="H28" s="200">
        <v>2</v>
      </c>
      <c r="I28" s="200">
        <v>-3.5</v>
      </c>
      <c r="J28" s="200">
        <v>-2</v>
      </c>
      <c r="K28" s="200">
        <v>0.4</v>
      </c>
      <c r="L28" s="201">
        <v>-1</v>
      </c>
      <c r="M28" s="201">
        <v>-5.4</v>
      </c>
      <c r="N28" s="201">
        <v>11.7</v>
      </c>
      <c r="O28" s="201">
        <v>-0.8</v>
      </c>
      <c r="P28" s="200">
        <v>9.6</v>
      </c>
      <c r="Q28" s="200">
        <v>-0.8</v>
      </c>
      <c r="R28" s="200">
        <v>-0.1</v>
      </c>
      <c r="S28" s="201">
        <v>1</v>
      </c>
    </row>
    <row r="29" spans="1:19" ht="13.5" customHeight="1">
      <c r="A29" s="203"/>
      <c r="B29" s="203">
        <v>28</v>
      </c>
      <c r="C29" s="198"/>
      <c r="D29" s="241" t="s">
        <v>398</v>
      </c>
      <c r="E29" s="242" t="s">
        <v>398</v>
      </c>
      <c r="F29" s="242" t="s">
        <v>398</v>
      </c>
      <c r="G29" s="242" t="s">
        <v>398</v>
      </c>
      <c r="H29" s="242" t="s">
        <v>398</v>
      </c>
      <c r="I29" s="242" t="s">
        <v>398</v>
      </c>
      <c r="J29" s="242" t="s">
        <v>398</v>
      </c>
      <c r="K29" s="242" t="s">
        <v>398</v>
      </c>
      <c r="L29" s="206" t="s">
        <v>398</v>
      </c>
      <c r="M29" s="206" t="s">
        <v>398</v>
      </c>
      <c r="N29" s="206" t="s">
        <v>398</v>
      </c>
      <c r="O29" s="206" t="s">
        <v>398</v>
      </c>
      <c r="P29" s="242" t="s">
        <v>398</v>
      </c>
      <c r="Q29" s="242" t="s">
        <v>398</v>
      </c>
      <c r="R29" s="242" t="s">
        <v>398</v>
      </c>
      <c r="S29" s="206" t="s">
        <v>398</v>
      </c>
    </row>
    <row r="30" spans="1:19" ht="13.5" customHeight="1">
      <c r="A30" s="203"/>
      <c r="B30" s="203" t="s">
        <v>267</v>
      </c>
      <c r="C30" s="198"/>
      <c r="D30" s="241" t="s">
        <v>398</v>
      </c>
      <c r="E30" s="242" t="s">
        <v>398</v>
      </c>
      <c r="F30" s="242" t="s">
        <v>398</v>
      </c>
      <c r="G30" s="242" t="s">
        <v>398</v>
      </c>
      <c r="H30" s="242" t="s">
        <v>398</v>
      </c>
      <c r="I30" s="242" t="s">
        <v>398</v>
      </c>
      <c r="J30" s="242" t="s">
        <v>398</v>
      </c>
      <c r="K30" s="242" t="s">
        <v>398</v>
      </c>
      <c r="L30" s="206" t="s">
        <v>398</v>
      </c>
      <c r="M30" s="206" t="s">
        <v>398</v>
      </c>
      <c r="N30" s="206" t="s">
        <v>398</v>
      </c>
      <c r="O30" s="206" t="s">
        <v>398</v>
      </c>
      <c r="P30" s="242" t="s">
        <v>398</v>
      </c>
      <c r="Q30" s="242" t="s">
        <v>398</v>
      </c>
      <c r="R30" s="242" t="s">
        <v>398</v>
      </c>
      <c r="S30" s="206" t="s">
        <v>398</v>
      </c>
    </row>
    <row r="31" spans="1:19" ht="13.5" customHeight="1">
      <c r="A31" s="203"/>
      <c r="B31" s="203" t="s">
        <v>179</v>
      </c>
      <c r="C31" s="198"/>
      <c r="D31" s="241">
        <v>-1.2</v>
      </c>
      <c r="E31" s="242">
        <v>12.4</v>
      </c>
      <c r="F31" s="242">
        <v>-2</v>
      </c>
      <c r="G31" s="242">
        <v>18.4</v>
      </c>
      <c r="H31" s="242">
        <v>-6.3</v>
      </c>
      <c r="I31" s="242">
        <v>-6.9</v>
      </c>
      <c r="J31" s="242">
        <v>15.4</v>
      </c>
      <c r="K31" s="242">
        <v>-4.6</v>
      </c>
      <c r="L31" s="206">
        <v>-20.8</v>
      </c>
      <c r="M31" s="206">
        <v>11.7</v>
      </c>
      <c r="N31" s="206">
        <v>-11.3</v>
      </c>
      <c r="O31" s="206">
        <v>3.5</v>
      </c>
      <c r="P31" s="242">
        <v>-19.3</v>
      </c>
      <c r="Q31" s="242">
        <v>2.9</v>
      </c>
      <c r="R31" s="242">
        <v>-1.8</v>
      </c>
      <c r="S31" s="206">
        <v>2.4</v>
      </c>
    </row>
    <row r="32" spans="1:19" ht="13.5" customHeight="1">
      <c r="A32" s="203" t="s">
        <v>446</v>
      </c>
      <c r="B32" s="203" t="s">
        <v>448</v>
      </c>
      <c r="C32" s="198"/>
      <c r="D32" s="241">
        <v>-0.3</v>
      </c>
      <c r="E32" s="242">
        <v>-12.2</v>
      </c>
      <c r="F32" s="242">
        <v>0.3</v>
      </c>
      <c r="G32" s="242">
        <v>-2.9</v>
      </c>
      <c r="H32" s="242">
        <v>4.5</v>
      </c>
      <c r="I32" s="242">
        <v>2.9</v>
      </c>
      <c r="J32" s="242">
        <v>0.4</v>
      </c>
      <c r="K32" s="242">
        <v>-5.1</v>
      </c>
      <c r="L32" s="206">
        <v>-3.5</v>
      </c>
      <c r="M32" s="206">
        <v>-4.6</v>
      </c>
      <c r="N32" s="206">
        <v>15.5</v>
      </c>
      <c r="O32" s="206">
        <v>1.1</v>
      </c>
      <c r="P32" s="242">
        <v>-5.5</v>
      </c>
      <c r="Q32" s="242">
        <v>1</v>
      </c>
      <c r="R32" s="242">
        <v>-2.9</v>
      </c>
      <c r="S32" s="206">
        <v>1</v>
      </c>
    </row>
    <row r="33" spans="1:19" ht="13.5" customHeight="1">
      <c r="A33" s="210"/>
      <c r="B33" s="210" t="s">
        <v>449</v>
      </c>
      <c r="C33" s="211"/>
      <c r="D33" s="245">
        <v>-0.8</v>
      </c>
      <c r="E33" s="246">
        <v>0.5</v>
      </c>
      <c r="F33" s="246">
        <v>-3.8</v>
      </c>
      <c r="G33" s="246">
        <v>-9.9</v>
      </c>
      <c r="H33" s="246">
        <v>1.8</v>
      </c>
      <c r="I33" s="246">
        <v>-8</v>
      </c>
      <c r="J33" s="246">
        <v>-5.8</v>
      </c>
      <c r="K33" s="246">
        <v>0.7</v>
      </c>
      <c r="L33" s="246">
        <v>-8.3</v>
      </c>
      <c r="M33" s="246">
        <v>3.2</v>
      </c>
      <c r="N33" s="246">
        <v>-9.8</v>
      </c>
      <c r="O33" s="246">
        <v>-1.6</v>
      </c>
      <c r="P33" s="246">
        <v>32</v>
      </c>
      <c r="Q33" s="246">
        <v>5.3</v>
      </c>
      <c r="R33" s="246">
        <v>-1.2</v>
      </c>
      <c r="S33" s="246">
        <v>-5.4</v>
      </c>
    </row>
    <row r="34" spans="1:19" ht="13.5" customHeight="1">
      <c r="A34" s="203" t="s">
        <v>68</v>
      </c>
      <c r="B34" s="203">
        <v>12</v>
      </c>
      <c r="C34" s="198" t="s">
        <v>445</v>
      </c>
      <c r="D34" s="247">
        <v>-0.5</v>
      </c>
      <c r="E34" s="248">
        <v>2.7</v>
      </c>
      <c r="F34" s="248">
        <v>-1.6</v>
      </c>
      <c r="G34" s="248">
        <v>-8.5</v>
      </c>
      <c r="H34" s="248">
        <v>3.9</v>
      </c>
      <c r="I34" s="248">
        <v>-12.3</v>
      </c>
      <c r="J34" s="248">
        <v>-5.1</v>
      </c>
      <c r="K34" s="248">
        <v>18</v>
      </c>
      <c r="L34" s="248">
        <v>-2.4</v>
      </c>
      <c r="M34" s="248">
        <v>-7.9</v>
      </c>
      <c r="N34" s="248">
        <v>-18</v>
      </c>
      <c r="O34" s="248">
        <v>-15.3</v>
      </c>
      <c r="P34" s="248">
        <v>24.2</v>
      </c>
      <c r="Q34" s="248">
        <v>0.9</v>
      </c>
      <c r="R34" s="248">
        <v>2.6</v>
      </c>
      <c r="S34" s="248">
        <v>0.8</v>
      </c>
    </row>
    <row r="35" spans="1:19" ht="13.5" customHeight="1">
      <c r="A35" s="203" t="s">
        <v>450</v>
      </c>
      <c r="B35" s="203" t="s">
        <v>177</v>
      </c>
      <c r="C35" s="198" t="s">
        <v>189</v>
      </c>
      <c r="D35" s="249">
        <v>-1.3</v>
      </c>
      <c r="E35" s="250">
        <v>-12.3</v>
      </c>
      <c r="F35" s="250">
        <v>-2.9</v>
      </c>
      <c r="G35" s="250">
        <v>-2.6</v>
      </c>
      <c r="H35" s="250">
        <v>28.7</v>
      </c>
      <c r="I35" s="250">
        <v>8.7</v>
      </c>
      <c r="J35" s="250">
        <v>-9.9</v>
      </c>
      <c r="K35" s="250">
        <v>-3</v>
      </c>
      <c r="L35" s="250">
        <v>1</v>
      </c>
      <c r="M35" s="250">
        <v>8.9</v>
      </c>
      <c r="N35" s="250">
        <v>-12.5</v>
      </c>
      <c r="O35" s="250">
        <v>18.7</v>
      </c>
      <c r="P35" s="250">
        <v>10.6</v>
      </c>
      <c r="Q35" s="250">
        <v>-2</v>
      </c>
      <c r="R35" s="250">
        <v>-17.2</v>
      </c>
      <c r="S35" s="250">
        <v>18</v>
      </c>
    </row>
    <row r="36" spans="2:19" ht="13.5" customHeight="1">
      <c r="B36" s="203">
        <v>2</v>
      </c>
      <c r="C36" s="198"/>
      <c r="D36" s="249">
        <v>1</v>
      </c>
      <c r="E36" s="250">
        <v>-2.5</v>
      </c>
      <c r="F36" s="250">
        <v>1.8</v>
      </c>
      <c r="G36" s="250">
        <v>-2.8</v>
      </c>
      <c r="H36" s="250">
        <v>-2.8</v>
      </c>
      <c r="I36" s="250">
        <v>-0.3</v>
      </c>
      <c r="J36" s="250">
        <v>-7.3</v>
      </c>
      <c r="K36" s="250">
        <v>-10.9</v>
      </c>
      <c r="L36" s="250">
        <v>13.9</v>
      </c>
      <c r="M36" s="250">
        <v>10.7</v>
      </c>
      <c r="N36" s="250">
        <v>-3</v>
      </c>
      <c r="O36" s="250">
        <v>4.9</v>
      </c>
      <c r="P36" s="250">
        <v>1.4</v>
      </c>
      <c r="Q36" s="250">
        <v>2.6</v>
      </c>
      <c r="R36" s="250">
        <v>2.4</v>
      </c>
      <c r="S36" s="250">
        <v>17.4</v>
      </c>
    </row>
    <row r="37" spans="2:19" ht="13.5" customHeight="1">
      <c r="B37" s="203">
        <v>3</v>
      </c>
      <c r="D37" s="249">
        <v>1.9</v>
      </c>
      <c r="E37" s="250">
        <v>-5</v>
      </c>
      <c r="F37" s="250">
        <v>9.7</v>
      </c>
      <c r="G37" s="250">
        <v>-0.5</v>
      </c>
      <c r="H37" s="250">
        <v>7.6</v>
      </c>
      <c r="I37" s="250">
        <v>-1.1</v>
      </c>
      <c r="J37" s="250">
        <v>-5.5</v>
      </c>
      <c r="K37" s="250">
        <v>-11.4</v>
      </c>
      <c r="L37" s="250">
        <v>8.4</v>
      </c>
      <c r="M37" s="250">
        <v>-17.4</v>
      </c>
      <c r="N37" s="250">
        <v>-12.3</v>
      </c>
      <c r="O37" s="250">
        <v>-3.8</v>
      </c>
      <c r="P37" s="250">
        <v>-13.5</v>
      </c>
      <c r="Q37" s="250">
        <v>4.5</v>
      </c>
      <c r="R37" s="250">
        <v>17.6</v>
      </c>
      <c r="S37" s="250">
        <v>22.6</v>
      </c>
    </row>
    <row r="38" spans="2:19" ht="13.5" customHeight="1">
      <c r="B38" s="203">
        <v>4</v>
      </c>
      <c r="C38" s="198"/>
      <c r="D38" s="249">
        <v>2.7</v>
      </c>
      <c r="E38" s="250">
        <v>7.6</v>
      </c>
      <c r="F38" s="250">
        <v>4.9</v>
      </c>
      <c r="G38" s="250">
        <v>14.3</v>
      </c>
      <c r="H38" s="250">
        <v>21.1</v>
      </c>
      <c r="I38" s="250">
        <v>-1.3</v>
      </c>
      <c r="J38" s="250">
        <v>-5</v>
      </c>
      <c r="K38" s="250">
        <v>-4.2</v>
      </c>
      <c r="L38" s="250">
        <v>23.3</v>
      </c>
      <c r="M38" s="250">
        <v>15.1</v>
      </c>
      <c r="N38" s="250">
        <v>-3.5</v>
      </c>
      <c r="O38" s="250">
        <v>7.4</v>
      </c>
      <c r="P38" s="250">
        <v>-9.9</v>
      </c>
      <c r="Q38" s="250">
        <v>4.9</v>
      </c>
      <c r="R38" s="250">
        <v>12</v>
      </c>
      <c r="S38" s="250">
        <v>9.8</v>
      </c>
    </row>
    <row r="39" spans="2:19" ht="13.5" customHeight="1">
      <c r="B39" s="203">
        <v>5</v>
      </c>
      <c r="C39" s="198"/>
      <c r="D39" s="249">
        <v>6.1</v>
      </c>
      <c r="E39" s="250">
        <v>14.1</v>
      </c>
      <c r="F39" s="250">
        <v>5.9</v>
      </c>
      <c r="G39" s="250">
        <v>3.7</v>
      </c>
      <c r="H39" s="250">
        <v>17.7</v>
      </c>
      <c r="I39" s="250">
        <v>10.5</v>
      </c>
      <c r="J39" s="250">
        <v>-3.6</v>
      </c>
      <c r="K39" s="250">
        <v>-8.1</v>
      </c>
      <c r="L39" s="250">
        <v>27.8</v>
      </c>
      <c r="M39" s="250">
        <v>11.9</v>
      </c>
      <c r="N39" s="250">
        <v>15.9</v>
      </c>
      <c r="O39" s="250">
        <v>7.9</v>
      </c>
      <c r="P39" s="250">
        <v>1.5</v>
      </c>
      <c r="Q39" s="250">
        <v>2.9</v>
      </c>
      <c r="R39" s="250">
        <v>2.4</v>
      </c>
      <c r="S39" s="250">
        <v>23.9</v>
      </c>
    </row>
    <row r="40" spans="2:19" ht="13.5" customHeight="1">
      <c r="B40" s="203">
        <v>6</v>
      </c>
      <c r="C40" s="198"/>
      <c r="D40" s="249">
        <v>0.6</v>
      </c>
      <c r="E40" s="250">
        <v>-1.6</v>
      </c>
      <c r="F40" s="250">
        <v>-2.7</v>
      </c>
      <c r="G40" s="250">
        <v>-6.8</v>
      </c>
      <c r="H40" s="250">
        <v>11.2</v>
      </c>
      <c r="I40" s="250">
        <v>-10</v>
      </c>
      <c r="J40" s="250">
        <v>-4.9</v>
      </c>
      <c r="K40" s="250">
        <v>17.6</v>
      </c>
      <c r="L40" s="250">
        <v>47.2</v>
      </c>
      <c r="M40" s="250">
        <v>68.3</v>
      </c>
      <c r="N40" s="250">
        <v>10.5</v>
      </c>
      <c r="O40" s="250">
        <v>-35.1</v>
      </c>
      <c r="P40" s="250">
        <v>-4.7</v>
      </c>
      <c r="Q40" s="250">
        <v>-4.8</v>
      </c>
      <c r="R40" s="250">
        <v>9</v>
      </c>
      <c r="S40" s="250">
        <v>42.2</v>
      </c>
    </row>
    <row r="41" spans="2:19" ht="13.5" customHeight="1">
      <c r="B41" s="203">
        <v>7</v>
      </c>
      <c r="C41" s="198"/>
      <c r="D41" s="249">
        <v>6.9</v>
      </c>
      <c r="E41" s="250">
        <v>25.8</v>
      </c>
      <c r="F41" s="250">
        <v>11.4</v>
      </c>
      <c r="G41" s="250">
        <v>-6.4</v>
      </c>
      <c r="H41" s="250">
        <v>-25.1</v>
      </c>
      <c r="I41" s="250">
        <v>21.7</v>
      </c>
      <c r="J41" s="250">
        <v>-7.7</v>
      </c>
      <c r="K41" s="250">
        <v>-3.1</v>
      </c>
      <c r="L41" s="250">
        <v>3.1</v>
      </c>
      <c r="M41" s="250">
        <v>-12.4</v>
      </c>
      <c r="N41" s="250">
        <v>24.4</v>
      </c>
      <c r="O41" s="250">
        <v>5.7</v>
      </c>
      <c r="P41" s="250">
        <v>22.5</v>
      </c>
      <c r="Q41" s="250">
        <v>3.4</v>
      </c>
      <c r="R41" s="250">
        <v>-20.1</v>
      </c>
      <c r="S41" s="250">
        <v>13.1</v>
      </c>
    </row>
    <row r="42" spans="2:19" ht="13.5" customHeight="1">
      <c r="B42" s="203">
        <v>8</v>
      </c>
      <c r="D42" s="249">
        <v>4.1</v>
      </c>
      <c r="E42" s="250">
        <v>9.6</v>
      </c>
      <c r="F42" s="250">
        <v>5.3</v>
      </c>
      <c r="G42" s="250">
        <v>2.8</v>
      </c>
      <c r="H42" s="250">
        <v>7.5</v>
      </c>
      <c r="I42" s="250">
        <v>0</v>
      </c>
      <c r="J42" s="250">
        <v>-3.3</v>
      </c>
      <c r="K42" s="250">
        <v>-6.2</v>
      </c>
      <c r="L42" s="250">
        <v>15</v>
      </c>
      <c r="M42" s="250">
        <v>1.7</v>
      </c>
      <c r="N42" s="250">
        <v>-3.1</v>
      </c>
      <c r="O42" s="250">
        <v>2.7</v>
      </c>
      <c r="P42" s="250">
        <v>4.5</v>
      </c>
      <c r="Q42" s="250">
        <v>6.3</v>
      </c>
      <c r="R42" s="250">
        <v>0.4</v>
      </c>
      <c r="S42" s="250">
        <v>22.7</v>
      </c>
    </row>
    <row r="43" spans="2:19" ht="13.5" customHeight="1">
      <c r="B43" s="203">
        <v>9</v>
      </c>
      <c r="C43" s="198"/>
      <c r="D43" s="249">
        <v>1.6</v>
      </c>
      <c r="E43" s="250">
        <v>7.8</v>
      </c>
      <c r="F43" s="250">
        <v>1.3</v>
      </c>
      <c r="G43" s="250">
        <v>4.5</v>
      </c>
      <c r="H43" s="250">
        <v>8.7</v>
      </c>
      <c r="I43" s="250">
        <v>-0.9</v>
      </c>
      <c r="J43" s="250">
        <v>-4.3</v>
      </c>
      <c r="K43" s="250">
        <v>-8.6</v>
      </c>
      <c r="L43" s="250">
        <v>13.4</v>
      </c>
      <c r="M43" s="250">
        <v>0</v>
      </c>
      <c r="N43" s="250">
        <v>-4.4</v>
      </c>
      <c r="O43" s="250">
        <v>0.9</v>
      </c>
      <c r="P43" s="250">
        <v>1.2</v>
      </c>
      <c r="Q43" s="250">
        <v>2.6</v>
      </c>
      <c r="R43" s="250">
        <v>4.7</v>
      </c>
      <c r="S43" s="250">
        <v>22</v>
      </c>
    </row>
    <row r="44" spans="2:19" ht="13.5" customHeight="1">
      <c r="B44" s="203">
        <v>10</v>
      </c>
      <c r="C44" s="198"/>
      <c r="D44" s="249">
        <v>4.5</v>
      </c>
      <c r="E44" s="250">
        <v>22.9</v>
      </c>
      <c r="F44" s="250">
        <v>3.1</v>
      </c>
      <c r="G44" s="250">
        <v>1.8</v>
      </c>
      <c r="H44" s="250">
        <v>10.5</v>
      </c>
      <c r="I44" s="250">
        <v>2.9</v>
      </c>
      <c r="J44" s="250">
        <v>-2.3</v>
      </c>
      <c r="K44" s="250">
        <v>-3</v>
      </c>
      <c r="L44" s="250">
        <v>10.2</v>
      </c>
      <c r="M44" s="250">
        <v>-0.6</v>
      </c>
      <c r="N44" s="250">
        <v>1.1</v>
      </c>
      <c r="O44" s="250">
        <v>2</v>
      </c>
      <c r="P44" s="250">
        <v>4.6</v>
      </c>
      <c r="Q44" s="250">
        <v>2.5</v>
      </c>
      <c r="R44" s="250">
        <v>3.2</v>
      </c>
      <c r="S44" s="250">
        <v>22</v>
      </c>
    </row>
    <row r="45" spans="2:19" ht="13.5" customHeight="1">
      <c r="B45" s="203">
        <v>11</v>
      </c>
      <c r="C45" s="198"/>
      <c r="D45" s="249">
        <v>1.8</v>
      </c>
      <c r="E45" s="250">
        <v>52</v>
      </c>
      <c r="F45" s="250">
        <v>-4</v>
      </c>
      <c r="G45" s="250">
        <v>0</v>
      </c>
      <c r="H45" s="250">
        <v>2.7</v>
      </c>
      <c r="I45" s="250">
        <v>-3.9</v>
      </c>
      <c r="J45" s="250">
        <v>-6.3</v>
      </c>
      <c r="K45" s="250">
        <v>1.4</v>
      </c>
      <c r="L45" s="250">
        <v>5.9</v>
      </c>
      <c r="M45" s="250">
        <v>2.5</v>
      </c>
      <c r="N45" s="250">
        <v>11.5</v>
      </c>
      <c r="O45" s="250">
        <v>3.6</v>
      </c>
      <c r="P45" s="250">
        <v>6</v>
      </c>
      <c r="Q45" s="250">
        <v>-5.8</v>
      </c>
      <c r="R45" s="250">
        <v>-6.1</v>
      </c>
      <c r="S45" s="250">
        <v>14.2</v>
      </c>
    </row>
    <row r="46" spans="1:19" ht="13.5" customHeight="1">
      <c r="A46" s="221"/>
      <c r="B46" s="222">
        <v>12</v>
      </c>
      <c r="C46" s="223"/>
      <c r="D46" s="224">
        <v>1.2</v>
      </c>
      <c r="E46" s="225">
        <v>-0.8</v>
      </c>
      <c r="F46" s="225">
        <v>5.5</v>
      </c>
      <c r="G46" s="225">
        <v>3.4</v>
      </c>
      <c r="H46" s="225">
        <v>6.3</v>
      </c>
      <c r="I46" s="225">
        <v>10.3</v>
      </c>
      <c r="J46" s="225">
        <v>-14.6</v>
      </c>
      <c r="K46" s="225">
        <v>-11.5</v>
      </c>
      <c r="L46" s="225">
        <v>6.2</v>
      </c>
      <c r="M46" s="225">
        <v>17.5</v>
      </c>
      <c r="N46" s="225">
        <v>22.4</v>
      </c>
      <c r="O46" s="225">
        <v>-5.9</v>
      </c>
      <c r="P46" s="225">
        <v>-3.9</v>
      </c>
      <c r="Q46" s="225">
        <v>-0.7</v>
      </c>
      <c r="R46" s="225">
        <v>9</v>
      </c>
      <c r="S46" s="225">
        <v>7.4</v>
      </c>
    </row>
    <row r="47" spans="1:35" ht="27" customHeight="1">
      <c r="A47" s="659" t="s">
        <v>451</v>
      </c>
      <c r="B47" s="659"/>
      <c r="C47" s="660"/>
      <c r="D47" s="251">
        <v>94.6</v>
      </c>
      <c r="E47" s="251">
        <v>12</v>
      </c>
      <c r="F47" s="251">
        <v>135</v>
      </c>
      <c r="G47" s="251">
        <v>159.6</v>
      </c>
      <c r="H47" s="251">
        <v>100.1</v>
      </c>
      <c r="I47" s="251">
        <v>82.3</v>
      </c>
      <c r="J47" s="251">
        <v>74.3</v>
      </c>
      <c r="K47" s="251">
        <v>122.6</v>
      </c>
      <c r="L47" s="251">
        <v>93.2</v>
      </c>
      <c r="M47" s="251">
        <v>116.1</v>
      </c>
      <c r="N47" s="251">
        <v>24.3</v>
      </c>
      <c r="O47" s="251">
        <v>48.2</v>
      </c>
      <c r="P47" s="251">
        <v>154.6</v>
      </c>
      <c r="Q47" s="251">
        <v>81.4</v>
      </c>
      <c r="R47" s="251">
        <v>165.4</v>
      </c>
      <c r="S47" s="251">
        <v>53.6</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41" t="s">
        <v>398</v>
      </c>
      <c r="E55" s="242" t="s">
        <v>398</v>
      </c>
      <c r="F55" s="242" t="s">
        <v>398</v>
      </c>
      <c r="G55" s="242" t="s">
        <v>398</v>
      </c>
      <c r="H55" s="242" t="s">
        <v>398</v>
      </c>
      <c r="I55" s="242" t="s">
        <v>398</v>
      </c>
      <c r="J55" s="242" t="s">
        <v>398</v>
      </c>
      <c r="K55" s="242" t="s">
        <v>398</v>
      </c>
      <c r="L55" s="206" t="s">
        <v>398</v>
      </c>
      <c r="M55" s="206" t="s">
        <v>398</v>
      </c>
      <c r="N55" s="206" t="s">
        <v>398</v>
      </c>
      <c r="O55" s="206" t="s">
        <v>398</v>
      </c>
      <c r="P55" s="242" t="s">
        <v>398</v>
      </c>
      <c r="Q55" s="242" t="s">
        <v>398</v>
      </c>
      <c r="R55" s="242" t="s">
        <v>398</v>
      </c>
      <c r="S55" s="206" t="s">
        <v>398</v>
      </c>
    </row>
    <row r="56" spans="1:19" ht="13.5" customHeight="1">
      <c r="A56" s="203"/>
      <c r="B56" s="203" t="s">
        <v>267</v>
      </c>
      <c r="C56" s="198"/>
      <c r="D56" s="241" t="s">
        <v>398</v>
      </c>
      <c r="E56" s="242" t="s">
        <v>398</v>
      </c>
      <c r="F56" s="242" t="s">
        <v>398</v>
      </c>
      <c r="G56" s="242" t="s">
        <v>398</v>
      </c>
      <c r="H56" s="242" t="s">
        <v>398</v>
      </c>
      <c r="I56" s="242" t="s">
        <v>398</v>
      </c>
      <c r="J56" s="242" t="s">
        <v>398</v>
      </c>
      <c r="K56" s="242" t="s">
        <v>398</v>
      </c>
      <c r="L56" s="206" t="s">
        <v>398</v>
      </c>
      <c r="M56" s="206" t="s">
        <v>398</v>
      </c>
      <c r="N56" s="206" t="s">
        <v>398</v>
      </c>
      <c r="O56" s="206" t="s">
        <v>398</v>
      </c>
      <c r="P56" s="242" t="s">
        <v>398</v>
      </c>
      <c r="Q56" s="242" t="s">
        <v>398</v>
      </c>
      <c r="R56" s="242" t="s">
        <v>398</v>
      </c>
      <c r="S56" s="206" t="s">
        <v>398</v>
      </c>
    </row>
    <row r="57" spans="1:19" ht="13.5" customHeight="1">
      <c r="A57" s="203"/>
      <c r="B57" s="203" t="s">
        <v>179</v>
      </c>
      <c r="C57" s="198"/>
      <c r="D57" s="241">
        <v>99.2</v>
      </c>
      <c r="E57" s="242">
        <v>140</v>
      </c>
      <c r="F57" s="242">
        <v>97.5</v>
      </c>
      <c r="G57" s="242">
        <v>112.2</v>
      </c>
      <c r="H57" s="242">
        <v>93.4</v>
      </c>
      <c r="I57" s="242">
        <v>90.1</v>
      </c>
      <c r="J57" s="242">
        <v>113.1</v>
      </c>
      <c r="K57" s="242">
        <v>97.1</v>
      </c>
      <c r="L57" s="242">
        <v>82.8</v>
      </c>
      <c r="M57" s="242">
        <v>115.5</v>
      </c>
      <c r="N57" s="242">
        <v>92</v>
      </c>
      <c r="O57" s="242">
        <v>101.6</v>
      </c>
      <c r="P57" s="242">
        <v>85.7</v>
      </c>
      <c r="Q57" s="242">
        <v>105</v>
      </c>
      <c r="R57" s="242">
        <v>96.7</v>
      </c>
      <c r="S57" s="242">
        <v>94.3</v>
      </c>
    </row>
    <row r="58" spans="1:19" ht="13.5" customHeight="1">
      <c r="A58" s="203" t="s">
        <v>446</v>
      </c>
      <c r="B58" s="203" t="s">
        <v>448</v>
      </c>
      <c r="C58" s="198"/>
      <c r="D58" s="243">
        <v>100.1</v>
      </c>
      <c r="E58" s="244">
        <v>105</v>
      </c>
      <c r="F58" s="244">
        <v>98.6</v>
      </c>
      <c r="G58" s="244">
        <v>114</v>
      </c>
      <c r="H58" s="244">
        <v>89.8</v>
      </c>
      <c r="I58" s="244">
        <v>94.8</v>
      </c>
      <c r="J58" s="244">
        <v>119</v>
      </c>
      <c r="K58" s="244">
        <v>87.6</v>
      </c>
      <c r="L58" s="244">
        <v>67.5</v>
      </c>
      <c r="M58" s="244">
        <v>112.8</v>
      </c>
      <c r="N58" s="244">
        <v>116.8</v>
      </c>
      <c r="O58" s="244">
        <v>97.7</v>
      </c>
      <c r="P58" s="244">
        <v>83.4</v>
      </c>
      <c r="Q58" s="244">
        <v>109.1</v>
      </c>
      <c r="R58" s="244">
        <v>96.8</v>
      </c>
      <c r="S58" s="244">
        <v>93.5</v>
      </c>
    </row>
    <row r="59" spans="1:19" ht="13.5" customHeight="1">
      <c r="A59" s="210"/>
      <c r="B59" s="210" t="s">
        <v>449</v>
      </c>
      <c r="C59" s="211"/>
      <c r="D59" s="245">
        <v>98.3</v>
      </c>
      <c r="E59" s="246">
        <v>100.5</v>
      </c>
      <c r="F59" s="246">
        <v>94.5</v>
      </c>
      <c r="G59" s="246">
        <v>105.1</v>
      </c>
      <c r="H59" s="246">
        <v>86.9</v>
      </c>
      <c r="I59" s="246">
        <v>86.1</v>
      </c>
      <c r="J59" s="246">
        <v>110</v>
      </c>
      <c r="K59" s="246">
        <v>84.3</v>
      </c>
      <c r="L59" s="246">
        <v>76.6</v>
      </c>
      <c r="M59" s="246">
        <v>115.4</v>
      </c>
      <c r="N59" s="246">
        <v>97.5</v>
      </c>
      <c r="O59" s="246">
        <v>90.1</v>
      </c>
      <c r="P59" s="246">
        <v>106.2</v>
      </c>
      <c r="Q59" s="246">
        <v>114</v>
      </c>
      <c r="R59" s="246">
        <v>96.6</v>
      </c>
      <c r="S59" s="246">
        <v>92.8</v>
      </c>
    </row>
    <row r="60" spans="1:19" ht="13.5" customHeight="1">
      <c r="A60" s="203" t="s">
        <v>68</v>
      </c>
      <c r="B60" s="203">
        <v>12</v>
      </c>
      <c r="C60" s="198" t="s">
        <v>445</v>
      </c>
      <c r="D60" s="214">
        <v>181.4</v>
      </c>
      <c r="E60" s="215">
        <v>166.8</v>
      </c>
      <c r="F60" s="215">
        <v>190.5</v>
      </c>
      <c r="G60" s="215">
        <v>228</v>
      </c>
      <c r="H60" s="215">
        <v>163.8</v>
      </c>
      <c r="I60" s="215">
        <v>128.2</v>
      </c>
      <c r="J60" s="215">
        <v>197.9</v>
      </c>
      <c r="K60" s="215">
        <v>161.3</v>
      </c>
      <c r="L60" s="215">
        <v>119.5</v>
      </c>
      <c r="M60" s="215">
        <v>235.6</v>
      </c>
      <c r="N60" s="215">
        <v>109.8</v>
      </c>
      <c r="O60" s="215">
        <v>121.9</v>
      </c>
      <c r="P60" s="215">
        <v>233.1</v>
      </c>
      <c r="Q60" s="215">
        <v>192</v>
      </c>
      <c r="R60" s="215">
        <v>163.7</v>
      </c>
      <c r="S60" s="215">
        <v>122.8</v>
      </c>
    </row>
    <row r="61" spans="1:19" ht="13.5" customHeight="1">
      <c r="A61" s="203" t="s">
        <v>450</v>
      </c>
      <c r="B61" s="203" t="s">
        <v>177</v>
      </c>
      <c r="C61" s="198" t="s">
        <v>189</v>
      </c>
      <c r="D61" s="216">
        <v>83.4</v>
      </c>
      <c r="E61" s="217">
        <v>96.7</v>
      </c>
      <c r="F61" s="217">
        <v>76.8</v>
      </c>
      <c r="G61" s="217">
        <v>79.4</v>
      </c>
      <c r="H61" s="217">
        <v>65.7</v>
      </c>
      <c r="I61" s="217">
        <v>89.3</v>
      </c>
      <c r="J61" s="217">
        <v>89.1</v>
      </c>
      <c r="K61" s="217">
        <v>57.8</v>
      </c>
      <c r="L61" s="217">
        <v>73</v>
      </c>
      <c r="M61" s="217">
        <v>87.5</v>
      </c>
      <c r="N61" s="217">
        <v>88.4</v>
      </c>
      <c r="O61" s="217">
        <v>115.3</v>
      </c>
      <c r="P61" s="217">
        <v>81.2</v>
      </c>
      <c r="Q61" s="217">
        <v>95.8</v>
      </c>
      <c r="R61" s="217">
        <v>70.4</v>
      </c>
      <c r="S61" s="217">
        <v>102.2</v>
      </c>
    </row>
    <row r="62" spans="2:19" ht="13.5" customHeight="1">
      <c r="B62" s="203">
        <v>2</v>
      </c>
      <c r="C62" s="198"/>
      <c r="D62" s="216">
        <v>81.2</v>
      </c>
      <c r="E62" s="217">
        <v>82</v>
      </c>
      <c r="F62" s="217">
        <v>75.4</v>
      </c>
      <c r="G62" s="217">
        <v>80.9</v>
      </c>
      <c r="H62" s="217">
        <v>65.5</v>
      </c>
      <c r="I62" s="217">
        <v>78.3</v>
      </c>
      <c r="J62" s="217">
        <v>86.8</v>
      </c>
      <c r="K62" s="217">
        <v>53.6</v>
      </c>
      <c r="L62" s="217">
        <v>73.7</v>
      </c>
      <c r="M62" s="217">
        <v>88.2</v>
      </c>
      <c r="N62" s="217">
        <v>73.2</v>
      </c>
      <c r="O62" s="217">
        <v>93.6</v>
      </c>
      <c r="P62" s="217">
        <v>81.9</v>
      </c>
      <c r="Q62" s="217">
        <v>96.3</v>
      </c>
      <c r="R62" s="217">
        <v>71.9</v>
      </c>
      <c r="S62" s="217">
        <v>102.1</v>
      </c>
    </row>
    <row r="63" spans="2:19" ht="13.5" customHeight="1">
      <c r="B63" s="203">
        <v>3</v>
      </c>
      <c r="D63" s="216">
        <v>87.1</v>
      </c>
      <c r="E63" s="217">
        <v>113.3</v>
      </c>
      <c r="F63" s="217">
        <v>84.6</v>
      </c>
      <c r="G63" s="217">
        <v>78.6</v>
      </c>
      <c r="H63" s="217">
        <v>67.3</v>
      </c>
      <c r="I63" s="217">
        <v>76.5</v>
      </c>
      <c r="J63" s="217">
        <v>90.5</v>
      </c>
      <c r="K63" s="217">
        <v>55.7</v>
      </c>
      <c r="L63" s="217">
        <v>73.3</v>
      </c>
      <c r="M63" s="217">
        <v>90.7</v>
      </c>
      <c r="N63" s="217">
        <v>76.7</v>
      </c>
      <c r="O63" s="217">
        <v>90.5</v>
      </c>
      <c r="P63" s="217">
        <v>82.8</v>
      </c>
      <c r="Q63" s="217">
        <v>97.2</v>
      </c>
      <c r="R63" s="217">
        <v>79</v>
      </c>
      <c r="S63" s="217">
        <v>110.4</v>
      </c>
    </row>
    <row r="64" spans="2:19" ht="13.5" customHeight="1">
      <c r="B64" s="203">
        <v>4</v>
      </c>
      <c r="C64" s="198"/>
      <c r="D64" s="216">
        <v>84.8</v>
      </c>
      <c r="E64" s="217">
        <v>98.3</v>
      </c>
      <c r="F64" s="217">
        <v>78.7</v>
      </c>
      <c r="G64" s="217">
        <v>80.3</v>
      </c>
      <c r="H64" s="217">
        <v>72.6</v>
      </c>
      <c r="I64" s="217">
        <v>84.5</v>
      </c>
      <c r="J64" s="217">
        <v>92</v>
      </c>
      <c r="K64" s="217">
        <v>60.1</v>
      </c>
      <c r="L64" s="217">
        <v>74.9</v>
      </c>
      <c r="M64" s="217">
        <v>92</v>
      </c>
      <c r="N64" s="217">
        <v>90.9</v>
      </c>
      <c r="O64" s="217">
        <v>91.8</v>
      </c>
      <c r="P64" s="217">
        <v>80.9</v>
      </c>
      <c r="Q64" s="217">
        <v>99.2</v>
      </c>
      <c r="R64" s="217">
        <v>75.7</v>
      </c>
      <c r="S64" s="217">
        <v>105.9</v>
      </c>
    </row>
    <row r="65" spans="2:19" ht="13.5" customHeight="1">
      <c r="B65" s="203">
        <v>5</v>
      </c>
      <c r="C65" s="198"/>
      <c r="D65" s="216">
        <v>83.4</v>
      </c>
      <c r="E65" s="217">
        <v>93.4</v>
      </c>
      <c r="F65" s="217">
        <v>75.4</v>
      </c>
      <c r="G65" s="217">
        <v>78.4</v>
      </c>
      <c r="H65" s="217">
        <v>76.1</v>
      </c>
      <c r="I65" s="217">
        <v>80.3</v>
      </c>
      <c r="J65" s="217">
        <v>90.4</v>
      </c>
      <c r="K65" s="217">
        <v>53.9</v>
      </c>
      <c r="L65" s="217">
        <v>73.2</v>
      </c>
      <c r="M65" s="217">
        <v>88</v>
      </c>
      <c r="N65" s="217">
        <v>93.6</v>
      </c>
      <c r="O65" s="217">
        <v>89.8</v>
      </c>
      <c r="P65" s="217">
        <v>81.7</v>
      </c>
      <c r="Q65" s="217">
        <v>106.6</v>
      </c>
      <c r="R65" s="217">
        <v>71.4</v>
      </c>
      <c r="S65" s="217">
        <v>100.6</v>
      </c>
    </row>
    <row r="66" spans="2:19" ht="13.5" customHeight="1">
      <c r="B66" s="203">
        <v>6</v>
      </c>
      <c r="C66" s="198"/>
      <c r="D66" s="216">
        <v>137.1</v>
      </c>
      <c r="E66" s="217">
        <v>132.1</v>
      </c>
      <c r="F66" s="217">
        <v>121.3</v>
      </c>
      <c r="G66" s="217">
        <v>220.1</v>
      </c>
      <c r="H66" s="217">
        <v>168</v>
      </c>
      <c r="I66" s="217">
        <v>109.9</v>
      </c>
      <c r="J66" s="217">
        <v>121.5</v>
      </c>
      <c r="K66" s="217">
        <v>139.3</v>
      </c>
      <c r="L66" s="217">
        <v>168.2</v>
      </c>
      <c r="M66" s="217">
        <v>200.1</v>
      </c>
      <c r="N66" s="217">
        <v>94</v>
      </c>
      <c r="O66" s="217">
        <v>97.6</v>
      </c>
      <c r="P66" s="217">
        <v>231.8</v>
      </c>
      <c r="Q66" s="217">
        <v>141.8</v>
      </c>
      <c r="R66" s="217">
        <v>111</v>
      </c>
      <c r="S66" s="217">
        <v>142.5</v>
      </c>
    </row>
    <row r="67" spans="2:19" ht="13.5" customHeight="1">
      <c r="B67" s="203">
        <v>7</v>
      </c>
      <c r="C67" s="198"/>
      <c r="D67" s="216">
        <v>131.8</v>
      </c>
      <c r="E67" s="217">
        <v>147.1</v>
      </c>
      <c r="F67" s="217">
        <v>145.2</v>
      </c>
      <c r="G67" s="217">
        <v>82.7</v>
      </c>
      <c r="H67" s="217">
        <v>79.3</v>
      </c>
      <c r="I67" s="217">
        <v>115.3</v>
      </c>
      <c r="J67" s="217">
        <v>166.3</v>
      </c>
      <c r="K67" s="217">
        <v>60.5</v>
      </c>
      <c r="L67" s="217">
        <v>85.5</v>
      </c>
      <c r="M67" s="217">
        <v>170.6</v>
      </c>
      <c r="N67" s="217">
        <v>128.2</v>
      </c>
      <c r="O67" s="217">
        <v>122.2</v>
      </c>
      <c r="P67" s="217">
        <v>84.2</v>
      </c>
      <c r="Q67" s="217">
        <v>133.2</v>
      </c>
      <c r="R67" s="217">
        <v>125.6</v>
      </c>
      <c r="S67" s="217">
        <v>122.2</v>
      </c>
    </row>
    <row r="68" spans="2:19" ht="13.5" customHeight="1">
      <c r="B68" s="203">
        <v>8</v>
      </c>
      <c r="D68" s="216">
        <v>85.3</v>
      </c>
      <c r="E68" s="217">
        <v>96.9</v>
      </c>
      <c r="F68" s="217">
        <v>79.7</v>
      </c>
      <c r="G68" s="217">
        <v>84.2</v>
      </c>
      <c r="H68" s="217">
        <v>68.8</v>
      </c>
      <c r="I68" s="217">
        <v>82.7</v>
      </c>
      <c r="J68" s="217">
        <v>93.1</v>
      </c>
      <c r="K68" s="217">
        <v>61.4</v>
      </c>
      <c r="L68" s="217">
        <v>76.9</v>
      </c>
      <c r="M68" s="217">
        <v>97.4</v>
      </c>
      <c r="N68" s="217">
        <v>91</v>
      </c>
      <c r="O68" s="217">
        <v>90.1</v>
      </c>
      <c r="P68" s="217">
        <v>81</v>
      </c>
      <c r="Q68" s="217">
        <v>99.3</v>
      </c>
      <c r="R68" s="217">
        <v>67.6</v>
      </c>
      <c r="S68" s="217">
        <v>108.2</v>
      </c>
    </row>
    <row r="69" spans="2:19" ht="13.5" customHeight="1">
      <c r="B69" s="203">
        <v>9</v>
      </c>
      <c r="C69" s="198"/>
      <c r="D69" s="216">
        <v>82.6</v>
      </c>
      <c r="E69" s="217">
        <v>89.9</v>
      </c>
      <c r="F69" s="217">
        <v>77.6</v>
      </c>
      <c r="G69" s="217">
        <v>80.1</v>
      </c>
      <c r="H69" s="217">
        <v>68.2</v>
      </c>
      <c r="I69" s="217">
        <v>78</v>
      </c>
      <c r="J69" s="217">
        <v>90.5</v>
      </c>
      <c r="K69" s="217">
        <v>54.4</v>
      </c>
      <c r="L69" s="217">
        <v>70.6</v>
      </c>
      <c r="M69" s="217">
        <v>92</v>
      </c>
      <c r="N69" s="217">
        <v>90</v>
      </c>
      <c r="O69" s="217">
        <v>83.9</v>
      </c>
      <c r="P69" s="217">
        <v>77.6</v>
      </c>
      <c r="Q69" s="217">
        <v>98.8</v>
      </c>
      <c r="R69" s="217">
        <v>71.9</v>
      </c>
      <c r="S69" s="217">
        <v>104.2</v>
      </c>
    </row>
    <row r="70" spans="2:46" ht="13.5" customHeight="1">
      <c r="B70" s="203">
        <v>10</v>
      </c>
      <c r="C70" s="198"/>
      <c r="D70" s="216">
        <v>84</v>
      </c>
      <c r="E70" s="217">
        <v>108.4</v>
      </c>
      <c r="F70" s="217">
        <v>77.1</v>
      </c>
      <c r="G70" s="217">
        <v>80.9</v>
      </c>
      <c r="H70" s="217">
        <v>76.8</v>
      </c>
      <c r="I70" s="217">
        <v>80</v>
      </c>
      <c r="J70" s="217">
        <v>91.1</v>
      </c>
      <c r="K70" s="217">
        <v>59.4</v>
      </c>
      <c r="L70" s="217">
        <v>71.6</v>
      </c>
      <c r="M70" s="217">
        <v>92.9</v>
      </c>
      <c r="N70" s="217">
        <v>93.5</v>
      </c>
      <c r="O70" s="217">
        <v>86</v>
      </c>
      <c r="P70" s="217">
        <v>83.7</v>
      </c>
      <c r="Q70" s="217">
        <v>98.3</v>
      </c>
      <c r="R70" s="217">
        <v>73</v>
      </c>
      <c r="S70" s="217">
        <v>104.6</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89.8</v>
      </c>
      <c r="E71" s="217">
        <v>210.3</v>
      </c>
      <c r="F71" s="217">
        <v>80.4</v>
      </c>
      <c r="G71" s="217">
        <v>81.9</v>
      </c>
      <c r="H71" s="217">
        <v>81</v>
      </c>
      <c r="I71" s="217">
        <v>80</v>
      </c>
      <c r="J71" s="217">
        <v>94.6</v>
      </c>
      <c r="K71" s="217">
        <v>60.9</v>
      </c>
      <c r="L71" s="217">
        <v>51.1</v>
      </c>
      <c r="M71" s="217">
        <v>105.8</v>
      </c>
      <c r="N71" s="217">
        <v>95.7</v>
      </c>
      <c r="O71" s="217">
        <v>85.5</v>
      </c>
      <c r="P71" s="217">
        <v>87.1</v>
      </c>
      <c r="Q71" s="217">
        <v>103.1</v>
      </c>
      <c r="R71" s="217">
        <v>72.3</v>
      </c>
      <c r="S71" s="217">
        <v>106.8</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192.5</v>
      </c>
      <c r="E72" s="225">
        <v>176.5</v>
      </c>
      <c r="F72" s="225">
        <v>199.9</v>
      </c>
      <c r="G72" s="225">
        <v>220.7</v>
      </c>
      <c r="H72" s="225">
        <v>173.6</v>
      </c>
      <c r="I72" s="225">
        <v>153.7</v>
      </c>
      <c r="J72" s="225">
        <v>190.8</v>
      </c>
      <c r="K72" s="225">
        <v>146.8</v>
      </c>
      <c r="L72" s="225">
        <v>181.5</v>
      </c>
      <c r="M72" s="225">
        <v>253.6</v>
      </c>
      <c r="N72" s="225">
        <v>143.6</v>
      </c>
      <c r="O72" s="225">
        <v>130.5</v>
      </c>
      <c r="P72" s="225">
        <v>245.9</v>
      </c>
      <c r="Q72" s="225">
        <v>196.3</v>
      </c>
      <c r="R72" s="225">
        <v>167.4</v>
      </c>
      <c r="S72" s="225">
        <v>161.2</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-1.4</v>
      </c>
      <c r="E74" s="200">
        <v>-5.5</v>
      </c>
      <c r="F74" s="200">
        <v>0.9</v>
      </c>
      <c r="G74" s="200">
        <v>18.3</v>
      </c>
      <c r="H74" s="200">
        <v>-0.8</v>
      </c>
      <c r="I74" s="200">
        <v>-6.4</v>
      </c>
      <c r="J74" s="200">
        <v>-4.4</v>
      </c>
      <c r="K74" s="200">
        <v>-1.3</v>
      </c>
      <c r="L74" s="201">
        <v>24.2</v>
      </c>
      <c r="M74" s="201">
        <v>-5.3</v>
      </c>
      <c r="N74" s="201">
        <v>1.4</v>
      </c>
      <c r="O74" s="201">
        <v>2.2</v>
      </c>
      <c r="P74" s="200">
        <v>-2</v>
      </c>
      <c r="Q74" s="200">
        <v>-2.9</v>
      </c>
      <c r="R74" s="200">
        <v>-6.1</v>
      </c>
      <c r="S74" s="201">
        <v>1.9</v>
      </c>
    </row>
    <row r="75" spans="1:19" ht="13.5" customHeight="1">
      <c r="A75" s="203"/>
      <c r="B75" s="203">
        <v>28</v>
      </c>
      <c r="C75" s="198"/>
      <c r="D75" s="241" t="s">
        <v>398</v>
      </c>
      <c r="E75" s="242" t="s">
        <v>398</v>
      </c>
      <c r="F75" s="242" t="s">
        <v>398</v>
      </c>
      <c r="G75" s="242" t="s">
        <v>398</v>
      </c>
      <c r="H75" s="242" t="s">
        <v>398</v>
      </c>
      <c r="I75" s="242" t="s">
        <v>398</v>
      </c>
      <c r="J75" s="242" t="s">
        <v>398</v>
      </c>
      <c r="K75" s="242" t="s">
        <v>398</v>
      </c>
      <c r="L75" s="206" t="s">
        <v>398</v>
      </c>
      <c r="M75" s="206" t="s">
        <v>398</v>
      </c>
      <c r="N75" s="206" t="s">
        <v>398</v>
      </c>
      <c r="O75" s="206" t="s">
        <v>398</v>
      </c>
      <c r="P75" s="242" t="s">
        <v>398</v>
      </c>
      <c r="Q75" s="242" t="s">
        <v>398</v>
      </c>
      <c r="R75" s="242" t="s">
        <v>398</v>
      </c>
      <c r="S75" s="206" t="s">
        <v>398</v>
      </c>
    </row>
    <row r="76" spans="1:19" ht="13.5" customHeight="1">
      <c r="A76" s="203"/>
      <c r="B76" s="203" t="s">
        <v>267</v>
      </c>
      <c r="C76" s="198"/>
      <c r="D76" s="241" t="s">
        <v>398</v>
      </c>
      <c r="E76" s="242" t="s">
        <v>398</v>
      </c>
      <c r="F76" s="242" t="s">
        <v>398</v>
      </c>
      <c r="G76" s="242" t="s">
        <v>398</v>
      </c>
      <c r="H76" s="242" t="s">
        <v>398</v>
      </c>
      <c r="I76" s="242" t="s">
        <v>398</v>
      </c>
      <c r="J76" s="242" t="s">
        <v>398</v>
      </c>
      <c r="K76" s="242" t="s">
        <v>398</v>
      </c>
      <c r="L76" s="206" t="s">
        <v>398</v>
      </c>
      <c r="M76" s="206" t="s">
        <v>398</v>
      </c>
      <c r="N76" s="206" t="s">
        <v>398</v>
      </c>
      <c r="O76" s="206" t="s">
        <v>398</v>
      </c>
      <c r="P76" s="242" t="s">
        <v>398</v>
      </c>
      <c r="Q76" s="242" t="s">
        <v>398</v>
      </c>
      <c r="R76" s="242" t="s">
        <v>398</v>
      </c>
      <c r="S76" s="206" t="s">
        <v>398</v>
      </c>
    </row>
    <row r="77" spans="1:19" ht="13.5" customHeight="1">
      <c r="A77" s="203"/>
      <c r="B77" s="203" t="s">
        <v>179</v>
      </c>
      <c r="C77" s="198"/>
      <c r="D77" s="241">
        <v>-1.5</v>
      </c>
      <c r="E77" s="242">
        <v>37.5</v>
      </c>
      <c r="F77" s="242">
        <v>-2.3</v>
      </c>
      <c r="G77" s="242">
        <v>13</v>
      </c>
      <c r="H77" s="242">
        <v>-7.2</v>
      </c>
      <c r="I77" s="242">
        <v>-11.1</v>
      </c>
      <c r="J77" s="242">
        <v>14.5</v>
      </c>
      <c r="K77" s="242">
        <v>1.6</v>
      </c>
      <c r="L77" s="206">
        <v>-24.3</v>
      </c>
      <c r="M77" s="206">
        <v>17.6</v>
      </c>
      <c r="N77" s="206">
        <v>-9.4</v>
      </c>
      <c r="O77" s="206">
        <v>1</v>
      </c>
      <c r="P77" s="242">
        <v>-25.3</v>
      </c>
      <c r="Q77" s="242">
        <v>4.5</v>
      </c>
      <c r="R77" s="242">
        <v>-4.8</v>
      </c>
      <c r="S77" s="206">
        <v>-1.3</v>
      </c>
    </row>
    <row r="78" spans="1:19" ht="13.5" customHeight="1">
      <c r="A78" s="203" t="s">
        <v>446</v>
      </c>
      <c r="B78" s="203" t="s">
        <v>448</v>
      </c>
      <c r="C78" s="198"/>
      <c r="D78" s="241">
        <v>0.9</v>
      </c>
      <c r="E78" s="242">
        <v>-25</v>
      </c>
      <c r="F78" s="242">
        <v>1.1</v>
      </c>
      <c r="G78" s="242">
        <v>1.6</v>
      </c>
      <c r="H78" s="242">
        <v>-3.9</v>
      </c>
      <c r="I78" s="242">
        <v>5.2</v>
      </c>
      <c r="J78" s="242">
        <v>5.2</v>
      </c>
      <c r="K78" s="242">
        <v>-9.8</v>
      </c>
      <c r="L78" s="206">
        <v>-18.5</v>
      </c>
      <c r="M78" s="206">
        <v>-2.3</v>
      </c>
      <c r="N78" s="206">
        <v>27</v>
      </c>
      <c r="O78" s="206">
        <v>-3.8</v>
      </c>
      <c r="P78" s="242">
        <v>-2.7</v>
      </c>
      <c r="Q78" s="242">
        <v>3.9</v>
      </c>
      <c r="R78" s="242">
        <v>0.1</v>
      </c>
      <c r="S78" s="206">
        <v>-0.8</v>
      </c>
    </row>
    <row r="79" spans="1:19" ht="13.5" customHeight="1">
      <c r="A79" s="210"/>
      <c r="B79" s="210" t="s">
        <v>449</v>
      </c>
      <c r="C79" s="211"/>
      <c r="D79" s="245">
        <v>-1.8</v>
      </c>
      <c r="E79" s="246">
        <v>-4.3</v>
      </c>
      <c r="F79" s="246">
        <v>-4.2</v>
      </c>
      <c r="G79" s="246">
        <v>-7.8</v>
      </c>
      <c r="H79" s="246">
        <v>-3.2</v>
      </c>
      <c r="I79" s="246">
        <v>-9.2</v>
      </c>
      <c r="J79" s="246">
        <v>-7.6</v>
      </c>
      <c r="K79" s="246">
        <v>-3.8</v>
      </c>
      <c r="L79" s="246">
        <v>13.5</v>
      </c>
      <c r="M79" s="246">
        <v>2.3</v>
      </c>
      <c r="N79" s="246">
        <v>-16.5</v>
      </c>
      <c r="O79" s="246">
        <v>-7.8</v>
      </c>
      <c r="P79" s="246">
        <v>27.3</v>
      </c>
      <c r="Q79" s="246">
        <v>4.5</v>
      </c>
      <c r="R79" s="246">
        <v>-0.2</v>
      </c>
      <c r="S79" s="246">
        <v>-0.7</v>
      </c>
    </row>
    <row r="80" spans="1:19" ht="13.5" customHeight="1">
      <c r="A80" s="203" t="s">
        <v>68</v>
      </c>
      <c r="B80" s="203">
        <v>12</v>
      </c>
      <c r="C80" s="198" t="s">
        <v>445</v>
      </c>
      <c r="D80" s="247">
        <v>-3.3</v>
      </c>
      <c r="E80" s="248">
        <v>-8.1</v>
      </c>
      <c r="F80" s="248">
        <v>-2.8</v>
      </c>
      <c r="G80" s="248">
        <v>-4.2</v>
      </c>
      <c r="H80" s="248">
        <v>-5.8</v>
      </c>
      <c r="I80" s="248">
        <v>-19.2</v>
      </c>
      <c r="J80" s="248">
        <v>-5.9</v>
      </c>
      <c r="K80" s="248">
        <v>-3.8</v>
      </c>
      <c r="L80" s="248">
        <v>-9.3</v>
      </c>
      <c r="M80" s="248">
        <v>-2.2</v>
      </c>
      <c r="N80" s="248">
        <v>-28.9</v>
      </c>
      <c r="O80" s="248">
        <v>-25.7</v>
      </c>
      <c r="P80" s="248">
        <v>25.5</v>
      </c>
      <c r="Q80" s="248">
        <v>-2.3</v>
      </c>
      <c r="R80" s="248">
        <v>-8.4</v>
      </c>
      <c r="S80" s="248">
        <v>-4.4</v>
      </c>
    </row>
    <row r="81" spans="1:19" ht="13.5" customHeight="1">
      <c r="A81" s="203" t="s">
        <v>450</v>
      </c>
      <c r="B81" s="203" t="s">
        <v>177</v>
      </c>
      <c r="C81" s="198" t="s">
        <v>189</v>
      </c>
      <c r="D81" s="249">
        <v>-3.6</v>
      </c>
      <c r="E81" s="250">
        <v>-18.1</v>
      </c>
      <c r="F81" s="250">
        <v>-4.6</v>
      </c>
      <c r="G81" s="250">
        <v>-5.1</v>
      </c>
      <c r="H81" s="250">
        <v>-2.5</v>
      </c>
      <c r="I81" s="250">
        <v>12</v>
      </c>
      <c r="J81" s="250">
        <v>-11.8</v>
      </c>
      <c r="K81" s="250">
        <v>-13.1</v>
      </c>
      <c r="L81" s="250">
        <v>-7.5</v>
      </c>
      <c r="M81" s="250">
        <v>1.7</v>
      </c>
      <c r="N81" s="250">
        <v>-18.8</v>
      </c>
      <c r="O81" s="250">
        <v>47.1</v>
      </c>
      <c r="P81" s="250">
        <v>-0.9</v>
      </c>
      <c r="Q81" s="250">
        <v>-3.5</v>
      </c>
      <c r="R81" s="250">
        <v>-38.5</v>
      </c>
      <c r="S81" s="250">
        <v>16.9</v>
      </c>
    </row>
    <row r="82" spans="2:19" ht="13.5" customHeight="1">
      <c r="B82" s="203">
        <v>2</v>
      </c>
      <c r="C82" s="198"/>
      <c r="D82" s="249">
        <v>0.5</v>
      </c>
      <c r="E82" s="250">
        <v>-9.5</v>
      </c>
      <c r="F82" s="250">
        <v>0.3</v>
      </c>
      <c r="G82" s="250">
        <v>-5.2</v>
      </c>
      <c r="H82" s="250">
        <v>-1.4</v>
      </c>
      <c r="I82" s="250">
        <v>0</v>
      </c>
      <c r="J82" s="250">
        <v>-1.9</v>
      </c>
      <c r="K82" s="250">
        <v>-23.6</v>
      </c>
      <c r="L82" s="250">
        <v>5.9</v>
      </c>
      <c r="M82" s="250">
        <v>6.9</v>
      </c>
      <c r="N82" s="250">
        <v>-22.9</v>
      </c>
      <c r="O82" s="250">
        <v>19.8</v>
      </c>
      <c r="P82" s="250">
        <v>-1</v>
      </c>
      <c r="Q82" s="250">
        <v>1.6</v>
      </c>
      <c r="R82" s="250">
        <v>-9.2</v>
      </c>
      <c r="S82" s="250">
        <v>21</v>
      </c>
    </row>
    <row r="83" spans="2:19" ht="13.5" customHeight="1">
      <c r="B83" s="203">
        <v>3</v>
      </c>
      <c r="D83" s="249">
        <v>4.4</v>
      </c>
      <c r="E83" s="250">
        <v>18.9</v>
      </c>
      <c r="F83" s="250">
        <v>10.2</v>
      </c>
      <c r="G83" s="250">
        <v>-3.4</v>
      </c>
      <c r="H83" s="250">
        <v>-3.4</v>
      </c>
      <c r="I83" s="250">
        <v>0.3</v>
      </c>
      <c r="J83" s="250">
        <v>-2.1</v>
      </c>
      <c r="K83" s="250">
        <v>-25.6</v>
      </c>
      <c r="L83" s="250">
        <v>7.3</v>
      </c>
      <c r="M83" s="250">
        <v>-3.5</v>
      </c>
      <c r="N83" s="250">
        <v>-21.3</v>
      </c>
      <c r="O83" s="250">
        <v>9.6</v>
      </c>
      <c r="P83" s="250">
        <v>-20</v>
      </c>
      <c r="Q83" s="250">
        <v>2.5</v>
      </c>
      <c r="R83" s="250">
        <v>-2.1</v>
      </c>
      <c r="S83" s="250">
        <v>29.9</v>
      </c>
    </row>
    <row r="84" spans="2:19" ht="13.5" customHeight="1">
      <c r="B84" s="203">
        <v>4</v>
      </c>
      <c r="C84" s="198"/>
      <c r="D84" s="249">
        <v>2.8</v>
      </c>
      <c r="E84" s="250">
        <v>-1.5</v>
      </c>
      <c r="F84" s="250">
        <v>4.5</v>
      </c>
      <c r="G84" s="250">
        <v>19</v>
      </c>
      <c r="H84" s="250">
        <v>11.5</v>
      </c>
      <c r="I84" s="250">
        <v>1.7</v>
      </c>
      <c r="J84" s="250">
        <v>-3.9</v>
      </c>
      <c r="K84" s="250">
        <v>-12.9</v>
      </c>
      <c r="L84" s="250">
        <v>5.9</v>
      </c>
      <c r="M84" s="250">
        <v>3.6</v>
      </c>
      <c r="N84" s="250">
        <v>-5.3</v>
      </c>
      <c r="O84" s="250">
        <v>18.5</v>
      </c>
      <c r="P84" s="250">
        <v>-10.1</v>
      </c>
      <c r="Q84" s="250">
        <v>3.1</v>
      </c>
      <c r="R84" s="250">
        <v>12</v>
      </c>
      <c r="S84" s="250">
        <v>24.3</v>
      </c>
    </row>
    <row r="85" spans="2:19" ht="13.5" customHeight="1">
      <c r="B85" s="203">
        <v>5</v>
      </c>
      <c r="C85" s="198"/>
      <c r="D85" s="249">
        <v>6.2</v>
      </c>
      <c r="E85" s="250">
        <v>31.2</v>
      </c>
      <c r="F85" s="250">
        <v>6</v>
      </c>
      <c r="G85" s="250">
        <v>2</v>
      </c>
      <c r="H85" s="250">
        <v>9.8</v>
      </c>
      <c r="I85" s="250">
        <v>11.8</v>
      </c>
      <c r="J85" s="250">
        <v>-2.4</v>
      </c>
      <c r="K85" s="250">
        <v>-21.4</v>
      </c>
      <c r="L85" s="250">
        <v>6.1</v>
      </c>
      <c r="M85" s="250">
        <v>2.2</v>
      </c>
      <c r="N85" s="250">
        <v>10.2</v>
      </c>
      <c r="O85" s="250">
        <v>30.7</v>
      </c>
      <c r="P85" s="250">
        <v>5.8</v>
      </c>
      <c r="Q85" s="250">
        <v>0.7</v>
      </c>
      <c r="R85" s="250">
        <v>-10</v>
      </c>
      <c r="S85" s="250">
        <v>26.4</v>
      </c>
    </row>
    <row r="86" spans="2:19" ht="13.5" customHeight="1">
      <c r="B86" s="203">
        <v>6</v>
      </c>
      <c r="C86" s="198"/>
      <c r="D86" s="249">
        <v>-0.1</v>
      </c>
      <c r="E86" s="250">
        <v>9.7</v>
      </c>
      <c r="F86" s="250">
        <v>-3</v>
      </c>
      <c r="G86" s="250">
        <v>-3.1</v>
      </c>
      <c r="H86" s="250">
        <v>17</v>
      </c>
      <c r="I86" s="250">
        <v>-14.1</v>
      </c>
      <c r="J86" s="250">
        <v>-0.4</v>
      </c>
      <c r="K86" s="250">
        <v>-17.7</v>
      </c>
      <c r="L86" s="250">
        <v>142</v>
      </c>
      <c r="M86" s="250">
        <v>105.7</v>
      </c>
      <c r="N86" s="250">
        <v>8.4</v>
      </c>
      <c r="O86" s="250">
        <v>-41.5</v>
      </c>
      <c r="P86" s="250">
        <v>2.2</v>
      </c>
      <c r="Q86" s="250">
        <v>-6.3</v>
      </c>
      <c r="R86" s="250">
        <v>27.4</v>
      </c>
      <c r="S86" s="250">
        <v>17.5</v>
      </c>
    </row>
    <row r="87" spans="2:19" ht="13.5" customHeight="1">
      <c r="B87" s="203">
        <v>7</v>
      </c>
      <c r="C87" s="198"/>
      <c r="D87" s="249">
        <v>9.6</v>
      </c>
      <c r="E87" s="250">
        <v>32.5</v>
      </c>
      <c r="F87" s="250">
        <v>13.1</v>
      </c>
      <c r="G87" s="250">
        <v>-8.8</v>
      </c>
      <c r="H87" s="250">
        <v>-36.8</v>
      </c>
      <c r="I87" s="250">
        <v>28.8</v>
      </c>
      <c r="J87" s="250">
        <v>5.1</v>
      </c>
      <c r="K87" s="250">
        <v>-8.5</v>
      </c>
      <c r="L87" s="250">
        <v>-10</v>
      </c>
      <c r="M87" s="250">
        <v>-27.9</v>
      </c>
      <c r="N87" s="250">
        <v>44</v>
      </c>
      <c r="O87" s="250">
        <v>39.2</v>
      </c>
      <c r="P87" s="250">
        <v>10.4</v>
      </c>
      <c r="Q87" s="250">
        <v>2.2</v>
      </c>
      <c r="R87" s="250">
        <v>-27.9</v>
      </c>
      <c r="S87" s="250">
        <v>28.4</v>
      </c>
    </row>
    <row r="88" spans="2:19" ht="13.5" customHeight="1">
      <c r="B88" s="203">
        <v>8</v>
      </c>
      <c r="D88" s="249">
        <v>4.9</v>
      </c>
      <c r="E88" s="250">
        <v>9</v>
      </c>
      <c r="F88" s="250">
        <v>5</v>
      </c>
      <c r="G88" s="250">
        <v>2.3</v>
      </c>
      <c r="H88" s="250">
        <v>8.5</v>
      </c>
      <c r="I88" s="250">
        <v>14.4</v>
      </c>
      <c r="J88" s="250">
        <v>-4.2</v>
      </c>
      <c r="K88" s="250">
        <v>-7.5</v>
      </c>
      <c r="L88" s="250">
        <v>0.3</v>
      </c>
      <c r="M88" s="250">
        <v>7.2</v>
      </c>
      <c r="N88" s="250">
        <v>-11.9</v>
      </c>
      <c r="O88" s="250">
        <v>8</v>
      </c>
      <c r="P88" s="250">
        <v>8.7</v>
      </c>
      <c r="Q88" s="250">
        <v>1.3</v>
      </c>
      <c r="R88" s="250">
        <v>-13</v>
      </c>
      <c r="S88" s="250">
        <v>23.9</v>
      </c>
    </row>
    <row r="89" spans="2:19" ht="13.5" customHeight="1">
      <c r="B89" s="203">
        <v>9</v>
      </c>
      <c r="C89" s="198"/>
      <c r="D89" s="249">
        <v>2.5</v>
      </c>
      <c r="E89" s="250">
        <v>21.8</v>
      </c>
      <c r="F89" s="250">
        <v>0.9</v>
      </c>
      <c r="G89" s="250">
        <v>2.3</v>
      </c>
      <c r="H89" s="250">
        <v>7.6</v>
      </c>
      <c r="I89" s="250">
        <v>5</v>
      </c>
      <c r="J89" s="250">
        <v>1.6</v>
      </c>
      <c r="K89" s="250">
        <v>-18.9</v>
      </c>
      <c r="L89" s="250">
        <v>3.4</v>
      </c>
      <c r="M89" s="250">
        <v>3.1</v>
      </c>
      <c r="N89" s="250">
        <v>-15.1</v>
      </c>
      <c r="O89" s="250">
        <v>6.1</v>
      </c>
      <c r="P89" s="250">
        <v>3.2</v>
      </c>
      <c r="Q89" s="250">
        <v>1.3</v>
      </c>
      <c r="R89" s="250">
        <v>-0.8</v>
      </c>
      <c r="S89" s="250">
        <v>22.9</v>
      </c>
    </row>
    <row r="90" spans="2:19" ht="13.5" customHeight="1">
      <c r="B90" s="203">
        <v>10</v>
      </c>
      <c r="C90" s="198"/>
      <c r="D90" s="249">
        <v>4.9</v>
      </c>
      <c r="E90" s="250">
        <v>37.9</v>
      </c>
      <c r="F90" s="250">
        <v>2.3</v>
      </c>
      <c r="G90" s="250">
        <v>1</v>
      </c>
      <c r="H90" s="250">
        <v>12.9</v>
      </c>
      <c r="I90" s="250">
        <v>6.5</v>
      </c>
      <c r="J90" s="250">
        <v>4.6</v>
      </c>
      <c r="K90" s="250">
        <v>-7</v>
      </c>
      <c r="L90" s="250">
        <v>4.2</v>
      </c>
      <c r="M90" s="250">
        <v>-5.1</v>
      </c>
      <c r="N90" s="250">
        <v>-4.6</v>
      </c>
      <c r="O90" s="250">
        <v>9.1</v>
      </c>
      <c r="P90" s="250">
        <v>9.1</v>
      </c>
      <c r="Q90" s="250">
        <v>1.1</v>
      </c>
      <c r="R90" s="250">
        <v>-2.9</v>
      </c>
      <c r="S90" s="250">
        <v>20.8</v>
      </c>
    </row>
    <row r="91" spans="2:19" ht="13.5" customHeight="1">
      <c r="B91" s="203">
        <v>11</v>
      </c>
      <c r="C91" s="198"/>
      <c r="D91" s="249">
        <v>1.1</v>
      </c>
      <c r="E91" s="250">
        <v>125.9</v>
      </c>
      <c r="F91" s="250">
        <v>-5.4</v>
      </c>
      <c r="G91" s="250">
        <v>0.2</v>
      </c>
      <c r="H91" s="250">
        <v>1.9</v>
      </c>
      <c r="I91" s="250">
        <v>2.7</v>
      </c>
      <c r="J91" s="250">
        <v>-5</v>
      </c>
      <c r="K91" s="250">
        <v>-12.4</v>
      </c>
      <c r="L91" s="250">
        <v>-22.9</v>
      </c>
      <c r="M91" s="250">
        <v>3.8</v>
      </c>
      <c r="N91" s="250">
        <v>-0.3</v>
      </c>
      <c r="O91" s="250">
        <v>8.9</v>
      </c>
      <c r="P91" s="250">
        <v>11.4</v>
      </c>
      <c r="Q91" s="250">
        <v>-8.8</v>
      </c>
      <c r="R91" s="250">
        <v>-18.1</v>
      </c>
      <c r="S91" s="250">
        <v>12.4</v>
      </c>
    </row>
    <row r="92" spans="1:19" ht="13.5" customHeight="1">
      <c r="A92" s="221"/>
      <c r="B92" s="222">
        <v>12</v>
      </c>
      <c r="C92" s="223"/>
      <c r="D92" s="224">
        <v>6.1</v>
      </c>
      <c r="E92" s="225">
        <v>5.8</v>
      </c>
      <c r="F92" s="225">
        <v>4.9</v>
      </c>
      <c r="G92" s="225">
        <v>-3.2</v>
      </c>
      <c r="H92" s="225">
        <v>6</v>
      </c>
      <c r="I92" s="225">
        <v>19.9</v>
      </c>
      <c r="J92" s="225">
        <v>-3.6</v>
      </c>
      <c r="K92" s="225">
        <v>-9</v>
      </c>
      <c r="L92" s="225">
        <v>51.9</v>
      </c>
      <c r="M92" s="225">
        <v>7.6</v>
      </c>
      <c r="N92" s="225">
        <v>30.8</v>
      </c>
      <c r="O92" s="225">
        <v>7.1</v>
      </c>
      <c r="P92" s="225">
        <v>5.5</v>
      </c>
      <c r="Q92" s="225">
        <v>2.2</v>
      </c>
      <c r="R92" s="225">
        <v>2.3</v>
      </c>
      <c r="S92" s="225">
        <v>31.3</v>
      </c>
    </row>
    <row r="93" spans="1:35" ht="27" customHeight="1">
      <c r="A93" s="659" t="s">
        <v>451</v>
      </c>
      <c r="B93" s="659"/>
      <c r="C93" s="659"/>
      <c r="D93" s="254">
        <v>114.4</v>
      </c>
      <c r="E93" s="227">
        <v>-16.1</v>
      </c>
      <c r="F93" s="227">
        <v>148.6</v>
      </c>
      <c r="G93" s="227">
        <v>169.5</v>
      </c>
      <c r="H93" s="227">
        <v>114.3</v>
      </c>
      <c r="I93" s="227">
        <v>92.1</v>
      </c>
      <c r="J93" s="227">
        <v>101.7</v>
      </c>
      <c r="K93" s="227">
        <v>141.1</v>
      </c>
      <c r="L93" s="227">
        <v>255.2</v>
      </c>
      <c r="M93" s="227">
        <v>139.7</v>
      </c>
      <c r="N93" s="227">
        <v>50.1</v>
      </c>
      <c r="O93" s="227">
        <v>52.6</v>
      </c>
      <c r="P93" s="227">
        <v>182.3</v>
      </c>
      <c r="Q93" s="227">
        <v>90.4</v>
      </c>
      <c r="R93" s="227">
        <v>131.5</v>
      </c>
      <c r="S93" s="227">
        <v>50.9</v>
      </c>
      <c r="T93" s="229"/>
      <c r="U93" s="229"/>
      <c r="V93" s="229"/>
      <c r="W93" s="229"/>
      <c r="X93" s="229"/>
      <c r="Y93" s="229"/>
      <c r="Z93" s="229"/>
      <c r="AA93" s="229"/>
      <c r="AB93" s="229"/>
      <c r="AC93" s="229"/>
      <c r="AD93" s="229"/>
      <c r="AE93" s="229"/>
      <c r="AF93" s="229"/>
      <c r="AG93" s="229"/>
      <c r="AH93" s="229"/>
      <c r="AI93" s="229"/>
    </row>
    <row r="94" spans="1:256" s="239" customFormat="1" ht="27" customHeight="1">
      <c r="A94" s="663" t="s">
        <v>454</v>
      </c>
      <c r="B94" s="663"/>
      <c r="C94" s="663"/>
      <c r="D94" s="663"/>
      <c r="E94" s="663"/>
      <c r="F94" s="663"/>
      <c r="G94" s="663"/>
      <c r="H94" s="663"/>
      <c r="I94" s="663"/>
      <c r="J94" s="663"/>
      <c r="K94" s="663"/>
      <c r="L94" s="663"/>
      <c r="M94" s="663"/>
      <c r="N94" s="663"/>
      <c r="O94" s="663"/>
      <c r="P94" s="663"/>
      <c r="Q94" s="663"/>
      <c r="R94" s="663"/>
      <c r="S94" s="663"/>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c r="CP94" s="255"/>
      <c r="CQ94" s="255"/>
      <c r="CR94" s="255"/>
      <c r="CS94" s="255"/>
      <c r="CT94" s="255"/>
      <c r="CU94" s="255"/>
      <c r="CV94" s="255"/>
      <c r="CW94" s="255"/>
      <c r="CX94" s="255"/>
      <c r="CY94" s="255"/>
      <c r="CZ94" s="255"/>
      <c r="DA94" s="255"/>
      <c r="DB94" s="255"/>
      <c r="DC94" s="255"/>
      <c r="DD94" s="255"/>
      <c r="DE94" s="255"/>
      <c r="DF94" s="255"/>
      <c r="DG94" s="255"/>
      <c r="DH94" s="255"/>
      <c r="DI94" s="255"/>
      <c r="DJ94" s="255"/>
      <c r="DK94" s="255"/>
      <c r="DL94" s="255"/>
      <c r="DM94" s="255"/>
      <c r="DN94" s="255"/>
      <c r="DO94" s="255"/>
      <c r="DP94" s="255"/>
      <c r="DQ94" s="255"/>
      <c r="DR94" s="255"/>
      <c r="DS94" s="255"/>
      <c r="DT94" s="255"/>
      <c r="DU94" s="255"/>
      <c r="DV94" s="255"/>
      <c r="DW94" s="255"/>
      <c r="DX94" s="255"/>
      <c r="DY94" s="255"/>
      <c r="DZ94" s="255"/>
      <c r="EA94" s="255"/>
      <c r="EB94" s="255"/>
      <c r="EC94" s="255"/>
      <c r="ED94" s="255"/>
      <c r="EE94" s="255"/>
      <c r="EF94" s="255"/>
      <c r="EG94" s="255"/>
      <c r="EH94" s="255"/>
      <c r="EI94" s="255"/>
      <c r="EJ94" s="255"/>
      <c r="EK94" s="255"/>
      <c r="EL94" s="255"/>
      <c r="EM94" s="255"/>
      <c r="EN94" s="255"/>
      <c r="EO94" s="255"/>
      <c r="EP94" s="255"/>
      <c r="EQ94" s="255"/>
      <c r="ER94" s="255"/>
      <c r="ES94" s="255"/>
      <c r="ET94" s="255"/>
      <c r="EU94" s="255"/>
      <c r="EV94" s="255"/>
      <c r="EW94" s="255"/>
      <c r="EX94" s="255"/>
      <c r="EY94" s="255"/>
      <c r="EZ94" s="255"/>
      <c r="FA94" s="255"/>
      <c r="FB94" s="255"/>
      <c r="FC94" s="255"/>
      <c r="FD94" s="255"/>
      <c r="FE94" s="255"/>
      <c r="FF94" s="255"/>
      <c r="FG94" s="255"/>
      <c r="FH94" s="255"/>
      <c r="FI94" s="255"/>
      <c r="FJ94" s="255"/>
      <c r="FK94" s="255"/>
      <c r="FL94" s="255"/>
      <c r="FM94" s="255"/>
      <c r="FN94" s="255"/>
      <c r="FO94" s="255"/>
      <c r="FP94" s="255"/>
      <c r="FQ94" s="255"/>
      <c r="FR94" s="255"/>
      <c r="FS94" s="255"/>
      <c r="FT94" s="255"/>
      <c r="FU94" s="255"/>
      <c r="FV94" s="255"/>
      <c r="FW94" s="255"/>
      <c r="FX94" s="255"/>
      <c r="FY94" s="255"/>
      <c r="FZ94" s="255"/>
      <c r="GA94" s="255"/>
      <c r="GB94" s="255"/>
      <c r="GC94" s="255"/>
      <c r="GD94" s="255"/>
      <c r="GE94" s="255"/>
      <c r="GF94" s="255"/>
      <c r="GG94" s="255"/>
      <c r="GH94" s="255"/>
      <c r="GI94" s="255"/>
      <c r="GJ94" s="255"/>
      <c r="GK94" s="255"/>
      <c r="GL94" s="255"/>
      <c r="GM94" s="255"/>
      <c r="GN94" s="255"/>
      <c r="GO94" s="255"/>
      <c r="GP94" s="255"/>
      <c r="GQ94" s="255"/>
      <c r="GR94" s="255"/>
      <c r="GS94" s="255"/>
      <c r="GT94" s="255"/>
      <c r="GU94" s="255"/>
      <c r="GV94" s="255"/>
      <c r="GW94" s="255"/>
      <c r="GX94" s="255"/>
      <c r="GY94" s="255"/>
      <c r="GZ94" s="255"/>
      <c r="HA94" s="255"/>
      <c r="HB94" s="255"/>
      <c r="HC94" s="255"/>
      <c r="HD94" s="255"/>
      <c r="HE94" s="255"/>
      <c r="HF94" s="255"/>
      <c r="HG94" s="255"/>
      <c r="HH94" s="255"/>
      <c r="HI94" s="255"/>
      <c r="HJ94" s="255"/>
      <c r="HK94" s="255"/>
      <c r="HL94" s="255"/>
      <c r="HM94" s="255"/>
      <c r="HN94" s="255"/>
      <c r="HO94" s="255"/>
      <c r="HP94" s="255"/>
      <c r="HQ94" s="255"/>
      <c r="HR94" s="255"/>
      <c r="HS94" s="255"/>
      <c r="HT94" s="255"/>
      <c r="HU94" s="255"/>
      <c r="HV94" s="255"/>
      <c r="HW94" s="255"/>
      <c r="HX94" s="255"/>
      <c r="HY94" s="255"/>
      <c r="HZ94" s="255"/>
      <c r="IA94" s="255"/>
      <c r="IB94" s="255"/>
      <c r="IC94" s="255"/>
      <c r="ID94" s="255"/>
      <c r="IE94" s="255"/>
      <c r="IF94" s="255"/>
      <c r="IG94" s="255"/>
      <c r="IH94" s="255"/>
      <c r="II94" s="255"/>
      <c r="IJ94" s="255"/>
      <c r="IK94" s="255"/>
      <c r="IL94" s="255"/>
      <c r="IM94" s="255"/>
      <c r="IN94" s="255"/>
      <c r="IO94" s="255"/>
      <c r="IP94" s="255"/>
      <c r="IQ94" s="255"/>
      <c r="IR94" s="255"/>
      <c r="IS94" s="255"/>
      <c r="IT94" s="255"/>
      <c r="IU94" s="255"/>
      <c r="IV94" s="255"/>
    </row>
    <row r="95" spans="1:256" s="239" customFormat="1" ht="13.5" customHeight="1">
      <c r="A95" s="664"/>
      <c r="B95" s="664"/>
      <c r="C95" s="664"/>
      <c r="D95" s="664"/>
      <c r="E95" s="664"/>
      <c r="F95" s="664"/>
      <c r="G95" s="664"/>
      <c r="H95" s="664"/>
      <c r="I95" s="664"/>
      <c r="J95" s="664"/>
      <c r="K95" s="664"/>
      <c r="L95" s="664"/>
      <c r="M95" s="664"/>
      <c r="N95" s="664"/>
      <c r="O95" s="664"/>
      <c r="P95" s="664"/>
      <c r="Q95" s="664"/>
      <c r="R95" s="664"/>
      <c r="S95" s="664"/>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c r="CQ95" s="255"/>
      <c r="CR95" s="255"/>
      <c r="CS95" s="255"/>
      <c r="CT95" s="255"/>
      <c r="CU95" s="255"/>
      <c r="CV95" s="255"/>
      <c r="CW95" s="255"/>
      <c r="CX95" s="255"/>
      <c r="CY95" s="255"/>
      <c r="CZ95" s="255"/>
      <c r="DA95" s="255"/>
      <c r="DB95" s="255"/>
      <c r="DC95" s="255"/>
      <c r="DD95" s="255"/>
      <c r="DE95" s="255"/>
      <c r="DF95" s="255"/>
      <c r="DG95" s="255"/>
      <c r="DH95" s="255"/>
      <c r="DI95" s="255"/>
      <c r="DJ95" s="255"/>
      <c r="DK95" s="255"/>
      <c r="DL95" s="255"/>
      <c r="DM95" s="255"/>
      <c r="DN95" s="255"/>
      <c r="DO95" s="255"/>
      <c r="DP95" s="255"/>
      <c r="DQ95" s="255"/>
      <c r="DR95" s="255"/>
      <c r="DS95" s="255"/>
      <c r="DT95" s="255"/>
      <c r="DU95" s="255"/>
      <c r="DV95" s="255"/>
      <c r="DW95" s="255"/>
      <c r="DX95" s="255"/>
      <c r="DY95" s="255"/>
      <c r="DZ95" s="255"/>
      <c r="EA95" s="255"/>
      <c r="EB95" s="255"/>
      <c r="EC95" s="255"/>
      <c r="ED95" s="255"/>
      <c r="EE95" s="255"/>
      <c r="EF95" s="255"/>
      <c r="EG95" s="255"/>
      <c r="EH95" s="255"/>
      <c r="EI95" s="255"/>
      <c r="EJ95" s="255"/>
      <c r="EK95" s="255"/>
      <c r="EL95" s="255"/>
      <c r="EM95" s="255"/>
      <c r="EN95" s="255"/>
      <c r="EO95" s="255"/>
      <c r="EP95" s="255"/>
      <c r="EQ95" s="255"/>
      <c r="ER95" s="255"/>
      <c r="ES95" s="255"/>
      <c r="ET95" s="255"/>
      <c r="EU95" s="255"/>
      <c r="EV95" s="255"/>
      <c r="EW95" s="255"/>
      <c r="EX95" s="255"/>
      <c r="EY95" s="255"/>
      <c r="EZ95" s="255"/>
      <c r="FA95" s="255"/>
      <c r="FB95" s="255"/>
      <c r="FC95" s="255"/>
      <c r="FD95" s="255"/>
      <c r="FE95" s="255"/>
      <c r="FF95" s="255"/>
      <c r="FG95" s="255"/>
      <c r="FH95" s="255"/>
      <c r="FI95" s="255"/>
      <c r="FJ95" s="255"/>
      <c r="FK95" s="255"/>
      <c r="FL95" s="255"/>
      <c r="FM95" s="255"/>
      <c r="FN95" s="255"/>
      <c r="FO95" s="255"/>
      <c r="FP95" s="255"/>
      <c r="FQ95" s="255"/>
      <c r="FR95" s="255"/>
      <c r="FS95" s="255"/>
      <c r="FT95" s="255"/>
      <c r="FU95" s="255"/>
      <c r="FV95" s="255"/>
      <c r="FW95" s="255"/>
      <c r="FX95" s="255"/>
      <c r="FY95" s="255"/>
      <c r="FZ95" s="255"/>
      <c r="GA95" s="255"/>
      <c r="GB95" s="255"/>
      <c r="GC95" s="255"/>
      <c r="GD95" s="255"/>
      <c r="GE95" s="255"/>
      <c r="GF95" s="255"/>
      <c r="GG95" s="255"/>
      <c r="GH95" s="255"/>
      <c r="GI95" s="255"/>
      <c r="GJ95" s="255"/>
      <c r="GK95" s="255"/>
      <c r="GL95" s="255"/>
      <c r="GM95" s="255"/>
      <c r="GN95" s="255"/>
      <c r="GO95" s="255"/>
      <c r="GP95" s="255"/>
      <c r="GQ95" s="255"/>
      <c r="GR95" s="255"/>
      <c r="GS95" s="255"/>
      <c r="GT95" s="255"/>
      <c r="GU95" s="255"/>
      <c r="GV95" s="255"/>
      <c r="GW95" s="255"/>
      <c r="GX95" s="255"/>
      <c r="GY95" s="255"/>
      <c r="GZ95" s="255"/>
      <c r="HA95" s="255"/>
      <c r="HB95" s="255"/>
      <c r="HC95" s="255"/>
      <c r="HD95" s="255"/>
      <c r="HE95" s="255"/>
      <c r="HF95" s="255"/>
      <c r="HG95" s="255"/>
      <c r="HH95" s="255"/>
      <c r="HI95" s="255"/>
      <c r="HJ95" s="255"/>
      <c r="HK95" s="255"/>
      <c r="HL95" s="255"/>
      <c r="HM95" s="255"/>
      <c r="HN95" s="255"/>
      <c r="HO95" s="255"/>
      <c r="HP95" s="255"/>
      <c r="HQ95" s="255"/>
      <c r="HR95" s="255"/>
      <c r="HS95" s="255"/>
      <c r="HT95" s="255"/>
      <c r="HU95" s="255"/>
      <c r="HV95" s="255"/>
      <c r="HW95" s="255"/>
      <c r="HX95" s="255"/>
      <c r="HY95" s="255"/>
      <c r="HZ95" s="255"/>
      <c r="IA95" s="255"/>
      <c r="IB95" s="255"/>
      <c r="IC95" s="255"/>
      <c r="ID95" s="255"/>
      <c r="IE95" s="255"/>
      <c r="IF95" s="255"/>
      <c r="IG95" s="255"/>
      <c r="IH95" s="255"/>
      <c r="II95" s="255"/>
      <c r="IJ95" s="255"/>
      <c r="IK95" s="255"/>
      <c r="IL95" s="255"/>
      <c r="IM95" s="255"/>
      <c r="IN95" s="255"/>
      <c r="IO95" s="255"/>
      <c r="IP95" s="255"/>
      <c r="IQ95" s="255"/>
      <c r="IR95" s="255"/>
      <c r="IS95" s="255"/>
      <c r="IT95" s="255"/>
      <c r="IU95" s="255"/>
      <c r="IV95" s="255"/>
    </row>
    <row r="96" spans="10:19" ht="13.5">
      <c r="J96" s="665"/>
      <c r="K96" s="666"/>
      <c r="L96" s="666"/>
      <c r="M96" s="666"/>
      <c r="N96" s="666"/>
      <c r="O96" s="666"/>
      <c r="P96" s="666"/>
      <c r="Q96" s="666"/>
      <c r="R96" s="666"/>
      <c r="S96" s="666"/>
    </row>
    <row r="98" spans="2:20" ht="13.5">
      <c r="B98" s="667"/>
      <c r="C98" s="667"/>
      <c r="D98" s="667"/>
      <c r="E98" s="667"/>
      <c r="F98" s="667"/>
      <c r="G98" s="667"/>
      <c r="H98" s="667"/>
      <c r="I98" s="667"/>
      <c r="J98" s="667"/>
      <c r="K98" s="667"/>
      <c r="L98" s="667"/>
      <c r="M98" s="667"/>
      <c r="N98" s="667"/>
      <c r="O98" s="667"/>
      <c r="P98" s="667"/>
      <c r="Q98" s="667"/>
      <c r="R98" s="667"/>
      <c r="S98" s="667"/>
      <c r="T98" s="667"/>
    </row>
  </sheetData>
  <sheetProtection/>
  <mergeCells count="14">
    <mergeCell ref="J96:S96"/>
    <mergeCell ref="B98:T98"/>
    <mergeCell ref="H49:O49"/>
    <mergeCell ref="A50:C52"/>
    <mergeCell ref="D53:R53"/>
    <mergeCell ref="D73:S73"/>
    <mergeCell ref="A93:C93"/>
    <mergeCell ref="A94:S95"/>
    <mergeCell ref="G2:N2"/>
    <mergeCell ref="H3:O3"/>
    <mergeCell ref="A4:C6"/>
    <mergeCell ref="D7:R7"/>
    <mergeCell ref="D27:S27"/>
    <mergeCell ref="A47:C4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74" bestFit="1" customWidth="1"/>
    <col min="2" max="2" width="3.25390625" style="174" bestFit="1" customWidth="1"/>
    <col min="3" max="3" width="3.125" style="174" bestFit="1" customWidth="1"/>
    <col min="4" max="19" width="8.25390625" style="174" customWidth="1"/>
    <col min="20" max="35" width="7.625" style="174" customWidth="1"/>
    <col min="36" max="36" width="9.00390625" style="174" bestFit="1" customWidth="1"/>
    <col min="37" max="16384" width="9.00390625" style="174" customWidth="1"/>
  </cols>
  <sheetData>
    <row r="1" spans="1:31" ht="18.75">
      <c r="A1" s="182"/>
      <c r="B1" s="182"/>
      <c r="C1" s="182"/>
      <c r="D1" s="182"/>
      <c r="E1" s="181"/>
      <c r="F1" s="181"/>
      <c r="G1" s="180"/>
      <c r="H1" s="180"/>
      <c r="I1" s="180"/>
      <c r="J1" s="180"/>
      <c r="K1" s="180"/>
      <c r="L1" s="180"/>
      <c r="M1" s="180"/>
      <c r="N1" s="180"/>
      <c r="O1" s="180"/>
      <c r="P1" s="181"/>
      <c r="Q1" s="181"/>
      <c r="R1" s="182"/>
      <c r="S1" s="181"/>
      <c r="T1" s="181"/>
      <c r="U1" s="181"/>
      <c r="V1" s="181"/>
      <c r="W1" s="181"/>
      <c r="X1" s="181"/>
      <c r="Y1" s="181"/>
      <c r="Z1" s="181"/>
      <c r="AA1" s="181"/>
      <c r="AB1" s="181"/>
      <c r="AC1" s="181"/>
      <c r="AD1" s="181"/>
      <c r="AE1" s="181"/>
    </row>
    <row r="2" spans="1:31" ht="18.75">
      <c r="A2" s="182"/>
      <c r="B2" s="182"/>
      <c r="C2" s="182"/>
      <c r="D2" s="182"/>
      <c r="E2" s="181"/>
      <c r="F2" s="181"/>
      <c r="G2" s="649" t="s">
        <v>124</v>
      </c>
      <c r="H2" s="649"/>
      <c r="I2" s="649"/>
      <c r="J2" s="649"/>
      <c r="K2" s="649"/>
      <c r="L2" s="649"/>
      <c r="M2" s="649"/>
      <c r="N2" s="649"/>
      <c r="O2" s="184"/>
      <c r="P2" s="181"/>
      <c r="Q2" s="181"/>
      <c r="R2" s="182"/>
      <c r="S2" s="181"/>
      <c r="T2" s="181"/>
      <c r="U2" s="181"/>
      <c r="V2" s="181"/>
      <c r="W2" s="181"/>
      <c r="X2" s="181"/>
      <c r="Y2" s="181"/>
      <c r="Z2" s="181"/>
      <c r="AA2" s="181"/>
      <c r="AB2" s="181"/>
      <c r="AC2" s="181"/>
      <c r="AD2" s="181"/>
      <c r="AE2" s="181"/>
    </row>
    <row r="3" spans="1:19" ht="17.25">
      <c r="A3" s="185" t="s">
        <v>411</v>
      </c>
      <c r="B3" s="186"/>
      <c r="C3" s="186"/>
      <c r="H3" s="650"/>
      <c r="I3" s="650"/>
      <c r="J3" s="650"/>
      <c r="K3" s="650"/>
      <c r="L3" s="650"/>
      <c r="M3" s="650"/>
      <c r="N3" s="650"/>
      <c r="O3" s="650"/>
      <c r="S3" s="187" t="s">
        <v>298</v>
      </c>
    </row>
    <row r="4" spans="1:19" ht="13.5">
      <c r="A4" s="651" t="s">
        <v>413</v>
      </c>
      <c r="B4" s="651"/>
      <c r="C4" s="652"/>
      <c r="D4" s="188" t="s">
        <v>96</v>
      </c>
      <c r="E4" s="188" t="s">
        <v>379</v>
      </c>
      <c r="F4" s="188" t="s">
        <v>290</v>
      </c>
      <c r="G4" s="188" t="s">
        <v>414</v>
      </c>
      <c r="H4" s="188" t="s">
        <v>417</v>
      </c>
      <c r="I4" s="188" t="s">
        <v>39</v>
      </c>
      <c r="J4" s="188" t="s">
        <v>178</v>
      </c>
      <c r="K4" s="188" t="s">
        <v>418</v>
      </c>
      <c r="L4" s="188" t="s">
        <v>419</v>
      </c>
      <c r="M4" s="188" t="s">
        <v>421</v>
      </c>
      <c r="N4" s="188" t="s">
        <v>334</v>
      </c>
      <c r="O4" s="188" t="s">
        <v>185</v>
      </c>
      <c r="P4" s="188" t="s">
        <v>426</v>
      </c>
      <c r="Q4" s="188" t="s">
        <v>427</v>
      </c>
      <c r="R4" s="188" t="s">
        <v>251</v>
      </c>
      <c r="S4" s="188" t="s">
        <v>425</v>
      </c>
    </row>
    <row r="5" spans="1:19" ht="13.5">
      <c r="A5" s="653"/>
      <c r="B5" s="653"/>
      <c r="C5" s="654"/>
      <c r="D5" s="189" t="s">
        <v>428</v>
      </c>
      <c r="E5" s="189"/>
      <c r="F5" s="189"/>
      <c r="G5" s="189" t="s">
        <v>315</v>
      </c>
      <c r="H5" s="189" t="s">
        <v>241</v>
      </c>
      <c r="I5" s="189" t="s">
        <v>429</v>
      </c>
      <c r="J5" s="189" t="s">
        <v>430</v>
      </c>
      <c r="K5" s="189" t="s">
        <v>192</v>
      </c>
      <c r="L5" s="190" t="s">
        <v>431</v>
      </c>
      <c r="M5" s="191" t="s">
        <v>232</v>
      </c>
      <c r="N5" s="190" t="s">
        <v>34</v>
      </c>
      <c r="O5" s="190" t="s">
        <v>432</v>
      </c>
      <c r="P5" s="190" t="s">
        <v>296</v>
      </c>
      <c r="Q5" s="190" t="s">
        <v>433</v>
      </c>
      <c r="R5" s="190" t="s">
        <v>434</v>
      </c>
      <c r="S5" s="192" t="s">
        <v>133</v>
      </c>
    </row>
    <row r="6" spans="1:19" ht="18" customHeight="1">
      <c r="A6" s="655"/>
      <c r="B6" s="655"/>
      <c r="C6" s="656"/>
      <c r="D6" s="193" t="s">
        <v>435</v>
      </c>
      <c r="E6" s="193" t="s">
        <v>230</v>
      </c>
      <c r="F6" s="193" t="s">
        <v>343</v>
      </c>
      <c r="G6" s="193" t="s">
        <v>436</v>
      </c>
      <c r="H6" s="193" t="s">
        <v>196</v>
      </c>
      <c r="I6" s="193" t="s">
        <v>437</v>
      </c>
      <c r="J6" s="193" t="s">
        <v>32</v>
      </c>
      <c r="K6" s="193" t="s">
        <v>438</v>
      </c>
      <c r="L6" s="194" t="s">
        <v>439</v>
      </c>
      <c r="M6" s="195" t="s">
        <v>441</v>
      </c>
      <c r="N6" s="194" t="s">
        <v>1</v>
      </c>
      <c r="O6" s="194" t="s">
        <v>301</v>
      </c>
      <c r="P6" s="195" t="s">
        <v>106</v>
      </c>
      <c r="Q6" s="195" t="s">
        <v>442</v>
      </c>
      <c r="R6" s="194" t="s">
        <v>443</v>
      </c>
      <c r="S6" s="194" t="s">
        <v>444</v>
      </c>
    </row>
    <row r="7" spans="1:19" ht="15.75" customHeight="1">
      <c r="A7" s="240"/>
      <c r="B7" s="240"/>
      <c r="C7" s="240"/>
      <c r="D7" s="657" t="s">
        <v>331</v>
      </c>
      <c r="E7" s="657"/>
      <c r="F7" s="657"/>
      <c r="G7" s="657"/>
      <c r="H7" s="657"/>
      <c r="I7" s="657"/>
      <c r="J7" s="657"/>
      <c r="K7" s="657"/>
      <c r="L7" s="657"/>
      <c r="M7" s="657"/>
      <c r="N7" s="657"/>
      <c r="O7" s="657"/>
      <c r="P7" s="657"/>
      <c r="Q7" s="657"/>
      <c r="R7" s="657"/>
      <c r="S7" s="240"/>
    </row>
    <row r="8" spans="1:19" ht="13.5" customHeight="1">
      <c r="A8" s="197" t="s">
        <v>144</v>
      </c>
      <c r="B8" s="197" t="s">
        <v>355</v>
      </c>
      <c r="C8" s="198" t="s">
        <v>445</v>
      </c>
      <c r="D8" s="199">
        <v>100</v>
      </c>
      <c r="E8" s="200">
        <v>100</v>
      </c>
      <c r="F8" s="200">
        <v>100</v>
      </c>
      <c r="G8" s="200">
        <v>100</v>
      </c>
      <c r="H8" s="200">
        <v>100</v>
      </c>
      <c r="I8" s="200">
        <v>100</v>
      </c>
      <c r="J8" s="200">
        <v>100</v>
      </c>
      <c r="K8" s="200">
        <v>100</v>
      </c>
      <c r="L8" s="201">
        <v>100</v>
      </c>
      <c r="M8" s="201">
        <v>100</v>
      </c>
      <c r="N8" s="201">
        <v>100</v>
      </c>
      <c r="O8" s="201">
        <v>100</v>
      </c>
      <c r="P8" s="200">
        <v>100</v>
      </c>
      <c r="Q8" s="200">
        <v>100</v>
      </c>
      <c r="R8" s="200">
        <v>100</v>
      </c>
      <c r="S8" s="201">
        <v>100</v>
      </c>
    </row>
    <row r="9" spans="1:19" ht="13.5" customHeight="1">
      <c r="A9" s="203"/>
      <c r="B9" s="203">
        <v>28</v>
      </c>
      <c r="C9" s="198"/>
      <c r="D9" s="204">
        <v>99</v>
      </c>
      <c r="E9" s="205">
        <v>105.2</v>
      </c>
      <c r="F9" s="205">
        <v>99.9</v>
      </c>
      <c r="G9" s="205">
        <v>93.6</v>
      </c>
      <c r="H9" s="205">
        <v>92.7</v>
      </c>
      <c r="I9" s="205">
        <v>106</v>
      </c>
      <c r="J9" s="205">
        <v>95.9</v>
      </c>
      <c r="K9" s="205">
        <v>92.7</v>
      </c>
      <c r="L9" s="206">
        <v>101.7</v>
      </c>
      <c r="M9" s="206">
        <v>94.8</v>
      </c>
      <c r="N9" s="206">
        <v>95.3</v>
      </c>
      <c r="O9" s="206">
        <v>93.6</v>
      </c>
      <c r="P9" s="205">
        <v>99.7</v>
      </c>
      <c r="Q9" s="205">
        <v>99.6</v>
      </c>
      <c r="R9" s="205">
        <v>98.2</v>
      </c>
      <c r="S9" s="206">
        <v>100</v>
      </c>
    </row>
    <row r="10" spans="1:19" ht="13.5">
      <c r="A10" s="203"/>
      <c r="B10" s="203" t="s">
        <v>267</v>
      </c>
      <c r="C10" s="198"/>
      <c r="D10" s="204">
        <v>100</v>
      </c>
      <c r="E10" s="205">
        <v>110.7</v>
      </c>
      <c r="F10" s="205">
        <v>100.9</v>
      </c>
      <c r="G10" s="205">
        <v>96.6</v>
      </c>
      <c r="H10" s="205">
        <v>88.4</v>
      </c>
      <c r="I10" s="205">
        <v>107.3</v>
      </c>
      <c r="J10" s="205">
        <v>92.9</v>
      </c>
      <c r="K10" s="205">
        <v>98.1</v>
      </c>
      <c r="L10" s="206">
        <v>99.9</v>
      </c>
      <c r="M10" s="206">
        <v>99.8</v>
      </c>
      <c r="N10" s="206">
        <v>99.4</v>
      </c>
      <c r="O10" s="206">
        <v>94.9</v>
      </c>
      <c r="P10" s="205">
        <v>103.4</v>
      </c>
      <c r="Q10" s="205">
        <v>98.2</v>
      </c>
      <c r="R10" s="205">
        <v>101.2</v>
      </c>
      <c r="S10" s="206">
        <v>97.3</v>
      </c>
    </row>
    <row r="11" spans="1:19" ht="13.5" customHeight="1">
      <c r="A11" s="203"/>
      <c r="B11" s="203" t="s">
        <v>179</v>
      </c>
      <c r="C11" s="198"/>
      <c r="D11" s="204">
        <v>99.9</v>
      </c>
      <c r="E11" s="205">
        <v>117</v>
      </c>
      <c r="F11" s="205">
        <v>100.2</v>
      </c>
      <c r="G11" s="205">
        <v>121.5</v>
      </c>
      <c r="H11" s="205">
        <v>81.3</v>
      </c>
      <c r="I11" s="205">
        <v>102.6</v>
      </c>
      <c r="J11" s="205">
        <v>104.7</v>
      </c>
      <c r="K11" s="205">
        <v>94.7</v>
      </c>
      <c r="L11" s="205">
        <v>93.1</v>
      </c>
      <c r="M11" s="205">
        <v>111.5</v>
      </c>
      <c r="N11" s="205">
        <v>90.8</v>
      </c>
      <c r="O11" s="205">
        <v>100.3</v>
      </c>
      <c r="P11" s="205">
        <v>85.2</v>
      </c>
      <c r="Q11" s="205">
        <v>104.2</v>
      </c>
      <c r="R11" s="205">
        <v>100</v>
      </c>
      <c r="S11" s="205">
        <v>98</v>
      </c>
    </row>
    <row r="12" spans="1:19" ht="13.5" customHeight="1">
      <c r="A12" s="203" t="s">
        <v>446</v>
      </c>
      <c r="B12" s="203" t="s">
        <v>448</v>
      </c>
      <c r="C12" s="198"/>
      <c r="D12" s="208">
        <v>99.9</v>
      </c>
      <c r="E12" s="209">
        <v>110.2</v>
      </c>
      <c r="F12" s="209">
        <v>99.7</v>
      </c>
      <c r="G12" s="209">
        <v>112</v>
      </c>
      <c r="H12" s="209">
        <v>83.3</v>
      </c>
      <c r="I12" s="209">
        <v>106.6</v>
      </c>
      <c r="J12" s="209">
        <v>104.9</v>
      </c>
      <c r="K12" s="209">
        <v>96.8</v>
      </c>
      <c r="L12" s="209">
        <v>91.9</v>
      </c>
      <c r="M12" s="209">
        <v>108.8</v>
      </c>
      <c r="N12" s="209">
        <v>103</v>
      </c>
      <c r="O12" s="209">
        <v>98.8</v>
      </c>
      <c r="P12" s="209">
        <v>78.7</v>
      </c>
      <c r="Q12" s="209">
        <v>105</v>
      </c>
      <c r="R12" s="209">
        <v>98.4</v>
      </c>
      <c r="S12" s="209">
        <v>99.5</v>
      </c>
    </row>
    <row r="13" spans="1:19" ht="13.5" customHeight="1">
      <c r="A13" s="210"/>
      <c r="B13" s="210" t="s">
        <v>449</v>
      </c>
      <c r="C13" s="211"/>
      <c r="D13" s="212">
        <v>100.2</v>
      </c>
      <c r="E13" s="213">
        <v>110.6</v>
      </c>
      <c r="F13" s="213">
        <v>96.9</v>
      </c>
      <c r="G13" s="213">
        <v>100.9</v>
      </c>
      <c r="H13" s="213">
        <v>82.9</v>
      </c>
      <c r="I13" s="213">
        <v>101.5</v>
      </c>
      <c r="J13" s="213">
        <v>102.2</v>
      </c>
      <c r="K13" s="213">
        <v>98.8</v>
      </c>
      <c r="L13" s="213">
        <v>85.1</v>
      </c>
      <c r="M13" s="213">
        <v>114</v>
      </c>
      <c r="N13" s="213">
        <v>97.8</v>
      </c>
      <c r="O13" s="213">
        <v>97.4</v>
      </c>
      <c r="P13" s="213">
        <v>103.4</v>
      </c>
      <c r="Q13" s="213">
        <v>110.7</v>
      </c>
      <c r="R13" s="213">
        <v>98.2</v>
      </c>
      <c r="S13" s="213">
        <v>94.5</v>
      </c>
    </row>
    <row r="14" spans="1:19" ht="13.5" customHeight="1">
      <c r="A14" s="203" t="s">
        <v>68</v>
      </c>
      <c r="B14" s="203">
        <v>12</v>
      </c>
      <c r="C14" s="198" t="s">
        <v>445</v>
      </c>
      <c r="D14" s="216">
        <v>101.9</v>
      </c>
      <c r="E14" s="217">
        <v>109</v>
      </c>
      <c r="F14" s="217">
        <v>99.5</v>
      </c>
      <c r="G14" s="217">
        <v>104.3</v>
      </c>
      <c r="H14" s="217">
        <v>84.4</v>
      </c>
      <c r="I14" s="217">
        <v>106.2</v>
      </c>
      <c r="J14" s="217">
        <v>104.4</v>
      </c>
      <c r="K14" s="217">
        <v>101.3</v>
      </c>
      <c r="L14" s="217">
        <v>90.7</v>
      </c>
      <c r="M14" s="217">
        <v>123</v>
      </c>
      <c r="N14" s="217">
        <v>98</v>
      </c>
      <c r="O14" s="217">
        <v>97.7</v>
      </c>
      <c r="P14" s="217">
        <v>102</v>
      </c>
      <c r="Q14" s="217">
        <v>111.4</v>
      </c>
      <c r="R14" s="217">
        <v>99.4</v>
      </c>
      <c r="S14" s="217">
        <v>97.2</v>
      </c>
    </row>
    <row r="15" spans="1:19" ht="13.5" customHeight="1">
      <c r="A15" s="203" t="s">
        <v>450</v>
      </c>
      <c r="B15" s="203" t="s">
        <v>177</v>
      </c>
      <c r="C15" s="198" t="s">
        <v>189</v>
      </c>
      <c r="D15" s="216">
        <v>99.7</v>
      </c>
      <c r="E15" s="217">
        <v>113.8</v>
      </c>
      <c r="F15" s="217">
        <v>97.2</v>
      </c>
      <c r="G15" s="217">
        <v>101.2</v>
      </c>
      <c r="H15" s="217">
        <v>88.8</v>
      </c>
      <c r="I15" s="217">
        <v>102</v>
      </c>
      <c r="J15" s="217">
        <v>92.9</v>
      </c>
      <c r="K15" s="217">
        <v>90.2</v>
      </c>
      <c r="L15" s="217">
        <v>86.6</v>
      </c>
      <c r="M15" s="217">
        <v>120</v>
      </c>
      <c r="N15" s="217">
        <v>94.5</v>
      </c>
      <c r="O15" s="217">
        <v>98.4</v>
      </c>
      <c r="P15" s="217">
        <v>100</v>
      </c>
      <c r="Q15" s="217">
        <v>110.7</v>
      </c>
      <c r="R15" s="217">
        <v>100.8</v>
      </c>
      <c r="S15" s="217">
        <v>108.2</v>
      </c>
    </row>
    <row r="16" spans="2:19" ht="13.5" customHeight="1">
      <c r="B16" s="203">
        <v>2</v>
      </c>
      <c r="C16" s="198"/>
      <c r="D16" s="216">
        <v>100.6</v>
      </c>
      <c r="E16" s="217">
        <v>113.2</v>
      </c>
      <c r="F16" s="217">
        <v>98.7</v>
      </c>
      <c r="G16" s="217">
        <v>100.6</v>
      </c>
      <c r="H16" s="217">
        <v>88.1</v>
      </c>
      <c r="I16" s="217">
        <v>103.4</v>
      </c>
      <c r="J16" s="217">
        <v>91.9</v>
      </c>
      <c r="K16" s="217">
        <v>85.8</v>
      </c>
      <c r="L16" s="217">
        <v>97.3</v>
      </c>
      <c r="M16" s="217">
        <v>120.2</v>
      </c>
      <c r="N16" s="217">
        <v>93.9</v>
      </c>
      <c r="O16" s="217">
        <v>100.8</v>
      </c>
      <c r="P16" s="217">
        <v>102.3</v>
      </c>
      <c r="Q16" s="217">
        <v>110.7</v>
      </c>
      <c r="R16" s="217">
        <v>101</v>
      </c>
      <c r="S16" s="217">
        <v>108.3</v>
      </c>
    </row>
    <row r="17" spans="2:19" ht="13.5" customHeight="1">
      <c r="B17" s="203">
        <v>3</v>
      </c>
      <c r="D17" s="216">
        <v>100.7</v>
      </c>
      <c r="E17" s="217">
        <v>118.1</v>
      </c>
      <c r="F17" s="217">
        <v>99.8</v>
      </c>
      <c r="G17" s="217">
        <v>100.9</v>
      </c>
      <c r="H17" s="217">
        <v>88.4</v>
      </c>
      <c r="I17" s="217">
        <v>100.9</v>
      </c>
      <c r="J17" s="217">
        <v>92.1</v>
      </c>
      <c r="K17" s="217">
        <v>86.3</v>
      </c>
      <c r="L17" s="217">
        <v>91.8</v>
      </c>
      <c r="M17" s="217">
        <v>120.5</v>
      </c>
      <c r="N17" s="217">
        <v>88.6</v>
      </c>
      <c r="O17" s="217">
        <v>96.1</v>
      </c>
      <c r="P17" s="217">
        <v>103.6</v>
      </c>
      <c r="Q17" s="217">
        <v>109.6</v>
      </c>
      <c r="R17" s="217">
        <v>100.3</v>
      </c>
      <c r="S17" s="217">
        <v>110</v>
      </c>
    </row>
    <row r="18" spans="2:19" ht="13.5" customHeight="1">
      <c r="B18" s="203">
        <v>4</v>
      </c>
      <c r="C18" s="198"/>
      <c r="D18" s="216">
        <v>102.5</v>
      </c>
      <c r="E18" s="217">
        <v>117.8</v>
      </c>
      <c r="F18" s="217">
        <v>100.1</v>
      </c>
      <c r="G18" s="217">
        <v>103.8</v>
      </c>
      <c r="H18" s="217">
        <v>95.2</v>
      </c>
      <c r="I18" s="217">
        <v>107.1</v>
      </c>
      <c r="J18" s="217">
        <v>94.7</v>
      </c>
      <c r="K18" s="217">
        <v>92.2</v>
      </c>
      <c r="L18" s="217">
        <v>96.1</v>
      </c>
      <c r="M18" s="217">
        <v>122.7</v>
      </c>
      <c r="N18" s="217">
        <v>97</v>
      </c>
      <c r="O18" s="217">
        <v>101.9</v>
      </c>
      <c r="P18" s="217">
        <v>100.7</v>
      </c>
      <c r="Q18" s="217">
        <v>112.5</v>
      </c>
      <c r="R18" s="217">
        <v>104.9</v>
      </c>
      <c r="S18" s="217">
        <v>111</v>
      </c>
    </row>
    <row r="19" spans="2:19" ht="13.5" customHeight="1">
      <c r="B19" s="203">
        <v>5</v>
      </c>
      <c r="C19" s="198"/>
      <c r="D19" s="216">
        <v>100.2</v>
      </c>
      <c r="E19" s="217">
        <v>116.7</v>
      </c>
      <c r="F19" s="217">
        <v>96.3</v>
      </c>
      <c r="G19" s="217">
        <v>100.7</v>
      </c>
      <c r="H19" s="217">
        <v>88.8</v>
      </c>
      <c r="I19" s="217">
        <v>101.2</v>
      </c>
      <c r="J19" s="217">
        <v>92.7</v>
      </c>
      <c r="K19" s="217">
        <v>89</v>
      </c>
      <c r="L19" s="217">
        <v>92.7</v>
      </c>
      <c r="M19" s="217">
        <v>119.8</v>
      </c>
      <c r="N19" s="217">
        <v>100.3</v>
      </c>
      <c r="O19" s="217">
        <v>98.6</v>
      </c>
      <c r="P19" s="217">
        <v>101.7</v>
      </c>
      <c r="Q19" s="217">
        <v>111.8</v>
      </c>
      <c r="R19" s="217">
        <v>100.1</v>
      </c>
      <c r="S19" s="217">
        <v>108.3</v>
      </c>
    </row>
    <row r="20" spans="2:19" ht="13.5" customHeight="1">
      <c r="B20" s="203">
        <v>6</v>
      </c>
      <c r="C20" s="198"/>
      <c r="D20" s="216">
        <v>101.2</v>
      </c>
      <c r="E20" s="217">
        <v>111.3</v>
      </c>
      <c r="F20" s="217">
        <v>97.4</v>
      </c>
      <c r="G20" s="217">
        <v>104.1</v>
      </c>
      <c r="H20" s="217">
        <v>88.9</v>
      </c>
      <c r="I20" s="217">
        <v>104.6</v>
      </c>
      <c r="J20" s="217">
        <v>95</v>
      </c>
      <c r="K20" s="217">
        <v>86.5</v>
      </c>
      <c r="L20" s="217">
        <v>95.9</v>
      </c>
      <c r="M20" s="217">
        <v>120.9</v>
      </c>
      <c r="N20" s="217">
        <v>98.1</v>
      </c>
      <c r="O20" s="217">
        <v>98.4</v>
      </c>
      <c r="P20" s="217">
        <v>102.1</v>
      </c>
      <c r="Q20" s="217">
        <v>112.7</v>
      </c>
      <c r="R20" s="217">
        <v>99.5</v>
      </c>
      <c r="S20" s="217">
        <v>113.5</v>
      </c>
    </row>
    <row r="21" spans="2:19" ht="13.5" customHeight="1">
      <c r="B21" s="203">
        <v>7</v>
      </c>
      <c r="C21" s="198"/>
      <c r="D21" s="216">
        <v>102.7</v>
      </c>
      <c r="E21" s="217">
        <v>122.2</v>
      </c>
      <c r="F21" s="217">
        <v>98.6</v>
      </c>
      <c r="G21" s="217">
        <v>102.8</v>
      </c>
      <c r="H21" s="217">
        <v>85.6</v>
      </c>
      <c r="I21" s="217">
        <v>100.7</v>
      </c>
      <c r="J21" s="217">
        <v>97.3</v>
      </c>
      <c r="K21" s="217">
        <v>95.1</v>
      </c>
      <c r="L21" s="217">
        <v>100.6</v>
      </c>
      <c r="M21" s="217">
        <v>119.5</v>
      </c>
      <c r="N21" s="217">
        <v>100.3</v>
      </c>
      <c r="O21" s="217">
        <v>96.5</v>
      </c>
      <c r="P21" s="217">
        <v>106</v>
      </c>
      <c r="Q21" s="217">
        <v>112.7</v>
      </c>
      <c r="R21" s="217">
        <v>98.7</v>
      </c>
      <c r="S21" s="217">
        <v>114.6</v>
      </c>
    </row>
    <row r="22" spans="2:19" ht="13.5" customHeight="1">
      <c r="B22" s="203">
        <v>8</v>
      </c>
      <c r="D22" s="216">
        <v>101.7</v>
      </c>
      <c r="E22" s="217">
        <v>120.6</v>
      </c>
      <c r="F22" s="217">
        <v>98.2</v>
      </c>
      <c r="G22" s="217">
        <v>101.9</v>
      </c>
      <c r="H22" s="217">
        <v>88.1</v>
      </c>
      <c r="I22" s="217">
        <v>97.6</v>
      </c>
      <c r="J22" s="217">
        <v>97.3</v>
      </c>
      <c r="K22" s="217">
        <v>93.5</v>
      </c>
      <c r="L22" s="217">
        <v>101.7</v>
      </c>
      <c r="M22" s="217">
        <v>119.2</v>
      </c>
      <c r="N22" s="217">
        <v>97.9</v>
      </c>
      <c r="O22" s="217">
        <v>101</v>
      </c>
      <c r="P22" s="217">
        <v>100.3</v>
      </c>
      <c r="Q22" s="217">
        <v>114.4</v>
      </c>
      <c r="R22" s="217">
        <v>95.9</v>
      </c>
      <c r="S22" s="217">
        <v>112</v>
      </c>
    </row>
    <row r="23" spans="2:19" ht="13.5" customHeight="1">
      <c r="B23" s="203">
        <v>9</v>
      </c>
      <c r="C23" s="198"/>
      <c r="D23" s="216">
        <v>100.7</v>
      </c>
      <c r="E23" s="217">
        <v>117.3</v>
      </c>
      <c r="F23" s="217">
        <v>98.7</v>
      </c>
      <c r="G23" s="217">
        <v>102.2</v>
      </c>
      <c r="H23" s="217">
        <v>87.8</v>
      </c>
      <c r="I23" s="217">
        <v>97.2</v>
      </c>
      <c r="J23" s="217">
        <v>96.8</v>
      </c>
      <c r="K23" s="217">
        <v>87.2</v>
      </c>
      <c r="L23" s="217">
        <v>98.1</v>
      </c>
      <c r="M23" s="217">
        <v>119</v>
      </c>
      <c r="N23" s="217">
        <v>94.2</v>
      </c>
      <c r="O23" s="217">
        <v>95.9</v>
      </c>
      <c r="P23" s="217">
        <v>98.6</v>
      </c>
      <c r="Q23" s="217">
        <v>111.6</v>
      </c>
      <c r="R23" s="217">
        <v>98.7</v>
      </c>
      <c r="S23" s="217">
        <v>112.5</v>
      </c>
    </row>
    <row r="24" spans="2:46" ht="13.5" customHeight="1">
      <c r="B24" s="203">
        <v>10</v>
      </c>
      <c r="C24" s="198"/>
      <c r="D24" s="216">
        <v>102</v>
      </c>
      <c r="E24" s="217">
        <v>121.6</v>
      </c>
      <c r="F24" s="217">
        <v>98.7</v>
      </c>
      <c r="G24" s="217">
        <v>101.4</v>
      </c>
      <c r="H24" s="217">
        <v>88.7</v>
      </c>
      <c r="I24" s="217">
        <v>98.6</v>
      </c>
      <c r="J24" s="217">
        <v>97</v>
      </c>
      <c r="K24" s="217">
        <v>91.4</v>
      </c>
      <c r="L24" s="217">
        <v>99.6</v>
      </c>
      <c r="M24" s="217">
        <v>120.5</v>
      </c>
      <c r="N24" s="217">
        <v>97.1</v>
      </c>
      <c r="O24" s="217">
        <v>98.9</v>
      </c>
      <c r="P24" s="217">
        <v>103.2</v>
      </c>
      <c r="Q24" s="217">
        <v>113.5</v>
      </c>
      <c r="R24" s="217">
        <v>98.9</v>
      </c>
      <c r="S24" s="217">
        <v>110.1</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row>
    <row r="25" spans="1:46" s="256" customFormat="1" ht="13.5" customHeight="1">
      <c r="A25" s="174"/>
      <c r="B25" s="203">
        <v>11</v>
      </c>
      <c r="C25" s="198"/>
      <c r="D25" s="208">
        <v>102.9</v>
      </c>
      <c r="E25" s="209">
        <v>127.6</v>
      </c>
      <c r="F25" s="209">
        <v>99.7</v>
      </c>
      <c r="G25" s="209">
        <v>102.3</v>
      </c>
      <c r="H25" s="209">
        <v>86.5</v>
      </c>
      <c r="I25" s="209">
        <v>97.5</v>
      </c>
      <c r="J25" s="209">
        <v>97.9</v>
      </c>
      <c r="K25" s="209">
        <v>93.5</v>
      </c>
      <c r="L25" s="209">
        <v>91.5</v>
      </c>
      <c r="M25" s="209">
        <v>121</v>
      </c>
      <c r="N25" s="209">
        <v>105.3</v>
      </c>
      <c r="O25" s="209">
        <v>99</v>
      </c>
      <c r="P25" s="209">
        <v>104.8</v>
      </c>
      <c r="Q25" s="209">
        <v>112.4</v>
      </c>
      <c r="R25" s="209">
        <v>100</v>
      </c>
      <c r="S25" s="209">
        <v>110.9</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row>
    <row r="26" spans="1:46" ht="13.5" customHeight="1">
      <c r="A26" s="221"/>
      <c r="B26" s="222">
        <v>12</v>
      </c>
      <c r="C26" s="223"/>
      <c r="D26" s="224">
        <v>102.9</v>
      </c>
      <c r="E26" s="225">
        <v>122.3</v>
      </c>
      <c r="F26" s="225">
        <v>100.5</v>
      </c>
      <c r="G26" s="225">
        <v>106.6</v>
      </c>
      <c r="H26" s="225">
        <v>89.6</v>
      </c>
      <c r="I26" s="225">
        <v>102.8</v>
      </c>
      <c r="J26" s="225">
        <v>96.6</v>
      </c>
      <c r="K26" s="225">
        <v>89</v>
      </c>
      <c r="L26" s="225">
        <v>95.9</v>
      </c>
      <c r="M26" s="225">
        <v>114.2</v>
      </c>
      <c r="N26" s="225">
        <v>107.4</v>
      </c>
      <c r="O26" s="225">
        <v>98.7</v>
      </c>
      <c r="P26" s="225">
        <v>106.9</v>
      </c>
      <c r="Q26" s="225">
        <v>112.4</v>
      </c>
      <c r="R26" s="225">
        <v>101.1</v>
      </c>
      <c r="S26" s="225">
        <v>109.8</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row>
    <row r="27" spans="1:19" ht="17.25" customHeight="1">
      <c r="A27" s="240"/>
      <c r="B27" s="240"/>
      <c r="C27" s="240"/>
      <c r="D27" s="658" t="s">
        <v>13</v>
      </c>
      <c r="E27" s="658"/>
      <c r="F27" s="658"/>
      <c r="G27" s="658"/>
      <c r="H27" s="658"/>
      <c r="I27" s="658"/>
      <c r="J27" s="658"/>
      <c r="K27" s="658"/>
      <c r="L27" s="658"/>
      <c r="M27" s="658"/>
      <c r="N27" s="658"/>
      <c r="O27" s="658"/>
      <c r="P27" s="658"/>
      <c r="Q27" s="658"/>
      <c r="R27" s="658"/>
      <c r="S27" s="658"/>
    </row>
    <row r="28" spans="1:19" ht="13.5" customHeight="1">
      <c r="A28" s="197" t="s">
        <v>144</v>
      </c>
      <c r="B28" s="197" t="s">
        <v>355</v>
      </c>
      <c r="C28" s="198" t="s">
        <v>445</v>
      </c>
      <c r="D28" s="199">
        <v>0.2</v>
      </c>
      <c r="E28" s="200">
        <v>-8.1</v>
      </c>
      <c r="F28" s="200">
        <v>0.9</v>
      </c>
      <c r="G28" s="200">
        <v>-5.7</v>
      </c>
      <c r="H28" s="200">
        <v>7.3</v>
      </c>
      <c r="I28" s="200">
        <v>-2.1</v>
      </c>
      <c r="J28" s="200">
        <v>2.4</v>
      </c>
      <c r="K28" s="200">
        <v>-5</v>
      </c>
      <c r="L28" s="201">
        <v>-5.8</v>
      </c>
      <c r="M28" s="201">
        <v>-5.1</v>
      </c>
      <c r="N28" s="201">
        <v>10.9</v>
      </c>
      <c r="O28" s="201">
        <v>1.2</v>
      </c>
      <c r="P28" s="200">
        <v>12</v>
      </c>
      <c r="Q28" s="200">
        <v>-0.6</v>
      </c>
      <c r="R28" s="200">
        <v>-1.7</v>
      </c>
      <c r="S28" s="201">
        <v>-0.8</v>
      </c>
    </row>
    <row r="29" spans="1:19" ht="13.5" customHeight="1">
      <c r="A29" s="203"/>
      <c r="B29" s="203">
        <v>28</v>
      </c>
      <c r="C29" s="198"/>
      <c r="D29" s="204">
        <v>-1</v>
      </c>
      <c r="E29" s="205">
        <v>5.1</v>
      </c>
      <c r="F29" s="205">
        <v>-0.1</v>
      </c>
      <c r="G29" s="205">
        <v>-6.4</v>
      </c>
      <c r="H29" s="205">
        <v>-7.3</v>
      </c>
      <c r="I29" s="205">
        <v>5.9</v>
      </c>
      <c r="J29" s="205">
        <v>-4.2</v>
      </c>
      <c r="K29" s="205">
        <v>-7.3</v>
      </c>
      <c r="L29" s="206">
        <v>1.7</v>
      </c>
      <c r="M29" s="206">
        <v>-5.2</v>
      </c>
      <c r="N29" s="206">
        <v>-4.7</v>
      </c>
      <c r="O29" s="206">
        <v>-6.4</v>
      </c>
      <c r="P29" s="205">
        <v>-0.3</v>
      </c>
      <c r="Q29" s="205">
        <v>-0.4</v>
      </c>
      <c r="R29" s="205">
        <v>-1.9</v>
      </c>
      <c r="S29" s="206">
        <v>-0.1</v>
      </c>
    </row>
    <row r="30" spans="1:19" ht="13.5" customHeight="1">
      <c r="A30" s="203"/>
      <c r="B30" s="203" t="s">
        <v>267</v>
      </c>
      <c r="C30" s="198"/>
      <c r="D30" s="204">
        <v>1</v>
      </c>
      <c r="E30" s="205">
        <v>5.2</v>
      </c>
      <c r="F30" s="205">
        <v>1</v>
      </c>
      <c r="G30" s="205">
        <v>3.2</v>
      </c>
      <c r="H30" s="205">
        <v>-4.6</v>
      </c>
      <c r="I30" s="205">
        <v>1.2</v>
      </c>
      <c r="J30" s="205">
        <v>-3.1</v>
      </c>
      <c r="K30" s="205">
        <v>5.8</v>
      </c>
      <c r="L30" s="206">
        <v>-1.8</v>
      </c>
      <c r="M30" s="206">
        <v>5.3</v>
      </c>
      <c r="N30" s="206">
        <v>4.3</v>
      </c>
      <c r="O30" s="206">
        <v>1.4</v>
      </c>
      <c r="P30" s="205">
        <v>3.7</v>
      </c>
      <c r="Q30" s="205">
        <v>-1.4</v>
      </c>
      <c r="R30" s="205">
        <v>3.1</v>
      </c>
      <c r="S30" s="206">
        <v>-2.7</v>
      </c>
    </row>
    <row r="31" spans="1:19" ht="13.5" customHeight="1">
      <c r="A31" s="203"/>
      <c r="B31" s="203" t="s">
        <v>179</v>
      </c>
      <c r="C31" s="198"/>
      <c r="D31" s="204">
        <v>-0.1</v>
      </c>
      <c r="E31" s="205">
        <v>5.7</v>
      </c>
      <c r="F31" s="205">
        <v>-0.7</v>
      </c>
      <c r="G31" s="205">
        <v>25.8</v>
      </c>
      <c r="H31" s="205">
        <v>-8</v>
      </c>
      <c r="I31" s="205">
        <v>-4.4</v>
      </c>
      <c r="J31" s="205">
        <v>12.7</v>
      </c>
      <c r="K31" s="205">
        <v>-3.5</v>
      </c>
      <c r="L31" s="206">
        <v>-6.8</v>
      </c>
      <c r="M31" s="206">
        <v>11.7</v>
      </c>
      <c r="N31" s="206">
        <v>-8.7</v>
      </c>
      <c r="O31" s="206">
        <v>5.7</v>
      </c>
      <c r="P31" s="205">
        <v>-17.6</v>
      </c>
      <c r="Q31" s="205">
        <v>6.1</v>
      </c>
      <c r="R31" s="205">
        <v>-1.2</v>
      </c>
      <c r="S31" s="206">
        <v>0.7</v>
      </c>
    </row>
    <row r="32" spans="1:19" ht="13.5" customHeight="1">
      <c r="A32" s="203" t="s">
        <v>446</v>
      </c>
      <c r="B32" s="203" t="s">
        <v>448</v>
      </c>
      <c r="C32" s="198"/>
      <c r="D32" s="204">
        <v>0</v>
      </c>
      <c r="E32" s="205">
        <v>-5.8</v>
      </c>
      <c r="F32" s="205">
        <v>-0.5</v>
      </c>
      <c r="G32" s="205">
        <v>-7.8</v>
      </c>
      <c r="H32" s="205">
        <v>2.5</v>
      </c>
      <c r="I32" s="205">
        <v>3.9</v>
      </c>
      <c r="J32" s="205">
        <v>0.2</v>
      </c>
      <c r="K32" s="205">
        <v>2.2</v>
      </c>
      <c r="L32" s="206">
        <v>-1.3</v>
      </c>
      <c r="M32" s="206">
        <v>-2.4</v>
      </c>
      <c r="N32" s="206">
        <v>13.4</v>
      </c>
      <c r="O32" s="206">
        <v>-1.5</v>
      </c>
      <c r="P32" s="205">
        <v>-7.6</v>
      </c>
      <c r="Q32" s="205">
        <v>0.8</v>
      </c>
      <c r="R32" s="205">
        <v>-1.6</v>
      </c>
      <c r="S32" s="206">
        <v>1.5</v>
      </c>
    </row>
    <row r="33" spans="1:19" ht="13.5" customHeight="1">
      <c r="A33" s="210"/>
      <c r="B33" s="210" t="s">
        <v>449</v>
      </c>
      <c r="C33" s="211"/>
      <c r="D33" s="212">
        <v>0.3</v>
      </c>
      <c r="E33" s="213">
        <v>0.4</v>
      </c>
      <c r="F33" s="213">
        <v>-2.8</v>
      </c>
      <c r="G33" s="213">
        <v>-9.9</v>
      </c>
      <c r="H33" s="213">
        <v>-0.5</v>
      </c>
      <c r="I33" s="213">
        <v>-4.8</v>
      </c>
      <c r="J33" s="213">
        <v>-2.6</v>
      </c>
      <c r="K33" s="213">
        <v>2.1</v>
      </c>
      <c r="L33" s="213">
        <v>-7.4</v>
      </c>
      <c r="M33" s="213">
        <v>4.8</v>
      </c>
      <c r="N33" s="213">
        <v>-5</v>
      </c>
      <c r="O33" s="213">
        <v>-1.4</v>
      </c>
      <c r="P33" s="213">
        <v>31.4</v>
      </c>
      <c r="Q33" s="213">
        <v>5.4</v>
      </c>
      <c r="R33" s="213">
        <v>-0.2</v>
      </c>
      <c r="S33" s="213">
        <v>-5</v>
      </c>
    </row>
    <row r="34" spans="1:19" ht="13.5" customHeight="1">
      <c r="A34" s="203" t="s">
        <v>68</v>
      </c>
      <c r="B34" s="203">
        <v>12</v>
      </c>
      <c r="C34" s="198" t="s">
        <v>445</v>
      </c>
      <c r="D34" s="216">
        <v>0.7</v>
      </c>
      <c r="E34" s="217">
        <v>-3.9</v>
      </c>
      <c r="F34" s="217">
        <v>-1</v>
      </c>
      <c r="G34" s="217">
        <v>-6.2</v>
      </c>
      <c r="H34" s="217">
        <v>5.1</v>
      </c>
      <c r="I34" s="217">
        <v>-2.8</v>
      </c>
      <c r="J34" s="217">
        <v>-2.8</v>
      </c>
      <c r="K34" s="217">
        <v>3.3</v>
      </c>
      <c r="L34" s="217">
        <v>5.5</v>
      </c>
      <c r="M34" s="217">
        <v>15</v>
      </c>
      <c r="N34" s="217">
        <v>-3.3</v>
      </c>
      <c r="O34" s="217">
        <v>-6.3</v>
      </c>
      <c r="P34" s="217">
        <v>19.3</v>
      </c>
      <c r="Q34" s="217">
        <v>3.6</v>
      </c>
      <c r="R34" s="217">
        <v>5.9</v>
      </c>
      <c r="S34" s="217">
        <v>1.8</v>
      </c>
    </row>
    <row r="35" spans="1:19" ht="13.5" customHeight="1">
      <c r="A35" s="203" t="s">
        <v>450</v>
      </c>
      <c r="B35" s="203" t="s">
        <v>177</v>
      </c>
      <c r="C35" s="198" t="s">
        <v>189</v>
      </c>
      <c r="D35" s="216">
        <v>-0.4</v>
      </c>
      <c r="E35" s="217">
        <v>1.2</v>
      </c>
      <c r="F35" s="217">
        <v>0.3</v>
      </c>
      <c r="G35" s="217">
        <v>-2.1</v>
      </c>
      <c r="H35" s="217">
        <v>12.4</v>
      </c>
      <c r="I35" s="217">
        <v>0.5</v>
      </c>
      <c r="J35" s="217">
        <v>-10.5</v>
      </c>
      <c r="K35" s="217">
        <v>-5.5</v>
      </c>
      <c r="L35" s="217">
        <v>1.6</v>
      </c>
      <c r="M35" s="217">
        <v>13.4</v>
      </c>
      <c r="N35" s="217">
        <v>-12</v>
      </c>
      <c r="O35" s="217">
        <v>1.3</v>
      </c>
      <c r="P35" s="217">
        <v>-0.3</v>
      </c>
      <c r="Q35" s="217">
        <v>2.4</v>
      </c>
      <c r="R35" s="217">
        <v>5</v>
      </c>
      <c r="S35" s="217">
        <v>15.5</v>
      </c>
    </row>
    <row r="36" spans="2:19" ht="13.5" customHeight="1">
      <c r="B36" s="203">
        <v>2</v>
      </c>
      <c r="C36" s="198"/>
      <c r="D36" s="216">
        <v>0.2</v>
      </c>
      <c r="E36" s="217">
        <v>-2.2</v>
      </c>
      <c r="F36" s="217">
        <v>0.7</v>
      </c>
      <c r="G36" s="217">
        <v>-3.1</v>
      </c>
      <c r="H36" s="217">
        <v>-3.9</v>
      </c>
      <c r="I36" s="217">
        <v>-1.7</v>
      </c>
      <c r="J36" s="217">
        <v>-7.9</v>
      </c>
      <c r="K36" s="217">
        <v>-11.6</v>
      </c>
      <c r="L36" s="217">
        <v>17.9</v>
      </c>
      <c r="M36" s="217">
        <v>9.7</v>
      </c>
      <c r="N36" s="217">
        <v>-3.9</v>
      </c>
      <c r="O36" s="217">
        <v>3.8</v>
      </c>
      <c r="P36" s="217">
        <v>0.4</v>
      </c>
      <c r="Q36" s="217">
        <v>2.2</v>
      </c>
      <c r="R36" s="217">
        <v>1.3</v>
      </c>
      <c r="S36" s="217">
        <v>16</v>
      </c>
    </row>
    <row r="37" spans="2:19" ht="13.5" customHeight="1">
      <c r="B37" s="203">
        <v>3</v>
      </c>
      <c r="D37" s="216">
        <v>-0.5</v>
      </c>
      <c r="E37" s="217">
        <v>1.1</v>
      </c>
      <c r="F37" s="217">
        <v>1.4</v>
      </c>
      <c r="G37" s="217">
        <v>-1.8</v>
      </c>
      <c r="H37" s="217">
        <v>7.4</v>
      </c>
      <c r="I37" s="217">
        <v>-0.8</v>
      </c>
      <c r="J37" s="217">
        <v>-7.6</v>
      </c>
      <c r="K37" s="217">
        <v>-12.3</v>
      </c>
      <c r="L37" s="217">
        <v>15.3</v>
      </c>
      <c r="M37" s="217">
        <v>11.5</v>
      </c>
      <c r="N37" s="217">
        <v>-12.4</v>
      </c>
      <c r="O37" s="217">
        <v>-1.5</v>
      </c>
      <c r="P37" s="217">
        <v>-14</v>
      </c>
      <c r="Q37" s="217">
        <v>1.2</v>
      </c>
      <c r="R37" s="217">
        <v>2.5</v>
      </c>
      <c r="S37" s="217">
        <v>17.8</v>
      </c>
    </row>
    <row r="38" spans="2:19" ht="13.5" customHeight="1">
      <c r="B38" s="203">
        <v>4</v>
      </c>
      <c r="C38" s="198"/>
      <c r="D38" s="216">
        <v>1.8</v>
      </c>
      <c r="E38" s="217">
        <v>3.3</v>
      </c>
      <c r="F38" s="217">
        <v>3</v>
      </c>
      <c r="G38" s="217">
        <v>14.4</v>
      </c>
      <c r="H38" s="217">
        <v>18.4</v>
      </c>
      <c r="I38" s="217">
        <v>-2.2</v>
      </c>
      <c r="J38" s="217">
        <v>-7</v>
      </c>
      <c r="K38" s="217">
        <v>-6.4</v>
      </c>
      <c r="L38" s="217">
        <v>19.2</v>
      </c>
      <c r="M38" s="217">
        <v>15.1</v>
      </c>
      <c r="N38" s="217">
        <v>-4.3</v>
      </c>
      <c r="O38" s="217">
        <v>6.3</v>
      </c>
      <c r="P38" s="217">
        <v>-9.4</v>
      </c>
      <c r="Q38" s="217">
        <v>3.6</v>
      </c>
      <c r="R38" s="217">
        <v>16.9</v>
      </c>
      <c r="S38" s="217">
        <v>20</v>
      </c>
    </row>
    <row r="39" spans="2:19" ht="13.5" customHeight="1">
      <c r="B39" s="203">
        <v>5</v>
      </c>
      <c r="C39" s="198"/>
      <c r="D39" s="216">
        <v>4.8</v>
      </c>
      <c r="E39" s="217">
        <v>12</v>
      </c>
      <c r="F39" s="217">
        <v>5.1</v>
      </c>
      <c r="G39" s="217">
        <v>3.1</v>
      </c>
      <c r="H39" s="217">
        <v>11.3</v>
      </c>
      <c r="I39" s="217">
        <v>7.3</v>
      </c>
      <c r="J39" s="217">
        <v>-5.3</v>
      </c>
      <c r="K39" s="217">
        <v>-8.1</v>
      </c>
      <c r="L39" s="217">
        <v>17.6</v>
      </c>
      <c r="M39" s="217">
        <v>7.8</v>
      </c>
      <c r="N39" s="217">
        <v>15.3</v>
      </c>
      <c r="O39" s="217">
        <v>10.2</v>
      </c>
      <c r="P39" s="217">
        <v>1.2</v>
      </c>
      <c r="Q39" s="217">
        <v>1.5</v>
      </c>
      <c r="R39" s="217">
        <v>2</v>
      </c>
      <c r="S39" s="217">
        <v>23.6</v>
      </c>
    </row>
    <row r="40" spans="2:19" ht="13.5" customHeight="1">
      <c r="B40" s="203">
        <v>6</v>
      </c>
      <c r="C40" s="198"/>
      <c r="D40" s="216">
        <v>2.7</v>
      </c>
      <c r="E40" s="217">
        <v>5</v>
      </c>
      <c r="F40" s="217">
        <v>2.4</v>
      </c>
      <c r="G40" s="217">
        <v>3.7</v>
      </c>
      <c r="H40" s="217">
        <v>14</v>
      </c>
      <c r="I40" s="217">
        <v>6</v>
      </c>
      <c r="J40" s="217">
        <v>-5.6</v>
      </c>
      <c r="K40" s="217">
        <v>-13.2</v>
      </c>
      <c r="L40" s="217">
        <v>17.2</v>
      </c>
      <c r="M40" s="217">
        <v>9.8</v>
      </c>
      <c r="N40" s="217">
        <v>10.5</v>
      </c>
      <c r="O40" s="217">
        <v>2.1</v>
      </c>
      <c r="P40" s="217">
        <v>0.9</v>
      </c>
      <c r="Q40" s="217">
        <v>0.8</v>
      </c>
      <c r="R40" s="217">
        <v>-0.9</v>
      </c>
      <c r="S40" s="217">
        <v>23.2</v>
      </c>
    </row>
    <row r="41" spans="2:19" ht="13.5" customHeight="1">
      <c r="B41" s="203">
        <v>7</v>
      </c>
      <c r="C41" s="198"/>
      <c r="D41" s="216">
        <v>2.8</v>
      </c>
      <c r="E41" s="217">
        <v>10.1</v>
      </c>
      <c r="F41" s="217">
        <v>3.2</v>
      </c>
      <c r="G41" s="217">
        <v>1.7</v>
      </c>
      <c r="H41" s="217">
        <v>3.1</v>
      </c>
      <c r="I41" s="217">
        <v>0.3</v>
      </c>
      <c r="J41" s="217">
        <v>-6.2</v>
      </c>
      <c r="K41" s="217">
        <v>-3.8</v>
      </c>
      <c r="L41" s="217">
        <v>15.2</v>
      </c>
      <c r="M41" s="217">
        <v>3.9</v>
      </c>
      <c r="N41" s="217">
        <v>8.9</v>
      </c>
      <c r="O41" s="217">
        <v>-3.1</v>
      </c>
      <c r="P41" s="217">
        <v>4.5</v>
      </c>
      <c r="Q41" s="217">
        <v>2.7</v>
      </c>
      <c r="R41" s="217">
        <v>-2.6</v>
      </c>
      <c r="S41" s="217">
        <v>18.1</v>
      </c>
    </row>
    <row r="42" spans="2:19" ht="13.5" customHeight="1">
      <c r="B42" s="203">
        <v>8</v>
      </c>
      <c r="D42" s="216">
        <v>1.2</v>
      </c>
      <c r="E42" s="217">
        <v>7.1</v>
      </c>
      <c r="F42" s="217">
        <v>2.7</v>
      </c>
      <c r="G42" s="217">
        <v>-0.2</v>
      </c>
      <c r="H42" s="217">
        <v>4</v>
      </c>
      <c r="I42" s="217">
        <v>0.5</v>
      </c>
      <c r="J42" s="217">
        <v>-7.3</v>
      </c>
      <c r="K42" s="217">
        <v>-7.9</v>
      </c>
      <c r="L42" s="217">
        <v>13.5</v>
      </c>
      <c r="M42" s="217">
        <v>-0.2</v>
      </c>
      <c r="N42" s="217">
        <v>-4.7</v>
      </c>
      <c r="O42" s="217">
        <v>-2.1</v>
      </c>
      <c r="P42" s="217">
        <v>1.4</v>
      </c>
      <c r="Q42" s="217">
        <v>3</v>
      </c>
      <c r="R42" s="217">
        <v>-4.7</v>
      </c>
      <c r="S42" s="217">
        <v>16.4</v>
      </c>
    </row>
    <row r="43" spans="2:19" ht="13.5" customHeight="1">
      <c r="B43" s="203">
        <v>9</v>
      </c>
      <c r="C43" s="198"/>
      <c r="D43" s="216">
        <v>-0.1</v>
      </c>
      <c r="E43" s="217">
        <v>9.8</v>
      </c>
      <c r="F43" s="217">
        <v>1.3</v>
      </c>
      <c r="G43" s="217">
        <v>1.3</v>
      </c>
      <c r="H43" s="217">
        <v>5.8</v>
      </c>
      <c r="I43" s="217">
        <v>-3</v>
      </c>
      <c r="J43" s="217">
        <v>-7.1</v>
      </c>
      <c r="K43" s="217">
        <v>-12.4</v>
      </c>
      <c r="L43" s="217">
        <v>11.4</v>
      </c>
      <c r="M43" s="217">
        <v>-1.1</v>
      </c>
      <c r="N43" s="217">
        <v>-5.6</v>
      </c>
      <c r="O43" s="217">
        <v>-2.9</v>
      </c>
      <c r="P43" s="217">
        <v>-1.4</v>
      </c>
      <c r="Q43" s="217">
        <v>-1.2</v>
      </c>
      <c r="R43" s="217">
        <v>2</v>
      </c>
      <c r="S43" s="217">
        <v>16.9</v>
      </c>
    </row>
    <row r="44" spans="2:19" ht="13.5" customHeight="1">
      <c r="B44" s="203">
        <v>10</v>
      </c>
      <c r="C44" s="198"/>
      <c r="D44" s="216">
        <v>1.1</v>
      </c>
      <c r="E44" s="217">
        <v>11.6</v>
      </c>
      <c r="F44" s="217">
        <v>0.4</v>
      </c>
      <c r="G44" s="217">
        <v>-0.3</v>
      </c>
      <c r="H44" s="217">
        <v>5.8</v>
      </c>
      <c r="I44" s="217">
        <v>-2</v>
      </c>
      <c r="J44" s="217">
        <v>-4.9</v>
      </c>
      <c r="K44" s="217">
        <v>-5.7</v>
      </c>
      <c r="L44" s="217">
        <v>10.9</v>
      </c>
      <c r="M44" s="217">
        <v>2</v>
      </c>
      <c r="N44" s="217">
        <v>-1.2</v>
      </c>
      <c r="O44" s="217">
        <v>-0.4</v>
      </c>
      <c r="P44" s="217">
        <v>2.4</v>
      </c>
      <c r="Q44" s="217">
        <v>0.3</v>
      </c>
      <c r="R44" s="217">
        <v>0.5</v>
      </c>
      <c r="S44" s="217">
        <v>13.6</v>
      </c>
    </row>
    <row r="45" spans="2:19" ht="13.5" customHeight="1">
      <c r="B45" s="203">
        <v>11</v>
      </c>
      <c r="C45" s="198"/>
      <c r="D45" s="208">
        <v>0.8</v>
      </c>
      <c r="E45" s="209">
        <v>17</v>
      </c>
      <c r="F45" s="209">
        <v>-0.1</v>
      </c>
      <c r="G45" s="209">
        <v>0.4</v>
      </c>
      <c r="H45" s="209">
        <v>2.2</v>
      </c>
      <c r="I45" s="209">
        <v>-5.2</v>
      </c>
      <c r="J45" s="209">
        <v>-4.9</v>
      </c>
      <c r="K45" s="209">
        <v>-7.6</v>
      </c>
      <c r="L45" s="209">
        <v>4.9</v>
      </c>
      <c r="M45" s="209">
        <v>0.2</v>
      </c>
      <c r="N45" s="209">
        <v>6.6</v>
      </c>
      <c r="O45" s="209">
        <v>2</v>
      </c>
      <c r="P45" s="209">
        <v>2.7</v>
      </c>
      <c r="Q45" s="209">
        <v>-1.7</v>
      </c>
      <c r="R45" s="209">
        <v>-0.5</v>
      </c>
      <c r="S45" s="209">
        <v>12.8</v>
      </c>
    </row>
    <row r="46" spans="1:19" ht="13.5" customHeight="1">
      <c r="A46" s="221"/>
      <c r="B46" s="222">
        <v>12</v>
      </c>
      <c r="C46" s="223"/>
      <c r="D46" s="224">
        <v>1</v>
      </c>
      <c r="E46" s="225">
        <v>12.2</v>
      </c>
      <c r="F46" s="225">
        <v>1</v>
      </c>
      <c r="G46" s="225">
        <v>2.2</v>
      </c>
      <c r="H46" s="225">
        <v>6.2</v>
      </c>
      <c r="I46" s="225">
        <v>-3.2</v>
      </c>
      <c r="J46" s="225">
        <v>-7.5</v>
      </c>
      <c r="K46" s="225">
        <v>-12.1</v>
      </c>
      <c r="L46" s="225">
        <v>5.7</v>
      </c>
      <c r="M46" s="225">
        <v>-7.2</v>
      </c>
      <c r="N46" s="225">
        <v>9.6</v>
      </c>
      <c r="O46" s="225">
        <v>1</v>
      </c>
      <c r="P46" s="225">
        <v>4.8</v>
      </c>
      <c r="Q46" s="225">
        <v>0.9</v>
      </c>
      <c r="R46" s="225">
        <v>1.7</v>
      </c>
      <c r="S46" s="225">
        <v>13</v>
      </c>
    </row>
    <row r="47" spans="1:35" ht="27" customHeight="1">
      <c r="A47" s="659" t="s">
        <v>451</v>
      </c>
      <c r="B47" s="659"/>
      <c r="C47" s="660"/>
      <c r="D47" s="227">
        <v>0</v>
      </c>
      <c r="E47" s="227">
        <v>-4.2</v>
      </c>
      <c r="F47" s="227">
        <v>0.8</v>
      </c>
      <c r="G47" s="227">
        <v>4.2</v>
      </c>
      <c r="H47" s="227">
        <v>3.6</v>
      </c>
      <c r="I47" s="227">
        <v>5.4</v>
      </c>
      <c r="J47" s="227">
        <v>-1.3</v>
      </c>
      <c r="K47" s="227">
        <v>-4.8</v>
      </c>
      <c r="L47" s="227">
        <v>4.8</v>
      </c>
      <c r="M47" s="227">
        <v>-5.6</v>
      </c>
      <c r="N47" s="227">
        <v>2</v>
      </c>
      <c r="O47" s="227">
        <v>-0.3</v>
      </c>
      <c r="P47" s="227">
        <v>2</v>
      </c>
      <c r="Q47" s="227">
        <v>0</v>
      </c>
      <c r="R47" s="227">
        <v>1.1</v>
      </c>
      <c r="S47" s="227">
        <v>-1</v>
      </c>
      <c r="T47" s="229"/>
      <c r="U47" s="229"/>
      <c r="V47" s="229"/>
      <c r="W47" s="229"/>
      <c r="X47" s="229"/>
      <c r="Y47" s="229"/>
      <c r="Z47" s="229"/>
      <c r="AA47" s="229"/>
      <c r="AB47" s="229"/>
      <c r="AC47" s="229"/>
      <c r="AD47" s="229"/>
      <c r="AE47" s="229"/>
      <c r="AF47" s="229"/>
      <c r="AG47" s="229"/>
      <c r="AH47" s="229"/>
      <c r="AI47" s="229"/>
    </row>
    <row r="48" spans="1:35" ht="27" customHeight="1">
      <c r="A48" s="229"/>
      <c r="B48" s="229"/>
      <c r="C48" s="229"/>
      <c r="D48" s="252"/>
      <c r="E48" s="252"/>
      <c r="F48" s="252"/>
      <c r="G48" s="252"/>
      <c r="H48" s="252"/>
      <c r="I48" s="252"/>
      <c r="J48" s="252"/>
      <c r="K48" s="252"/>
      <c r="L48" s="252"/>
      <c r="M48" s="252"/>
      <c r="N48" s="252"/>
      <c r="O48" s="252"/>
      <c r="P48" s="252"/>
      <c r="Q48" s="252"/>
      <c r="R48" s="252"/>
      <c r="S48" s="252"/>
      <c r="T48" s="229"/>
      <c r="U48" s="229"/>
      <c r="V48" s="229"/>
      <c r="W48" s="229"/>
      <c r="X48" s="229"/>
      <c r="Y48" s="229"/>
      <c r="Z48" s="229"/>
      <c r="AA48" s="229"/>
      <c r="AB48" s="229"/>
      <c r="AC48" s="229"/>
      <c r="AD48" s="229"/>
      <c r="AE48" s="229"/>
      <c r="AF48" s="229"/>
      <c r="AG48" s="229"/>
      <c r="AH48" s="229"/>
      <c r="AI48" s="229"/>
    </row>
    <row r="49" spans="1:19" ht="17.25">
      <c r="A49" s="231" t="s">
        <v>420</v>
      </c>
      <c r="B49" s="232"/>
      <c r="C49" s="232"/>
      <c r="D49" s="220"/>
      <c r="E49" s="220"/>
      <c r="F49" s="220"/>
      <c r="G49" s="220"/>
      <c r="H49" s="662"/>
      <c r="I49" s="662"/>
      <c r="J49" s="662"/>
      <c r="K49" s="662"/>
      <c r="L49" s="662"/>
      <c r="M49" s="662"/>
      <c r="N49" s="662"/>
      <c r="O49" s="662"/>
      <c r="P49" s="220"/>
      <c r="Q49" s="220"/>
      <c r="R49" s="220"/>
      <c r="S49" s="253" t="s">
        <v>298</v>
      </c>
    </row>
    <row r="50" spans="1:19" ht="13.5">
      <c r="A50" s="651" t="s">
        <v>413</v>
      </c>
      <c r="B50" s="651"/>
      <c r="C50" s="652"/>
      <c r="D50" s="188" t="s">
        <v>96</v>
      </c>
      <c r="E50" s="188" t="s">
        <v>379</v>
      </c>
      <c r="F50" s="188" t="s">
        <v>290</v>
      </c>
      <c r="G50" s="188" t="s">
        <v>414</v>
      </c>
      <c r="H50" s="188" t="s">
        <v>417</v>
      </c>
      <c r="I50" s="188" t="s">
        <v>39</v>
      </c>
      <c r="J50" s="188" t="s">
        <v>178</v>
      </c>
      <c r="K50" s="188" t="s">
        <v>418</v>
      </c>
      <c r="L50" s="188" t="s">
        <v>419</v>
      </c>
      <c r="M50" s="188" t="s">
        <v>421</v>
      </c>
      <c r="N50" s="188" t="s">
        <v>334</v>
      </c>
      <c r="O50" s="188" t="s">
        <v>185</v>
      </c>
      <c r="P50" s="188" t="s">
        <v>426</v>
      </c>
      <c r="Q50" s="188" t="s">
        <v>427</v>
      </c>
      <c r="R50" s="188" t="s">
        <v>251</v>
      </c>
      <c r="S50" s="188" t="s">
        <v>425</v>
      </c>
    </row>
    <row r="51" spans="1:19" ht="13.5">
      <c r="A51" s="653"/>
      <c r="B51" s="653"/>
      <c r="C51" s="654"/>
      <c r="D51" s="189" t="s">
        <v>428</v>
      </c>
      <c r="E51" s="189"/>
      <c r="F51" s="189"/>
      <c r="G51" s="189" t="s">
        <v>315</v>
      </c>
      <c r="H51" s="189" t="s">
        <v>241</v>
      </c>
      <c r="I51" s="189" t="s">
        <v>429</v>
      </c>
      <c r="J51" s="189" t="s">
        <v>430</v>
      </c>
      <c r="K51" s="189" t="s">
        <v>192</v>
      </c>
      <c r="L51" s="190" t="s">
        <v>431</v>
      </c>
      <c r="M51" s="191" t="s">
        <v>232</v>
      </c>
      <c r="N51" s="190" t="s">
        <v>34</v>
      </c>
      <c r="O51" s="190" t="s">
        <v>432</v>
      </c>
      <c r="P51" s="190" t="s">
        <v>296</v>
      </c>
      <c r="Q51" s="190" t="s">
        <v>433</v>
      </c>
      <c r="R51" s="190" t="s">
        <v>434</v>
      </c>
      <c r="S51" s="192" t="s">
        <v>133</v>
      </c>
    </row>
    <row r="52" spans="1:19" ht="18" customHeight="1">
      <c r="A52" s="655"/>
      <c r="B52" s="655"/>
      <c r="C52" s="656"/>
      <c r="D52" s="193" t="s">
        <v>435</v>
      </c>
      <c r="E52" s="193" t="s">
        <v>230</v>
      </c>
      <c r="F52" s="193" t="s">
        <v>343</v>
      </c>
      <c r="G52" s="193" t="s">
        <v>436</v>
      </c>
      <c r="H52" s="193" t="s">
        <v>196</v>
      </c>
      <c r="I52" s="193" t="s">
        <v>437</v>
      </c>
      <c r="J52" s="193" t="s">
        <v>32</v>
      </c>
      <c r="K52" s="193" t="s">
        <v>438</v>
      </c>
      <c r="L52" s="194" t="s">
        <v>439</v>
      </c>
      <c r="M52" s="195" t="s">
        <v>441</v>
      </c>
      <c r="N52" s="194" t="s">
        <v>1</v>
      </c>
      <c r="O52" s="194" t="s">
        <v>301</v>
      </c>
      <c r="P52" s="195" t="s">
        <v>106</v>
      </c>
      <c r="Q52" s="195" t="s">
        <v>442</v>
      </c>
      <c r="R52" s="194" t="s">
        <v>443</v>
      </c>
      <c r="S52" s="194" t="s">
        <v>444</v>
      </c>
    </row>
    <row r="53" spans="1:19" ht="15.75" customHeight="1">
      <c r="A53" s="240"/>
      <c r="B53" s="240"/>
      <c r="C53" s="240"/>
      <c r="D53" s="657" t="s">
        <v>331</v>
      </c>
      <c r="E53" s="657"/>
      <c r="F53" s="657"/>
      <c r="G53" s="657"/>
      <c r="H53" s="657"/>
      <c r="I53" s="657"/>
      <c r="J53" s="657"/>
      <c r="K53" s="657"/>
      <c r="L53" s="657"/>
      <c r="M53" s="657"/>
      <c r="N53" s="657"/>
      <c r="O53" s="657"/>
      <c r="P53" s="657"/>
      <c r="Q53" s="657"/>
      <c r="R53" s="657"/>
      <c r="S53" s="240"/>
    </row>
    <row r="54" spans="1:19" ht="13.5" customHeight="1">
      <c r="A54" s="197" t="s">
        <v>144</v>
      </c>
      <c r="B54" s="197" t="s">
        <v>355</v>
      </c>
      <c r="C54" s="198" t="s">
        <v>445</v>
      </c>
      <c r="D54" s="199">
        <v>100</v>
      </c>
      <c r="E54" s="200">
        <v>100</v>
      </c>
      <c r="F54" s="200">
        <v>100</v>
      </c>
      <c r="G54" s="200">
        <v>100</v>
      </c>
      <c r="H54" s="200">
        <v>100</v>
      </c>
      <c r="I54" s="200">
        <v>100</v>
      </c>
      <c r="J54" s="200">
        <v>100</v>
      </c>
      <c r="K54" s="200">
        <v>100</v>
      </c>
      <c r="L54" s="201">
        <v>100</v>
      </c>
      <c r="M54" s="201">
        <v>100</v>
      </c>
      <c r="N54" s="201">
        <v>100</v>
      </c>
      <c r="O54" s="201">
        <v>100</v>
      </c>
      <c r="P54" s="200">
        <v>100</v>
      </c>
      <c r="Q54" s="200">
        <v>100</v>
      </c>
      <c r="R54" s="200">
        <v>100</v>
      </c>
      <c r="S54" s="201">
        <v>100</v>
      </c>
    </row>
    <row r="55" spans="1:19" ht="13.5" customHeight="1">
      <c r="A55" s="203"/>
      <c r="B55" s="203">
        <v>28</v>
      </c>
      <c r="C55" s="198"/>
      <c r="D55" s="204">
        <v>100.3</v>
      </c>
      <c r="E55" s="205">
        <v>98.4</v>
      </c>
      <c r="F55" s="205">
        <v>100.5</v>
      </c>
      <c r="G55" s="205">
        <v>97</v>
      </c>
      <c r="H55" s="205">
        <v>100.2</v>
      </c>
      <c r="I55" s="205">
        <v>99.5</v>
      </c>
      <c r="J55" s="205">
        <v>98.8</v>
      </c>
      <c r="K55" s="205">
        <v>97.1</v>
      </c>
      <c r="L55" s="206">
        <v>101.8</v>
      </c>
      <c r="M55" s="206">
        <v>100.5</v>
      </c>
      <c r="N55" s="206">
        <v>97.5</v>
      </c>
      <c r="O55" s="206">
        <v>102.1</v>
      </c>
      <c r="P55" s="205">
        <v>106.5</v>
      </c>
      <c r="Q55" s="205">
        <v>101.2</v>
      </c>
      <c r="R55" s="205">
        <v>98.9</v>
      </c>
      <c r="S55" s="206">
        <v>99</v>
      </c>
    </row>
    <row r="56" spans="1:19" ht="13.5" customHeight="1">
      <c r="A56" s="203"/>
      <c r="B56" s="203" t="s">
        <v>267</v>
      </c>
      <c r="C56" s="198"/>
      <c r="D56" s="204">
        <v>100.6</v>
      </c>
      <c r="E56" s="205">
        <v>98.9</v>
      </c>
      <c r="F56" s="205">
        <v>100.6</v>
      </c>
      <c r="G56" s="205">
        <v>97.3</v>
      </c>
      <c r="H56" s="205">
        <v>100.3</v>
      </c>
      <c r="I56" s="205">
        <v>101.3</v>
      </c>
      <c r="J56" s="205">
        <v>97.3</v>
      </c>
      <c r="K56" s="205">
        <v>98.5</v>
      </c>
      <c r="L56" s="206">
        <v>103.5</v>
      </c>
      <c r="M56" s="206">
        <v>97.6</v>
      </c>
      <c r="N56" s="206">
        <v>103.7</v>
      </c>
      <c r="O56" s="206">
        <v>101.8</v>
      </c>
      <c r="P56" s="205">
        <v>109.7</v>
      </c>
      <c r="Q56" s="205">
        <v>100.3</v>
      </c>
      <c r="R56" s="205">
        <v>102.3</v>
      </c>
      <c r="S56" s="206">
        <v>96.9</v>
      </c>
    </row>
    <row r="57" spans="1:19" ht="13.5" customHeight="1">
      <c r="A57" s="203"/>
      <c r="B57" s="203" t="s">
        <v>179</v>
      </c>
      <c r="C57" s="198"/>
      <c r="D57" s="204">
        <v>100.5</v>
      </c>
      <c r="E57" s="205">
        <v>119.2</v>
      </c>
      <c r="F57" s="205">
        <v>99.7</v>
      </c>
      <c r="G57" s="205">
        <v>118.9</v>
      </c>
      <c r="H57" s="205">
        <v>91.4</v>
      </c>
      <c r="I57" s="205">
        <v>92.1</v>
      </c>
      <c r="J57" s="205">
        <v>110.6</v>
      </c>
      <c r="K57" s="205">
        <v>104.1</v>
      </c>
      <c r="L57" s="205">
        <v>92.6</v>
      </c>
      <c r="M57" s="205">
        <v>115.3</v>
      </c>
      <c r="N57" s="205">
        <v>96.4</v>
      </c>
      <c r="O57" s="205">
        <v>103.8</v>
      </c>
      <c r="P57" s="205">
        <v>86</v>
      </c>
      <c r="Q57" s="205">
        <v>107.7</v>
      </c>
      <c r="R57" s="205">
        <v>97.2</v>
      </c>
      <c r="S57" s="205">
        <v>97.4</v>
      </c>
    </row>
    <row r="58" spans="1:19" ht="13.5" customHeight="1">
      <c r="A58" s="203" t="s">
        <v>446</v>
      </c>
      <c r="B58" s="203" t="s">
        <v>448</v>
      </c>
      <c r="C58" s="198"/>
      <c r="D58" s="208">
        <v>101.3</v>
      </c>
      <c r="E58" s="209">
        <v>101.8</v>
      </c>
      <c r="F58" s="209">
        <v>99.5</v>
      </c>
      <c r="G58" s="209">
        <v>115.2</v>
      </c>
      <c r="H58" s="209">
        <v>85.5</v>
      </c>
      <c r="I58" s="209">
        <v>94.4</v>
      </c>
      <c r="J58" s="209">
        <v>117.9</v>
      </c>
      <c r="K58" s="209">
        <v>99.5</v>
      </c>
      <c r="L58" s="209">
        <v>80.2</v>
      </c>
      <c r="M58" s="209">
        <v>113.8</v>
      </c>
      <c r="N58" s="209">
        <v>119.8</v>
      </c>
      <c r="O58" s="209">
        <v>97.1</v>
      </c>
      <c r="P58" s="209">
        <v>81.5</v>
      </c>
      <c r="Q58" s="209">
        <v>111.4</v>
      </c>
      <c r="R58" s="209">
        <v>102.9</v>
      </c>
      <c r="S58" s="209">
        <v>97.3</v>
      </c>
    </row>
    <row r="59" spans="1:19" ht="13.5" customHeight="1">
      <c r="A59" s="210"/>
      <c r="B59" s="210" t="s">
        <v>449</v>
      </c>
      <c r="C59" s="211"/>
      <c r="D59" s="212">
        <v>100.7</v>
      </c>
      <c r="E59" s="213">
        <v>98.8</v>
      </c>
      <c r="F59" s="213">
        <v>96.7</v>
      </c>
      <c r="G59" s="213">
        <v>104.5</v>
      </c>
      <c r="H59" s="213">
        <v>81.7</v>
      </c>
      <c r="I59" s="213">
        <v>89.1</v>
      </c>
      <c r="J59" s="213">
        <v>110.6</v>
      </c>
      <c r="K59" s="213">
        <v>96.8</v>
      </c>
      <c r="L59" s="213">
        <v>99</v>
      </c>
      <c r="M59" s="213">
        <v>113.5</v>
      </c>
      <c r="N59" s="213">
        <v>107.2</v>
      </c>
      <c r="O59" s="213">
        <v>89.3</v>
      </c>
      <c r="P59" s="213">
        <v>103.3</v>
      </c>
      <c r="Q59" s="213">
        <v>117.1</v>
      </c>
      <c r="R59" s="213">
        <v>102.9</v>
      </c>
      <c r="S59" s="213">
        <v>96.7</v>
      </c>
    </row>
    <row r="60" spans="1:19" ht="13.5" customHeight="1">
      <c r="A60" s="203" t="s">
        <v>68</v>
      </c>
      <c r="B60" s="203">
        <v>12</v>
      </c>
      <c r="C60" s="198" t="s">
        <v>445</v>
      </c>
      <c r="D60" s="214">
        <v>101</v>
      </c>
      <c r="E60" s="215">
        <v>95.9</v>
      </c>
      <c r="F60" s="215">
        <v>98.2</v>
      </c>
      <c r="G60" s="215">
        <v>106.3</v>
      </c>
      <c r="H60" s="215">
        <v>80</v>
      </c>
      <c r="I60" s="215">
        <v>88.2</v>
      </c>
      <c r="J60" s="215">
        <v>112.7</v>
      </c>
      <c r="K60" s="215">
        <v>95.8</v>
      </c>
      <c r="L60" s="215">
        <v>105.4</v>
      </c>
      <c r="M60" s="215">
        <v>121.7</v>
      </c>
      <c r="N60" s="215">
        <v>106.8</v>
      </c>
      <c r="O60" s="215">
        <v>89.8</v>
      </c>
      <c r="P60" s="215">
        <v>99.1</v>
      </c>
      <c r="Q60" s="215">
        <v>118</v>
      </c>
      <c r="R60" s="215">
        <v>104.9</v>
      </c>
      <c r="S60" s="215">
        <v>97.2</v>
      </c>
    </row>
    <row r="61" spans="1:19" ht="13.5" customHeight="1">
      <c r="A61" s="203" t="s">
        <v>450</v>
      </c>
      <c r="B61" s="203" t="s">
        <v>177</v>
      </c>
      <c r="C61" s="198" t="s">
        <v>189</v>
      </c>
      <c r="D61" s="216">
        <v>101.5</v>
      </c>
      <c r="E61" s="217">
        <v>116.5</v>
      </c>
      <c r="F61" s="217">
        <v>96.1</v>
      </c>
      <c r="G61" s="217">
        <v>103.5</v>
      </c>
      <c r="H61" s="217">
        <v>83.2</v>
      </c>
      <c r="I61" s="217">
        <v>92.2</v>
      </c>
      <c r="J61" s="217">
        <v>105.2</v>
      </c>
      <c r="K61" s="217">
        <v>82.4</v>
      </c>
      <c r="L61" s="217">
        <v>101.7</v>
      </c>
      <c r="M61" s="217">
        <v>116.4</v>
      </c>
      <c r="N61" s="217">
        <v>97.6</v>
      </c>
      <c r="O61" s="217">
        <v>105.4</v>
      </c>
      <c r="P61" s="217">
        <v>103.1</v>
      </c>
      <c r="Q61" s="217">
        <v>116.6</v>
      </c>
      <c r="R61" s="217">
        <v>93.6</v>
      </c>
      <c r="S61" s="217">
        <v>115.1</v>
      </c>
    </row>
    <row r="62" spans="2:19" ht="13.5" customHeight="1">
      <c r="B62" s="203">
        <v>2</v>
      </c>
      <c r="C62" s="198"/>
      <c r="D62" s="216">
        <v>101.3</v>
      </c>
      <c r="E62" s="217">
        <v>98.5</v>
      </c>
      <c r="F62" s="217">
        <v>97.4</v>
      </c>
      <c r="G62" s="217">
        <v>103</v>
      </c>
      <c r="H62" s="217">
        <v>82.8</v>
      </c>
      <c r="I62" s="217">
        <v>92.3</v>
      </c>
      <c r="J62" s="217">
        <v>103.5</v>
      </c>
      <c r="K62" s="217">
        <v>74.9</v>
      </c>
      <c r="L62" s="217">
        <v>102.4</v>
      </c>
      <c r="M62" s="217">
        <v>117.2</v>
      </c>
      <c r="N62" s="217">
        <v>82.1</v>
      </c>
      <c r="O62" s="217">
        <v>106.2</v>
      </c>
      <c r="P62" s="217">
        <v>103.8</v>
      </c>
      <c r="Q62" s="217">
        <v>116.1</v>
      </c>
      <c r="R62" s="217">
        <v>95.5</v>
      </c>
      <c r="S62" s="217">
        <v>114.8</v>
      </c>
    </row>
    <row r="63" spans="2:19" ht="13.5" customHeight="1">
      <c r="B63" s="203">
        <v>3</v>
      </c>
      <c r="D63" s="216">
        <v>102.3</v>
      </c>
      <c r="E63" s="217">
        <v>116</v>
      </c>
      <c r="F63" s="217">
        <v>98.8</v>
      </c>
      <c r="G63" s="217">
        <v>104</v>
      </c>
      <c r="H63" s="217">
        <v>82.4</v>
      </c>
      <c r="I63" s="217">
        <v>90.4</v>
      </c>
      <c r="J63" s="217">
        <v>101.9</v>
      </c>
      <c r="K63" s="217">
        <v>75.6</v>
      </c>
      <c r="L63" s="217">
        <v>102.2</v>
      </c>
      <c r="M63" s="217">
        <v>120.7</v>
      </c>
      <c r="N63" s="217">
        <v>85.8</v>
      </c>
      <c r="O63" s="217">
        <v>103.1</v>
      </c>
      <c r="P63" s="217">
        <v>105.2</v>
      </c>
      <c r="Q63" s="217">
        <v>113.8</v>
      </c>
      <c r="R63" s="217">
        <v>92.4</v>
      </c>
      <c r="S63" s="217">
        <v>117.3</v>
      </c>
    </row>
    <row r="64" spans="2:19" ht="13.5" customHeight="1">
      <c r="B64" s="203">
        <v>4</v>
      </c>
      <c r="C64" s="198"/>
      <c r="D64" s="216">
        <v>103.8</v>
      </c>
      <c r="E64" s="217">
        <v>110.1</v>
      </c>
      <c r="F64" s="217">
        <v>99</v>
      </c>
      <c r="G64" s="217">
        <v>105.4</v>
      </c>
      <c r="H64" s="217">
        <v>91.7</v>
      </c>
      <c r="I64" s="217">
        <v>97.6</v>
      </c>
      <c r="J64" s="217">
        <v>106</v>
      </c>
      <c r="K64" s="217">
        <v>85.6</v>
      </c>
      <c r="L64" s="217">
        <v>104</v>
      </c>
      <c r="M64" s="217">
        <v>121.1</v>
      </c>
      <c r="N64" s="217">
        <v>101.9</v>
      </c>
      <c r="O64" s="217">
        <v>103.6</v>
      </c>
      <c r="P64" s="217">
        <v>102.5</v>
      </c>
      <c r="Q64" s="217">
        <v>117.8</v>
      </c>
      <c r="R64" s="217">
        <v>94.7</v>
      </c>
      <c r="S64" s="217">
        <v>119.2</v>
      </c>
    </row>
    <row r="65" spans="2:19" ht="13.5" customHeight="1">
      <c r="B65" s="203">
        <v>5</v>
      </c>
      <c r="C65" s="198"/>
      <c r="D65" s="216">
        <v>101.6</v>
      </c>
      <c r="E65" s="217">
        <v>112.2</v>
      </c>
      <c r="F65" s="217">
        <v>96.6</v>
      </c>
      <c r="G65" s="217">
        <v>102.7</v>
      </c>
      <c r="H65" s="217">
        <v>82.9</v>
      </c>
      <c r="I65" s="217">
        <v>91.7</v>
      </c>
      <c r="J65" s="217">
        <v>106.5</v>
      </c>
      <c r="K65" s="217">
        <v>77</v>
      </c>
      <c r="L65" s="217">
        <v>102.2</v>
      </c>
      <c r="M65" s="217">
        <v>117</v>
      </c>
      <c r="N65" s="217">
        <v>105.4</v>
      </c>
      <c r="O65" s="217">
        <v>101.8</v>
      </c>
      <c r="P65" s="217">
        <v>103.9</v>
      </c>
      <c r="Q65" s="217">
        <v>115.6</v>
      </c>
      <c r="R65" s="217">
        <v>95.2</v>
      </c>
      <c r="S65" s="217">
        <v>114</v>
      </c>
    </row>
    <row r="66" spans="2:19" ht="13.5" customHeight="1">
      <c r="B66" s="203">
        <v>6</v>
      </c>
      <c r="C66" s="198"/>
      <c r="D66" s="216">
        <v>102.6</v>
      </c>
      <c r="E66" s="217">
        <v>95.1</v>
      </c>
      <c r="F66" s="217">
        <v>98.1</v>
      </c>
      <c r="G66" s="217">
        <v>107.3</v>
      </c>
      <c r="H66" s="217">
        <v>84.5</v>
      </c>
      <c r="I66" s="217">
        <v>93.9</v>
      </c>
      <c r="J66" s="217">
        <v>108.7</v>
      </c>
      <c r="K66" s="217">
        <v>76.3</v>
      </c>
      <c r="L66" s="217">
        <v>106.4</v>
      </c>
      <c r="M66" s="217">
        <v>118.6</v>
      </c>
      <c r="N66" s="217">
        <v>101.8</v>
      </c>
      <c r="O66" s="217">
        <v>100.8</v>
      </c>
      <c r="P66" s="217">
        <v>104.2</v>
      </c>
      <c r="Q66" s="217">
        <v>117.7</v>
      </c>
      <c r="R66" s="217">
        <v>94.4</v>
      </c>
      <c r="S66" s="217">
        <v>118.1</v>
      </c>
    </row>
    <row r="67" spans="2:19" ht="13.5" customHeight="1">
      <c r="B67" s="203">
        <v>7</v>
      </c>
      <c r="C67" s="198"/>
      <c r="D67" s="216">
        <v>103.5</v>
      </c>
      <c r="E67" s="217">
        <v>110.9</v>
      </c>
      <c r="F67" s="217">
        <v>98.6</v>
      </c>
      <c r="G67" s="217">
        <v>105.7</v>
      </c>
      <c r="H67" s="217">
        <v>81.2</v>
      </c>
      <c r="I67" s="217">
        <v>95.2</v>
      </c>
      <c r="J67" s="217">
        <v>107.8</v>
      </c>
      <c r="K67" s="217">
        <v>84.5</v>
      </c>
      <c r="L67" s="217">
        <v>106.9</v>
      </c>
      <c r="M67" s="217">
        <v>119.1</v>
      </c>
      <c r="N67" s="217">
        <v>104.8</v>
      </c>
      <c r="O67" s="217">
        <v>93.9</v>
      </c>
      <c r="P67" s="217">
        <v>104.6</v>
      </c>
      <c r="Q67" s="217">
        <v>117.7</v>
      </c>
      <c r="R67" s="217">
        <v>94.3</v>
      </c>
      <c r="S67" s="217">
        <v>118.8</v>
      </c>
    </row>
    <row r="68" spans="2:19" ht="13.5" customHeight="1">
      <c r="B68" s="203">
        <v>8</v>
      </c>
      <c r="D68" s="216">
        <v>102.1</v>
      </c>
      <c r="E68" s="217">
        <v>110</v>
      </c>
      <c r="F68" s="217">
        <v>97.7</v>
      </c>
      <c r="G68" s="217">
        <v>105.2</v>
      </c>
      <c r="H68" s="217">
        <v>85.3</v>
      </c>
      <c r="I68" s="217">
        <v>92.6</v>
      </c>
      <c r="J68" s="217">
        <v>107.9</v>
      </c>
      <c r="K68" s="217">
        <v>85.6</v>
      </c>
      <c r="L68" s="217">
        <v>104.9</v>
      </c>
      <c r="M68" s="217">
        <v>120.2</v>
      </c>
      <c r="N68" s="217">
        <v>99</v>
      </c>
      <c r="O68" s="217">
        <v>100.3</v>
      </c>
      <c r="P68" s="217">
        <v>100.8</v>
      </c>
      <c r="Q68" s="217">
        <v>115.7</v>
      </c>
      <c r="R68" s="217">
        <v>88.1</v>
      </c>
      <c r="S68" s="217">
        <v>115</v>
      </c>
    </row>
    <row r="69" spans="2:19" ht="13.5" customHeight="1">
      <c r="B69" s="203">
        <v>9</v>
      </c>
      <c r="C69" s="198"/>
      <c r="D69" s="216">
        <v>100.9</v>
      </c>
      <c r="E69" s="217">
        <v>100.2</v>
      </c>
      <c r="F69" s="217">
        <v>97.5</v>
      </c>
      <c r="G69" s="217">
        <v>104.3</v>
      </c>
      <c r="H69" s="217">
        <v>84.9</v>
      </c>
      <c r="I69" s="217">
        <v>90.6</v>
      </c>
      <c r="J69" s="217">
        <v>106.2</v>
      </c>
      <c r="K69" s="217">
        <v>73.7</v>
      </c>
      <c r="L69" s="217">
        <v>96.8</v>
      </c>
      <c r="M69" s="217">
        <v>120.4</v>
      </c>
      <c r="N69" s="217">
        <v>99.5</v>
      </c>
      <c r="O69" s="217">
        <v>94</v>
      </c>
      <c r="P69" s="217">
        <v>97</v>
      </c>
      <c r="Q69" s="217">
        <v>116.2</v>
      </c>
      <c r="R69" s="217">
        <v>94.1</v>
      </c>
      <c r="S69" s="217">
        <v>116</v>
      </c>
    </row>
    <row r="70" spans="2:46" ht="13.5" customHeight="1">
      <c r="B70" s="203">
        <v>10</v>
      </c>
      <c r="C70" s="198"/>
      <c r="D70" s="216">
        <v>102.5</v>
      </c>
      <c r="E70" s="217">
        <v>112.6</v>
      </c>
      <c r="F70" s="217">
        <v>97.4</v>
      </c>
      <c r="G70" s="217">
        <v>104.5</v>
      </c>
      <c r="H70" s="217">
        <v>86</v>
      </c>
      <c r="I70" s="217">
        <v>92.9</v>
      </c>
      <c r="J70" s="217">
        <v>106.7</v>
      </c>
      <c r="K70" s="217">
        <v>83.3</v>
      </c>
      <c r="L70" s="217">
        <v>97.9</v>
      </c>
      <c r="M70" s="217">
        <v>120.5</v>
      </c>
      <c r="N70" s="217">
        <v>103.3</v>
      </c>
      <c r="O70" s="217">
        <v>96.2</v>
      </c>
      <c r="P70" s="217">
        <v>104.6</v>
      </c>
      <c r="Q70" s="217">
        <v>117.6</v>
      </c>
      <c r="R70" s="217">
        <v>93.5</v>
      </c>
      <c r="S70" s="217">
        <v>116</v>
      </c>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row>
    <row r="71" spans="2:46" ht="13.5" customHeight="1">
      <c r="B71" s="203">
        <v>11</v>
      </c>
      <c r="C71" s="198"/>
      <c r="D71" s="216">
        <v>103.1</v>
      </c>
      <c r="E71" s="217">
        <v>114.2</v>
      </c>
      <c r="F71" s="217">
        <v>98.7</v>
      </c>
      <c r="G71" s="217">
        <v>105.5</v>
      </c>
      <c r="H71" s="217">
        <v>81.6</v>
      </c>
      <c r="I71" s="217">
        <v>92</v>
      </c>
      <c r="J71" s="217">
        <v>107.5</v>
      </c>
      <c r="K71" s="217">
        <v>85.2</v>
      </c>
      <c r="L71" s="217">
        <v>69.9</v>
      </c>
      <c r="M71" s="217">
        <v>124.9</v>
      </c>
      <c r="N71" s="217">
        <v>104.3</v>
      </c>
      <c r="O71" s="217">
        <v>95.4</v>
      </c>
      <c r="P71" s="217">
        <v>106.3</v>
      </c>
      <c r="Q71" s="217">
        <v>116.9</v>
      </c>
      <c r="R71" s="217">
        <v>94.4</v>
      </c>
      <c r="S71" s="217">
        <v>117.6</v>
      </c>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row>
    <row r="72" spans="1:46" ht="13.5" customHeight="1">
      <c r="A72" s="221"/>
      <c r="B72" s="222">
        <v>12</v>
      </c>
      <c r="C72" s="223"/>
      <c r="D72" s="224">
        <v>103.8</v>
      </c>
      <c r="E72" s="225">
        <v>114.5</v>
      </c>
      <c r="F72" s="225">
        <v>99.2</v>
      </c>
      <c r="G72" s="225">
        <v>110.4</v>
      </c>
      <c r="H72" s="225">
        <v>85.3</v>
      </c>
      <c r="I72" s="225">
        <v>98.2</v>
      </c>
      <c r="J72" s="225">
        <v>106.4</v>
      </c>
      <c r="K72" s="225">
        <v>77.5</v>
      </c>
      <c r="L72" s="225">
        <v>99.1</v>
      </c>
      <c r="M72" s="225">
        <v>115.2</v>
      </c>
      <c r="N72" s="225">
        <v>114.7</v>
      </c>
      <c r="O72" s="225">
        <v>95.6</v>
      </c>
      <c r="P72" s="225">
        <v>107.2</v>
      </c>
      <c r="Q72" s="225">
        <v>117.2</v>
      </c>
      <c r="R72" s="225">
        <v>97.6</v>
      </c>
      <c r="S72" s="225">
        <v>115.4</v>
      </c>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row>
    <row r="73" spans="1:19" ht="17.25" customHeight="1">
      <c r="A73" s="240"/>
      <c r="B73" s="240"/>
      <c r="C73" s="240"/>
      <c r="D73" s="658" t="s">
        <v>13</v>
      </c>
      <c r="E73" s="658"/>
      <c r="F73" s="658"/>
      <c r="G73" s="658"/>
      <c r="H73" s="658"/>
      <c r="I73" s="658"/>
      <c r="J73" s="658"/>
      <c r="K73" s="658"/>
      <c r="L73" s="658"/>
      <c r="M73" s="658"/>
      <c r="N73" s="658"/>
      <c r="O73" s="658"/>
      <c r="P73" s="658"/>
      <c r="Q73" s="658"/>
      <c r="R73" s="658"/>
      <c r="S73" s="658"/>
    </row>
    <row r="74" spans="1:19" ht="13.5" customHeight="1">
      <c r="A74" s="197" t="s">
        <v>144</v>
      </c>
      <c r="B74" s="197" t="s">
        <v>355</v>
      </c>
      <c r="C74" s="198" t="s">
        <v>445</v>
      </c>
      <c r="D74" s="199">
        <v>-0.4</v>
      </c>
      <c r="E74" s="200">
        <v>5.2</v>
      </c>
      <c r="F74" s="200">
        <v>1.2</v>
      </c>
      <c r="G74" s="200">
        <v>1.8</v>
      </c>
      <c r="H74" s="200">
        <v>4</v>
      </c>
      <c r="I74" s="200">
        <v>-4</v>
      </c>
      <c r="J74" s="200">
        <v>-1.4</v>
      </c>
      <c r="K74" s="200">
        <v>-4.5</v>
      </c>
      <c r="L74" s="201">
        <v>4.3</v>
      </c>
      <c r="M74" s="201">
        <v>-2.4</v>
      </c>
      <c r="N74" s="201">
        <v>-1.8</v>
      </c>
      <c r="O74" s="201">
        <v>-1.5</v>
      </c>
      <c r="P74" s="200">
        <v>1.3</v>
      </c>
      <c r="Q74" s="200">
        <v>-1.7</v>
      </c>
      <c r="R74" s="200">
        <v>-2.8</v>
      </c>
      <c r="S74" s="201">
        <v>-0.8</v>
      </c>
    </row>
    <row r="75" spans="1:19" ht="13.5" customHeight="1">
      <c r="A75" s="203"/>
      <c r="B75" s="203">
        <v>28</v>
      </c>
      <c r="C75" s="198"/>
      <c r="D75" s="204">
        <v>0.3</v>
      </c>
      <c r="E75" s="205">
        <v>-1.7</v>
      </c>
      <c r="F75" s="205">
        <v>0.6</v>
      </c>
      <c r="G75" s="205">
        <v>-3</v>
      </c>
      <c r="H75" s="205">
        <v>0.2</v>
      </c>
      <c r="I75" s="205">
        <v>-0.6</v>
      </c>
      <c r="J75" s="205">
        <v>-1.2</v>
      </c>
      <c r="K75" s="205">
        <v>-2.9</v>
      </c>
      <c r="L75" s="206">
        <v>1.8</v>
      </c>
      <c r="M75" s="206">
        <v>0.4</v>
      </c>
      <c r="N75" s="206">
        <v>-2.5</v>
      </c>
      <c r="O75" s="206">
        <v>2.1</v>
      </c>
      <c r="P75" s="205">
        <v>6.6</v>
      </c>
      <c r="Q75" s="205">
        <v>1.3</v>
      </c>
      <c r="R75" s="205">
        <v>-1.2</v>
      </c>
      <c r="S75" s="206">
        <v>-1</v>
      </c>
    </row>
    <row r="76" spans="1:19" ht="13.5" customHeight="1">
      <c r="A76" s="203"/>
      <c r="B76" s="203" t="s">
        <v>267</v>
      </c>
      <c r="C76" s="198"/>
      <c r="D76" s="204">
        <v>0.3</v>
      </c>
      <c r="E76" s="205">
        <v>0.5</v>
      </c>
      <c r="F76" s="205">
        <v>0.1</v>
      </c>
      <c r="G76" s="205">
        <v>0.3</v>
      </c>
      <c r="H76" s="205">
        <v>0.1</v>
      </c>
      <c r="I76" s="205">
        <v>1.8</v>
      </c>
      <c r="J76" s="205">
        <v>-1.5</v>
      </c>
      <c r="K76" s="205">
        <v>1.4</v>
      </c>
      <c r="L76" s="206">
        <v>1.7</v>
      </c>
      <c r="M76" s="206">
        <v>-2.9</v>
      </c>
      <c r="N76" s="206">
        <v>6.4</v>
      </c>
      <c r="O76" s="206">
        <v>-0.3</v>
      </c>
      <c r="P76" s="205">
        <v>3</v>
      </c>
      <c r="Q76" s="205">
        <v>-0.9</v>
      </c>
      <c r="R76" s="205">
        <v>3.4</v>
      </c>
      <c r="S76" s="206">
        <v>-2.1</v>
      </c>
    </row>
    <row r="77" spans="1:19" ht="13.5" customHeight="1">
      <c r="A77" s="203"/>
      <c r="B77" s="203" t="s">
        <v>179</v>
      </c>
      <c r="C77" s="198"/>
      <c r="D77" s="204">
        <v>-0.1</v>
      </c>
      <c r="E77" s="205">
        <v>20.5</v>
      </c>
      <c r="F77" s="205">
        <v>-0.9</v>
      </c>
      <c r="G77" s="205">
        <v>22.2</v>
      </c>
      <c r="H77" s="205">
        <v>-8.9</v>
      </c>
      <c r="I77" s="205">
        <v>-9.1</v>
      </c>
      <c r="J77" s="205">
        <v>13.7</v>
      </c>
      <c r="K77" s="205">
        <v>5.7</v>
      </c>
      <c r="L77" s="206">
        <v>-10.5</v>
      </c>
      <c r="M77" s="206">
        <v>18.1</v>
      </c>
      <c r="N77" s="206">
        <v>-7</v>
      </c>
      <c r="O77" s="206">
        <v>2</v>
      </c>
      <c r="P77" s="205">
        <v>-21.6</v>
      </c>
      <c r="Q77" s="205">
        <v>7.4</v>
      </c>
      <c r="R77" s="205">
        <v>-5</v>
      </c>
      <c r="S77" s="206">
        <v>0.5</v>
      </c>
    </row>
    <row r="78" spans="1:19" ht="13.5" customHeight="1">
      <c r="A78" s="203" t="s">
        <v>446</v>
      </c>
      <c r="B78" s="203" t="s">
        <v>448</v>
      </c>
      <c r="C78" s="198"/>
      <c r="D78" s="204">
        <v>0.8</v>
      </c>
      <c r="E78" s="205">
        <v>-14.6</v>
      </c>
      <c r="F78" s="205">
        <v>-0.2</v>
      </c>
      <c r="G78" s="205">
        <v>-3.1</v>
      </c>
      <c r="H78" s="205">
        <v>-6.5</v>
      </c>
      <c r="I78" s="205">
        <v>2.5</v>
      </c>
      <c r="J78" s="205">
        <v>6.6</v>
      </c>
      <c r="K78" s="205">
        <v>-4.4</v>
      </c>
      <c r="L78" s="206">
        <v>-13.4</v>
      </c>
      <c r="M78" s="206">
        <v>-1.3</v>
      </c>
      <c r="N78" s="206">
        <v>24.3</v>
      </c>
      <c r="O78" s="206">
        <v>-6.5</v>
      </c>
      <c r="P78" s="205">
        <v>-5.2</v>
      </c>
      <c r="Q78" s="205">
        <v>3.4</v>
      </c>
      <c r="R78" s="205">
        <v>5.9</v>
      </c>
      <c r="S78" s="206">
        <v>-0.1</v>
      </c>
    </row>
    <row r="79" spans="1:19" ht="13.5" customHeight="1">
      <c r="A79" s="210"/>
      <c r="B79" s="210" t="s">
        <v>449</v>
      </c>
      <c r="C79" s="211"/>
      <c r="D79" s="212">
        <v>-0.6</v>
      </c>
      <c r="E79" s="213">
        <v>-2.9</v>
      </c>
      <c r="F79" s="213">
        <v>-2.8</v>
      </c>
      <c r="G79" s="213">
        <v>-9.3</v>
      </c>
      <c r="H79" s="213">
        <v>-4.4</v>
      </c>
      <c r="I79" s="213">
        <v>-5.6</v>
      </c>
      <c r="J79" s="213">
        <v>-6.2</v>
      </c>
      <c r="K79" s="213">
        <v>-2.7</v>
      </c>
      <c r="L79" s="213">
        <v>23.4</v>
      </c>
      <c r="M79" s="213">
        <v>-0.3</v>
      </c>
      <c r="N79" s="213">
        <v>-10.5</v>
      </c>
      <c r="O79" s="213">
        <v>-8</v>
      </c>
      <c r="P79" s="213">
        <v>26.7</v>
      </c>
      <c r="Q79" s="213">
        <v>5.1</v>
      </c>
      <c r="R79" s="213">
        <v>0</v>
      </c>
      <c r="S79" s="213">
        <v>-0.6</v>
      </c>
    </row>
    <row r="80" spans="1:19" ht="13.5" customHeight="1">
      <c r="A80" s="203" t="s">
        <v>68</v>
      </c>
      <c r="B80" s="203">
        <v>12</v>
      </c>
      <c r="C80" s="198" t="s">
        <v>445</v>
      </c>
      <c r="D80" s="214">
        <v>-1.5</v>
      </c>
      <c r="E80" s="215">
        <v>-6.1</v>
      </c>
      <c r="F80" s="215">
        <v>-1.7</v>
      </c>
      <c r="G80" s="215">
        <v>-10.7</v>
      </c>
      <c r="H80" s="215">
        <v>-6.7</v>
      </c>
      <c r="I80" s="215">
        <v>-6.7</v>
      </c>
      <c r="J80" s="215">
        <v>-6.9</v>
      </c>
      <c r="K80" s="215">
        <v>-3.9</v>
      </c>
      <c r="L80" s="215">
        <v>29.3</v>
      </c>
      <c r="M80" s="215">
        <v>5.1</v>
      </c>
      <c r="N80" s="215">
        <v>-10.6</v>
      </c>
      <c r="O80" s="215">
        <v>-12</v>
      </c>
      <c r="P80" s="215">
        <v>12.7</v>
      </c>
      <c r="Q80" s="215">
        <v>3.4</v>
      </c>
      <c r="R80" s="215">
        <v>-0.4</v>
      </c>
      <c r="S80" s="215">
        <v>2.1</v>
      </c>
    </row>
    <row r="81" spans="1:19" ht="13.5" customHeight="1">
      <c r="A81" s="203" t="s">
        <v>450</v>
      </c>
      <c r="B81" s="203" t="s">
        <v>177</v>
      </c>
      <c r="C81" s="198" t="s">
        <v>189</v>
      </c>
      <c r="D81" s="216">
        <v>-1</v>
      </c>
      <c r="E81" s="217">
        <v>8.1</v>
      </c>
      <c r="F81" s="217">
        <v>-1.6</v>
      </c>
      <c r="G81" s="217">
        <v>-4.8</v>
      </c>
      <c r="H81" s="217">
        <v>2.6</v>
      </c>
      <c r="I81" s="217">
        <v>3.8</v>
      </c>
      <c r="J81" s="217">
        <v>-12.5</v>
      </c>
      <c r="K81" s="217">
        <v>-14.1</v>
      </c>
      <c r="L81" s="217">
        <v>-8.5</v>
      </c>
      <c r="M81" s="217">
        <v>5.8</v>
      </c>
      <c r="N81" s="217">
        <v>-14.9</v>
      </c>
      <c r="O81" s="217">
        <v>17</v>
      </c>
      <c r="P81" s="217">
        <v>-1.8</v>
      </c>
      <c r="Q81" s="217">
        <v>1.3</v>
      </c>
      <c r="R81" s="217">
        <v>-9</v>
      </c>
      <c r="S81" s="217">
        <v>17.4</v>
      </c>
    </row>
    <row r="82" spans="2:19" ht="13.5" customHeight="1">
      <c r="B82" s="203">
        <v>2</v>
      </c>
      <c r="C82" s="198"/>
      <c r="D82" s="216">
        <v>-0.4</v>
      </c>
      <c r="E82" s="217">
        <v>-10</v>
      </c>
      <c r="F82" s="217">
        <v>-0.6</v>
      </c>
      <c r="G82" s="217">
        <v>-5.2</v>
      </c>
      <c r="H82" s="217">
        <v>-2.1</v>
      </c>
      <c r="I82" s="217">
        <v>-0.9</v>
      </c>
      <c r="J82" s="217">
        <v>-3.7</v>
      </c>
      <c r="K82" s="217">
        <v>-24.1</v>
      </c>
      <c r="L82" s="217">
        <v>4.7</v>
      </c>
      <c r="M82" s="217">
        <v>6</v>
      </c>
      <c r="N82" s="217">
        <v>-23.5</v>
      </c>
      <c r="O82" s="217">
        <v>18.7</v>
      </c>
      <c r="P82" s="217">
        <v>-1.9</v>
      </c>
      <c r="Q82" s="217">
        <v>1.6</v>
      </c>
      <c r="R82" s="217">
        <v>-10.2</v>
      </c>
      <c r="S82" s="217">
        <v>19.7</v>
      </c>
    </row>
    <row r="83" spans="2:19" ht="13.5" customHeight="1">
      <c r="B83" s="203">
        <v>3</v>
      </c>
      <c r="D83" s="216">
        <v>-1.1</v>
      </c>
      <c r="E83" s="217">
        <v>3.9</v>
      </c>
      <c r="F83" s="217">
        <v>-0.1</v>
      </c>
      <c r="G83" s="217">
        <v>-4</v>
      </c>
      <c r="H83" s="217">
        <v>-4</v>
      </c>
      <c r="I83" s="217">
        <v>2</v>
      </c>
      <c r="J83" s="217">
        <v>-6.2</v>
      </c>
      <c r="K83" s="217">
        <v>-25.7</v>
      </c>
      <c r="L83" s="217">
        <v>6.7</v>
      </c>
      <c r="M83" s="217">
        <v>9.5</v>
      </c>
      <c r="N83" s="217">
        <v>-21.2</v>
      </c>
      <c r="O83" s="217">
        <v>15.1</v>
      </c>
      <c r="P83" s="217">
        <v>-20.4</v>
      </c>
      <c r="Q83" s="217">
        <v>-1</v>
      </c>
      <c r="R83" s="217">
        <v>-14</v>
      </c>
      <c r="S83" s="217">
        <v>21.9</v>
      </c>
    </row>
    <row r="84" spans="2:19" ht="13.5" customHeight="1">
      <c r="B84" s="203">
        <v>4</v>
      </c>
      <c r="C84" s="198"/>
      <c r="D84" s="216">
        <v>1.4</v>
      </c>
      <c r="E84" s="217">
        <v>2.5</v>
      </c>
      <c r="F84" s="217">
        <v>2.1</v>
      </c>
      <c r="G84" s="217">
        <v>18.2</v>
      </c>
      <c r="H84" s="217">
        <v>10.5</v>
      </c>
      <c r="I84" s="217">
        <v>0.9</v>
      </c>
      <c r="J84" s="217">
        <v>-7.4</v>
      </c>
      <c r="K84" s="217">
        <v>-13.5</v>
      </c>
      <c r="L84" s="217">
        <v>7.2</v>
      </c>
      <c r="M84" s="217">
        <v>5.9</v>
      </c>
      <c r="N84" s="217">
        <v>-6</v>
      </c>
      <c r="O84" s="217">
        <v>17.5</v>
      </c>
      <c r="P84" s="217">
        <v>-10.7</v>
      </c>
      <c r="Q84" s="217">
        <v>2.8</v>
      </c>
      <c r="R84" s="217">
        <v>4.4</v>
      </c>
      <c r="S84" s="217">
        <v>22.6</v>
      </c>
    </row>
    <row r="85" spans="2:19" ht="13.5" customHeight="1">
      <c r="B85" s="203">
        <v>5</v>
      </c>
      <c r="C85" s="198"/>
      <c r="D85" s="216">
        <v>5.2</v>
      </c>
      <c r="E85" s="217">
        <v>30</v>
      </c>
      <c r="F85" s="217">
        <v>5.6</v>
      </c>
      <c r="G85" s="217">
        <v>1.4</v>
      </c>
      <c r="H85" s="217">
        <v>0.5</v>
      </c>
      <c r="I85" s="217">
        <v>8.3</v>
      </c>
      <c r="J85" s="217">
        <v>-4.9</v>
      </c>
      <c r="K85" s="217">
        <v>-21</v>
      </c>
      <c r="L85" s="217">
        <v>5.7</v>
      </c>
      <c r="M85" s="217">
        <v>7</v>
      </c>
      <c r="N85" s="217">
        <v>10.3</v>
      </c>
      <c r="O85" s="217">
        <v>29.5</v>
      </c>
      <c r="P85" s="217">
        <v>5.5</v>
      </c>
      <c r="Q85" s="217">
        <v>-1</v>
      </c>
      <c r="R85" s="217">
        <v>-10.4</v>
      </c>
      <c r="S85" s="217">
        <v>26.1</v>
      </c>
    </row>
    <row r="86" spans="2:19" ht="13.5" customHeight="1">
      <c r="B86" s="203">
        <v>6</v>
      </c>
      <c r="C86" s="198"/>
      <c r="D86" s="216">
        <v>3.1</v>
      </c>
      <c r="E86" s="217">
        <v>7.3</v>
      </c>
      <c r="F86" s="217">
        <v>3.2</v>
      </c>
      <c r="G86" s="217">
        <v>3.3</v>
      </c>
      <c r="H86" s="217">
        <v>6.4</v>
      </c>
      <c r="I86" s="217">
        <v>6.2</v>
      </c>
      <c r="J86" s="217">
        <v>-4</v>
      </c>
      <c r="K86" s="217">
        <v>-22.4</v>
      </c>
      <c r="L86" s="217">
        <v>9.5</v>
      </c>
      <c r="M86" s="217">
        <v>9.5</v>
      </c>
      <c r="N86" s="217">
        <v>6.7</v>
      </c>
      <c r="O86" s="217">
        <v>13.6</v>
      </c>
      <c r="P86" s="217">
        <v>6</v>
      </c>
      <c r="Q86" s="217">
        <v>-1.8</v>
      </c>
      <c r="R86" s="217">
        <v>-10.5</v>
      </c>
      <c r="S86" s="217">
        <v>22.1</v>
      </c>
    </row>
    <row r="87" spans="2:19" ht="13.5" customHeight="1">
      <c r="B87" s="203">
        <v>7</v>
      </c>
      <c r="C87" s="198"/>
      <c r="D87" s="216">
        <v>4.2</v>
      </c>
      <c r="E87" s="217">
        <v>7.4</v>
      </c>
      <c r="F87" s="217">
        <v>3</v>
      </c>
      <c r="G87" s="217">
        <v>0.1</v>
      </c>
      <c r="H87" s="217">
        <v>1</v>
      </c>
      <c r="I87" s="217">
        <v>6</v>
      </c>
      <c r="J87" s="217">
        <v>0</v>
      </c>
      <c r="K87" s="217">
        <v>-11</v>
      </c>
      <c r="L87" s="217">
        <v>12.8</v>
      </c>
      <c r="M87" s="217">
        <v>7.7</v>
      </c>
      <c r="N87" s="217">
        <v>11.1</v>
      </c>
      <c r="O87" s="217">
        <v>3.6</v>
      </c>
      <c r="P87" s="217">
        <v>7.4</v>
      </c>
      <c r="Q87" s="217">
        <v>1.6</v>
      </c>
      <c r="R87" s="217">
        <v>-10.1</v>
      </c>
      <c r="S87" s="217">
        <v>22.3</v>
      </c>
    </row>
    <row r="88" spans="2:19" ht="13.5" customHeight="1">
      <c r="B88" s="203">
        <v>8</v>
      </c>
      <c r="D88" s="216">
        <v>2.4</v>
      </c>
      <c r="E88" s="217">
        <v>6.8</v>
      </c>
      <c r="F88" s="217">
        <v>2.6</v>
      </c>
      <c r="G88" s="217">
        <v>-0.4</v>
      </c>
      <c r="H88" s="217">
        <v>5.4</v>
      </c>
      <c r="I88" s="217">
        <v>9.6</v>
      </c>
      <c r="J88" s="217">
        <v>-2.5</v>
      </c>
      <c r="K88" s="217">
        <v>-7.5</v>
      </c>
      <c r="L88" s="217">
        <v>-2.8</v>
      </c>
      <c r="M88" s="217">
        <v>6.3</v>
      </c>
      <c r="N88" s="217">
        <v>-15.3</v>
      </c>
      <c r="O88" s="217">
        <v>4.7</v>
      </c>
      <c r="P88" s="217">
        <v>5.5</v>
      </c>
      <c r="Q88" s="217">
        <v>-2.1</v>
      </c>
      <c r="R88" s="217">
        <v>-15.5</v>
      </c>
      <c r="S88" s="217">
        <v>18.8</v>
      </c>
    </row>
    <row r="89" spans="2:19" ht="13.5" customHeight="1">
      <c r="B89" s="203">
        <v>9</v>
      </c>
      <c r="C89" s="198"/>
      <c r="D89" s="216">
        <v>1.1</v>
      </c>
      <c r="E89" s="217">
        <v>13</v>
      </c>
      <c r="F89" s="217">
        <v>1.5</v>
      </c>
      <c r="G89" s="217">
        <v>-0.2</v>
      </c>
      <c r="H89" s="217">
        <v>4.8</v>
      </c>
      <c r="I89" s="217">
        <v>3.3</v>
      </c>
      <c r="J89" s="217">
        <v>-1.1</v>
      </c>
      <c r="K89" s="217">
        <v>-23.6</v>
      </c>
      <c r="L89" s="217">
        <v>0.8</v>
      </c>
      <c r="M89" s="217">
        <v>3.5</v>
      </c>
      <c r="N89" s="217">
        <v>-16.9</v>
      </c>
      <c r="O89" s="217">
        <v>3.5</v>
      </c>
      <c r="P89" s="217">
        <v>0.5</v>
      </c>
      <c r="Q89" s="217">
        <v>-2.4</v>
      </c>
      <c r="R89" s="217">
        <v>-3.5</v>
      </c>
      <c r="S89" s="217">
        <v>19.7</v>
      </c>
    </row>
    <row r="90" spans="2:19" ht="13.5" customHeight="1">
      <c r="B90" s="203">
        <v>10</v>
      </c>
      <c r="C90" s="198"/>
      <c r="D90" s="216">
        <v>2.3</v>
      </c>
      <c r="E90" s="217">
        <v>23.2</v>
      </c>
      <c r="F90" s="217">
        <v>-0.5</v>
      </c>
      <c r="G90" s="217">
        <v>-0.9</v>
      </c>
      <c r="H90" s="217">
        <v>7.2</v>
      </c>
      <c r="I90" s="217">
        <v>5.4</v>
      </c>
      <c r="J90" s="217">
        <v>1.2</v>
      </c>
      <c r="K90" s="217">
        <v>-8.9</v>
      </c>
      <c r="L90" s="217">
        <v>1.6</v>
      </c>
      <c r="M90" s="217">
        <v>4.1</v>
      </c>
      <c r="N90" s="217">
        <v>-6.8</v>
      </c>
      <c r="O90" s="217">
        <v>6.7</v>
      </c>
      <c r="P90" s="217">
        <v>7.1</v>
      </c>
      <c r="Q90" s="217">
        <v>-0.8</v>
      </c>
      <c r="R90" s="217">
        <v>-6.1</v>
      </c>
      <c r="S90" s="217">
        <v>17.4</v>
      </c>
    </row>
    <row r="91" spans="2:19" ht="13.5" customHeight="1">
      <c r="B91" s="203">
        <v>11</v>
      </c>
      <c r="C91" s="198"/>
      <c r="D91" s="216">
        <v>1.4</v>
      </c>
      <c r="E91" s="217">
        <v>23.5</v>
      </c>
      <c r="F91" s="217">
        <v>-0.8</v>
      </c>
      <c r="G91" s="217">
        <v>-0.6</v>
      </c>
      <c r="H91" s="217">
        <v>0.9</v>
      </c>
      <c r="I91" s="217">
        <v>1.5</v>
      </c>
      <c r="J91" s="217">
        <v>-0.2</v>
      </c>
      <c r="K91" s="217">
        <v>-13.7</v>
      </c>
      <c r="L91" s="217">
        <v>-24.2</v>
      </c>
      <c r="M91" s="217">
        <v>2.5</v>
      </c>
      <c r="N91" s="217">
        <v>-2.9</v>
      </c>
      <c r="O91" s="217">
        <v>7</v>
      </c>
      <c r="P91" s="217">
        <v>7.3</v>
      </c>
      <c r="Q91" s="217">
        <v>-2.2</v>
      </c>
      <c r="R91" s="217">
        <v>-9.3</v>
      </c>
      <c r="S91" s="217">
        <v>18</v>
      </c>
    </row>
    <row r="92" spans="1:19" ht="13.5" customHeight="1">
      <c r="A92" s="221"/>
      <c r="B92" s="222">
        <v>12</v>
      </c>
      <c r="C92" s="223"/>
      <c r="D92" s="257">
        <v>2.8</v>
      </c>
      <c r="E92" s="225">
        <v>19.4</v>
      </c>
      <c r="F92" s="225">
        <v>1</v>
      </c>
      <c r="G92" s="225">
        <v>3.9</v>
      </c>
      <c r="H92" s="225">
        <v>6.6</v>
      </c>
      <c r="I92" s="225">
        <v>11.3</v>
      </c>
      <c r="J92" s="225">
        <v>-5.6</v>
      </c>
      <c r="K92" s="225">
        <v>-19.1</v>
      </c>
      <c r="L92" s="225">
        <v>-6</v>
      </c>
      <c r="M92" s="225">
        <v>-5.3</v>
      </c>
      <c r="N92" s="225">
        <v>7.4</v>
      </c>
      <c r="O92" s="225">
        <v>6.5</v>
      </c>
      <c r="P92" s="225">
        <v>8.2</v>
      </c>
      <c r="Q92" s="225">
        <v>-0.7</v>
      </c>
      <c r="R92" s="225">
        <v>-7</v>
      </c>
      <c r="S92" s="225">
        <v>18.7</v>
      </c>
    </row>
    <row r="93" spans="1:35" ht="27" customHeight="1">
      <c r="A93" s="659" t="s">
        <v>451</v>
      </c>
      <c r="B93" s="659"/>
      <c r="C93" s="659"/>
      <c r="D93" s="237">
        <v>0.7</v>
      </c>
      <c r="E93" s="238">
        <v>0.3</v>
      </c>
      <c r="F93" s="238">
        <v>0.5</v>
      </c>
      <c r="G93" s="238">
        <v>4.6</v>
      </c>
      <c r="H93" s="238">
        <v>4.5</v>
      </c>
      <c r="I93" s="238">
        <v>6.7</v>
      </c>
      <c r="J93" s="238">
        <v>-1</v>
      </c>
      <c r="K93" s="238">
        <v>-9</v>
      </c>
      <c r="L93" s="238">
        <v>41.8</v>
      </c>
      <c r="M93" s="238">
        <v>-7.8</v>
      </c>
      <c r="N93" s="238">
        <v>10</v>
      </c>
      <c r="O93" s="238">
        <v>0.2</v>
      </c>
      <c r="P93" s="238">
        <v>0.8</v>
      </c>
      <c r="Q93" s="238">
        <v>0.3</v>
      </c>
      <c r="R93" s="238">
        <v>3.4</v>
      </c>
      <c r="S93" s="238">
        <v>-1.9</v>
      </c>
      <c r="T93" s="229"/>
      <c r="U93" s="229"/>
      <c r="V93" s="229"/>
      <c r="W93" s="229"/>
      <c r="X93" s="229"/>
      <c r="Y93" s="229"/>
      <c r="Z93" s="229"/>
      <c r="AA93" s="229"/>
      <c r="AB93" s="229"/>
      <c r="AC93" s="229"/>
      <c r="AD93" s="229"/>
      <c r="AE93" s="229"/>
      <c r="AF93" s="229"/>
      <c r="AG93" s="229"/>
      <c r="AH93" s="229"/>
      <c r="AI93" s="229"/>
    </row>
    <row r="94" spans="1:36" s="220" customFormat="1" ht="27" customHeight="1">
      <c r="A94" s="258"/>
      <c r="B94" s="258"/>
      <c r="C94" s="258"/>
      <c r="D94" s="259"/>
      <c r="E94" s="259"/>
      <c r="F94" s="259"/>
      <c r="G94" s="259"/>
      <c r="H94" s="259"/>
      <c r="I94" s="259"/>
      <c r="J94" s="259"/>
      <c r="K94" s="259"/>
      <c r="L94" s="259"/>
      <c r="M94" s="259"/>
      <c r="N94" s="259"/>
      <c r="O94" s="259"/>
      <c r="P94" s="259"/>
      <c r="Q94" s="259"/>
      <c r="R94" s="259"/>
      <c r="S94" s="259"/>
      <c r="T94" s="174"/>
      <c r="U94" s="174"/>
      <c r="V94" s="174"/>
      <c r="W94" s="174"/>
      <c r="X94" s="174"/>
      <c r="Y94" s="174"/>
      <c r="Z94" s="174"/>
      <c r="AA94" s="174"/>
      <c r="AB94" s="174"/>
      <c r="AC94" s="174"/>
      <c r="AD94" s="174"/>
      <c r="AE94" s="174"/>
      <c r="AF94" s="174"/>
      <c r="AG94" s="174"/>
      <c r="AH94" s="174"/>
      <c r="AI94" s="174"/>
      <c r="AJ94" s="174"/>
    </row>
  </sheetData>
  <sheetProtection/>
  <mergeCells count="11">
    <mergeCell ref="H49:O49"/>
    <mergeCell ref="A50:C52"/>
    <mergeCell ref="D53:R53"/>
    <mergeCell ref="D73:S73"/>
    <mergeCell ref="A93:C93"/>
    <mergeCell ref="G2:N2"/>
    <mergeCell ref="H3:O3"/>
    <mergeCell ref="A4:C6"/>
    <mergeCell ref="D7:R7"/>
    <mergeCell ref="D27:S27"/>
    <mergeCell ref="A47:C47"/>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長坂　優佳</dc:creator>
  <cp:keywords/>
  <dc:description/>
  <cp:lastModifiedBy>user</cp:lastModifiedBy>
  <dcterms:created xsi:type="dcterms:W3CDTF">2021-04-19T07:53:20Z</dcterms:created>
  <dcterms:modified xsi:type="dcterms:W3CDTF">2022-02-22T01:40:28Z</dcterms:modified>
  <cp:category/>
  <cp:version/>
  <cp:contentType/>
  <cp:contentStatus/>
</cp:coreProperties>
</file>