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png" ContentType="image/png"/>
  <Default Extension="emf" ContentType="image/x-emf"/>
  <Default Extension="vml" ContentType="application/vnd.openxmlformats-officedocument.vmlDrawin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2.xml" ContentType="application/vnd.openxmlformats-officedocument.drawing+xml"/>
  <Override PartName="/xl/worksheets/sheet17.xml" ContentType="application/vnd.openxmlformats-officedocument.spreadsheetml.worksheet+xml"/>
  <Override PartName="/xl/drawings/drawing3.xml" ContentType="application/vnd.openxmlformats-officedocument.drawing+xml"/>
  <Override PartName="/xl/worksheets/sheet18.xml" ContentType="application/vnd.openxmlformats-officedocument.spreadsheetml.worksheet+xml"/>
  <Override PartName="/xl/drawings/drawing4.xml" ContentType="application/vnd.openxmlformats-officedocument.drawing+xml"/>
  <Override PartName="/xl/worksheets/sheet19.xml" ContentType="application/vnd.openxmlformats-officedocument.spreadsheetml.worksheet+xml"/>
  <Override PartName="/xl/drawings/drawing5.xml" ContentType="application/vnd.openxmlformats-officedocument.drawing+xml"/>
  <Override PartName="/xl/worksheets/sheet20.xml" ContentType="application/vnd.openxmlformats-officedocument.spreadsheetml.worksheet+xml"/>
  <Override PartName="/xl/drawings/drawing6.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7.xml" ContentType="application/vnd.openxmlformats-officedocument.drawing+xml"/>
  <Override PartName="/xl/worksheets/sheet26.xml" ContentType="application/vnd.openxmlformats-officedocument.spreadsheetml.worksheet+xml"/>
  <Override PartName="/xl/embeddings/oleObject1.bin" ContentType="application/vnd.openxmlformats-officedocument.oleObject"/>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7760" windowHeight="6345"/>
  </bookViews>
  <sheets>
    <sheet name="表紙" sheetId="1" r:id="rId1"/>
    <sheet name="目次 " sheetId="18" r:id="rId2"/>
    <sheet name="利用上の注意" sheetId="19" r:id="rId3"/>
    <sheet name="賃金 " sheetId="3" r:id="rId4"/>
    <sheet name="労働時間" sheetId="23" r:id="rId5"/>
    <sheet name="雇用 " sheetId="25" r:id="rId6"/>
    <sheet name="名目賃金指数給与総額" sheetId="43" r:id="rId7"/>
    <sheet name="実質賃金指数給与総額 " sheetId="44" r:id="rId8"/>
    <sheet name="名目賃金指数定期給与" sheetId="45" r:id="rId9"/>
    <sheet name="実質賃金指数定期給与" sheetId="46" r:id="rId10"/>
    <sheet name="名目賃金指数所定内給与" sheetId="47" r:id="rId11"/>
    <sheet name="総実労働時間指数 " sheetId="48" r:id="rId12"/>
    <sheet name="所定内労働時間指数" sheetId="49" r:id="rId13"/>
    <sheet name="所定外労働時間指数 " sheetId="50" r:id="rId14"/>
    <sheet name="常用雇用指数 " sheetId="51" r:id="rId15"/>
    <sheet name="季節調整済指数" sheetId="32" r:id="rId16"/>
    <sheet name="産業性別賃金" sheetId="33" r:id="rId17"/>
    <sheet name="産業性別労働時間" sheetId="34" r:id="rId18"/>
    <sheet name="産業性別雇用" sheetId="35" r:id="rId19"/>
    <sheet name="規模別賃金" sheetId="36" r:id="rId20"/>
    <sheet name="規模別労働時間" sheetId="37" r:id="rId21"/>
    <sheet name="産業就業形態別賃金" sheetId="38" r:id="rId22"/>
    <sheet name="産業就業形態別労働時間" sheetId="39" r:id="rId23"/>
    <sheet name="産業就業形態別雇用" sheetId="40" r:id="rId24"/>
    <sheet name="調査の説明" sheetId="41" r:id="rId25"/>
    <sheet name="裏表紙 (10)" sheetId="42" r:id="rId26"/>
  </sheets>
  <definedNames>
    <definedName name="_xlnm.Print_Area" localSheetId="3">'賃金 '!$A$1:$M$69</definedName>
    <definedName name="_xlnm.Print_Area" localSheetId="1">'目次 '!$A$1:$O$47</definedName>
    <definedName name="_xlnm.Print_Area" localSheetId="2">利用上の注意!$A$1:$O$62</definedName>
    <definedName name="_xlnm.Print_Area" localSheetId="15">季節調整済指数!$A$1:$R$40</definedName>
    <definedName name="_xlnm.Print_Area" localSheetId="22">産業就業形態別労働時間!$A$1:$K$106</definedName>
    <definedName name="_xlnm.Print_Area" localSheetId="24">調査の説明!$A$1:$N$122</definedName>
    <definedName name="_xlnm.Print_Area" localSheetId="25">'裏表紙 (10)'!$A$1:$K$39</definedName>
    <definedName name="_xlnm.Print_Area" localSheetId="6">名目賃金指数給与総額!$A$1:$S$93</definedName>
    <definedName name="_xlnm.Print_Area" localSheetId="7">'実質賃金指数給与総額 '!$A$1:$S$95</definedName>
    <definedName name="_xlnm.Print_Area" localSheetId="8">名目賃金指数定期給与!$A$1:$S$93</definedName>
    <definedName name="_xlnm.Print_Area" localSheetId="9">実質賃金指数定期給与!$A$1:$S$95</definedName>
    <definedName name="_xlnm.Print_Area" localSheetId="10">名目賃金指数所定内給与!$A$1:$S$93</definedName>
    <definedName name="_xlnm.Print_Area" localSheetId="11">'総実労働時間指数 '!$A$1:$S$93</definedName>
    <definedName name="_xlnm.Print_Area" localSheetId="12">所定内労働時間指数!$A$1:$S$93</definedName>
    <definedName name="_xlnm.Print_Area" localSheetId="13">'所定外労働時間指数 '!$A$1:$S$93</definedName>
    <definedName name="_xlnm.Print_Area" localSheetId="14">'常用雇用指数 '!$A$1:$S$93</definedName>
    <definedName name="_xlnm.Print_Area" localSheetId="4">労働時間!$A$1:$K$68</definedName>
    <definedName name="_xlnm.Print_Area" localSheetId="5">'雇用 '!$A$1:$K$68</definedName>
    <definedName name="_xlnm.Print_Area" localSheetId="0">表紙!$A$1:$K$57</definedName>
  </definedNames>
  <calcPr calcId="145621"/>
</workbook>
</file>

<file path=xl/sharedStrings.xml><?xml version="1.0" encoding="utf-8"?>
<sst xmlns:r="http://schemas.openxmlformats.org/officeDocument/2006/relationships" xmlns="http://schemas.openxmlformats.org/spreadsheetml/2006/main" count="596" uniqueCount="596">
  <si>
    <t>常用雇用指数（事業所規模5人以上・30人以上）</t>
    <phoneticPr fontId="5"/>
  </si>
  <si>
    <t>　</t>
    <phoneticPr fontId="5"/>
  </si>
  <si>
    <t>産業、性別常用労働者数及びパートタイム労働者比率（事業所規模5人以上）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1" eb="34">
      <t>ニンイジョウ</t>
    </rPh>
    <phoneticPr fontId="5"/>
  </si>
  <si>
    <t>産 業 大 分 類</t>
    <rPh sb="0" eb="1">
      <t>サン</t>
    </rPh>
    <rPh sb="2" eb="3">
      <t>ギョウ</t>
    </rPh>
    <rPh sb="4" eb="5">
      <t>ダイ</t>
    </rPh>
    <rPh sb="6" eb="7">
      <t>ブン</t>
    </rPh>
    <rPh sb="8" eb="9">
      <t>タグイ</t>
    </rPh>
    <phoneticPr fontId="20"/>
  </si>
  <si>
    <t>情報通信機械器具</t>
    <phoneticPr fontId="20"/>
  </si>
  <si>
    <t>宿泊業,飲食サービス業</t>
    <rPh sb="0" eb="2">
      <t>シュクハク</t>
    </rPh>
    <rPh sb="2" eb="3">
      <t>ギョウ</t>
    </rPh>
    <rPh sb="4" eb="6">
      <t>インショク</t>
    </rPh>
    <rPh sb="10" eb="11">
      <t>ギョウ</t>
    </rPh>
    <phoneticPr fontId="25"/>
  </si>
  <si>
    <t>①</t>
  </si>
  <si>
    <t>　　第１０表　　〃　所定内給与・・・・・・・・・・・・・１３</t>
  </si>
  <si>
    <t xml:space="preserve"> E26</t>
    <phoneticPr fontId="5"/>
  </si>
  <si>
    <t>年月</t>
    <rPh sb="0" eb="2">
      <t>ネンゲツ</t>
    </rPh>
    <phoneticPr fontId="5"/>
  </si>
  <si>
    <t>毎月勤労統計調査地方調査結果</t>
    <rPh sb="8" eb="10">
      <t>チホウ</t>
    </rPh>
    <rPh sb="10" eb="12">
      <t>チョウサ</t>
    </rPh>
    <rPh sb="12" eb="14">
      <t>ケッカ</t>
    </rPh>
    <phoneticPr fontId="5"/>
  </si>
  <si>
    <t xml:space="preserve"> E31</t>
    <phoneticPr fontId="5"/>
  </si>
  <si>
    <t>N</t>
    <phoneticPr fontId="5"/>
  </si>
  <si>
    <t>３０～９９人</t>
    <rPh sb="5" eb="6">
      <t>ニン</t>
    </rPh>
    <phoneticPr fontId="5"/>
  </si>
  <si>
    <t>所定外労働時間指数</t>
    <rPh sb="0" eb="2">
      <t>ショテイ</t>
    </rPh>
    <rPh sb="2" eb="3">
      <t>ガイ</t>
    </rPh>
    <rPh sb="3" eb="5">
      <t>ロウドウ</t>
    </rPh>
    <rPh sb="5" eb="7">
      <t>ジカン</t>
    </rPh>
    <rPh sb="7" eb="9">
      <t>シスウ</t>
    </rPh>
    <phoneticPr fontId="5"/>
  </si>
  <si>
    <t xml:space="preserve"> I-1</t>
    <phoneticPr fontId="5"/>
  </si>
  <si>
    <t>統計法に基づく基幹統計</t>
    <rPh sb="0" eb="3">
      <t>トウケイホウ</t>
    </rPh>
    <rPh sb="4" eb="5">
      <t>モト</t>
    </rPh>
    <rPh sb="7" eb="9">
      <t>キカン</t>
    </rPh>
    <phoneticPr fontId="5"/>
  </si>
  <si>
    <t>産業、性別常用労働者１人平均月間現金給与額（事業所規模5人以上）</t>
    <phoneticPr fontId="5"/>
  </si>
  <si>
    <t>産業、事業所規模別常用労働者１人平均月間出勤日数及び実労働時間</t>
    <rPh sb="0" eb="1">
      <t>サン</t>
    </rPh>
    <rPh sb="1" eb="2">
      <t>ギョウ</t>
    </rPh>
    <rPh sb="3" eb="6">
      <t>ジギョウショ</t>
    </rPh>
    <rPh sb="6" eb="9">
      <t>キボベツ</t>
    </rPh>
    <rPh sb="9" eb="11">
      <t>ジョウヨウ</t>
    </rPh>
    <rPh sb="11" eb="14">
      <t>ロウドウシャ</t>
    </rPh>
    <rPh sb="16" eb="18">
      <t>ヘイキン</t>
    </rPh>
    <rPh sb="18" eb="20">
      <t>ゲッカン</t>
    </rPh>
    <rPh sb="20" eb="22">
      <t>シュッキン</t>
    </rPh>
    <rPh sb="22" eb="24">
      <t>ニッスウ</t>
    </rPh>
    <rPh sb="24" eb="25">
      <t>オヨ</t>
    </rPh>
    <rPh sb="26" eb="27">
      <t>ジツ</t>
    </rPh>
    <rPh sb="27" eb="29">
      <t>ロウドウ</t>
    </rPh>
    <rPh sb="29" eb="31">
      <t>ジカン</t>
    </rPh>
    <phoneticPr fontId="5"/>
  </si>
  <si>
    <t xml:space="preserve">産業、就業形態別常用労働者１人平均月間出勤日数及び実労働時間（事業所規模5人以上） </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7" eb="38">
      <t>ニン</t>
    </rPh>
    <rPh sb="38" eb="40">
      <t>イジョウ</t>
    </rPh>
    <phoneticPr fontId="5"/>
  </si>
  <si>
    <t>第10表</t>
    <rPh sb="0" eb="1">
      <t>ダイ</t>
    </rPh>
    <rPh sb="3" eb="4">
      <t>ヒョウ</t>
    </rPh>
    <phoneticPr fontId="5"/>
  </si>
  <si>
    <t>事業所規模30人以上</t>
    <rPh sb="0" eb="3">
      <t>ジギョウショ</t>
    </rPh>
    <rPh sb="3" eb="5">
      <t>キボ</t>
    </rPh>
    <rPh sb="7" eb="10">
      <t>ニンイジョウ</t>
    </rPh>
    <phoneticPr fontId="5"/>
  </si>
  <si>
    <t>令和３年５月13日</t>
    <rPh sb="0" eb="2">
      <t>レイワ</t>
    </rPh>
    <rPh sb="3" eb="4">
      <t>ネン</t>
    </rPh>
    <rPh sb="5" eb="6">
      <t>ガツ</t>
    </rPh>
    <rPh sb="8" eb="9">
      <t>ニチ</t>
    </rPh>
    <phoneticPr fontId="5"/>
  </si>
  <si>
    <t>　　第 ９ 表　　〃　定期給与・・・・・・・・・・・・・１３</t>
  </si>
  <si>
    <t>本月中の増加労働者数</t>
    <rPh sb="0" eb="3">
      <t>ホンゲツチュウ</t>
    </rPh>
    <rPh sb="4" eb="6">
      <t>ゾウカ</t>
    </rPh>
    <rPh sb="6" eb="9">
      <t>ロウドウシャ</t>
    </rPh>
    <rPh sb="9" eb="10">
      <t>スウ</t>
    </rPh>
    <phoneticPr fontId="5"/>
  </si>
  <si>
    <t>E27</t>
    <phoneticPr fontId="20"/>
  </si>
  <si>
    <t xml:space="preserve">  調査産業のうち、「鉱業,採石業,砂利採取業」は調査事業所数が少ないため産業別数値を公表しませんが、調査産業計には、実数、指数ともに含めています。</t>
    <rPh sb="2" eb="4">
      <t>チョウサ</t>
    </rPh>
    <rPh sb="4" eb="6">
      <t>サンギョウ</t>
    </rPh>
    <rPh sb="11" eb="13">
      <t>コウギョウ</t>
    </rPh>
    <rPh sb="14" eb="15">
      <t>ト</t>
    </rPh>
    <rPh sb="15" eb="16">
      <t>イシ</t>
    </rPh>
    <rPh sb="16" eb="17">
      <t>ギョウ</t>
    </rPh>
    <rPh sb="18" eb="20">
      <t>ジャリ</t>
    </rPh>
    <rPh sb="20" eb="23">
      <t>サイシュギョウ</t>
    </rPh>
    <rPh sb="25" eb="27">
      <t>チョウサ</t>
    </rPh>
    <rPh sb="27" eb="30">
      <t>ジギョウショ</t>
    </rPh>
    <rPh sb="30" eb="31">
      <t>スウ</t>
    </rPh>
    <rPh sb="32" eb="33">
      <t>スク</t>
    </rPh>
    <rPh sb="37" eb="39">
      <t>サンギョウ</t>
    </rPh>
    <rPh sb="39" eb="40">
      <t>ベツ</t>
    </rPh>
    <rPh sb="40" eb="42">
      <t>スウチ</t>
    </rPh>
    <rPh sb="43" eb="45">
      <t>コウヒョウ</t>
    </rPh>
    <rPh sb="51" eb="53">
      <t>チョウサ</t>
    </rPh>
    <rPh sb="53" eb="55">
      <t>サンギョウ</t>
    </rPh>
    <rPh sb="55" eb="56">
      <t>ケイ</t>
    </rPh>
    <rPh sb="59" eb="61">
      <t>ジッスウ</t>
    </rPh>
    <rPh sb="62" eb="64">
      <t>シスウ</t>
    </rPh>
    <rPh sb="67" eb="68">
      <t>フク</t>
    </rPh>
    <phoneticPr fontId="56"/>
  </si>
  <si>
    <t>名目賃金指数（現金給与総額）（事業所規模5人以上･30人以上）</t>
    <phoneticPr fontId="5"/>
  </si>
  <si>
    <t>賃金の動き</t>
    <rPh sb="0" eb="2">
      <t>チンギン</t>
    </rPh>
    <rPh sb="3" eb="4">
      <t>ウゴ</t>
    </rPh>
    <phoneticPr fontId="5"/>
  </si>
  <si>
    <t>静岡県の賃金、労働時間及び雇用の動き</t>
    <rPh sb="11" eb="12">
      <t>オヨ</t>
    </rPh>
    <rPh sb="16" eb="17">
      <t>ウゴ</t>
    </rPh>
    <phoneticPr fontId="5"/>
  </si>
  <si>
    <t>２年</t>
    <rPh sb="1" eb="2">
      <t>ネン</t>
    </rPh>
    <phoneticPr fontId="5"/>
  </si>
  <si>
    <t>名目賃金指数給与総額</t>
    <rPh sb="0" eb="2">
      <t>メイモク</t>
    </rPh>
    <rPh sb="2" eb="4">
      <t>チンギン</t>
    </rPh>
    <rPh sb="4" eb="6">
      <t>シスウ</t>
    </rPh>
    <rPh sb="6" eb="8">
      <t>キュウヨ</t>
    </rPh>
    <rPh sb="8" eb="10">
      <t>ソウガク</t>
    </rPh>
    <phoneticPr fontId="5"/>
  </si>
  <si>
    <t xml:space="preserve"> </t>
    <phoneticPr fontId="5"/>
  </si>
  <si>
    <t>x</t>
  </si>
  <si>
    <t>静岡県 知事直轄組織　デジタル戦略局　統計調査課</t>
    <rPh sb="4" eb="6">
      <t>チジ</t>
    </rPh>
    <rPh sb="6" eb="8">
      <t>チョッカツ</t>
    </rPh>
    <rPh sb="8" eb="10">
      <t>ソシキ</t>
    </rPh>
    <rPh sb="15" eb="17">
      <t>センリャク</t>
    </rPh>
    <rPh sb="17" eb="18">
      <t>キョク</t>
    </rPh>
    <rPh sb="19" eb="21">
      <t>トウケイ</t>
    </rPh>
    <rPh sb="21" eb="23">
      <t>チョウサ</t>
    </rPh>
    <rPh sb="23" eb="24">
      <t>カ</t>
    </rPh>
    <phoneticPr fontId="5"/>
  </si>
  <si>
    <t>所定内給与</t>
    <rPh sb="0" eb="3">
      <t>ショテイナイ</t>
    </rPh>
    <rPh sb="3" eb="5">
      <t>キュウヨ</t>
    </rPh>
    <phoneticPr fontId="5"/>
  </si>
  <si>
    <t>　2　実数表</t>
    <rPh sb="3" eb="4">
      <t>ミ</t>
    </rPh>
    <rPh sb="4" eb="5">
      <t>カズ</t>
    </rPh>
    <rPh sb="5" eb="6">
      <t>ヒョウ</t>
    </rPh>
    <phoneticPr fontId="5"/>
  </si>
  <si>
    <t>　　第１１表　　〃　特別給与・・・・・・・・・・・・・１４</t>
  </si>
  <si>
    <t>産業、就業形態別常用労働者１人平均月間現金給与額（事業所規模30人以上）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2" eb="35">
      <t>ニンイジョウ</t>
    </rPh>
    <phoneticPr fontId="5"/>
  </si>
  <si>
    <t>利用上の注意</t>
    <rPh sb="0" eb="3">
      <t>リヨウジョウ</t>
    </rPh>
    <rPh sb="4" eb="6">
      <t>チュウイ</t>
    </rPh>
    <phoneticPr fontId="5"/>
  </si>
  <si>
    <t>目　　　　　　　　次</t>
    <phoneticPr fontId="5"/>
  </si>
  <si>
    <t>　２月の１人平均月間現金給与総額（調査産業計）は277,929円で、前年同月比0.5％減となった。</t>
  </si>
  <si>
    <t>事業所規模5人以上</t>
    <rPh sb="0" eb="3">
      <t>ジギョウショ</t>
    </rPh>
    <rPh sb="3" eb="5">
      <t>キボ</t>
    </rPh>
    <rPh sb="6" eb="9">
      <t>ニンイジョウ</t>
    </rPh>
    <phoneticPr fontId="5"/>
  </si>
  <si>
    <t>前年
同月差</t>
    <rPh sb="0" eb="2">
      <t>ゼンネン</t>
    </rPh>
    <rPh sb="3" eb="5">
      <t>ドウゲツ</t>
    </rPh>
    <rPh sb="5" eb="6">
      <t>サ</t>
    </rPh>
    <phoneticPr fontId="5"/>
  </si>
  <si>
    <t>第8表</t>
    <rPh sb="0" eb="1">
      <t>ダイ</t>
    </rPh>
    <rPh sb="2" eb="3">
      <t>ヒョウ</t>
    </rPh>
    <phoneticPr fontId="5"/>
  </si>
  <si>
    <t>Ⅰ 結果の概要　　　　　　　　　　　　　　　　　　　　　　　　　　　　　</t>
    <phoneticPr fontId="5"/>
  </si>
  <si>
    <t xml:space="preserve"> E28</t>
    <phoneticPr fontId="5"/>
  </si>
  <si>
    <t>名目賃金指数（定期給与）（事業所規模5人以上・30人以上）</t>
    <phoneticPr fontId="5"/>
  </si>
  <si>
    <t>常用雇用指数</t>
  </si>
  <si>
    <t>１</t>
    <phoneticPr fontId="5"/>
  </si>
  <si>
    <t>(1)事業所規模５人以上</t>
    <phoneticPr fontId="5"/>
  </si>
  <si>
    <t>Ｍ 一括分</t>
  </si>
  <si>
    <t>雇用の動き</t>
    <rPh sb="0" eb="2">
      <t>コヨウ</t>
    </rPh>
    <rPh sb="3" eb="4">
      <t>ウゴ</t>
    </rPh>
    <phoneticPr fontId="5"/>
  </si>
  <si>
    <t>第2表　実質賃金指数（現金給与総額）</t>
    <rPh sb="0" eb="1">
      <t>ダイ</t>
    </rPh>
    <rPh sb="2" eb="3">
      <t>ヒョウ</t>
    </rPh>
    <rPh sb="4" eb="6">
      <t>ジッシツ</t>
    </rPh>
    <rPh sb="6" eb="8">
      <t>チンギン</t>
    </rPh>
    <rPh sb="8" eb="10">
      <t>シスウ</t>
    </rPh>
    <rPh sb="11" eb="13">
      <t>ゲンキン</t>
    </rPh>
    <rPh sb="13" eb="15">
      <t>キュウヨ</t>
    </rPh>
    <rPh sb="15" eb="17">
      <t>ソウガク</t>
    </rPh>
    <phoneticPr fontId="5"/>
  </si>
  <si>
    <t>H</t>
    <phoneticPr fontId="5"/>
  </si>
  <si>
    <t>Ｉ</t>
    <phoneticPr fontId="5"/>
  </si>
  <si>
    <t>賃金</t>
    <rPh sb="1" eb="2">
      <t>キン</t>
    </rPh>
    <phoneticPr fontId="5"/>
  </si>
  <si>
    <t>金融業,保険業</t>
    <rPh sb="0" eb="2">
      <t>キンユウ</t>
    </rPh>
    <rPh sb="2" eb="3">
      <t>ギョウ</t>
    </rPh>
    <rPh sb="4" eb="7">
      <t>ホケンギョウ</t>
    </rPh>
    <phoneticPr fontId="25"/>
  </si>
  <si>
    <t>第4表</t>
    <rPh sb="0" eb="1">
      <t>ダイ</t>
    </rPh>
    <rPh sb="2" eb="3">
      <t>ヒョウ</t>
    </rPh>
    <phoneticPr fontId="5"/>
  </si>
  <si>
    <t>　調査産業計の労働異動率をみると、入職率は1.09％で、前年同月差0.11ポイント減、離職率は1.23％で、前年同月差0.04ポイント増となった。</t>
  </si>
  <si>
    <t>実質賃金指数（現金給与総額）（事業所規模5人以上・30人以上）</t>
    <phoneticPr fontId="5"/>
  </si>
  <si>
    <t>（事業所規模５人以上）</t>
    <rPh sb="1" eb="4">
      <t>ジギョウショ</t>
    </rPh>
    <rPh sb="4" eb="6">
      <t>キボ</t>
    </rPh>
    <rPh sb="7" eb="10">
      <t>ニンイジョウ</t>
    </rPh>
    <phoneticPr fontId="25"/>
  </si>
  <si>
    <t>(2)事業所規模３０人以上</t>
    <phoneticPr fontId="5"/>
  </si>
  <si>
    <t>　　第１４表　　〃　所定外労働時間・・・・・・・・・・・・・１５</t>
  </si>
  <si>
    <t xml:space="preserve">   毎月勤労統計調査の説明</t>
    <phoneticPr fontId="5"/>
  </si>
  <si>
    <t>総実労働時間指数</t>
    <rPh sb="0" eb="1">
      <t>ソウ</t>
    </rPh>
    <rPh sb="1" eb="2">
      <t>ジツ</t>
    </rPh>
    <rPh sb="2" eb="4">
      <t>ロウドウ</t>
    </rPh>
    <rPh sb="4" eb="6">
      <t>ジカン</t>
    </rPh>
    <rPh sb="6" eb="8">
      <t>シスウ</t>
    </rPh>
    <phoneticPr fontId="5"/>
  </si>
  <si>
    <t>表５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</si>
  <si>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賃金</t>
    <phoneticPr fontId="5"/>
  </si>
  <si>
    <t>２</t>
    <phoneticPr fontId="5"/>
  </si>
  <si>
    <t>産        業</t>
  </si>
  <si>
    <t>　２月の１人平均月間現金給与総額（調査産業計）は254,361円で、前年同月と同水準となった。</t>
  </si>
  <si>
    <t>通信業</t>
    <rPh sb="0" eb="3">
      <t>ツウシンギョウ</t>
    </rPh>
    <phoneticPr fontId="5"/>
  </si>
  <si>
    <t>労働時間の動き</t>
    <rPh sb="0" eb="2">
      <t>ロウドウ</t>
    </rPh>
    <rPh sb="2" eb="4">
      <t>ジカン</t>
    </rPh>
    <rPh sb="5" eb="6">
      <t>ウゴ</t>
    </rPh>
    <phoneticPr fontId="5"/>
  </si>
  <si>
    <t>金融業， 保険業</t>
  </si>
  <si>
    <t>Ｒ</t>
    <phoneticPr fontId="20"/>
  </si>
  <si>
    <t>労働時間</t>
    <rPh sb="0" eb="2">
      <t>ロウドウ</t>
    </rPh>
    <rPh sb="2" eb="4">
      <t>ジカン</t>
    </rPh>
    <phoneticPr fontId="5"/>
  </si>
  <si>
    <t>８</t>
    <phoneticPr fontId="20"/>
  </si>
  <si>
    <t>１　指　数　表</t>
    <rPh sb="2" eb="3">
      <t>ユビ</t>
    </rPh>
    <rPh sb="4" eb="5">
      <t>カズ</t>
    </rPh>
    <rPh sb="6" eb="7">
      <t>ヒョウ</t>
    </rPh>
    <phoneticPr fontId="5"/>
  </si>
  <si>
    <t>３</t>
    <phoneticPr fontId="5"/>
  </si>
  <si>
    <t>産業、性別常用労働者１人平均月間出勤日数及び実労働時間（事業所規模30人以上）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5" eb="38">
      <t>ニンイジョウ</t>
    </rPh>
    <phoneticPr fontId="5"/>
  </si>
  <si>
    <t>雇用</t>
    <rPh sb="0" eb="2">
      <t>コヨウ</t>
    </rPh>
    <phoneticPr fontId="5"/>
  </si>
  <si>
    <t>常用労働者数</t>
    <rPh sb="0" eb="2">
      <t>ジョウヨウ</t>
    </rPh>
    <rPh sb="2" eb="5">
      <t>ロウドウシャ</t>
    </rPh>
    <rPh sb="5" eb="6">
      <t>スウ</t>
    </rPh>
    <phoneticPr fontId="5"/>
  </si>
  <si>
    <t>季節調整済指数（事業所規模30人以上）</t>
  </si>
  <si>
    <t>「サービス業（他に分類されないもの）」のうち、「廃棄物処理業」、「自動車整備業」、「機械等修理業（別掲を除く）」、「政治・経済・文化団体」、「宗教」、「その他のサービス業」のこと</t>
    <rPh sb="5" eb="6">
      <t>ギョウ</t>
    </rPh>
    <rPh sb="7" eb="8">
      <t>タ</t>
    </rPh>
    <rPh sb="9" eb="11">
      <t>ブンルイ</t>
    </rPh>
    <rPh sb="24" eb="27">
      <t>ハイキブツ</t>
    </rPh>
    <rPh sb="27" eb="29">
      <t>ショリ</t>
    </rPh>
    <rPh sb="29" eb="30">
      <t>ギョウ</t>
    </rPh>
    <rPh sb="33" eb="36">
      <t>ジドウシャ</t>
    </rPh>
    <rPh sb="36" eb="38">
      <t>セイビ</t>
    </rPh>
    <rPh sb="38" eb="39">
      <t>ギョウ</t>
    </rPh>
    <rPh sb="42" eb="45">
      <t>キカイトウ</t>
    </rPh>
    <rPh sb="45" eb="47">
      <t>シュウリ</t>
    </rPh>
    <rPh sb="47" eb="48">
      <t>ギョウ</t>
    </rPh>
    <rPh sb="49" eb="51">
      <t>ベッケイ</t>
    </rPh>
    <rPh sb="52" eb="53">
      <t>ノゾ</t>
    </rPh>
    <rPh sb="58" eb="60">
      <t>セイジ</t>
    </rPh>
    <rPh sb="61" eb="63">
      <t>ケイザイ</t>
    </rPh>
    <rPh sb="64" eb="66">
      <t>ブンカ</t>
    </rPh>
    <rPh sb="66" eb="68">
      <t>ダンタイ</t>
    </rPh>
    <rPh sb="71" eb="73">
      <t>シュウキョウ</t>
    </rPh>
    <rPh sb="78" eb="79">
      <t>タ</t>
    </rPh>
    <rPh sb="84" eb="85">
      <t>ギョウ</t>
    </rPh>
    <phoneticPr fontId="20"/>
  </si>
  <si>
    <t>Ⅱ　統計表</t>
    <rPh sb="2" eb="5">
      <t>トウケイヒョウ</t>
    </rPh>
    <phoneticPr fontId="5"/>
  </si>
  <si>
    <t>名目賃金指数（所定内給与）（事業所規模5人以上・30人以上）</t>
  </si>
  <si>
    <t>Ⅱ 統　計　表　　　　　　　　　　　　　　　　　　　　　　　　　　　　</t>
    <phoneticPr fontId="5"/>
  </si>
  <si>
    <t>情報通信機械器具製造業</t>
  </si>
  <si>
    <t>産業、性別常用労働者１人平均月間出勤日数及び実労働時間（事業所規模5人以上）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4" eb="37">
      <t>ニンイジョウ</t>
    </rPh>
    <phoneticPr fontId="5"/>
  </si>
  <si>
    <t>第1表</t>
    <rPh sb="0" eb="1">
      <t>ダイ</t>
    </rPh>
    <rPh sb="2" eb="3">
      <t>ヒョウ</t>
    </rPh>
    <phoneticPr fontId="5"/>
  </si>
  <si>
    <t>名目賃金指数所定内給与</t>
    <rPh sb="0" eb="2">
      <t>メイモク</t>
    </rPh>
    <rPh sb="2" eb="4">
      <t>チンギン</t>
    </rPh>
    <rPh sb="4" eb="6">
      <t>シスウ</t>
    </rPh>
    <rPh sb="6" eb="9">
      <t>ショテイナイ</t>
    </rPh>
    <rPh sb="9" eb="11">
      <t>キュウヨ</t>
    </rPh>
    <phoneticPr fontId="5"/>
  </si>
  <si>
    <t>　現金給与総額のうち定期給与は276,840円で、前年同月比0.4％減、特別給与は1,089円で、前年同月差275円減となった。</t>
  </si>
  <si>
    <t>第2表</t>
    <rPh sb="0" eb="1">
      <t>ダイ</t>
    </rPh>
    <rPh sb="2" eb="3">
      <t>ヒョウ</t>
    </rPh>
    <phoneticPr fontId="5"/>
  </si>
  <si>
    <t>表  示</t>
    <rPh sb="0" eb="1">
      <t>オモテ</t>
    </rPh>
    <rPh sb="3" eb="4">
      <t>シメス</t>
    </rPh>
    <phoneticPr fontId="20"/>
  </si>
  <si>
    <r>
      <t>「</t>
    </r>
    <r>
      <rPr>
        <sz val="10.5"/>
        <color auto="1"/>
        <rFont val="ＭＳ ゴシック"/>
      </rPr>
      <t>特別に支払われた給与（以下「特別給与」という。）」</t>
    </r>
    <r>
      <rPr>
        <sz val="10.5"/>
        <color auto="1"/>
        <rFont val="ＭＳ 明朝"/>
      </rPr>
      <t>とは、あらかじめ定められた労働協約、就業規則等によらないで一時的又は突発的理由に基づいて支払われる給与又は労働協約、就業規則等によりあらかじめ支給要件が定められているもので、賞与及び期末手当、3か月を超える期間で算定される手当、支給事由の発生が不確定なもの、ベースアップ等が行われた場合の差額追給などをいいます。</t>
    </r>
    <phoneticPr fontId="20"/>
  </si>
  <si>
    <t>実質賃金指数給与総額</t>
    <rPh sb="0" eb="2">
      <t>ジッシツ</t>
    </rPh>
    <rPh sb="2" eb="4">
      <t>チンギン</t>
    </rPh>
    <rPh sb="4" eb="6">
      <t>シスウ</t>
    </rPh>
    <rPh sb="6" eb="8">
      <t>キュウヨ</t>
    </rPh>
    <rPh sb="8" eb="10">
      <t>ソウガク</t>
    </rPh>
    <phoneticPr fontId="5"/>
  </si>
  <si>
    <t>第3表</t>
    <rPh sb="0" eb="1">
      <t>ダイ</t>
    </rPh>
    <rPh sb="2" eb="3">
      <t>ヒョウ</t>
    </rPh>
    <phoneticPr fontId="5"/>
  </si>
  <si>
    <t>Ｍ</t>
  </si>
  <si>
    <t>産業、就業形態別常用労働者１人平均月間現金給与額（事業所規模5人以上）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1" eb="34">
      <t>ニンイジョウ</t>
    </rPh>
    <phoneticPr fontId="5"/>
  </si>
  <si>
    <t>サービス業（他に分類されないもの）</t>
    <rPh sb="4" eb="5">
      <t>ギョウ</t>
    </rPh>
    <rPh sb="6" eb="7">
      <t>タ</t>
    </rPh>
    <rPh sb="8" eb="10">
      <t>ブンルイ</t>
    </rPh>
    <phoneticPr fontId="20"/>
  </si>
  <si>
    <t>総実労働時間</t>
  </si>
  <si>
    <t>産業、性別常用労働者１人平均月間現金給与額（事業所規模30人以上）</t>
    <phoneticPr fontId="5"/>
  </si>
  <si>
    <t>実数表の各一括分の内容は以下のとおりです。</t>
  </si>
  <si>
    <t>名目賃金指数定期給与</t>
    <rPh sb="0" eb="2">
      <t>メイモク</t>
    </rPh>
    <rPh sb="2" eb="4">
      <t>チンギン</t>
    </rPh>
    <rPh sb="4" eb="6">
      <t>シスウ</t>
    </rPh>
    <rPh sb="6" eb="8">
      <t>テイキ</t>
    </rPh>
    <rPh sb="8" eb="10">
      <t>キュウヨ</t>
    </rPh>
    <phoneticPr fontId="5"/>
  </si>
  <si>
    <t>研究等</t>
    <rPh sb="0" eb="2">
      <t>ケンキュウ</t>
    </rPh>
    <rPh sb="2" eb="3">
      <t>トウ</t>
    </rPh>
    <phoneticPr fontId="5"/>
  </si>
  <si>
    <t>出勤日数</t>
    <rPh sb="0" eb="2">
      <t>シュッキン</t>
    </rPh>
    <rPh sb="2" eb="4">
      <t>ニッスウ</t>
    </rPh>
    <phoneticPr fontId="5"/>
  </si>
  <si>
    <t>第7表</t>
    <rPh sb="0" eb="1">
      <t>ダイ</t>
    </rPh>
    <rPh sb="2" eb="3">
      <t>ヒョウ</t>
    </rPh>
    <phoneticPr fontId="5"/>
  </si>
  <si>
    <t xml:space="preserve">     第8表   産業、事業所規模別常用労働者1人平均月間出勤日数及び実労働時間</t>
    <rPh sb="5" eb="6">
      <t>ダイ</t>
    </rPh>
    <rPh sb="7" eb="8">
      <t>ヒョウ</t>
    </rPh>
    <rPh sb="14" eb="17">
      <t>ジギョウショ</t>
    </rPh>
    <rPh sb="35" eb="36">
      <t>オヨ</t>
    </rPh>
    <phoneticPr fontId="5"/>
  </si>
  <si>
    <t>実質賃金指数（定期給与）（事業所規模5人以上・30人以上）</t>
    <rPh sb="0" eb="2">
      <t>ジッシツ</t>
    </rPh>
    <phoneticPr fontId="5"/>
  </si>
  <si>
    <t>きまって支給する給与</t>
    <rPh sb="4" eb="6">
      <t>シキュウ</t>
    </rPh>
    <rPh sb="8" eb="10">
      <t>キュウヨ</t>
    </rPh>
    <phoneticPr fontId="5"/>
  </si>
  <si>
    <t>第6表  産業、性別常用労働者数及びパートタイム労働者比率</t>
    <rPh sb="0" eb="1">
      <t>ダイ</t>
    </rPh>
    <rPh sb="2" eb="3">
      <t>ヒョウ</t>
    </rPh>
    <phoneticPr fontId="5"/>
  </si>
  <si>
    <t>実質賃金指数定期給与</t>
    <rPh sb="0" eb="2">
      <t>ジッシツ</t>
    </rPh>
    <rPh sb="2" eb="4">
      <t>チンギン</t>
    </rPh>
    <rPh sb="4" eb="6">
      <t>シスウ</t>
    </rPh>
    <rPh sb="6" eb="8">
      <t>テイキ</t>
    </rPh>
    <rPh sb="8" eb="10">
      <t>キュウヨ</t>
    </rPh>
    <phoneticPr fontId="5"/>
  </si>
  <si>
    <t>産業性別労働時間</t>
    <rPh sb="0" eb="2">
      <t>サンギョウ</t>
    </rPh>
    <rPh sb="2" eb="4">
      <t>セイベツ</t>
    </rPh>
    <rPh sb="4" eb="6">
      <t>ロウドウ</t>
    </rPh>
    <rPh sb="6" eb="8">
      <t>ジカン</t>
    </rPh>
    <phoneticPr fontId="5"/>
  </si>
  <si>
    <t>第5表</t>
    <rPh sb="0" eb="1">
      <t>ダイ</t>
    </rPh>
    <rPh sb="2" eb="3">
      <t>ヒョウ</t>
    </rPh>
    <phoneticPr fontId="5"/>
  </si>
  <si>
    <t>第6表</t>
    <rPh sb="0" eb="1">
      <t>ダイ</t>
    </rPh>
    <rPh sb="2" eb="3">
      <t>ヒョウ</t>
    </rPh>
    <phoneticPr fontId="5"/>
  </si>
  <si>
    <t>労働時間指数（総実労働時間）（事業所規模5人以上・30人以上）</t>
  </si>
  <si>
    <t>表３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</si>
  <si>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労働時間指数（所定外労働時間）（事業所規模5人以上・30人以上）</t>
  </si>
  <si>
    <t>本月中の減少労働者数</t>
    <rPh sb="0" eb="3">
      <t>ホンゲツチュウ</t>
    </rPh>
    <rPh sb="4" eb="6">
      <t>ゲンショウ</t>
    </rPh>
    <rPh sb="6" eb="9">
      <t>ロウドウシャ</t>
    </rPh>
    <rPh sb="9" eb="10">
      <t>カズ</t>
    </rPh>
    <phoneticPr fontId="5"/>
  </si>
  <si>
    <t>（1）事業所規模５人以上</t>
    <rPh sb="3" eb="6">
      <t>ジギョウショ</t>
    </rPh>
    <rPh sb="6" eb="8">
      <t>キボ</t>
    </rPh>
    <rPh sb="9" eb="12">
      <t>ニンイジョウ</t>
    </rPh>
    <phoneticPr fontId="25"/>
  </si>
  <si>
    <t>女</t>
    <rPh sb="0" eb="1">
      <t>オンナ</t>
    </rPh>
    <phoneticPr fontId="5"/>
  </si>
  <si>
    <t>労働時間指数（所定内労働時間）（事業所規模5人以上・30人以上）</t>
    <rPh sb="7" eb="10">
      <t>ショテイナイ</t>
    </rPh>
    <phoneticPr fontId="5"/>
  </si>
  <si>
    <t>不動産業,物品賃貸業</t>
    <rPh sb="0" eb="3">
      <t>フドウサン</t>
    </rPh>
    <rPh sb="3" eb="4">
      <t>ギョウ</t>
    </rPh>
    <rPh sb="5" eb="7">
      <t>ブッピン</t>
    </rPh>
    <rPh sb="7" eb="10">
      <t>チンタイギョウ</t>
    </rPh>
    <phoneticPr fontId="25"/>
  </si>
  <si>
    <t>職業紹介・派遣業</t>
  </si>
  <si>
    <t>その他の製造業、なめし革・同製品・毛皮製造業</t>
  </si>
  <si>
    <t>所定内労働時間指数</t>
    <rPh sb="0" eb="3">
      <t>ショテイナイ</t>
    </rPh>
    <rPh sb="3" eb="5">
      <t>ロウドウ</t>
    </rPh>
    <rPh sb="5" eb="7">
      <t>ジカン</t>
    </rPh>
    <rPh sb="7" eb="9">
      <t>シスウ</t>
    </rPh>
    <phoneticPr fontId="5"/>
  </si>
  <si>
    <t>日</t>
    <rPh sb="0" eb="1">
      <t>ニチ</t>
    </rPh>
    <phoneticPr fontId="5"/>
  </si>
  <si>
    <t>第9表</t>
    <rPh sb="0" eb="1">
      <t>ダイ</t>
    </rPh>
    <rPh sb="2" eb="3">
      <t>ヒョウ</t>
    </rPh>
    <phoneticPr fontId="5"/>
  </si>
  <si>
    <t>第3表　名目賃金指数（定期給与）</t>
    <rPh sb="0" eb="1">
      <t>ダイ</t>
    </rPh>
    <rPh sb="2" eb="3">
      <t>ヒョウ</t>
    </rPh>
    <rPh sb="4" eb="6">
      <t>メイモク</t>
    </rPh>
    <rPh sb="6" eb="8">
      <t>チンギン</t>
    </rPh>
    <rPh sb="8" eb="10">
      <t>シスウ</t>
    </rPh>
    <rPh sb="11" eb="13">
      <t>テイキ</t>
    </rPh>
    <rPh sb="13" eb="15">
      <t>キュウヨ</t>
    </rPh>
    <phoneticPr fontId="5"/>
  </si>
  <si>
    <t>物品賃貸業</t>
    <rPh sb="0" eb="2">
      <t>ブッピン</t>
    </rPh>
    <rPh sb="2" eb="4">
      <t>チンタイ</t>
    </rPh>
    <rPh sb="4" eb="5">
      <t>ギョウ</t>
    </rPh>
    <phoneticPr fontId="5"/>
  </si>
  <si>
    <t>常用雇用指数</t>
    <rPh sb="0" eb="2">
      <t>ジョウヨウ</t>
    </rPh>
    <rPh sb="2" eb="4">
      <t>コヨウ</t>
    </rPh>
    <rPh sb="4" eb="6">
      <t>シスウ</t>
    </rPh>
    <phoneticPr fontId="5"/>
  </si>
  <si>
    <r>
      <t>「</t>
    </r>
    <r>
      <rPr>
        <sz val="10.5"/>
        <color auto="1"/>
        <rFont val="ＭＳ ゴシック"/>
      </rPr>
      <t>きまって支給する給与（以下、「定期給与」という。）」</t>
    </r>
    <r>
      <rPr>
        <sz val="10.5"/>
        <color auto="1"/>
        <rFont val="ＭＳ 明朝"/>
      </rPr>
      <t>とは、労働協約、就業規則等によってあらかじめ定められている支給条件、算定方法によって支給される給与で、いわゆる基本給、家族手当、超過勤務手当(超過労働給与)を含みます。</t>
    </r>
    <rPh sb="93" eb="95">
      <t>キンム</t>
    </rPh>
    <rPh sb="98" eb="100">
      <t>チョウカ</t>
    </rPh>
    <rPh sb="100" eb="102">
      <t>ロウドウ</t>
    </rPh>
    <rPh sb="102" eb="104">
      <t>キュウヨ</t>
    </rPh>
    <phoneticPr fontId="20"/>
  </si>
  <si>
    <t>季節調整済指数</t>
    <rPh sb="0" eb="2">
      <t>キセツ</t>
    </rPh>
    <rPh sb="2" eb="4">
      <t>チョウセイ</t>
    </rPh>
    <rPh sb="4" eb="5">
      <t>ズ</t>
    </rPh>
    <rPh sb="5" eb="7">
      <t>シスウ</t>
    </rPh>
    <phoneticPr fontId="5"/>
  </si>
  <si>
    <t>２　実　数　表</t>
    <rPh sb="2" eb="3">
      <t>ミ</t>
    </rPh>
    <rPh sb="4" eb="5">
      <t>カズ</t>
    </rPh>
    <rPh sb="6" eb="7">
      <t>ヒョウ</t>
    </rPh>
    <phoneticPr fontId="5"/>
  </si>
  <si>
    <t>－ 29 －</t>
    <phoneticPr fontId="20"/>
  </si>
  <si>
    <t>産業性別賃金</t>
    <rPh sb="0" eb="2">
      <t>サンギョウ</t>
    </rPh>
    <rPh sb="2" eb="4">
      <t>セイベツ</t>
    </rPh>
    <rPh sb="4" eb="6">
      <t>チンギン</t>
    </rPh>
    <phoneticPr fontId="5"/>
  </si>
  <si>
    <t>産業性別雇用</t>
    <rPh sb="0" eb="2">
      <t>サンギョウ</t>
    </rPh>
    <rPh sb="2" eb="4">
      <t>セイベツ</t>
    </rPh>
    <rPh sb="4" eb="6">
      <t>コヨウ</t>
    </rPh>
    <phoneticPr fontId="5"/>
  </si>
  <si>
    <t>M</t>
    <phoneticPr fontId="5"/>
  </si>
  <si>
    <t>　　第１２表　　〃　総実労働時間・・・・・・・・・・・・・１４</t>
  </si>
  <si>
    <t>所定外労働時間</t>
  </si>
  <si>
    <t>前月末労働者数</t>
  </si>
  <si>
    <t>生活関連サービス業等</t>
    <rPh sb="0" eb="2">
      <t>セイカツ</t>
    </rPh>
    <rPh sb="2" eb="4">
      <t>カンレン</t>
    </rPh>
    <rPh sb="8" eb="9">
      <t>ギョウ</t>
    </rPh>
    <rPh sb="9" eb="10">
      <t>トウ</t>
    </rPh>
    <phoneticPr fontId="20"/>
  </si>
  <si>
    <t>産業、性別常用労働者数及びパートタイム労働者比率（事業所規模30人以上）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2" eb="35">
      <t>ニンイジョウ</t>
    </rPh>
    <phoneticPr fontId="5"/>
  </si>
  <si>
    <t>E21</t>
    <phoneticPr fontId="20"/>
  </si>
  <si>
    <t>　　第１３表　　〃　所定内労働時間・・・・・・・・・・・・・１４</t>
  </si>
  <si>
    <t>産業、事業所規模別常用労働者１人平均月間現金給与額</t>
    <rPh sb="0" eb="1">
      <t>サン</t>
    </rPh>
    <rPh sb="1" eb="2">
      <t>ギョウ</t>
    </rPh>
    <rPh sb="3" eb="6">
      <t>ジギョウショ</t>
    </rPh>
    <rPh sb="6" eb="9">
      <t>キボベツ</t>
    </rPh>
    <rPh sb="9" eb="11">
      <t>ジョウヨウ</t>
    </rPh>
    <rPh sb="11" eb="14">
      <t>ロウドウシャ</t>
    </rPh>
    <rPh sb="15" eb="16">
      <t>ニン</t>
    </rPh>
    <rPh sb="16" eb="18">
      <t>ヘイキン</t>
    </rPh>
    <rPh sb="18" eb="20">
      <t>ゲッカン</t>
    </rPh>
    <rPh sb="20" eb="22">
      <t>ゲンキン</t>
    </rPh>
    <rPh sb="22" eb="24">
      <t>キュウヨ</t>
    </rPh>
    <rPh sb="24" eb="25">
      <t>ガク</t>
    </rPh>
    <phoneticPr fontId="5"/>
  </si>
  <si>
    <t>規模別賃金</t>
    <rPh sb="0" eb="3">
      <t>キボベツ</t>
    </rPh>
    <rPh sb="3" eb="5">
      <t>チンギン</t>
    </rPh>
    <phoneticPr fontId="5"/>
  </si>
  <si>
    <t>規模別労働時間</t>
    <rPh sb="0" eb="3">
      <t>キボベツ</t>
    </rPh>
    <rPh sb="3" eb="5">
      <t>ロウドウ</t>
    </rPh>
    <rPh sb="5" eb="7">
      <t>ジカン</t>
    </rPh>
    <phoneticPr fontId="5"/>
  </si>
  <si>
    <t>パートタイム労働者</t>
    <rPh sb="6" eb="9">
      <t>ロウドウシャ</t>
    </rPh>
    <phoneticPr fontId="5"/>
  </si>
  <si>
    <t>平成</t>
    <rPh sb="0" eb="2">
      <t>ヘイセイ</t>
    </rPh>
    <phoneticPr fontId="5"/>
  </si>
  <si>
    <t>産業就業形態別賃金</t>
    <rPh sb="0" eb="2">
      <t>サンギョウ</t>
    </rPh>
    <rPh sb="2" eb="4">
      <t>シュウギョウ</t>
    </rPh>
    <rPh sb="4" eb="7">
      <t>ケイタイベツ</t>
    </rPh>
    <rPh sb="7" eb="9">
      <t>チンギン</t>
    </rPh>
    <phoneticPr fontId="5"/>
  </si>
  <si>
    <t>食サービス業</t>
    <rPh sb="0" eb="1">
      <t>ショク</t>
    </rPh>
    <rPh sb="5" eb="6">
      <t>ギョウ</t>
    </rPh>
    <phoneticPr fontId="5"/>
  </si>
  <si>
    <t>第11表</t>
    <rPh sb="0" eb="1">
      <t>ダイ</t>
    </rPh>
    <rPh sb="3" eb="4">
      <t>ヒョウ</t>
    </rPh>
    <phoneticPr fontId="5"/>
  </si>
  <si>
    <t>産業就業形態別労働時間</t>
    <rPh sb="0" eb="2">
      <t>サンギョウ</t>
    </rPh>
    <rPh sb="2" eb="4">
      <t>シュウギョウ</t>
    </rPh>
    <rPh sb="4" eb="7">
      <t>ケイタイベツ</t>
    </rPh>
    <rPh sb="7" eb="9">
      <t>ロウドウ</t>
    </rPh>
    <rPh sb="9" eb="11">
      <t>ジカン</t>
    </rPh>
    <phoneticPr fontId="5"/>
  </si>
  <si>
    <t>日</t>
  </si>
  <si>
    <t>情報通信機械器具</t>
  </si>
  <si>
    <t>第12表</t>
    <rPh sb="0" eb="1">
      <t>ダイ</t>
    </rPh>
    <rPh sb="3" eb="4">
      <t>ヒョウ</t>
    </rPh>
    <phoneticPr fontId="5"/>
  </si>
  <si>
    <t>事業所規模 ＝ 5人以上</t>
    <phoneticPr fontId="5"/>
  </si>
  <si>
    <t>産業、就業形態別常用労働者１人平均月間出勤日数及び実労働時間（事業所規模30人以上）</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8" eb="39">
      <t>ニン</t>
    </rPh>
    <rPh sb="39" eb="41">
      <t>イジョウ</t>
    </rPh>
    <phoneticPr fontId="5"/>
  </si>
  <si>
    <t>金融業，</t>
    <rPh sb="0" eb="3">
      <t>キンユウギョウ</t>
    </rPh>
    <phoneticPr fontId="5"/>
  </si>
  <si>
    <t>　　　　　　　　　　　　　　　　　　　　　　　　　　　　　　　　　　　　</t>
  </si>
  <si>
    <t>ポイント</t>
    <phoneticPr fontId="5"/>
  </si>
  <si>
    <t>第13表</t>
    <rPh sb="0" eb="1">
      <t>ダイ</t>
    </rPh>
    <rPh sb="3" eb="4">
      <t>ヒョウ</t>
    </rPh>
    <phoneticPr fontId="5"/>
  </si>
  <si>
    <t>　現金給与総額のうち定期給与は253,402円で、前年同月比0.2％増、特別給与は959円で、前年同月差434円減となった。</t>
  </si>
  <si>
    <t>産業、就業形態別常用労働者数（事業所規模5人以上）</t>
    <rPh sb="3" eb="5">
      <t>シュウギョウ</t>
    </rPh>
    <rPh sb="5" eb="7">
      <t>ケイタイ</t>
    </rPh>
    <rPh sb="7" eb="8">
      <t>ベツ</t>
    </rPh>
    <rPh sb="8" eb="10">
      <t>ジョウヨウ</t>
    </rPh>
    <rPh sb="10" eb="13">
      <t>ロウドウシャ</t>
    </rPh>
    <rPh sb="13" eb="14">
      <t>スウ</t>
    </rPh>
    <rPh sb="15" eb="18">
      <t>ジギョウショ</t>
    </rPh>
    <rPh sb="18" eb="20">
      <t>キボ</t>
    </rPh>
    <rPh sb="21" eb="24">
      <t>ニンイジョウ</t>
    </rPh>
    <phoneticPr fontId="5"/>
  </si>
  <si>
    <t>パートタイム労働者比率</t>
  </si>
  <si>
    <t>産業就業形態別雇用</t>
    <rPh sb="0" eb="2">
      <t>サンギョウ</t>
    </rPh>
    <rPh sb="2" eb="4">
      <t>シュウギョウ</t>
    </rPh>
    <rPh sb="4" eb="7">
      <t>ケイタイベツ</t>
    </rPh>
    <rPh sb="7" eb="9">
      <t>コヨウ</t>
    </rPh>
    <phoneticPr fontId="5"/>
  </si>
  <si>
    <t>第14表</t>
    <rPh sb="0" eb="1">
      <t>ダイ</t>
    </rPh>
    <rPh sb="3" eb="4">
      <t>ヒョウ</t>
    </rPh>
    <phoneticPr fontId="5"/>
  </si>
  <si>
    <t xml:space="preserve"> PS</t>
    <phoneticPr fontId="5"/>
  </si>
  <si>
    <t>　「製造業」の所定外労働時間は13.3時間で、前年同月比4.9％減となった。</t>
  </si>
  <si>
    <t>実労働時間</t>
    <phoneticPr fontId="20"/>
  </si>
  <si>
    <t>産業、就業形態別常用労働者数（事業所規模30人以上）</t>
    <rPh sb="3" eb="5">
      <t>シュウギョウ</t>
    </rPh>
    <rPh sb="5" eb="7">
      <t>ケイタイ</t>
    </rPh>
    <rPh sb="7" eb="8">
      <t>ベツ</t>
    </rPh>
    <rPh sb="8" eb="10">
      <t>ジョウヨウ</t>
    </rPh>
    <rPh sb="10" eb="13">
      <t>ロウドウシャ</t>
    </rPh>
    <rPh sb="13" eb="14">
      <t>スウ</t>
    </rPh>
    <rPh sb="15" eb="18">
      <t>ジギョウショ</t>
    </rPh>
    <rPh sb="18" eb="20">
      <t>キボ</t>
    </rPh>
    <rPh sb="22" eb="25">
      <t>ニンイジョウ</t>
    </rPh>
    <phoneticPr fontId="5"/>
  </si>
  <si>
    <t>調査の説明</t>
    <rPh sb="0" eb="2">
      <t>チョウサ</t>
    </rPh>
    <rPh sb="3" eb="5">
      <t>セツメイ</t>
    </rPh>
    <phoneticPr fontId="5"/>
  </si>
  <si>
    <t>４　調査事項の説明</t>
  </si>
  <si>
    <t>利 用 上 の 注 意</t>
    <rPh sb="0" eb="1">
      <t>リ</t>
    </rPh>
    <rPh sb="2" eb="3">
      <t>ヨウ</t>
    </rPh>
    <rPh sb="4" eb="5">
      <t>ジョウ</t>
    </rPh>
    <rPh sb="8" eb="9">
      <t>チュウ</t>
    </rPh>
    <rPh sb="10" eb="11">
      <t>イ</t>
    </rPh>
    <phoneticPr fontId="20"/>
  </si>
  <si>
    <t>家具・装備品</t>
  </si>
  <si>
    <t xml:space="preserve"> RS</t>
    <phoneticPr fontId="5"/>
  </si>
  <si>
    <t>１</t>
    <phoneticPr fontId="20"/>
  </si>
  <si>
    <t>所定内労働時間</t>
  </si>
  <si>
    <t xml:space="preserve"> この調査結果の数値は、調査事業所からの報告を基にして、本県の事業所規模5人以上のすべての事業所に対応するよう復元して算定したものです。</t>
    <phoneticPr fontId="20"/>
  </si>
  <si>
    <t>２</t>
    <phoneticPr fontId="20"/>
  </si>
  <si>
    <t>前月末労働者数</t>
    <rPh sb="0" eb="2">
      <t>ゼンゲツ</t>
    </rPh>
    <rPh sb="2" eb="3">
      <t>マツ</t>
    </rPh>
    <rPh sb="3" eb="6">
      <t>ロウドウシャ</t>
    </rPh>
    <rPh sb="6" eb="7">
      <t>スウ</t>
    </rPh>
    <phoneticPr fontId="5"/>
  </si>
  <si>
    <t>　調査結果の実数の年平均値は、各月の数値を常用労働者で加重平均することによって算出しています。また、指数及び労働異動率の年平均値は各月の数値を単純平均したものです。</t>
    <phoneticPr fontId="20"/>
  </si>
  <si>
    <t>年月</t>
    <rPh sb="0" eb="1">
      <t>ネン</t>
    </rPh>
    <phoneticPr fontId="5"/>
  </si>
  <si>
    <t xml:space="preserve"> R92</t>
    <phoneticPr fontId="5"/>
  </si>
  <si>
    <t>３</t>
  </si>
  <si>
    <t>生活関連サービス業,娯楽業</t>
    <rPh sb="0" eb="2">
      <t>セイカツ</t>
    </rPh>
    <rPh sb="2" eb="4">
      <t>カンレン</t>
    </rPh>
    <rPh sb="8" eb="9">
      <t>ギョウ</t>
    </rPh>
    <rPh sb="10" eb="13">
      <t>ゴラクギョウ</t>
    </rPh>
    <phoneticPr fontId="25"/>
  </si>
  <si>
    <t>２　労働時間の動き</t>
    <rPh sb="2" eb="4">
      <t>ロウドウ</t>
    </rPh>
    <rPh sb="4" eb="6">
      <t>ジカン</t>
    </rPh>
    <rPh sb="7" eb="8">
      <t>ウゴ</t>
    </rPh>
    <phoneticPr fontId="25"/>
  </si>
  <si>
    <t>４</t>
    <phoneticPr fontId="20"/>
  </si>
  <si>
    <t>医療， 福祉</t>
  </si>
  <si>
    <t>パルプ・紙</t>
    <phoneticPr fontId="20"/>
  </si>
  <si>
    <t>窯業・土石製品製造業</t>
  </si>
  <si>
    <t>Q</t>
    <phoneticPr fontId="5"/>
  </si>
  <si>
    <t>建設業</t>
  </si>
  <si>
    <t>指数について</t>
    <rPh sb="0" eb="2">
      <t>シスウ</t>
    </rPh>
    <phoneticPr fontId="20"/>
  </si>
  <si>
    <t>E09,10</t>
    <phoneticPr fontId="20"/>
  </si>
  <si>
    <t xml:space="preserve">(1) </t>
    <phoneticPr fontId="20"/>
  </si>
  <si>
    <t>　指数の算出方法は、「各月の調査結果の実数÷基準数値×100」であり、「基準数値」とは基準年における１か月あたりの単純平均です。平成29年１月分結果から、指数は、平成27年平均を100とする平成27年基準としています。これに伴い、平成29年１月分以降と比較できるように、平成28年12月分までの指数を平成27年平均が100となるよう改訂しました。平成28年12月分までの増減率は、平成22年基準指数で計算したものです。したがって、改訂後の指数で計算した場合と必ずしも一致しません。</t>
    <rPh sb="1" eb="3">
      <t>シスウ</t>
    </rPh>
    <rPh sb="4" eb="6">
      <t>サンシュツ</t>
    </rPh>
    <rPh sb="6" eb="8">
      <t>ホウホウ</t>
    </rPh>
    <rPh sb="11" eb="13">
      <t>カクゲツ</t>
    </rPh>
    <rPh sb="14" eb="16">
      <t>チョウサ</t>
    </rPh>
    <rPh sb="16" eb="18">
      <t>ケッカ</t>
    </rPh>
    <rPh sb="19" eb="21">
      <t>ジッスウ</t>
    </rPh>
    <rPh sb="22" eb="24">
      <t>キジュン</t>
    </rPh>
    <rPh sb="24" eb="26">
      <t>スウチ</t>
    </rPh>
    <rPh sb="64" eb="66">
      <t>ヘイセイ</t>
    </rPh>
    <rPh sb="68" eb="69">
      <t>ネン</t>
    </rPh>
    <rPh sb="70" eb="72">
      <t>ガツブン</t>
    </rPh>
    <rPh sb="72" eb="74">
      <t>ケッカ</t>
    </rPh>
    <rPh sb="77" eb="79">
      <t>シスウ</t>
    </rPh>
    <rPh sb="81" eb="83">
      <t>ヘイセイ</t>
    </rPh>
    <rPh sb="85" eb="86">
      <t>ネン</t>
    </rPh>
    <rPh sb="86" eb="88">
      <t>ヘイキン</t>
    </rPh>
    <rPh sb="95" eb="97">
      <t>ヘイセイ</t>
    </rPh>
    <rPh sb="99" eb="100">
      <t>ネン</t>
    </rPh>
    <rPh sb="100" eb="102">
      <t>キジュン</t>
    </rPh>
    <rPh sb="112" eb="113">
      <t>トモナ</t>
    </rPh>
    <rPh sb="115" eb="117">
      <t>ヘイセイ</t>
    </rPh>
    <rPh sb="119" eb="120">
      <t>ネン</t>
    </rPh>
    <rPh sb="121" eb="122">
      <t>ガツ</t>
    </rPh>
    <rPh sb="122" eb="123">
      <t>ブン</t>
    </rPh>
    <rPh sb="123" eb="125">
      <t>イコウ</t>
    </rPh>
    <rPh sb="126" eb="128">
      <t>ヒカク</t>
    </rPh>
    <rPh sb="135" eb="137">
      <t>ヘイセイ</t>
    </rPh>
    <rPh sb="139" eb="140">
      <t>ネン</t>
    </rPh>
    <rPh sb="142" eb="143">
      <t>ガツ</t>
    </rPh>
    <rPh sb="143" eb="144">
      <t>ブン</t>
    </rPh>
    <rPh sb="147" eb="149">
      <t>シスウ</t>
    </rPh>
    <rPh sb="150" eb="152">
      <t>ヘイセイ</t>
    </rPh>
    <rPh sb="154" eb="155">
      <t>ネン</t>
    </rPh>
    <rPh sb="155" eb="157">
      <t>ヘイキン</t>
    </rPh>
    <rPh sb="166" eb="168">
      <t>カイテイ</t>
    </rPh>
    <rPh sb="173" eb="175">
      <t>ヘイセイ</t>
    </rPh>
    <rPh sb="177" eb="178">
      <t>ネン</t>
    </rPh>
    <rPh sb="180" eb="181">
      <t>ガツ</t>
    </rPh>
    <rPh sb="181" eb="182">
      <t>ブン</t>
    </rPh>
    <rPh sb="185" eb="188">
      <t>ゾウゲンリツ</t>
    </rPh>
    <rPh sb="190" eb="192">
      <t>ヘイセイ</t>
    </rPh>
    <rPh sb="194" eb="195">
      <t>ネン</t>
    </rPh>
    <rPh sb="195" eb="197">
      <t>キジュン</t>
    </rPh>
    <rPh sb="197" eb="199">
      <t>シスウ</t>
    </rPh>
    <rPh sb="200" eb="202">
      <t>ケイサン</t>
    </rPh>
    <rPh sb="215" eb="218">
      <t>カイテイゴ</t>
    </rPh>
    <rPh sb="219" eb="221">
      <t>シスウ</t>
    </rPh>
    <rPh sb="222" eb="224">
      <t>ケイサン</t>
    </rPh>
    <rPh sb="226" eb="228">
      <t>バアイ</t>
    </rPh>
    <rPh sb="229" eb="230">
      <t>カナラ</t>
    </rPh>
    <rPh sb="233" eb="235">
      <t>イッチ</t>
    </rPh>
    <phoneticPr fontId="20"/>
  </si>
  <si>
    <t>(2)</t>
    <phoneticPr fontId="20"/>
  </si>
  <si>
    <t xml:space="preserve"> 1　賃金の動き</t>
    <rPh sb="3" eb="5">
      <t>チンギン</t>
    </rPh>
    <rPh sb="6" eb="7">
      <t>ウゴ</t>
    </rPh>
    <phoneticPr fontId="25"/>
  </si>
  <si>
    <t>　平成29年１月分結果から日本標準産業分類（平成25年10月改定）に基づき表章しています。</t>
    <rPh sb="1" eb="3">
      <t>ヘイセイ</t>
    </rPh>
    <rPh sb="5" eb="6">
      <t>ネン</t>
    </rPh>
    <rPh sb="7" eb="8">
      <t>ガツ</t>
    </rPh>
    <rPh sb="8" eb="9">
      <t>ブン</t>
    </rPh>
    <rPh sb="9" eb="11">
      <t>ケッカ</t>
    </rPh>
    <rPh sb="13" eb="15">
      <t>ニホン</t>
    </rPh>
    <rPh sb="15" eb="17">
      <t>ヒョウジュン</t>
    </rPh>
    <rPh sb="17" eb="19">
      <t>サンギョウ</t>
    </rPh>
    <rPh sb="19" eb="21">
      <t>ブンルイ</t>
    </rPh>
    <rPh sb="22" eb="24">
      <t>ヘイセイ</t>
    </rPh>
    <rPh sb="26" eb="27">
      <t>ネン</t>
    </rPh>
    <rPh sb="29" eb="30">
      <t>ガツ</t>
    </rPh>
    <rPh sb="30" eb="32">
      <t>カイテイ</t>
    </rPh>
    <rPh sb="34" eb="35">
      <t>モト</t>
    </rPh>
    <rPh sb="37" eb="38">
      <t>ヒョウ</t>
    </rPh>
    <rPh sb="38" eb="39">
      <t>ショウ</t>
    </rPh>
    <phoneticPr fontId="20"/>
  </si>
  <si>
    <t>％</t>
    <phoneticPr fontId="5"/>
  </si>
  <si>
    <t>前年
同月比</t>
    <rPh sb="0" eb="2">
      <t>ゼンネン</t>
    </rPh>
    <rPh sb="3" eb="5">
      <t>ドウゲツヒ</t>
    </rPh>
    <rPh sb="5" eb="6">
      <t>ヒ</t>
    </rPh>
    <phoneticPr fontId="5"/>
  </si>
  <si>
    <t>(3)</t>
  </si>
  <si>
    <t xml:space="preserve">  常用雇用指数とその増減率は、労働者数推計のベンチマークを平成30年１月分で更新したことに伴い、平成30年１月分公表時に過去に遡って改訂しました。</t>
  </si>
  <si>
    <t>(4)</t>
    <phoneticPr fontId="20"/>
  </si>
  <si>
    <t>　調査事業所のうち30人以上の抽出方法は、従来の２～３年に一度行う総入替え方式から、毎年１月分調査時に行う部分入替え方式に平成30年から変更しました。賃金、労働時間指数とその増減率は、総入替え方式のときに行っていた過去に遡った改訂はしていません。</t>
    <rPh sb="1" eb="3">
      <t>チョウサ</t>
    </rPh>
    <rPh sb="3" eb="6">
      <t>ジギョウショ</t>
    </rPh>
    <rPh sb="11" eb="14">
      <t>ニンイジョウ</t>
    </rPh>
    <rPh sb="15" eb="17">
      <t>チュウシュツ</t>
    </rPh>
    <rPh sb="17" eb="19">
      <t>ホウホウ</t>
    </rPh>
    <rPh sb="21" eb="23">
      <t>ジュウライ</t>
    </rPh>
    <rPh sb="27" eb="28">
      <t>トシ</t>
    </rPh>
    <rPh sb="29" eb="31">
      <t>イチド</t>
    </rPh>
    <rPh sb="31" eb="32">
      <t>オコナ</t>
    </rPh>
    <rPh sb="33" eb="34">
      <t>ソウ</t>
    </rPh>
    <rPh sb="34" eb="36">
      <t>イレカエ</t>
    </rPh>
    <rPh sb="37" eb="39">
      <t>ホウシキ</t>
    </rPh>
    <rPh sb="42" eb="44">
      <t>マイトシ</t>
    </rPh>
    <rPh sb="45" eb="47">
      <t>ガツブン</t>
    </rPh>
    <rPh sb="47" eb="49">
      <t>チョウサ</t>
    </rPh>
    <rPh sb="49" eb="50">
      <t>ジ</t>
    </rPh>
    <rPh sb="51" eb="52">
      <t>オコナ</t>
    </rPh>
    <rPh sb="53" eb="55">
      <t>ブブン</t>
    </rPh>
    <rPh sb="55" eb="57">
      <t>イレカ</t>
    </rPh>
    <rPh sb="58" eb="60">
      <t>ホウシキ</t>
    </rPh>
    <rPh sb="61" eb="63">
      <t>ヘイセイ</t>
    </rPh>
    <rPh sb="65" eb="66">
      <t>ネン</t>
    </rPh>
    <rPh sb="68" eb="70">
      <t>ヘンコウ</t>
    </rPh>
    <rPh sb="75" eb="77">
      <t>チンギン</t>
    </rPh>
    <rPh sb="78" eb="80">
      <t>ロウドウ</t>
    </rPh>
    <rPh sb="80" eb="82">
      <t>ジカン</t>
    </rPh>
    <rPh sb="82" eb="84">
      <t>シスウ</t>
    </rPh>
    <rPh sb="87" eb="89">
      <t>ゾウゲン</t>
    </rPh>
    <rPh sb="89" eb="90">
      <t>リツ</t>
    </rPh>
    <rPh sb="92" eb="93">
      <t>ソウ</t>
    </rPh>
    <rPh sb="93" eb="95">
      <t>イレカ</t>
    </rPh>
    <rPh sb="96" eb="98">
      <t>ホウシキ</t>
    </rPh>
    <rPh sb="102" eb="103">
      <t>オコナ</t>
    </rPh>
    <rPh sb="107" eb="109">
      <t>カコ</t>
    </rPh>
    <rPh sb="110" eb="111">
      <t>サカノボ</t>
    </rPh>
    <rPh sb="113" eb="115">
      <t>カイテイ</t>
    </rPh>
    <phoneticPr fontId="20"/>
  </si>
  <si>
    <t>ゴム製品</t>
    <phoneticPr fontId="20"/>
  </si>
  <si>
    <t>Ｒ 一括分</t>
  </si>
  <si>
    <t>次の条件に該当する労働者をいいます。</t>
    <rPh sb="2" eb="4">
      <t>ジョウケン</t>
    </rPh>
    <phoneticPr fontId="20"/>
  </si>
  <si>
    <t>生活関連サービス業， 娯楽業</t>
  </si>
  <si>
    <t>５</t>
    <phoneticPr fontId="20"/>
  </si>
  <si>
    <t>第9表　常用雇用指数</t>
    <rPh sb="0" eb="1">
      <t>ダイ</t>
    </rPh>
    <rPh sb="2" eb="3">
      <t>ヒョウ</t>
    </rPh>
    <rPh sb="4" eb="6">
      <t>ジョウヨウ</t>
    </rPh>
    <rPh sb="6" eb="8">
      <t>コヨウ</t>
    </rPh>
    <rPh sb="8" eb="10">
      <t>シスウ</t>
    </rPh>
    <phoneticPr fontId="5"/>
  </si>
  <si>
    <t>　対前年（前月）比等の増減率は、原則として指数により行っています。そのため実数から算定した場合とは必ずしも一致しないため、ご注意ください。</t>
    <rPh sb="62" eb="64">
      <t>チュウイ</t>
    </rPh>
    <phoneticPr fontId="20"/>
  </si>
  <si>
    <t>30</t>
    <phoneticPr fontId="5"/>
  </si>
  <si>
    <t>６</t>
    <phoneticPr fontId="20"/>
  </si>
  <si>
    <t>Ｈ</t>
    <phoneticPr fontId="5"/>
  </si>
  <si>
    <t xml:space="preserve"> 本文中及び統計表の記号表示は以下のとおりです。</t>
    <rPh sb="1" eb="4">
      <t>ホンブンチュウ</t>
    </rPh>
    <rPh sb="4" eb="5">
      <t>オヨ</t>
    </rPh>
    <rPh sb="6" eb="9">
      <t>トウケイヒョウ</t>
    </rPh>
    <rPh sb="10" eb="12">
      <t>キゴウ</t>
    </rPh>
    <rPh sb="12" eb="14">
      <t>ヒョウジ</t>
    </rPh>
    <rPh sb="15" eb="17">
      <t>イカ</t>
    </rPh>
    <phoneticPr fontId="20"/>
  </si>
  <si>
    <t>　｢０｣は、表記単位に満たないもの。</t>
    <phoneticPr fontId="20"/>
  </si>
  <si>
    <t>１日の所定労働時間が一般の労働者と同じで、１週の所定労働日数が一般の労働者より短い者。</t>
  </si>
  <si>
    <t>　｢－｣は、該当数字なし又は指数化されていない。</t>
    <phoneticPr fontId="20"/>
  </si>
  <si>
    <t>計</t>
  </si>
  <si>
    <t>　｢ｘ｣は、集計事業所数が２以下又は当該産業に属する事業所数が少ないため、公表しない。</t>
    <phoneticPr fontId="20"/>
  </si>
  <si>
    <t>７</t>
    <phoneticPr fontId="20"/>
  </si>
  <si>
    <t xml:space="preserve"> 指数表の産業大分類の一部については、下記の略称を用いて表示しています。</t>
    <rPh sb="1" eb="3">
      <t>シスウ</t>
    </rPh>
    <rPh sb="3" eb="4">
      <t>ヒョウ</t>
    </rPh>
    <rPh sb="5" eb="7">
      <t>サンギョウ</t>
    </rPh>
    <rPh sb="7" eb="10">
      <t>ダイブンルイ</t>
    </rPh>
    <rPh sb="11" eb="13">
      <t>イチブ</t>
    </rPh>
    <rPh sb="19" eb="21">
      <t>カキ</t>
    </rPh>
    <rPh sb="22" eb="24">
      <t>リャクショウ</t>
    </rPh>
    <rPh sb="25" eb="26">
      <t>モチ</t>
    </rPh>
    <rPh sb="28" eb="30">
      <t>ヒョウジ</t>
    </rPh>
    <phoneticPr fontId="20"/>
  </si>
  <si>
    <t>略　称</t>
    <rPh sb="0" eb="1">
      <t>リャク</t>
    </rPh>
    <rPh sb="2" eb="3">
      <t>ショウ</t>
    </rPh>
    <phoneticPr fontId="20"/>
  </si>
  <si>
    <t>Ｆ</t>
    <phoneticPr fontId="20"/>
  </si>
  <si>
    <t>電気・ガス水道業等</t>
    <rPh sb="0" eb="2">
      <t>デンキ</t>
    </rPh>
    <rPh sb="5" eb="8">
      <t>スイドウギョウ</t>
    </rPh>
    <rPh sb="8" eb="9">
      <t>ナド</t>
    </rPh>
    <phoneticPr fontId="20"/>
  </si>
  <si>
    <t>学術研究,専門・技術サービス業</t>
    <rPh sb="0" eb="2">
      <t>ガクジュツ</t>
    </rPh>
    <rPh sb="2" eb="4">
      <t>ケンキュウ</t>
    </rPh>
    <rPh sb="5" eb="7">
      <t>センモン</t>
    </rPh>
    <rPh sb="8" eb="10">
      <t>ギジュツ</t>
    </rPh>
    <rPh sb="14" eb="15">
      <t>ギョウ</t>
    </rPh>
    <phoneticPr fontId="25"/>
  </si>
  <si>
    <t>ないサービス業</t>
    <rPh sb="6" eb="7">
      <t>ギョウ</t>
    </rPh>
    <phoneticPr fontId="5"/>
  </si>
  <si>
    <t>電気・ガス・熱供給・水道業</t>
    <rPh sb="0" eb="2">
      <t>デンキ</t>
    </rPh>
    <rPh sb="6" eb="7">
      <t>ネツ</t>
    </rPh>
    <rPh sb="7" eb="9">
      <t>キョウキュウ</t>
    </rPh>
    <rPh sb="10" eb="13">
      <t>スイドウギョウ</t>
    </rPh>
    <phoneticPr fontId="20"/>
  </si>
  <si>
    <t>日</t>
    <rPh sb="0" eb="1">
      <t>ニチ</t>
    </rPh>
    <phoneticPr fontId="25"/>
  </si>
  <si>
    <t>Ｌ</t>
    <phoneticPr fontId="20"/>
  </si>
  <si>
    <t>産　　　　業</t>
    <rPh sb="0" eb="1">
      <t>サン</t>
    </rPh>
    <rPh sb="5" eb="6">
      <t>ギョウ</t>
    </rPh>
    <phoneticPr fontId="5"/>
  </si>
  <si>
    <t>学術研究等</t>
    <rPh sb="0" eb="2">
      <t>ガクジュツ</t>
    </rPh>
    <rPh sb="2" eb="5">
      <t>ケンキュウトウ</t>
    </rPh>
    <phoneticPr fontId="20"/>
  </si>
  <si>
    <t>前   月   末         労 働 者 数</t>
  </si>
  <si>
    <t>学術研究，専門・技術サービス業</t>
    <rPh sb="0" eb="2">
      <t>ガクジュツ</t>
    </rPh>
    <rPh sb="2" eb="4">
      <t>ケンキュウ</t>
    </rPh>
    <rPh sb="5" eb="7">
      <t>センモン</t>
    </rPh>
    <rPh sb="8" eb="10">
      <t>ギジュツ</t>
    </rPh>
    <rPh sb="14" eb="15">
      <t>ギョウ</t>
    </rPh>
    <phoneticPr fontId="20"/>
  </si>
  <si>
    <t>（2）事業所規模３０人以上</t>
    <rPh sb="3" eb="6">
      <t>ジギョウショ</t>
    </rPh>
    <rPh sb="6" eb="8">
      <t>キボ</t>
    </rPh>
    <rPh sb="10" eb="13">
      <t>ニンイジョウ</t>
    </rPh>
    <phoneticPr fontId="25"/>
  </si>
  <si>
    <t>Ｎ</t>
    <phoneticPr fontId="20"/>
  </si>
  <si>
    <t>生活関連サービス業，娯楽業</t>
    <rPh sb="0" eb="2">
      <t>セイカツ</t>
    </rPh>
    <rPh sb="2" eb="4">
      <t>カンレン</t>
    </rPh>
    <rPh sb="8" eb="9">
      <t>ギョウ</t>
    </rPh>
    <rPh sb="10" eb="13">
      <t>ゴラクギョウ</t>
    </rPh>
    <phoneticPr fontId="20"/>
  </si>
  <si>
    <t>他に分類されないサービス業</t>
    <rPh sb="0" eb="1">
      <t>タ</t>
    </rPh>
    <rPh sb="2" eb="4">
      <t>ブンルイ</t>
    </rPh>
    <rPh sb="12" eb="13">
      <t>ギョウ</t>
    </rPh>
    <phoneticPr fontId="20"/>
  </si>
  <si>
    <t>（単位：円）</t>
    <rPh sb="1" eb="3">
      <t>タンイ</t>
    </rPh>
    <rPh sb="4" eb="5">
      <t>エン</t>
    </rPh>
    <phoneticPr fontId="5"/>
  </si>
  <si>
    <t>医療,福祉</t>
    <rPh sb="0" eb="2">
      <t>イリョウ</t>
    </rPh>
    <rPh sb="3" eb="5">
      <t>フクシ</t>
    </rPh>
    <phoneticPr fontId="25"/>
  </si>
  <si>
    <t xml:space="preserve"> 実数表の製造業（産業中分類）の一部については、下記の略称を用いて表示しています。</t>
    <rPh sb="1" eb="3">
      <t>ジッスウ</t>
    </rPh>
    <rPh sb="3" eb="4">
      <t>ヒョウ</t>
    </rPh>
    <rPh sb="5" eb="8">
      <t>セイゾウギョウ</t>
    </rPh>
    <rPh sb="9" eb="11">
      <t>サンギョウ</t>
    </rPh>
    <rPh sb="11" eb="14">
      <t>チュウブンルイ</t>
    </rPh>
    <rPh sb="16" eb="18">
      <t>イチブ</t>
    </rPh>
    <rPh sb="24" eb="26">
      <t>カキ</t>
    </rPh>
    <rPh sb="27" eb="29">
      <t>リャクショウ</t>
    </rPh>
    <rPh sb="30" eb="31">
      <t>モチ</t>
    </rPh>
    <rPh sb="33" eb="35">
      <t>ヒョウジ</t>
    </rPh>
    <phoneticPr fontId="20"/>
  </si>
  <si>
    <t>産業中分類</t>
    <rPh sb="0" eb="2">
      <t>サンギョウ</t>
    </rPh>
    <rPh sb="2" eb="5">
      <t>チュウブンルイ</t>
    </rPh>
    <phoneticPr fontId="20"/>
  </si>
  <si>
    <t>食料品・たばこ</t>
    <phoneticPr fontId="20"/>
  </si>
  <si>
    <t>プラスチック製品</t>
    <phoneticPr fontId="20"/>
  </si>
  <si>
    <t>食料品製造業、飲料・たばこ・飼料製造業</t>
  </si>
  <si>
    <t>L</t>
    <phoneticPr fontId="5"/>
  </si>
  <si>
    <t>E25</t>
    <phoneticPr fontId="20"/>
  </si>
  <si>
    <t>はん用機械器具</t>
    <phoneticPr fontId="20"/>
  </si>
  <si>
    <t>人</t>
    <rPh sb="0" eb="1">
      <t>ニン</t>
    </rPh>
    <phoneticPr fontId="25"/>
  </si>
  <si>
    <t>はん用機械器具製造業</t>
  </si>
  <si>
    <t>小売業（I56～I61）</t>
    <rPh sb="0" eb="3">
      <t>コウリギョウ</t>
    </rPh>
    <phoneticPr fontId="5"/>
  </si>
  <si>
    <t>内      容</t>
    <rPh sb="0" eb="1">
      <t>ウチ</t>
    </rPh>
    <rPh sb="7" eb="8">
      <t>カタチ</t>
    </rPh>
    <phoneticPr fontId="20"/>
  </si>
  <si>
    <t>E26</t>
    <phoneticPr fontId="20"/>
  </si>
  <si>
    <t>生産用機械器具</t>
    <phoneticPr fontId="20"/>
  </si>
  <si>
    <t>G</t>
    <phoneticPr fontId="5"/>
  </si>
  <si>
    <t>小売業</t>
    <rPh sb="0" eb="3">
      <t>コウリギョウ</t>
    </rPh>
    <phoneticPr fontId="5"/>
  </si>
  <si>
    <t>　なお、常用労働者が５人以上の規模の事業所を「事業所規模５人以上」とし、常用労働者が30人以上の規模の事業所を「事業所規模30人以上」としています。また「事業所規模５人以上」には「事業所規模30人以上」を含んでいます。</t>
    <phoneticPr fontId="20"/>
  </si>
  <si>
    <t>生産用機械器具製造業</t>
  </si>
  <si>
    <t>E12</t>
    <phoneticPr fontId="20"/>
  </si>
  <si>
    <t>産業計</t>
    <rPh sb="0" eb="2">
      <t>サンギョウ</t>
    </rPh>
    <rPh sb="2" eb="3">
      <t>ケイ</t>
    </rPh>
    <phoneticPr fontId="5"/>
  </si>
  <si>
    <t>木材・木製品</t>
    <phoneticPr fontId="20"/>
  </si>
  <si>
    <t>化学、石油・石炭</t>
  </si>
  <si>
    <t>木材・木製品製造業（家具を除く）</t>
  </si>
  <si>
    <t>　総実労働時間のうち、所定内労働時間は126.9時間で、前年同月比1.3％減、所定外労働時間は9.2時間で、前年同月比16.4％減となった。</t>
  </si>
  <si>
    <t>製造業</t>
    <rPh sb="0" eb="3">
      <t>セイゾウギョウ</t>
    </rPh>
    <phoneticPr fontId="25"/>
  </si>
  <si>
    <t>業務用機械器具</t>
    <phoneticPr fontId="20"/>
  </si>
  <si>
    <t>業務用機械器具製造業</t>
  </si>
  <si>
    <t>R</t>
    <phoneticPr fontId="5"/>
  </si>
  <si>
    <t>対前月
増減率(%)</t>
    <rPh sb="0" eb="1">
      <t>タイ</t>
    </rPh>
    <rPh sb="1" eb="3">
      <t>ゼンゲツ</t>
    </rPh>
    <rPh sb="4" eb="6">
      <t>ゾウゲン</t>
    </rPh>
    <rPh sb="6" eb="7">
      <t>リツ</t>
    </rPh>
    <phoneticPr fontId="5"/>
  </si>
  <si>
    <t>E13</t>
    <phoneticPr fontId="20"/>
  </si>
  <si>
    <t>家具・装備品</t>
    <phoneticPr fontId="20"/>
  </si>
  <si>
    <t>家具・装備品製造業</t>
  </si>
  <si>
    <t>３年</t>
    <rPh sb="1" eb="2">
      <t>ネン</t>
    </rPh>
    <phoneticPr fontId="5"/>
  </si>
  <si>
    <t>E28</t>
    <phoneticPr fontId="20"/>
  </si>
  <si>
    <t>電子・デバイス</t>
    <phoneticPr fontId="20"/>
  </si>
  <si>
    <t>生活関連</t>
    <rPh sb="0" eb="2">
      <t>セイカツ</t>
    </rPh>
    <rPh sb="2" eb="4">
      <t>カンレン</t>
    </rPh>
    <phoneticPr fontId="5"/>
  </si>
  <si>
    <t>窯業・土石製品</t>
    <rPh sb="5" eb="7">
      <t>セイヒン</t>
    </rPh>
    <phoneticPr fontId="20"/>
  </si>
  <si>
    <t>電子部品・デバイス・電子回路製造業</t>
  </si>
  <si>
    <t>E14</t>
    <phoneticPr fontId="20"/>
  </si>
  <si>
    <t>パルプ・紙・紙加工品製造業</t>
  </si>
  <si>
    <t>はん用機械器具</t>
  </si>
  <si>
    <t>E29</t>
    <phoneticPr fontId="20"/>
  </si>
  <si>
    <t>教育,学習支援業</t>
    <rPh sb="0" eb="2">
      <t>キョウイク</t>
    </rPh>
    <rPh sb="3" eb="5">
      <t>ガクシュウ</t>
    </rPh>
    <rPh sb="5" eb="7">
      <t>シエン</t>
    </rPh>
    <rPh sb="7" eb="8">
      <t>ギョウ</t>
    </rPh>
    <phoneticPr fontId="25"/>
  </si>
  <si>
    <t>電気機械器具</t>
    <phoneticPr fontId="20"/>
  </si>
  <si>
    <t>電気機械器具製造業</t>
  </si>
  <si>
    <t>E32,20</t>
    <phoneticPr fontId="20"/>
  </si>
  <si>
    <t>E16,17</t>
    <phoneticPr fontId="20"/>
  </si>
  <si>
    <t>人</t>
    <rPh sb="0" eb="1">
      <t>ヒト</t>
    </rPh>
    <phoneticPr fontId="5"/>
  </si>
  <si>
    <t>化学、石油・石炭</t>
    <phoneticPr fontId="20"/>
  </si>
  <si>
    <t xml:space="preserve">  ここでは、センサス局方式を用いて算定した季節調整係数で原系列を除して求めるという方法によっている。</t>
    <phoneticPr fontId="5"/>
  </si>
  <si>
    <t>化学工業、石油製品・石炭製品製造業</t>
  </si>
  <si>
    <t>E30</t>
    <phoneticPr fontId="20"/>
  </si>
  <si>
    <t xml:space="preserve"> なお、重役、理事などの役員でも、常時勤務して一般の労働者と同じ給与規則で毎月給与の支払を受けている者及び事業主の家族でも、常時その事業所に勤務し、他の労働者と同じ給与規則で毎月給与が支払われている者は常用労働者に含めます。</t>
    <phoneticPr fontId="20"/>
  </si>
  <si>
    <t>保険業</t>
    <rPh sb="0" eb="3">
      <t>ホケンギョウ</t>
    </rPh>
    <phoneticPr fontId="5"/>
  </si>
  <si>
    <t>E18</t>
    <phoneticPr fontId="20"/>
  </si>
  <si>
    <t>プラスチック製品製造業（別掲を除く）</t>
  </si>
  <si>
    <t>E31</t>
    <phoneticPr fontId="20"/>
  </si>
  <si>
    <t>輸送用機械器具</t>
    <phoneticPr fontId="20"/>
  </si>
  <si>
    <t>輸送用機械器具製造業</t>
  </si>
  <si>
    <t>ＴＬ</t>
    <phoneticPr fontId="5"/>
  </si>
  <si>
    <t>表１　月間現金給与額</t>
    <rPh sb="0" eb="1">
      <t>ヒョウ</t>
    </rPh>
    <rPh sb="3" eb="5">
      <t>ゲッカン</t>
    </rPh>
    <rPh sb="5" eb="7">
      <t>ゲンキン</t>
    </rPh>
    <rPh sb="7" eb="9">
      <t>キュウヨ</t>
    </rPh>
    <rPh sb="9" eb="10">
      <t>ガク</t>
    </rPh>
    <phoneticPr fontId="5"/>
  </si>
  <si>
    <t>E19</t>
    <phoneticPr fontId="20"/>
  </si>
  <si>
    <t>ゴム製品製造業</t>
  </si>
  <si>
    <t>その他の製造業、なめし革</t>
    <phoneticPr fontId="20"/>
  </si>
  <si>
    <t>９</t>
    <phoneticPr fontId="20"/>
  </si>
  <si>
    <t>Ｍ一括分</t>
    <rPh sb="1" eb="3">
      <t>イッカツ</t>
    </rPh>
    <rPh sb="3" eb="4">
      <t>ブン</t>
    </rPh>
    <phoneticPr fontId="20"/>
  </si>
  <si>
    <t>第7表　労働時間指数（所定内労働時間）</t>
    <rPh sb="0" eb="1">
      <t>ダイ</t>
    </rPh>
    <rPh sb="2" eb="3">
      <t>ヒョウ</t>
    </rPh>
    <rPh sb="4" eb="6">
      <t>ロウドウ</t>
    </rPh>
    <rPh sb="6" eb="8">
      <t>ジカン</t>
    </rPh>
    <rPh sb="8" eb="10">
      <t>シスウ</t>
    </rPh>
    <rPh sb="11" eb="13">
      <t>ショテイ</t>
    </rPh>
    <rPh sb="13" eb="14">
      <t>ナイ</t>
    </rPh>
    <rPh sb="14" eb="15">
      <t>ロウ</t>
    </rPh>
    <rPh sb="15" eb="16">
      <t>ハタラキ</t>
    </rPh>
    <rPh sb="16" eb="18">
      <t>ジカン</t>
    </rPh>
    <phoneticPr fontId="5"/>
  </si>
  <si>
    <t>生産用機械器具</t>
  </si>
  <si>
    <t>（単位：人）</t>
  </si>
  <si>
    <t>産業大分類「宿泊業,飲食サービス業」のうち、「飲食店」、「持ち帰り・配達サービス業」のこと</t>
    <rPh sb="0" eb="2">
      <t>サンギョウ</t>
    </rPh>
    <rPh sb="2" eb="5">
      <t>ダイブンルイ</t>
    </rPh>
    <rPh sb="6" eb="8">
      <t>シュクハク</t>
    </rPh>
    <rPh sb="8" eb="9">
      <t>ギョウ</t>
    </rPh>
    <rPh sb="10" eb="12">
      <t>インショク</t>
    </rPh>
    <rPh sb="16" eb="17">
      <t>ギョウ</t>
    </rPh>
    <rPh sb="23" eb="25">
      <t>インショク</t>
    </rPh>
    <rPh sb="25" eb="26">
      <t>テン</t>
    </rPh>
    <rPh sb="29" eb="30">
      <t>モ</t>
    </rPh>
    <rPh sb="31" eb="32">
      <t>カエ</t>
    </rPh>
    <rPh sb="34" eb="36">
      <t>ハイタツ</t>
    </rPh>
    <rPh sb="40" eb="41">
      <t>ギョウ</t>
    </rPh>
    <phoneticPr fontId="20"/>
  </si>
  <si>
    <t>建設業</t>
    <rPh sb="0" eb="3">
      <t>ケンセツギョウ</t>
    </rPh>
    <phoneticPr fontId="5"/>
  </si>
  <si>
    <t>Ｐ一括分</t>
    <rPh sb="1" eb="3">
      <t>イッカツ</t>
    </rPh>
    <rPh sb="3" eb="4">
      <t>ブン</t>
    </rPh>
    <phoneticPr fontId="20"/>
  </si>
  <si>
    <t>産業大分類「医療，福祉」のうち、「保健衛生」、「社会保険・社会福祉・介護事業」のこと</t>
    <rPh sb="0" eb="3">
      <t>サンギョウダイ</t>
    </rPh>
    <rPh sb="3" eb="5">
      <t>ブンルイ</t>
    </rPh>
    <rPh sb="6" eb="8">
      <t>イリョウ</t>
    </rPh>
    <rPh sb="9" eb="11">
      <t>フクシ</t>
    </rPh>
    <rPh sb="17" eb="19">
      <t>ホケン</t>
    </rPh>
    <rPh sb="19" eb="21">
      <t>エイセイ</t>
    </rPh>
    <rPh sb="24" eb="26">
      <t>シャカイ</t>
    </rPh>
    <rPh sb="26" eb="28">
      <t>ホケン</t>
    </rPh>
    <rPh sb="29" eb="31">
      <t>シャカイ</t>
    </rPh>
    <rPh sb="31" eb="33">
      <t>フクシ</t>
    </rPh>
    <rPh sb="34" eb="36">
      <t>カイゴ</t>
    </rPh>
    <rPh sb="36" eb="38">
      <t>ジギョウ</t>
    </rPh>
    <phoneticPr fontId="20"/>
  </si>
  <si>
    <t>Ｒ一括分</t>
    <rPh sb="1" eb="3">
      <t>イッカツ</t>
    </rPh>
    <rPh sb="3" eb="4">
      <t>ブン</t>
    </rPh>
    <phoneticPr fontId="20"/>
  </si>
  <si>
    <t>Ⅰ 結果の概要</t>
    <rPh sb="2" eb="3">
      <t>ムスブ</t>
    </rPh>
    <rPh sb="3" eb="4">
      <t>ハタシ</t>
    </rPh>
    <rPh sb="5" eb="6">
      <t>オオムネ</t>
    </rPh>
    <rPh sb="6" eb="7">
      <t>ヨウ</t>
    </rPh>
    <phoneticPr fontId="25"/>
  </si>
  <si>
    <t>表６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</si>
  <si>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現金給与    総  額</t>
    <rPh sb="0" eb="2">
      <t>ゲンキン</t>
    </rPh>
    <rPh sb="2" eb="4">
      <t>キュウヨ</t>
    </rPh>
    <rPh sb="8" eb="9">
      <t>フサ</t>
    </rPh>
    <rPh sb="11" eb="12">
      <t>ガク</t>
    </rPh>
    <phoneticPr fontId="5"/>
  </si>
  <si>
    <t xml:space="preserve"> (1)事業所規模５人以上</t>
    <rPh sb="4" eb="7">
      <t>ジギョウショ</t>
    </rPh>
    <rPh sb="7" eb="9">
      <t>キボ</t>
    </rPh>
    <rPh sb="10" eb="13">
      <t>ニンイジョウ</t>
    </rPh>
    <phoneticPr fontId="25"/>
  </si>
  <si>
    <t>　定期給与のうち所定内給与は235,019円で、前年同月比1.5％増、超過労働給与は18,383円で、前年同月差3,141円減となった。</t>
  </si>
  <si>
    <t>第6表　労働時間指数（総実労働時間）</t>
    <rPh sb="0" eb="1">
      <t>ダイ</t>
    </rPh>
    <rPh sb="2" eb="3">
      <t>ヒョウ</t>
    </rPh>
    <rPh sb="4" eb="6">
      <t>ロウドウ</t>
    </rPh>
    <rPh sb="6" eb="8">
      <t>ジカン</t>
    </rPh>
    <rPh sb="8" eb="10">
      <t>シスウ</t>
    </rPh>
    <rPh sb="11" eb="12">
      <t>ソウ</t>
    </rPh>
    <rPh sb="12" eb="13">
      <t>ジツ</t>
    </rPh>
    <rPh sb="13" eb="15">
      <t>ロウドウ</t>
    </rPh>
    <rPh sb="15" eb="17">
      <t>ジカン</t>
    </rPh>
    <phoneticPr fontId="5"/>
  </si>
  <si>
    <t>産　　　業</t>
    <phoneticPr fontId="25"/>
  </si>
  <si>
    <t>現金給与総額</t>
    <rPh sb="0" eb="1">
      <t>ウツツ</t>
    </rPh>
    <rPh sb="1" eb="2">
      <t>キン</t>
    </rPh>
    <rPh sb="2" eb="3">
      <t>キュウ</t>
    </rPh>
    <rPh sb="3" eb="4">
      <t>アタエ</t>
    </rPh>
    <rPh sb="4" eb="5">
      <t>フサ</t>
    </rPh>
    <rPh sb="5" eb="6">
      <t>ガク</t>
    </rPh>
    <phoneticPr fontId="5"/>
  </si>
  <si>
    <t>時間</t>
    <rPh sb="0" eb="2">
      <t>ジカン</t>
    </rPh>
    <phoneticPr fontId="25"/>
  </si>
  <si>
    <t>他の事業サービス</t>
  </si>
  <si>
    <t>定期給与</t>
    <rPh sb="0" eb="1">
      <t>サダム</t>
    </rPh>
    <rPh sb="1" eb="2">
      <t>キ</t>
    </rPh>
    <rPh sb="2" eb="4">
      <t>キュウヨ</t>
    </rPh>
    <phoneticPr fontId="5"/>
  </si>
  <si>
    <t>特別給与</t>
    <rPh sb="0" eb="2">
      <t>トクベツ</t>
    </rPh>
    <rPh sb="2" eb="4">
      <t>キュウヨ</t>
    </rPh>
    <phoneticPr fontId="5"/>
  </si>
  <si>
    <r>
      <t>「</t>
    </r>
    <r>
      <rPr>
        <sz val="10.5"/>
        <color auto="1"/>
        <rFont val="ＭＳ ゴシック"/>
      </rPr>
      <t>一般労働者」</t>
    </r>
    <r>
      <rPr>
        <sz val="10.5"/>
        <color auto="1"/>
        <rFont val="ＭＳ 明朝"/>
      </rPr>
      <t>とは、常用労働者のうち、パートタイム労働者でない者のことをいいます。</t>
    </r>
    <phoneticPr fontId="20"/>
  </si>
  <si>
    <t>超過労働給与</t>
    <rPh sb="0" eb="2">
      <t>チョウカ</t>
    </rPh>
    <rPh sb="2" eb="4">
      <t>ロウドウ</t>
    </rPh>
    <rPh sb="4" eb="6">
      <t>キュウヨ</t>
    </rPh>
    <phoneticPr fontId="25"/>
  </si>
  <si>
    <t>円</t>
    <rPh sb="0" eb="1">
      <t>エン</t>
    </rPh>
    <phoneticPr fontId="25"/>
  </si>
  <si>
    <t>％</t>
    <phoneticPr fontId="25"/>
  </si>
  <si>
    <t>TL</t>
    <phoneticPr fontId="5"/>
  </si>
  <si>
    <t>調査産業計</t>
    <rPh sb="0" eb="2">
      <t>チョウサ</t>
    </rPh>
    <rPh sb="2" eb="4">
      <t>サンギョウ</t>
    </rPh>
    <rPh sb="4" eb="5">
      <t>ケイ</t>
    </rPh>
    <phoneticPr fontId="25"/>
  </si>
  <si>
    <t>D</t>
    <phoneticPr fontId="5"/>
  </si>
  <si>
    <t xml:space="preserve">     第7表   産業、事業所規模別常用労働者1人平均月間現金給与額 </t>
    <rPh sb="5" eb="6">
      <t>ダイ</t>
    </rPh>
    <rPh sb="7" eb="8">
      <t>ヒョウ</t>
    </rPh>
    <rPh sb="11" eb="13">
      <t>サンギョウ</t>
    </rPh>
    <rPh sb="14" eb="17">
      <t>ジギョウショ</t>
    </rPh>
    <rPh sb="17" eb="19">
      <t>キボ</t>
    </rPh>
    <rPh sb="19" eb="20">
      <t>ベツ</t>
    </rPh>
    <rPh sb="20" eb="22">
      <t>ジョウヨウ</t>
    </rPh>
    <rPh sb="22" eb="25">
      <t>ロウドウシャ</t>
    </rPh>
    <rPh sb="26" eb="27">
      <t>ヒト</t>
    </rPh>
    <rPh sb="27" eb="29">
      <t>ヘイキン</t>
    </rPh>
    <rPh sb="29" eb="31">
      <t>ゲッカン</t>
    </rPh>
    <rPh sb="31" eb="33">
      <t>ゲンキン</t>
    </rPh>
    <rPh sb="33" eb="35">
      <t>キュウヨ</t>
    </rPh>
    <rPh sb="35" eb="36">
      <t>ガク</t>
    </rPh>
    <phoneticPr fontId="5"/>
  </si>
  <si>
    <t>建設業</t>
    <rPh sb="0" eb="3">
      <t>ケンセツギョウ</t>
    </rPh>
    <phoneticPr fontId="25"/>
  </si>
  <si>
    <t xml:space="preserve"> E29</t>
    <phoneticPr fontId="5"/>
  </si>
  <si>
    <t>E</t>
    <phoneticPr fontId="5"/>
  </si>
  <si>
    <t>サービス業（ 他に分類されないもの）</t>
  </si>
  <si>
    <t>F</t>
    <phoneticPr fontId="5"/>
  </si>
  <si>
    <t>電気・ガス・熱供給・水道業</t>
    <rPh sb="0" eb="2">
      <t>デンキ</t>
    </rPh>
    <rPh sb="6" eb="7">
      <t>ネツ</t>
    </rPh>
    <rPh sb="7" eb="9">
      <t>キョウキュウ</t>
    </rPh>
    <rPh sb="10" eb="12">
      <t>スイドウ</t>
    </rPh>
    <rPh sb="12" eb="13">
      <t>ギョウ</t>
    </rPh>
    <phoneticPr fontId="25"/>
  </si>
  <si>
    <t>サービス事業</t>
    <rPh sb="4" eb="6">
      <t>ジギョウ</t>
    </rPh>
    <phoneticPr fontId="5"/>
  </si>
  <si>
    <t>情報通信業</t>
    <rPh sb="0" eb="2">
      <t>ジョウホウ</t>
    </rPh>
    <rPh sb="2" eb="4">
      <t>ツウシン</t>
    </rPh>
    <rPh sb="4" eb="5">
      <t>ギョウ</t>
    </rPh>
    <phoneticPr fontId="25"/>
  </si>
  <si>
    <r>
      <t>「</t>
    </r>
    <r>
      <rPr>
        <sz val="10.5"/>
        <color auto="1"/>
        <rFont val="ＭＳ ゴシック"/>
      </rPr>
      <t>所定内労働時間」</t>
    </r>
    <r>
      <rPr>
        <sz val="10.5"/>
        <color auto="1"/>
        <rFont val="ＭＳ 明朝"/>
      </rPr>
      <t>とは、労働協約、就業規則等で定められた正規の始業時刻と終業時刻の間の実労働時間のことです。</t>
    </r>
    <phoneticPr fontId="20"/>
  </si>
  <si>
    <t>入職率</t>
  </si>
  <si>
    <t>運輸業,郵便業</t>
    <rPh sb="0" eb="3">
      <t>ウンユギョウ</t>
    </rPh>
    <rPh sb="4" eb="6">
      <t>ユウビン</t>
    </rPh>
    <rPh sb="6" eb="7">
      <t>ギョウ</t>
    </rPh>
    <phoneticPr fontId="25"/>
  </si>
  <si>
    <t>I</t>
    <phoneticPr fontId="5"/>
  </si>
  <si>
    <t>卸売業,小売業</t>
    <rPh sb="0" eb="2">
      <t>オロシウ</t>
    </rPh>
    <rPh sb="2" eb="3">
      <t>ギョウ</t>
    </rPh>
    <rPh sb="4" eb="6">
      <t>コウリ</t>
    </rPh>
    <rPh sb="6" eb="7">
      <t>ギョウ</t>
    </rPh>
    <phoneticPr fontId="25"/>
  </si>
  <si>
    <t>J</t>
    <phoneticPr fontId="5"/>
  </si>
  <si>
    <t>K</t>
    <phoneticPr fontId="5"/>
  </si>
  <si>
    <t>O</t>
    <phoneticPr fontId="5"/>
  </si>
  <si>
    <t>P</t>
    <phoneticPr fontId="5"/>
  </si>
  <si>
    <t>表２　月間現金給与額</t>
    <rPh sb="0" eb="1">
      <t>ヒョウ</t>
    </rPh>
    <rPh sb="3" eb="5">
      <t>ゲッカン</t>
    </rPh>
    <rPh sb="5" eb="7">
      <t>ゲンキン</t>
    </rPh>
    <rPh sb="7" eb="9">
      <t>キュウヨ</t>
    </rPh>
    <rPh sb="9" eb="10">
      <t>ガク</t>
    </rPh>
    <phoneticPr fontId="5"/>
  </si>
  <si>
    <t>複合サービス事業</t>
    <rPh sb="0" eb="2">
      <t>フクゴウ</t>
    </rPh>
    <rPh sb="6" eb="8">
      <t>ジギョウ</t>
    </rPh>
    <phoneticPr fontId="25"/>
  </si>
  <si>
    <t>サービス業（他に分類されないもの）</t>
    <rPh sb="0" eb="5">
      <t>サービスギョウ</t>
    </rPh>
    <rPh sb="6" eb="7">
      <t>タ</t>
    </rPh>
    <rPh sb="8" eb="10">
      <t>ブンルイ</t>
    </rPh>
    <phoneticPr fontId="25"/>
  </si>
  <si>
    <t>　定期給与のうち所定内給与は253,291円で、前年同月比0.8％増、超過労働給与は23,549円で、前年同月差3,198円減となった。</t>
  </si>
  <si>
    <t>第10表　季節調整済指数　（事業所規模30人以上）</t>
    <rPh sb="0" eb="1">
      <t>ダイ</t>
    </rPh>
    <rPh sb="3" eb="4">
      <t>ヒョウ</t>
    </rPh>
    <rPh sb="14" eb="17">
      <t>ジギョウショ</t>
    </rPh>
    <rPh sb="17" eb="19">
      <t>キボ</t>
    </rPh>
    <rPh sb="21" eb="24">
      <t>ニンイジョウ</t>
    </rPh>
    <phoneticPr fontId="5"/>
  </si>
  <si>
    <t>（事業所規模３０人以上）</t>
    <rPh sb="1" eb="4">
      <t>ジギョウショ</t>
    </rPh>
    <rPh sb="4" eb="6">
      <t>キボ</t>
    </rPh>
    <rPh sb="8" eb="11">
      <t>ニンイジョウ</t>
    </rPh>
    <phoneticPr fontId="25"/>
  </si>
  <si>
    <t>一  般  労  働  者</t>
    <rPh sb="0" eb="1">
      <t>１</t>
    </rPh>
    <rPh sb="3" eb="4">
      <t>バン</t>
    </rPh>
    <rPh sb="6" eb="7">
      <t>ロウ</t>
    </rPh>
    <rPh sb="9" eb="10">
      <t>ドウ</t>
    </rPh>
    <rPh sb="12" eb="13">
      <t>モノ</t>
    </rPh>
    <phoneticPr fontId="5"/>
  </si>
  <si>
    <t>- 1 -</t>
    <phoneticPr fontId="5"/>
  </si>
  <si>
    <t>　２月の１人平均月間総実労働時間（調査産業計）は136.1時間で、前年同月比2.4％減となった。</t>
  </si>
  <si>
    <t>プラスチック製品</t>
  </si>
  <si>
    <t>卸売業（I50～I55）</t>
    <rPh sb="0" eb="3">
      <t>オロシウリギョウ</t>
    </rPh>
    <phoneticPr fontId="5"/>
  </si>
  <si>
    <t>現金給与額</t>
    <phoneticPr fontId="20"/>
  </si>
  <si>
    <t>総実労働時間</t>
    <rPh sb="0" eb="1">
      <t>ソウ</t>
    </rPh>
    <rPh sb="1" eb="2">
      <t>ジツ</t>
    </rPh>
    <rPh sb="2" eb="4">
      <t>ロウドウ</t>
    </rPh>
    <rPh sb="4" eb="6">
      <t>ジカン</t>
    </rPh>
    <phoneticPr fontId="5"/>
  </si>
  <si>
    <t>前年
同月差</t>
    <rPh sb="0" eb="2">
      <t>ゼンネン</t>
    </rPh>
    <rPh sb="3" eb="5">
      <t>ドウゲツヒ</t>
    </rPh>
    <rPh sb="5" eb="6">
      <t>サ</t>
    </rPh>
    <phoneticPr fontId="5"/>
  </si>
  <si>
    <t>出勤日数</t>
    <rPh sb="0" eb="2">
      <t>シュッキン</t>
    </rPh>
    <rPh sb="2" eb="4">
      <t>ニッスウ</t>
    </rPh>
    <phoneticPr fontId="25"/>
  </si>
  <si>
    <t>所定内労働時間</t>
    <rPh sb="0" eb="3">
      <t>ショテイナイ</t>
    </rPh>
    <rPh sb="3" eb="5">
      <t>ロウドウ</t>
    </rPh>
    <rPh sb="5" eb="7">
      <t>ジカン</t>
    </rPh>
    <phoneticPr fontId="5"/>
  </si>
  <si>
    <t>所定外労働時間</t>
    <rPh sb="0" eb="2">
      <t>ショテイ</t>
    </rPh>
    <rPh sb="2" eb="3">
      <t>ガイ</t>
    </rPh>
    <rPh sb="3" eb="5">
      <t>ロウドウ</t>
    </rPh>
    <rPh sb="5" eb="7">
      <t>ジカン</t>
    </rPh>
    <phoneticPr fontId="5"/>
  </si>
  <si>
    <t>本月中の増加労働者数</t>
  </si>
  <si>
    <t>２　調査の対象</t>
  </si>
  <si>
    <t>　２月の１人平均月間総実労働時間（調査産業計）は139.8時間で、前年同月比2.4％減となった。</t>
  </si>
  <si>
    <t>　総実労働時間のうち、所定内労働時間は129.3時間で、前年同月比1.3％減、所定外労働時間は10.5時間で、前年同月比16.0％減となった。</t>
  </si>
  <si>
    <t xml:space="preserve">  離職率</t>
    <rPh sb="2" eb="4">
      <t>リショク</t>
    </rPh>
    <rPh sb="4" eb="5">
      <t>リツ</t>
    </rPh>
    <phoneticPr fontId="5"/>
  </si>
  <si>
    <t>　「製造業」の所定外労働時間は13.8時間で、前年同月比10.5％減となった。</t>
  </si>
  <si>
    <t>表４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</si>
  <si>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- 2 -</t>
    <phoneticPr fontId="5"/>
  </si>
  <si>
    <t>労働異動率</t>
    <phoneticPr fontId="20"/>
  </si>
  <si>
    <t>３　雇用の動き</t>
    <rPh sb="2" eb="4">
      <t>コヨウ</t>
    </rPh>
    <rPh sb="5" eb="6">
      <t>ウゴ</t>
    </rPh>
    <phoneticPr fontId="25"/>
  </si>
  <si>
    <t>　２月末の常用労働者数は1,396,699人で、前年同月比0.1％増となった。また、パートタイム労働者比率は30.6％で、前年同月差0.4ポイント減となった。</t>
  </si>
  <si>
    <t>　調査産業計の労働異動率をみると、入職率は1.56％で、前年同月差0.04ポイント増、離職率は1.63％で、前年同月差0.06ポイント増となった。</t>
  </si>
  <si>
    <t>％</t>
  </si>
  <si>
    <t>特別に支払われた給与</t>
    <rPh sb="0" eb="2">
      <t>トクベツ</t>
    </rPh>
    <rPh sb="3" eb="5">
      <t>シハラ</t>
    </rPh>
    <rPh sb="8" eb="10">
      <t>キュウヨ</t>
    </rPh>
    <phoneticPr fontId="5"/>
  </si>
  <si>
    <t>産　　業</t>
    <phoneticPr fontId="25"/>
  </si>
  <si>
    <t xml:space="preserve"> M75</t>
    <phoneticPr fontId="5"/>
  </si>
  <si>
    <t>ﾊﾟｰﾄタイム労働者比率</t>
    <rPh sb="7" eb="10">
      <t>ロウドウシャ</t>
    </rPh>
    <rPh sb="10" eb="12">
      <t>ヒリツ</t>
    </rPh>
    <phoneticPr fontId="5"/>
  </si>
  <si>
    <t>労 働 異 動 率</t>
    <rPh sb="0" eb="1">
      <t>ロウ</t>
    </rPh>
    <rPh sb="2" eb="3">
      <t>ハタラキ</t>
    </rPh>
    <rPh sb="4" eb="5">
      <t>イ</t>
    </rPh>
    <rPh sb="6" eb="7">
      <t>ドウ</t>
    </rPh>
    <rPh sb="8" eb="9">
      <t>リツ</t>
    </rPh>
    <phoneticPr fontId="25"/>
  </si>
  <si>
    <t>現金給与総額</t>
  </si>
  <si>
    <t xml:space="preserve">  入職率</t>
    <rPh sb="2" eb="3">
      <t>ニュウ</t>
    </rPh>
    <rPh sb="3" eb="4">
      <t>ショク</t>
    </rPh>
    <rPh sb="4" eb="5">
      <t>リツ</t>
    </rPh>
    <phoneticPr fontId="5"/>
  </si>
  <si>
    <t>ポイント</t>
    <phoneticPr fontId="25"/>
  </si>
  <si>
    <t>２</t>
  </si>
  <si>
    <t>　２月末の常用労働者数は824,445人で、前年同月比1.5％増となった。また、パートタイム労働者比率は25.0％で、前年同月差0.7ポイント増となった。</t>
  </si>
  <si>
    <t>- 3 -</t>
    <phoneticPr fontId="5"/>
  </si>
  <si>
    <t>１　指数表</t>
    <rPh sb="2" eb="4">
      <t>シスウ</t>
    </rPh>
    <rPh sb="4" eb="5">
      <t>ヒョウ</t>
    </rPh>
    <phoneticPr fontId="5"/>
  </si>
  <si>
    <t>印刷・同関連業</t>
  </si>
  <si>
    <t>第1表　名目賃金指数（現金給与総額）</t>
    <rPh sb="0" eb="1">
      <t>ダイ</t>
    </rPh>
    <rPh sb="2" eb="3">
      <t>ヒョウ</t>
    </rPh>
    <rPh sb="4" eb="6">
      <t>メイモク</t>
    </rPh>
    <rPh sb="6" eb="8">
      <t>チンギン</t>
    </rPh>
    <rPh sb="8" eb="10">
      <t>シスウ</t>
    </rPh>
    <rPh sb="11" eb="13">
      <t>ゲンキン</t>
    </rPh>
    <rPh sb="13" eb="15">
      <t>キュウヨ</t>
    </rPh>
    <rPh sb="15" eb="17">
      <t>ソウガク</t>
    </rPh>
    <phoneticPr fontId="5"/>
  </si>
  <si>
    <t>(平成27年平均＝100)</t>
    <rPh sb="1" eb="3">
      <t>ヘイセイ</t>
    </rPh>
    <rPh sb="5" eb="6">
      <t>ネン</t>
    </rPh>
    <rPh sb="6" eb="8">
      <t>ヘイキン</t>
    </rPh>
    <phoneticPr fontId="5"/>
  </si>
  <si>
    <t>Ｄ</t>
    <phoneticPr fontId="5"/>
  </si>
  <si>
    <t>Ｅ</t>
    <phoneticPr fontId="5"/>
  </si>
  <si>
    <t>Ｆ</t>
    <phoneticPr fontId="5"/>
  </si>
  <si>
    <t xml:space="preserve"> この調査は、統計法（平成19年法律第53号）第２条第４項に規定する基幹統計であり、賃金、労働時間及び雇用について静岡県における変動を毎月明らかにすることを目的としています。</t>
    <phoneticPr fontId="20"/>
  </si>
  <si>
    <t>Ｇ</t>
    <phoneticPr fontId="5"/>
  </si>
  <si>
    <t>Ｊ</t>
    <phoneticPr fontId="5"/>
  </si>
  <si>
    <t>Ｋ</t>
    <phoneticPr fontId="5"/>
  </si>
  <si>
    <t>Ｌ</t>
    <phoneticPr fontId="5"/>
  </si>
  <si>
    <t>Ｍ</t>
    <phoneticPr fontId="5"/>
  </si>
  <si>
    <t>Ｎ</t>
    <phoneticPr fontId="5"/>
  </si>
  <si>
    <t>Ｏ</t>
    <phoneticPr fontId="5"/>
  </si>
  <si>
    <t>Ｐ</t>
    <phoneticPr fontId="5"/>
  </si>
  <si>
    <t>Ｑ</t>
    <phoneticPr fontId="5"/>
  </si>
  <si>
    <t>Ｒ</t>
    <phoneticPr fontId="5"/>
  </si>
  <si>
    <t>調査</t>
    <rPh sb="0" eb="2">
      <t>チョウサ</t>
    </rPh>
    <phoneticPr fontId="5"/>
  </si>
  <si>
    <t>電気・ガス</t>
    <rPh sb="0" eb="2">
      <t>デンキ</t>
    </rPh>
    <phoneticPr fontId="5"/>
  </si>
  <si>
    <t>卸売業，</t>
    <rPh sb="0" eb="2">
      <t>オロシウリ</t>
    </rPh>
    <rPh sb="2" eb="3">
      <t>ギョウ</t>
    </rPh>
    <phoneticPr fontId="5"/>
  </si>
  <si>
    <t>複合</t>
    <rPh sb="0" eb="2">
      <t>フクゴウ</t>
    </rPh>
    <phoneticPr fontId="5"/>
  </si>
  <si>
    <t>製造業</t>
    <rPh sb="0" eb="3">
      <t>セイゾウギョウ</t>
    </rPh>
    <phoneticPr fontId="5"/>
  </si>
  <si>
    <t>情報</t>
    <rPh sb="0" eb="2">
      <t>ジョウホウ</t>
    </rPh>
    <phoneticPr fontId="5"/>
  </si>
  <si>
    <t>運輸業，</t>
    <rPh sb="0" eb="3">
      <t>ウンユギョウ</t>
    </rPh>
    <phoneticPr fontId="5"/>
  </si>
  <si>
    <t xml:space="preserve"> E24</t>
    <phoneticPr fontId="5"/>
  </si>
  <si>
    <t>前月差</t>
  </si>
  <si>
    <t>静岡県 経営管理部　ICT推進局　統計調査課</t>
    <rPh sb="4" eb="6">
      <t>ケイエイ</t>
    </rPh>
    <rPh sb="6" eb="8">
      <t>カンリ</t>
    </rPh>
    <rPh sb="8" eb="9">
      <t>ブ</t>
    </rPh>
    <rPh sb="13" eb="15">
      <t>スイシン</t>
    </rPh>
    <rPh sb="15" eb="16">
      <t>キョク</t>
    </rPh>
    <rPh sb="17" eb="19">
      <t>トウケイ</t>
    </rPh>
    <rPh sb="19" eb="21">
      <t>チョウサ</t>
    </rPh>
    <rPh sb="21" eb="22">
      <t>カ</t>
    </rPh>
    <phoneticPr fontId="5"/>
  </si>
  <si>
    <t xml:space="preserve"> E11</t>
    <phoneticPr fontId="5"/>
  </si>
  <si>
    <t>不動産業，</t>
    <rPh sb="0" eb="3">
      <t>フドウサン</t>
    </rPh>
    <rPh sb="3" eb="4">
      <t>ギョウ</t>
    </rPh>
    <phoneticPr fontId="5"/>
  </si>
  <si>
    <t>季節調整済</t>
    <rPh sb="0" eb="2">
      <t>キセツ</t>
    </rPh>
    <rPh sb="2" eb="4">
      <t>チョウセイ</t>
    </rPh>
    <rPh sb="4" eb="5">
      <t>ズ</t>
    </rPh>
    <phoneticPr fontId="5"/>
  </si>
  <si>
    <t>その他の製造業、なめし革</t>
    <rPh sb="2" eb="3">
      <t>タ</t>
    </rPh>
    <rPh sb="4" eb="7">
      <t>セイゾウギョウ</t>
    </rPh>
    <rPh sb="11" eb="12">
      <t>カワ</t>
    </rPh>
    <phoneticPr fontId="5"/>
  </si>
  <si>
    <t xml:space="preserve">  このように、指数及び比率の変動は原系列そのままでは時系列的な変化を的確に判断できないことがある。季節調整済指数はこの原系列の季節性を除去した指数である。</t>
  </si>
  <si>
    <t>時間</t>
  </si>
  <si>
    <t>学術</t>
    <rPh sb="0" eb="2">
      <t>ガクジュツ</t>
    </rPh>
    <phoneticPr fontId="5"/>
  </si>
  <si>
    <t>宿泊業,飲</t>
    <rPh sb="0" eb="2">
      <t>シュクハク</t>
    </rPh>
    <rPh sb="2" eb="3">
      <t>ギョウ</t>
    </rPh>
    <rPh sb="4" eb="5">
      <t>イン</t>
    </rPh>
    <phoneticPr fontId="5"/>
  </si>
  <si>
    <t>教育，学習</t>
    <rPh sb="0" eb="2">
      <t>キョウイク</t>
    </rPh>
    <rPh sb="3" eb="5">
      <t>ガクシュウ</t>
    </rPh>
    <phoneticPr fontId="5"/>
  </si>
  <si>
    <t>医療，</t>
    <rPh sb="0" eb="2">
      <t>イリョウ</t>
    </rPh>
    <phoneticPr fontId="5"/>
  </si>
  <si>
    <t>他に分類され</t>
    <rPh sb="0" eb="1">
      <t>タ</t>
    </rPh>
    <rPh sb="2" eb="4">
      <t>ブンルイ</t>
    </rPh>
    <phoneticPr fontId="5"/>
  </si>
  <si>
    <t>水道業等</t>
    <rPh sb="0" eb="2">
      <t>スイドウ</t>
    </rPh>
    <rPh sb="2" eb="3">
      <t>ギョウ</t>
    </rPh>
    <rPh sb="3" eb="4">
      <t>トウ</t>
    </rPh>
    <phoneticPr fontId="5"/>
  </si>
  <si>
    <t>離職率</t>
  </si>
  <si>
    <t>郵便業</t>
    <rPh sb="0" eb="2">
      <t>ユウビン</t>
    </rPh>
    <rPh sb="2" eb="3">
      <t>ギョウ</t>
    </rPh>
    <phoneticPr fontId="5"/>
  </si>
  <si>
    <t>サービス業等</t>
    <rPh sb="4" eb="5">
      <t>ギョウ</t>
    </rPh>
    <rPh sb="5" eb="6">
      <t>トウ</t>
    </rPh>
    <phoneticPr fontId="5"/>
  </si>
  <si>
    <t>本月末労働者数</t>
    <rPh sb="0" eb="1">
      <t>ホン</t>
    </rPh>
    <rPh sb="1" eb="3">
      <t>ゲツマツ</t>
    </rPh>
    <rPh sb="3" eb="6">
      <t>ロウドウシャ</t>
    </rPh>
    <rPh sb="6" eb="7">
      <t>カズ</t>
    </rPh>
    <phoneticPr fontId="5"/>
  </si>
  <si>
    <t>製造業</t>
  </si>
  <si>
    <t>支援業</t>
    <rPh sb="0" eb="2">
      <t>シエン</t>
    </rPh>
    <rPh sb="2" eb="3">
      <t>ギョウ</t>
    </rPh>
    <phoneticPr fontId="5"/>
  </si>
  <si>
    <t>福祉</t>
    <rPh sb="0" eb="2">
      <t>フクシ</t>
    </rPh>
    <phoneticPr fontId="5"/>
  </si>
  <si>
    <t>指　　　　　　　　　　　　　数</t>
    <rPh sb="0" eb="1">
      <t>ユビ</t>
    </rPh>
    <rPh sb="14" eb="15">
      <t>カズ</t>
    </rPh>
    <phoneticPr fontId="5"/>
  </si>
  <si>
    <t>27</t>
  </si>
  <si>
    <t>電気機械器具</t>
  </si>
  <si>
    <t xml:space="preserve"> E14</t>
    <phoneticPr fontId="5"/>
  </si>
  <si>
    <t>　　　　　　　　　　　　　　　</t>
  </si>
  <si>
    <t>１　調査の目的</t>
  </si>
  <si>
    <t>年</t>
    <rPh sb="0" eb="1">
      <t>ネン</t>
    </rPh>
    <phoneticPr fontId="5"/>
  </si>
  <si>
    <t>所   定   内        労 働 時 間</t>
    <rPh sb="0" eb="1">
      <t>トコロ</t>
    </rPh>
    <rPh sb="4" eb="5">
      <t>サダム</t>
    </rPh>
    <rPh sb="8" eb="9">
      <t>ウチ</t>
    </rPh>
    <rPh sb="17" eb="18">
      <t>ロウ</t>
    </rPh>
    <rPh sb="19" eb="20">
      <t>ドウ</t>
    </rPh>
    <rPh sb="21" eb="22">
      <t>トキ</t>
    </rPh>
    <rPh sb="23" eb="24">
      <t>アイダ</t>
    </rPh>
    <phoneticPr fontId="5"/>
  </si>
  <si>
    <t>29</t>
  </si>
  <si>
    <t>令和</t>
    <rPh sb="0" eb="2">
      <t>レイワ</t>
    </rPh>
    <phoneticPr fontId="5"/>
  </si>
  <si>
    <t>元</t>
    <rPh sb="0" eb="1">
      <t>ガン</t>
    </rPh>
    <phoneticPr fontId="5"/>
  </si>
  <si>
    <t>時間</t>
    <rPh sb="0" eb="2">
      <t>ジカン</t>
    </rPh>
    <phoneticPr fontId="5"/>
  </si>
  <si>
    <t>月</t>
    <rPh sb="0" eb="1">
      <t>ガツ</t>
    </rPh>
    <phoneticPr fontId="5"/>
  </si>
  <si>
    <t>1</t>
  </si>
  <si>
    <t>前年　（同月）  増減率(％)</t>
    <rPh sb="0" eb="2">
      <t>ゼンネン</t>
    </rPh>
    <rPh sb="4" eb="6">
      <t>ドウゲツ</t>
    </rPh>
    <rPh sb="9" eb="11">
      <t>ゾウゲン</t>
    </rPh>
    <rPh sb="11" eb="12">
      <t>リツ</t>
    </rPh>
    <phoneticPr fontId="5"/>
  </si>
  <si>
    <t>事業所規模 ＝ ５人以上</t>
    <phoneticPr fontId="5"/>
  </si>
  <si>
    <t>-</t>
  </si>
  <si>
    <t>（注１）実質賃金指数は、名目賃金指数を消費者物価指数（持家の帰属家賃を除く総合指数）で除して百分率化したものです。
(注２）実質賃金指数の作成に用いる消費者物価指数は、静岡県の調査が平成28年３月分をもって終了となったため、平成28年４月分より総務省統計局が公表している静岡市の消費者物価指数を使用しています。平成28年、平成29年の指数及び前年比は、平成28年３月分以前と平成28年４月分以降とで異なる消費者物価指数を使用しているため、「－」で表記します。</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155" eb="157">
      <t>ヘイセイ</t>
    </rPh>
    <rPh sb="159" eb="160">
      <t>ネン</t>
    </rPh>
    <rPh sb="161" eb="163">
      <t>ヘイセイ</t>
    </rPh>
    <rPh sb="165" eb="166">
      <t>ネン</t>
    </rPh>
    <rPh sb="167" eb="169">
      <t>シスウ</t>
    </rPh>
    <rPh sb="169" eb="170">
      <t>オヨ</t>
    </rPh>
    <rPh sb="182" eb="184">
      <t>ガツブン</t>
    </rPh>
    <rPh sb="184" eb="186">
      <t>イゼン</t>
    </rPh>
    <rPh sb="193" eb="194">
      <t>ガツ</t>
    </rPh>
    <rPh sb="194" eb="195">
      <t>ブン</t>
    </rPh>
    <rPh sb="195" eb="197">
      <t>イコウ</t>
    </rPh>
    <phoneticPr fontId="5"/>
  </si>
  <si>
    <t>（注１）実質賃金指数は、名目賃金指数を消費者物価指数（持家の帰属家賃を除く総合指数）で除して百分率化したものです。
（注２）実質賃金指数の作成に用いる消費者物価指数は、静岡県の調査が平成28年３月分をもって終了となったため、平成28年４月分より総務省統計局が公表している静岡市の消費者物価指数を使用しています。平成28年、平成29年の指数及び前年比は、平成28年３月分以前と平成28年４月分以降とで異なる消費者物価指数を使用しているため、「－」で表記します。</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59" eb="60">
      <t>チュウ</t>
    </rPh>
    <rPh sb="62" eb="64">
      <t>ジッシツ</t>
    </rPh>
    <rPh sb="64" eb="66">
      <t>チンギン</t>
    </rPh>
    <rPh sb="66" eb="68">
      <t>シスウ</t>
    </rPh>
    <rPh sb="69" eb="71">
      <t>サクセイ</t>
    </rPh>
    <rPh sb="72" eb="73">
      <t>モチ</t>
    </rPh>
    <rPh sb="75" eb="78">
      <t>ショウヒシャ</t>
    </rPh>
    <rPh sb="78" eb="80">
      <t>ブッカ</t>
    </rPh>
    <rPh sb="80" eb="82">
      <t>シスウ</t>
    </rPh>
    <rPh sb="84" eb="87">
      <t>シズオカケン</t>
    </rPh>
    <rPh sb="88" eb="90">
      <t>チョウサ</t>
    </rPh>
    <rPh sb="91" eb="93">
      <t>ヘイセイ</t>
    </rPh>
    <rPh sb="95" eb="96">
      <t>ネン</t>
    </rPh>
    <rPh sb="97" eb="98">
      <t>ガツ</t>
    </rPh>
    <rPh sb="98" eb="99">
      <t>ブン</t>
    </rPh>
    <rPh sb="103" eb="105">
      <t>シュウリョウ</t>
    </rPh>
    <rPh sb="112" eb="114">
      <t>ヘイセイ</t>
    </rPh>
    <rPh sb="116" eb="117">
      <t>ネン</t>
    </rPh>
    <rPh sb="118" eb="120">
      <t>ガツブン</t>
    </rPh>
    <rPh sb="122" eb="125">
      <t>ソウムショウ</t>
    </rPh>
    <rPh sb="125" eb="128">
      <t>トウケイキョク</t>
    </rPh>
    <rPh sb="129" eb="131">
      <t>コウヒョウ</t>
    </rPh>
    <rPh sb="135" eb="138">
      <t>シズオカシ</t>
    </rPh>
    <rPh sb="139" eb="142">
      <t>ショウヒシャ</t>
    </rPh>
    <rPh sb="142" eb="144">
      <t>ブッカ</t>
    </rPh>
    <rPh sb="144" eb="146">
      <t>シスウ</t>
    </rPh>
    <rPh sb="147" eb="149">
      <t>シヨウ</t>
    </rPh>
    <rPh sb="155" eb="157">
      <t>ヘイセイ</t>
    </rPh>
    <rPh sb="159" eb="160">
      <t>ネン</t>
    </rPh>
    <rPh sb="161" eb="163">
      <t>ヘイセイ</t>
    </rPh>
    <rPh sb="165" eb="166">
      <t>ネン</t>
    </rPh>
    <rPh sb="167" eb="169">
      <t>シスウ</t>
    </rPh>
    <rPh sb="169" eb="170">
      <t>オヨ</t>
    </rPh>
    <rPh sb="182" eb="184">
      <t>ガツブン</t>
    </rPh>
    <rPh sb="184" eb="186">
      <t>イゼン</t>
    </rPh>
    <rPh sb="193" eb="194">
      <t>ガツ</t>
    </rPh>
    <rPh sb="194" eb="195">
      <t>ブン</t>
    </rPh>
    <rPh sb="195" eb="197">
      <t>イコウ</t>
    </rPh>
    <phoneticPr fontId="5"/>
  </si>
  <si>
    <t>第4表　実質賃金指数（定期給与）</t>
    <rPh sb="0" eb="1">
      <t>ダイ</t>
    </rPh>
    <rPh sb="2" eb="3">
      <t>ヒョウ</t>
    </rPh>
    <rPh sb="4" eb="6">
      <t>ジッシツ</t>
    </rPh>
    <rPh sb="6" eb="8">
      <t>チンギン</t>
    </rPh>
    <rPh sb="8" eb="10">
      <t>シスウ</t>
    </rPh>
    <rPh sb="11" eb="13">
      <t>テイキ</t>
    </rPh>
    <rPh sb="13" eb="15">
      <t>キュウヨ</t>
    </rPh>
    <phoneticPr fontId="5"/>
  </si>
  <si>
    <t>○ 静岡県毎月勤労統計調査の結果は『統計センターしずおか』で御覧になれます。</t>
    <rPh sb="2" eb="5">
      <t>シズオカケン</t>
    </rPh>
    <phoneticPr fontId="5"/>
  </si>
  <si>
    <t>第5表　名目賃金指数（所定内給与）</t>
    <rPh sb="0" eb="1">
      <t>ダイ</t>
    </rPh>
    <rPh sb="2" eb="3">
      <t>ヒョウ</t>
    </rPh>
    <rPh sb="4" eb="6">
      <t>メイモク</t>
    </rPh>
    <rPh sb="6" eb="8">
      <t>チンギン</t>
    </rPh>
    <rPh sb="8" eb="10">
      <t>シスウ</t>
    </rPh>
    <rPh sb="11" eb="13">
      <t>ショテイ</t>
    </rPh>
    <rPh sb="13" eb="14">
      <t>ナイ</t>
    </rPh>
    <rPh sb="14" eb="16">
      <t>キュウヨ</t>
    </rPh>
    <phoneticPr fontId="5"/>
  </si>
  <si>
    <t>第8表　労働時間指数（所定外労働時間）</t>
    <rPh sb="0" eb="1">
      <t>ダイ</t>
    </rPh>
    <rPh sb="2" eb="3">
      <t>ヒョウ</t>
    </rPh>
    <rPh sb="4" eb="6">
      <t>ロウドウ</t>
    </rPh>
    <rPh sb="6" eb="8">
      <t>ジカン</t>
    </rPh>
    <rPh sb="8" eb="10">
      <t>シスウ</t>
    </rPh>
    <rPh sb="11" eb="13">
      <t>ショテイ</t>
    </rPh>
    <rPh sb="13" eb="14">
      <t>ガイ</t>
    </rPh>
    <rPh sb="14" eb="15">
      <t>ロウ</t>
    </rPh>
    <rPh sb="15" eb="16">
      <t>ハタラキ</t>
    </rPh>
    <rPh sb="16" eb="18">
      <t>ジカン</t>
    </rPh>
    <phoneticPr fontId="5"/>
  </si>
  <si>
    <t>調査産業計</t>
  </si>
  <si>
    <t>（平成27年平均＝100）</t>
    <rPh sb="1" eb="3">
      <t>ヘイセイ</t>
    </rPh>
    <rPh sb="5" eb="6">
      <t>ネン</t>
    </rPh>
    <rPh sb="6" eb="8">
      <t>ヘイキン</t>
    </rPh>
    <phoneticPr fontId="5"/>
  </si>
  <si>
    <t>定期給与</t>
    <phoneticPr fontId="5"/>
  </si>
  <si>
    <t>卸売業， 小売業</t>
  </si>
  <si>
    <t>人</t>
  </si>
  <si>
    <t>季節調整済指数</t>
  </si>
  <si>
    <t>医療業</t>
  </si>
  <si>
    <t>前月比</t>
    <rPh sb="2" eb="3">
      <t>ヒ</t>
    </rPh>
    <phoneticPr fontId="5"/>
  </si>
  <si>
    <t xml:space="preserve"> |</t>
    <phoneticPr fontId="5"/>
  </si>
  <si>
    <t>定期給与</t>
  </si>
  <si>
    <t xml:space="preserve">  指数を見た場合、たとえば現金給与総額ではボーナス時に指数が大きなものとなり、前月との比較がしにくい。雇用指数や入職率も季節的変動が大きい。</t>
  </si>
  <si>
    <t>　　　　　　　　　　　　　第11表  産業、就業形態別労働者1人平均月間出勤日数及び実労働時間</t>
    <rPh sb="13" eb="14">
      <t>ダイ</t>
    </rPh>
    <rPh sb="16" eb="17">
      <t>ヒョウ</t>
    </rPh>
    <phoneticPr fontId="5"/>
  </si>
  <si>
    <t>第１表  産業、性別常用労働者１人平均月間現金給与額</t>
    <rPh sb="0" eb="1">
      <t>ダイ</t>
    </rPh>
    <rPh sb="2" eb="3">
      <t>ヒョウ</t>
    </rPh>
    <phoneticPr fontId="5"/>
  </si>
  <si>
    <t>産　　　　　業</t>
    <rPh sb="0" eb="1">
      <t>サン</t>
    </rPh>
    <rPh sb="6" eb="7">
      <t>ギョウ</t>
    </rPh>
    <phoneticPr fontId="5"/>
  </si>
  <si>
    <t>(3)</t>
    <phoneticPr fontId="20"/>
  </si>
  <si>
    <t>現金給与総額</t>
    <rPh sb="0" eb="2">
      <t>ゲンキン</t>
    </rPh>
    <rPh sb="2" eb="4">
      <t>キュウヨ</t>
    </rPh>
    <rPh sb="4" eb="6">
      <t>ソウガク</t>
    </rPh>
    <phoneticPr fontId="5"/>
  </si>
  <si>
    <t>超過労働給与</t>
    <rPh sb="0" eb="2">
      <t>チョウカ</t>
    </rPh>
    <rPh sb="2" eb="4">
      <t>ロウドウ</t>
    </rPh>
    <rPh sb="4" eb="6">
      <t>キュウヨ</t>
    </rPh>
    <phoneticPr fontId="5"/>
  </si>
  <si>
    <t>計</t>
    <rPh sb="0" eb="1">
      <t>ケイ</t>
    </rPh>
    <phoneticPr fontId="5"/>
  </si>
  <si>
    <t>Ｐ 一括分</t>
  </si>
  <si>
    <t>男</t>
    <rPh sb="0" eb="1">
      <t>オトコ</t>
    </rPh>
    <phoneticPr fontId="5"/>
  </si>
  <si>
    <t xml:space="preserve"> MS</t>
    <phoneticPr fontId="5"/>
  </si>
  <si>
    <t>電気・ガス・熱供給・水道業</t>
  </si>
  <si>
    <t>教育， 学習支援業</t>
  </si>
  <si>
    <t>情報通信業</t>
  </si>
  <si>
    <t>運輸業， 郵便業</t>
  </si>
  <si>
    <t>第4表  産業、性別常用労働者１人平均月間出勤日数及び実労働時間</t>
    <rPh sb="0" eb="1">
      <t>ダイ</t>
    </rPh>
    <rPh sb="2" eb="3">
      <t>ヒョウ</t>
    </rPh>
    <phoneticPr fontId="5"/>
  </si>
  <si>
    <t>不動産業， 物品賃貸業</t>
  </si>
  <si>
    <t>　日本標準産業分類に定める、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及びサービス業(他に分類されないもの）に属し、常時５人以上の常用労働者を雇用する県内全事業所のうち、厚生労働省が無作為抽出により指定した約1,100事業所を対象として調査を行っています。</t>
    <rPh sb="211" eb="214">
      <t>ムサクイ</t>
    </rPh>
    <rPh sb="214" eb="216">
      <t>チュウシュツ</t>
    </rPh>
    <rPh sb="238" eb="240">
      <t>チョウサ</t>
    </rPh>
    <rPh sb="241" eb="242">
      <t>オコナ</t>
    </rPh>
    <phoneticPr fontId="20"/>
  </si>
  <si>
    <t>学術研究， 専門・技術サービス業</t>
  </si>
  <si>
    <t>宿泊業， 飲食サービス業</t>
  </si>
  <si>
    <t>複合サービス事業</t>
  </si>
  <si>
    <t xml:space="preserve"> E09,10</t>
    <phoneticPr fontId="5"/>
  </si>
  <si>
    <t>食料品・たばこ</t>
  </si>
  <si>
    <t>繊維工業</t>
  </si>
  <si>
    <t xml:space="preserve"> E12</t>
    <phoneticPr fontId="5"/>
  </si>
  <si>
    <t xml:space="preserve"> E27</t>
    <phoneticPr fontId="5"/>
  </si>
  <si>
    <t>木材・木製品</t>
  </si>
  <si>
    <t xml:space="preserve"> E22</t>
    <phoneticPr fontId="5"/>
  </si>
  <si>
    <t xml:space="preserve"> E13</t>
    <phoneticPr fontId="5"/>
  </si>
  <si>
    <t>パルプ・紙</t>
  </si>
  <si>
    <t>出勤日数</t>
    <phoneticPr fontId="20"/>
  </si>
  <si>
    <t xml:space="preserve"> E15</t>
    <phoneticPr fontId="5"/>
  </si>
  <si>
    <t xml:space="preserve"> E16,17</t>
    <phoneticPr fontId="5"/>
  </si>
  <si>
    <t xml:space="preserve"> E25</t>
    <phoneticPr fontId="5"/>
  </si>
  <si>
    <t xml:space="preserve"> E18</t>
    <phoneticPr fontId="5"/>
  </si>
  <si>
    <t xml:space="preserve"> E19</t>
    <phoneticPr fontId="5"/>
  </si>
  <si>
    <t>総 実 労 働     時         間</t>
    <rPh sb="0" eb="1">
      <t>ソウ</t>
    </rPh>
    <rPh sb="2" eb="3">
      <t>ミ</t>
    </rPh>
    <rPh sb="4" eb="5">
      <t>ロウ</t>
    </rPh>
    <rPh sb="6" eb="7">
      <t>ドウ</t>
    </rPh>
    <rPh sb="12" eb="13">
      <t>トキ</t>
    </rPh>
    <rPh sb="22" eb="23">
      <t>アイダ</t>
    </rPh>
    <phoneticPr fontId="5"/>
  </si>
  <si>
    <t>ゴム製品</t>
  </si>
  <si>
    <t xml:space="preserve"> E21</t>
    <phoneticPr fontId="5"/>
  </si>
  <si>
    <t>窯業・土石製品</t>
  </si>
  <si>
    <t>鉄鋼業</t>
  </si>
  <si>
    <t>パートタイム労働者比率</t>
    <rPh sb="6" eb="9">
      <t>ロウドウシャ</t>
    </rPh>
    <rPh sb="9" eb="11">
      <t>ヒリツ</t>
    </rPh>
    <phoneticPr fontId="5"/>
  </si>
  <si>
    <t xml:space="preserve"> E23</t>
    <phoneticPr fontId="5"/>
  </si>
  <si>
    <t>非鉄金属製造業</t>
  </si>
  <si>
    <t>金属製品製造業</t>
  </si>
  <si>
    <t>（単位：人）</t>
    <rPh sb="1" eb="3">
      <t>タンイ</t>
    </rPh>
    <rPh sb="4" eb="5">
      <t>ヒト</t>
    </rPh>
    <phoneticPr fontId="5"/>
  </si>
  <si>
    <t>業務用機械器具</t>
  </si>
  <si>
    <t>電子・デバイス</t>
  </si>
  <si>
    <t xml:space="preserve"> E30</t>
    <phoneticPr fontId="5"/>
  </si>
  <si>
    <t>本月末労働者数</t>
  </si>
  <si>
    <t>輸送用機械器具</t>
  </si>
  <si>
    <t xml:space="preserve"> E32,20</t>
    <phoneticPr fontId="5"/>
  </si>
  <si>
    <t xml:space="preserve"> I-2</t>
    <phoneticPr fontId="5"/>
  </si>
  <si>
    <t>宿泊業</t>
  </si>
  <si>
    <t xml:space="preserve"> P83</t>
    <phoneticPr fontId="5"/>
  </si>
  <si>
    <t xml:space="preserve"> R91</t>
    <phoneticPr fontId="5"/>
  </si>
  <si>
    <t>第2表  産業、性別常用労働者１人平均月間現金給与額</t>
    <rPh sb="0" eb="1">
      <t>ダイ</t>
    </rPh>
    <rPh sb="2" eb="3">
      <t>ヒョウ</t>
    </rPh>
    <phoneticPr fontId="5"/>
  </si>
  <si>
    <t>事業所規模 ＝ ３０人以上</t>
    <phoneticPr fontId="5"/>
  </si>
  <si>
    <t>（単位：円）</t>
  </si>
  <si>
    <t>日</t>
    <rPh sb="0" eb="1">
      <t>ヒ</t>
    </rPh>
    <phoneticPr fontId="5"/>
  </si>
  <si>
    <t>第3表  産業、性別常用労働者１人平均月間出勤日数及び実労働時間</t>
    <rPh sb="0" eb="1">
      <t>ダイ</t>
    </rPh>
    <rPh sb="2" eb="3">
      <t>ヒョウ</t>
    </rPh>
    <phoneticPr fontId="5"/>
  </si>
  <si>
    <t>出勤日数</t>
  </si>
  <si>
    <t>男</t>
  </si>
  <si>
    <t>女</t>
  </si>
  <si>
    <t>第5表  産業、性別常用労働者数及びパートタイム労働者比率</t>
    <rPh sb="0" eb="1">
      <t>ダイ</t>
    </rPh>
    <rPh sb="2" eb="3">
      <t>ヒョウ</t>
    </rPh>
    <phoneticPr fontId="5"/>
  </si>
  <si>
    <t>事業所規模＝30人以上</t>
    <rPh sb="0" eb="3">
      <t>ジギョウショ</t>
    </rPh>
    <rPh sb="3" eb="5">
      <t>キボ</t>
    </rPh>
    <rPh sb="8" eb="11">
      <t>ニンイジョウ</t>
    </rPh>
    <phoneticPr fontId="5"/>
  </si>
  <si>
    <t>本月中の減少労働者数</t>
  </si>
  <si>
    <t>５００人以上</t>
    <rPh sb="3" eb="4">
      <t>ニン</t>
    </rPh>
    <rPh sb="4" eb="6">
      <t>イジョウ</t>
    </rPh>
    <phoneticPr fontId="5"/>
  </si>
  <si>
    <t>１００～４９９人</t>
    <rPh sb="7" eb="8">
      <t>ニン</t>
    </rPh>
    <phoneticPr fontId="5"/>
  </si>
  <si>
    <t>５～２９人</t>
    <rPh sb="4" eb="5">
      <t>ニン</t>
    </rPh>
    <phoneticPr fontId="5"/>
  </si>
  <si>
    <t>定期給与</t>
    <rPh sb="0" eb="2">
      <t>テイキ</t>
    </rPh>
    <rPh sb="2" eb="4">
      <t>キュウヨ</t>
    </rPh>
    <phoneticPr fontId="5"/>
  </si>
  <si>
    <t xml:space="preserve"> |</t>
  </si>
  <si>
    <t xml:space="preserve"> </t>
  </si>
  <si>
    <t>所定内時間</t>
    <rPh sb="0" eb="3">
      <t>ショテイナイ</t>
    </rPh>
    <rPh sb="3" eb="5">
      <t>ジカン</t>
    </rPh>
    <phoneticPr fontId="5"/>
  </si>
  <si>
    <t>所定外時間</t>
    <rPh sb="0" eb="2">
      <t>ショテイ</t>
    </rPh>
    <rPh sb="2" eb="3">
      <t>ガイ</t>
    </rPh>
    <rPh sb="3" eb="5">
      <t>ジカン</t>
    </rPh>
    <phoneticPr fontId="5"/>
  </si>
  <si>
    <t>第9表  産業、就業形態別労働者1人平均月間現金給与額</t>
    <rPh sb="0" eb="1">
      <t>ダイ</t>
    </rPh>
    <rPh sb="2" eb="3">
      <t>ヒョウ</t>
    </rPh>
    <phoneticPr fontId="5"/>
  </si>
  <si>
    <t>特別に支払われた給与</t>
    <phoneticPr fontId="5"/>
  </si>
  <si>
    <t>所 定 内        給  与</t>
    <rPh sb="0" eb="1">
      <t>トコロ</t>
    </rPh>
    <rPh sb="2" eb="3">
      <t>サダム</t>
    </rPh>
    <rPh sb="4" eb="5">
      <t>ウチ</t>
    </rPh>
    <rPh sb="13" eb="14">
      <t>キュウ</t>
    </rPh>
    <rPh sb="16" eb="17">
      <t>クミ</t>
    </rPh>
    <phoneticPr fontId="5"/>
  </si>
  <si>
    <t>超過労働     給  与</t>
    <rPh sb="0" eb="1">
      <t>チョウ</t>
    </rPh>
    <rPh sb="1" eb="2">
      <t>カ</t>
    </rPh>
    <rPh sb="2" eb="3">
      <t>ロウ</t>
    </rPh>
    <rPh sb="3" eb="4">
      <t>ドウ</t>
    </rPh>
    <rPh sb="9" eb="10">
      <t>キュウ</t>
    </rPh>
    <rPh sb="12" eb="13">
      <t>クミ</t>
    </rPh>
    <phoneticPr fontId="5"/>
  </si>
  <si>
    <t>第10表  産業、就業形態別労働者1人平均月間現金給与額</t>
    <rPh sb="0" eb="1">
      <t>ダイ</t>
    </rPh>
    <rPh sb="3" eb="4">
      <t>ヒョウ</t>
    </rPh>
    <phoneticPr fontId="5"/>
  </si>
  <si>
    <t>一  般  労  働  者</t>
  </si>
  <si>
    <t>パートタイム労働者</t>
  </si>
  <si>
    <t>所   定   外        労 働 時 間</t>
    <rPh sb="0" eb="1">
      <t>トコロ</t>
    </rPh>
    <rPh sb="4" eb="5">
      <t>サダム</t>
    </rPh>
    <rPh sb="8" eb="9">
      <t>ガイ</t>
    </rPh>
    <rPh sb="17" eb="18">
      <t>ロウ</t>
    </rPh>
    <rPh sb="19" eb="20">
      <t>ドウ</t>
    </rPh>
    <rPh sb="21" eb="22">
      <t>トキ</t>
    </rPh>
    <rPh sb="23" eb="24">
      <t>アイダ</t>
    </rPh>
    <phoneticPr fontId="5"/>
  </si>
  <si>
    <t>　　　　　　　　　　　　　第12表  産業、就業形態別労働者1人平均月間出勤日数及び実労働時間</t>
    <rPh sb="13" eb="14">
      <t>ダイ</t>
    </rPh>
    <rPh sb="16" eb="17">
      <t>ヒョウ</t>
    </rPh>
    <phoneticPr fontId="5"/>
  </si>
  <si>
    <t>第13表  産業、就業形態別労働者数</t>
    <rPh sb="0" eb="1">
      <t>ダイ</t>
    </rPh>
    <rPh sb="3" eb="4">
      <t>ヒョウ</t>
    </rPh>
    <phoneticPr fontId="5"/>
  </si>
  <si>
    <t>前   月   末         労 働 者 数</t>
    <rPh sb="0" eb="1">
      <t>マエ</t>
    </rPh>
    <rPh sb="4" eb="5">
      <t>ツキ</t>
    </rPh>
    <rPh sb="8" eb="9">
      <t>マツ</t>
    </rPh>
    <rPh sb="18" eb="19">
      <t>ロウ</t>
    </rPh>
    <rPh sb="20" eb="21">
      <t>ドウ</t>
    </rPh>
    <rPh sb="22" eb="23">
      <t>モノ</t>
    </rPh>
    <rPh sb="24" eb="25">
      <t>スウ</t>
    </rPh>
    <phoneticPr fontId="5"/>
  </si>
  <si>
    <t>本月中の増加労  働  者  数</t>
    <rPh sb="0" eb="3">
      <t>ホンゲツチュウ</t>
    </rPh>
    <rPh sb="4" eb="6">
      <t>ゾウカ</t>
    </rPh>
    <rPh sb="6" eb="7">
      <t>ロウ</t>
    </rPh>
    <rPh sb="9" eb="10">
      <t>ドウ</t>
    </rPh>
    <rPh sb="12" eb="13">
      <t>モノ</t>
    </rPh>
    <rPh sb="15" eb="16">
      <t>スウ</t>
    </rPh>
    <phoneticPr fontId="5"/>
  </si>
  <si>
    <t>本月中の減少労  働  者  数</t>
    <rPh sb="0" eb="3">
      <t>ホンゲツチュウ</t>
    </rPh>
    <rPh sb="4" eb="6">
      <t>ゲンショウ</t>
    </rPh>
    <rPh sb="6" eb="7">
      <t>ロウ</t>
    </rPh>
    <rPh sb="9" eb="10">
      <t>ドウ</t>
    </rPh>
    <rPh sb="12" eb="13">
      <t>モノ</t>
    </rPh>
    <rPh sb="15" eb="16">
      <t>スウ</t>
    </rPh>
    <phoneticPr fontId="5"/>
  </si>
  <si>
    <t>本   月   末     労 働 者 数</t>
    <rPh sb="0" eb="1">
      <t>ホン</t>
    </rPh>
    <rPh sb="4" eb="5">
      <t>ツキ</t>
    </rPh>
    <rPh sb="8" eb="9">
      <t>スエ</t>
    </rPh>
    <rPh sb="14" eb="15">
      <t>ロウ</t>
    </rPh>
    <rPh sb="16" eb="17">
      <t>ドウ</t>
    </rPh>
    <rPh sb="18" eb="19">
      <t>モノ</t>
    </rPh>
    <rPh sb="20" eb="21">
      <t>カズ</t>
    </rPh>
    <phoneticPr fontId="5"/>
  </si>
  <si>
    <t>　第14表  産業、就業形態別労働者数</t>
    <rPh sb="1" eb="2">
      <t>ダイ</t>
    </rPh>
    <rPh sb="4" eb="5">
      <t>ヒョウ</t>
    </rPh>
    <phoneticPr fontId="5"/>
  </si>
  <si>
    <t>本月中の増加労  働  者  数</t>
  </si>
  <si>
    <t>本月中の減少労  働  者  数</t>
  </si>
  <si>
    <t>本   月   末     労 働 者 数</t>
  </si>
  <si>
    <t>毎 月 勤 労 統 計 調 査 の 説 明</t>
  </si>
  <si>
    <t>３　調査の方法</t>
  </si>
  <si>
    <t>　常用労働者30人以上規模の事業所については、毎年更新される、総務省の事業所母集団データベースの年次フレームを用いて、全事業所のリストを作成し、これを産業規模別に区分し、その区分ごとに調査事業所を抽出しています。また、調査事業所は、平成30年からは毎年１月分調査で一部を入れ替える方式に変更しています。調査の実施方法は郵送又はオンライン調査です。
　常用労働者5～29人規模の事業所については、経済センサスの調査区を用いて設定した毎月勤労統計調査調査区の中から、一定数の調査区を抽出し、その地域内から調査事業所を抽出しています。事業所は、半年ごとに全体の３分の１について交替し、各組は18か月間継続するローテーション方式により調査を行っています。調査の実施方法は、毎月、統計調査員による実地調査又はオンライン調査です。</t>
    <rPh sb="23" eb="25">
      <t>マイトシ</t>
    </rPh>
    <rPh sb="25" eb="27">
      <t>コウシン</t>
    </rPh>
    <rPh sb="31" eb="34">
      <t>ソウムショウ</t>
    </rPh>
    <rPh sb="35" eb="38">
      <t>ジギョウショ</t>
    </rPh>
    <rPh sb="38" eb="41">
      <t>ボシュウダン</t>
    </rPh>
    <rPh sb="48" eb="50">
      <t>ネンジ</t>
    </rPh>
    <rPh sb="109" eb="111">
      <t>チョウサ</t>
    </rPh>
    <rPh sb="111" eb="114">
      <t>ジギョウショ</t>
    </rPh>
    <rPh sb="116" eb="118">
      <t>ヘイセイ</t>
    </rPh>
    <rPh sb="120" eb="121">
      <t>ネン</t>
    </rPh>
    <rPh sb="124" eb="126">
      <t>マイトシ</t>
    </rPh>
    <rPh sb="127" eb="129">
      <t>ガツブン</t>
    </rPh>
    <rPh sb="129" eb="131">
      <t>チョウサ</t>
    </rPh>
    <rPh sb="132" eb="134">
      <t>イチブ</t>
    </rPh>
    <rPh sb="140" eb="142">
      <t>ホウシキ</t>
    </rPh>
    <rPh sb="143" eb="145">
      <t>ヘンコウ</t>
    </rPh>
    <rPh sb="290" eb="291">
      <t>ク</t>
    </rPh>
    <phoneticPr fontId="20"/>
  </si>
  <si>
    <t>(1)</t>
    <phoneticPr fontId="20"/>
  </si>
  <si>
    <t xml:space="preserve"> 現金給与額とは、賃金、給与、手当、賞与その他名称を問わず、労働の対償として使用者が労働者に通貨で支払うもので、所得税、社会保険料、組合費等を差し引く以前の金額のことです。また退職を事由に支払われる退職金は含まれません。</t>
    <phoneticPr fontId="20"/>
  </si>
  <si>
    <r>
      <t>「</t>
    </r>
    <r>
      <rPr>
        <sz val="10.5"/>
        <color auto="1"/>
        <rFont val="ＭＳ ゴシック"/>
      </rPr>
      <t>所定内給与」</t>
    </r>
    <r>
      <rPr>
        <sz val="10.5"/>
        <color auto="1"/>
        <rFont val="ＭＳ 明朝"/>
      </rPr>
      <t>とは「定期給与」のうち所定外給与以外のものをいいます。</t>
    </r>
    <phoneticPr fontId="20"/>
  </si>
  <si>
    <r>
      <t>「</t>
    </r>
    <r>
      <rPr>
        <sz val="10.5"/>
        <color auto="1"/>
        <rFont val="ＭＳ ゴシック"/>
      </rPr>
      <t>所定外給与（超過労働給与）」</t>
    </r>
    <r>
      <rPr>
        <sz val="10.5"/>
        <color auto="1"/>
        <rFont val="ＭＳ 明朝"/>
      </rPr>
      <t>とは、所定の労働時間を超える労働、休日労働、深夜労働等に対して支給される給与のことです。</t>
    </r>
    <phoneticPr fontId="20"/>
  </si>
  <si>
    <r>
      <t>「</t>
    </r>
    <r>
      <rPr>
        <sz val="10.5"/>
        <color auto="1"/>
        <rFont val="ＭＳ ゴシック"/>
      </rPr>
      <t>現金給与総額」</t>
    </r>
    <r>
      <rPr>
        <sz val="10.5"/>
        <color auto="1"/>
        <rFont val="ＭＳ 明朝"/>
      </rPr>
      <t>とは</t>
    </r>
    <r>
      <rPr>
        <sz val="10.5"/>
        <color auto="1"/>
        <rFont val="ＭＳ ゴシック"/>
      </rPr>
      <t>「定期給与」</t>
    </r>
    <r>
      <rPr>
        <sz val="10.5"/>
        <color auto="1"/>
        <rFont val="ＭＳ 明朝"/>
      </rPr>
      <t>と</t>
    </r>
    <r>
      <rPr>
        <sz val="10.5"/>
        <color auto="1"/>
        <rFont val="ＭＳ ゴシック"/>
      </rPr>
      <t>「特別給与」</t>
    </r>
    <r>
      <rPr>
        <sz val="10.5"/>
        <color auto="1"/>
        <rFont val="ＭＳ 明朝"/>
      </rPr>
      <t>の合計額です。</t>
    </r>
    <phoneticPr fontId="20"/>
  </si>
  <si>
    <t xml:space="preserve"> 調査期間中に労働者が実際に労働した時間のことで、休憩時間は除かれますが、鉱業の抗内作業者の休憩時間や運輸関係労働者等の手持ち時間は含めます。なお、本来の職務外として行われる宿日直の時間は含めません。</t>
    <phoneticPr fontId="20"/>
  </si>
  <si>
    <r>
      <t>「</t>
    </r>
    <r>
      <rPr>
        <sz val="10.5"/>
        <color auto="1"/>
        <rFont val="ＭＳ ゴシック"/>
      </rPr>
      <t>所定外労働時間」</t>
    </r>
    <r>
      <rPr>
        <sz val="10.5"/>
        <color auto="1"/>
        <rFont val="ＭＳ 明朝"/>
      </rPr>
      <t>とは、早出、残業、臨時の呼出、休日出勤等の実労働時間のことです。</t>
    </r>
    <phoneticPr fontId="20"/>
  </si>
  <si>
    <r>
      <t>「</t>
    </r>
    <r>
      <rPr>
        <sz val="10.5"/>
        <color auto="1"/>
        <rFont val="ＭＳ ゴシック"/>
      </rPr>
      <t>総実労働時間」</t>
    </r>
    <r>
      <rPr>
        <sz val="10.5"/>
        <color auto="1"/>
        <rFont val="ＭＳ 明朝"/>
      </rPr>
      <t>とは</t>
    </r>
    <r>
      <rPr>
        <sz val="10.5"/>
        <color auto="1"/>
        <rFont val="ＭＳ ゴシック"/>
      </rPr>
      <t>「所定内労働時間」</t>
    </r>
    <r>
      <rPr>
        <sz val="10.5"/>
        <color auto="1"/>
        <rFont val="ＭＳ 明朝"/>
      </rPr>
      <t>と</t>
    </r>
    <r>
      <rPr>
        <sz val="10.5"/>
        <color auto="1"/>
        <rFont val="ＭＳ ゴシック"/>
      </rPr>
      <t>「所定外労働時間」</t>
    </r>
    <r>
      <rPr>
        <sz val="10.5"/>
        <color auto="1"/>
        <rFont val="ＭＳ 明朝"/>
      </rPr>
      <t>の合計です。</t>
    </r>
    <phoneticPr fontId="20"/>
  </si>
  <si>
    <t>－ 28 －</t>
    <phoneticPr fontId="20"/>
  </si>
  <si>
    <t xml:space="preserve"> 調査期間中に労働者が実際に出勤した日数のことです。事業所に出勤しない日は有給であっても出勤日としませんが、１日のうち１時間でも就業すれば、１出勤日とします。</t>
    <phoneticPr fontId="20"/>
  </si>
  <si>
    <t>常用労働者</t>
    <phoneticPr fontId="20"/>
  </si>
  <si>
    <t>期間を定めず、又は１ヶ月以上の期間を定めて雇われている者。</t>
    <rPh sb="12" eb="14">
      <t>イジョウ</t>
    </rPh>
    <phoneticPr fontId="20"/>
  </si>
  <si>
    <r>
      <t>「</t>
    </r>
    <r>
      <rPr>
        <sz val="10.5"/>
        <color auto="1"/>
        <rFont val="ＭＳ ゴシック"/>
      </rPr>
      <t>パートタイム労働者」</t>
    </r>
    <r>
      <rPr>
        <sz val="10.5"/>
        <color auto="1"/>
        <rFont val="ＭＳ 明朝"/>
      </rPr>
      <t>とは、常用労働者のうち、次のいずれかに該当する労働者のことをいいます。</t>
    </r>
    <phoneticPr fontId="20"/>
  </si>
  <si>
    <t>１日の所定労働時間が一般の労働者よりも短い者。</t>
    <phoneticPr fontId="20"/>
  </si>
  <si>
    <t>②</t>
  </si>
  <si>
    <r>
      <t>「</t>
    </r>
    <r>
      <rPr>
        <sz val="10.5"/>
        <color auto="1"/>
        <rFont val="ＭＳ ゴシック"/>
      </rPr>
      <t>パートタイム労働者比率」</t>
    </r>
    <r>
      <rPr>
        <sz val="10.5"/>
        <color auto="1"/>
        <rFont val="ＭＳ 明朝"/>
      </rPr>
      <t>とは、本調査期間末の全常用労働者に占めるパートタイム労働者の割合を百分率化したものです。</t>
    </r>
    <phoneticPr fontId="20"/>
  </si>
  <si>
    <t>(5)</t>
    <phoneticPr fontId="20"/>
  </si>
  <si>
    <t>雇用の流動状況を示す指標としての労働異動率は、以下の式により算出しています。</t>
    <rPh sb="30" eb="32">
      <t>サンシュツ</t>
    </rPh>
    <phoneticPr fontId="20"/>
  </si>
  <si>
    <t xml:space="preserve">　　　　　　　　　　　　 </t>
  </si>
  <si>
    <t xml:space="preserve">     月間の増加(減少)労働者数</t>
    <rPh sb="5" eb="7">
      <t>ゲッカン</t>
    </rPh>
    <rPh sb="8" eb="10">
      <t>ゾウカ</t>
    </rPh>
    <rPh sb="11" eb="13">
      <t>ゲンショウ</t>
    </rPh>
    <rPh sb="14" eb="17">
      <t>ロウドウシャ</t>
    </rPh>
    <rPh sb="17" eb="18">
      <t>スウ</t>
    </rPh>
    <phoneticPr fontId="20"/>
  </si>
  <si>
    <t>入(離)職率　＝　　　　　    　　　　　　　×　１００</t>
    <phoneticPr fontId="20"/>
  </si>
  <si>
    <t>前月末労働者数</t>
    <rPh sb="0" eb="2">
      <t>ゼンゲツ</t>
    </rPh>
    <rPh sb="2" eb="3">
      <t>マツ</t>
    </rPh>
    <rPh sb="3" eb="6">
      <t>ロウドウシャ</t>
    </rPh>
    <rPh sb="6" eb="7">
      <t>スウ</t>
    </rPh>
    <phoneticPr fontId="20"/>
  </si>
  <si>
    <t xml:space="preserve"> なお、この入(離)職率は、単に新規の入(離)職者のみならず、同一企業内の転勤者が含まれています。</t>
    <phoneticPr fontId="20"/>
  </si>
  <si>
    <t>○ 毎月の速報結果を公表日から、見ることができます。</t>
    <phoneticPr fontId="5"/>
  </si>
  <si>
    <t>○ エクセル形式なので、ダウンロードして使用できます。</t>
    <rPh sb="20" eb="22">
      <t>シヨウ</t>
    </rPh>
    <phoneticPr fontId="5"/>
  </si>
</sst>
</file>

<file path=xl/styles.xml><?xml version="1.0" encoding="utf-8"?>
<styleSheet xmlns:r="http://schemas.openxmlformats.org/officeDocument/2006/relationships" xmlns:mc="http://schemas.openxmlformats.org/markup-compatibility/2006" xmlns="http://schemas.openxmlformats.org/spreadsheetml/2006/main">
  <numFmts count="11">
    <numFmt numFmtId="182" formatCode="#,##0.0;[Red]\-#,##0.0"/>
    <numFmt numFmtId="185" formatCode="#,##0_ "/>
    <numFmt numFmtId="177" formatCode="0.0"/>
    <numFmt numFmtId="181" formatCode="0.00_ "/>
    <numFmt numFmtId="178" formatCode="0.0_ "/>
    <numFmt numFmtId="179" formatCode="0.0_ ;[Red]\-0.0\ "/>
    <numFmt numFmtId="180" formatCode="0.0_);[Red]\(0.0\)"/>
    <numFmt numFmtId="186" formatCode="0_);[Red]\(0\)"/>
    <numFmt numFmtId="176" formatCode="[$-411]&quot;令&quot;&quot;和&quot;&quot;3&quot;&quot;年&quot;m&quot;月分&quot;"/>
    <numFmt numFmtId="184" formatCode="[$-411]ggge&quot;年&quot;m&quot;月分&quot;"/>
    <numFmt numFmtId="183" formatCode="[$-F400]h:mm:ss\ AM/PM"/>
  </numFmts>
  <fonts count="57">
    <font>
      <sz val="11"/>
      <color indexed="8"/>
      <name val="ＭＳ Ｐゴシック"/>
    </font>
    <font>
      <u/>
      <sz val="11"/>
      <color indexed="12"/>
      <name val="ＭＳ 明朝"/>
    </font>
    <font>
      <sz val="11"/>
      <color auto="1"/>
      <name val="ＭＳ 明朝"/>
    </font>
    <font>
      <sz val="11"/>
      <color auto="1"/>
      <name val="ＭＳ Ｐゴシック"/>
    </font>
    <font>
      <sz val="5"/>
      <color auto="1"/>
      <name val="ＭＳ 明朝"/>
    </font>
    <font>
      <sz val="6"/>
      <color auto="1"/>
      <name val="ＭＳ Ｐゴシック"/>
    </font>
    <font>
      <b/>
      <sz val="14"/>
      <color auto="1"/>
      <name val="ＭＳ Ｐゴシック"/>
    </font>
    <font>
      <sz val="28"/>
      <color auto="1"/>
      <name val="ＭＳ Ｐゴシック"/>
    </font>
    <font>
      <b/>
      <sz val="16"/>
      <color auto="1"/>
      <name val="ＭＳ Ｐゴシック"/>
    </font>
    <font>
      <b/>
      <sz val="11"/>
      <color auto="1"/>
      <name val="ＭＳ Ｐゴシック"/>
    </font>
    <font>
      <sz val="10.5"/>
      <color auto="1"/>
      <name val="ＭＳ 明朝"/>
    </font>
    <font>
      <b/>
      <sz val="20"/>
      <color auto="1"/>
      <name val="ＭＳ Ｐゴシック"/>
    </font>
    <font>
      <sz val="14"/>
      <color auto="1"/>
      <name val="ＭＳ Ｐゴシック"/>
    </font>
    <font>
      <b/>
      <sz val="12"/>
      <color auto="1"/>
      <name val="ＭＳ Ｐゴシック"/>
    </font>
    <font>
      <sz val="12"/>
      <color auto="1"/>
      <name val="ＭＳ 明朝"/>
    </font>
    <font>
      <sz val="14"/>
      <color auto="1"/>
      <name val="ＭＳ Ｐ明朝"/>
    </font>
    <font>
      <sz val="11"/>
      <color auto="1"/>
      <name val="ＭＳ Ｐ明朝"/>
    </font>
    <font>
      <u/>
      <sz val="11"/>
      <color indexed="12"/>
      <name val="ＭＳ Ｐ明朝"/>
    </font>
    <font>
      <sz val="9"/>
      <color auto="1"/>
      <name val="ＭＳ Ｐ明朝"/>
    </font>
    <font>
      <sz val="10"/>
      <color auto="1"/>
      <name val="ＭＳ Ｐ明朝"/>
    </font>
    <font>
      <sz val="6"/>
      <color auto="1"/>
      <name val="ＭＳ 明朝"/>
    </font>
    <font>
      <sz val="10"/>
      <color auto="1"/>
      <name val="ＭＳ 明朝"/>
    </font>
    <font>
      <sz val="9.5"/>
      <color auto="1"/>
      <name val="ＭＳ 明朝"/>
    </font>
    <font>
      <sz val="9"/>
      <color auto="1"/>
      <name val="ＭＳ 明朝"/>
    </font>
    <font>
      <sz val="14"/>
      <color auto="1"/>
      <name val="ＭＳ ゴシック"/>
    </font>
    <font>
      <sz val="6"/>
      <color auto="1"/>
      <name val="ＭＳ Ｐ明朝"/>
    </font>
    <font>
      <sz val="7"/>
      <color auto="1"/>
      <name val="ＭＳ Ｐゴシック"/>
    </font>
    <font>
      <b/>
      <sz val="14"/>
      <color auto="1"/>
      <name val="ＭＳ ゴシック"/>
    </font>
    <font>
      <sz val="9"/>
      <color auto="1"/>
      <name val="ＭＳ ゴシック"/>
    </font>
    <font>
      <b/>
      <sz val="11"/>
      <color auto="1"/>
      <name val="ＭＳ ゴシック"/>
    </font>
    <font>
      <sz val="10"/>
      <color auto="1"/>
      <name val="ＭＳ ゴシック"/>
    </font>
    <font>
      <sz val="11"/>
      <color auto="1"/>
      <name val="ＭＳ ゴシック"/>
    </font>
    <font>
      <sz val="8"/>
      <color auto="1"/>
      <name val="ＭＳ ゴシック"/>
    </font>
    <font>
      <sz val="9"/>
      <color auto="1"/>
      <name val="ＭＳ Ｐゴシック"/>
    </font>
    <font>
      <sz val="10"/>
      <color indexed="8"/>
      <name val="ＭＳ ゴシック"/>
    </font>
    <font>
      <sz val="11"/>
      <color indexed="10"/>
      <name val="ＭＳ Ｐゴシック"/>
    </font>
    <font>
      <sz val="10"/>
      <color auto="1"/>
      <name val="ＭＳ Ｐゴシック"/>
    </font>
    <font>
      <b/>
      <sz val="10"/>
      <color auto="1"/>
      <name val="ＭＳ Ｐゴシック"/>
    </font>
    <font>
      <b/>
      <sz val="9"/>
      <color auto="1"/>
      <name val="ＭＳ Ｐゴシック"/>
    </font>
    <font>
      <sz val="16"/>
      <color auto="1"/>
      <name val="ＭＳ Ｐゴシック"/>
    </font>
    <font>
      <sz val="11"/>
      <color indexed="48"/>
      <name val="ＭＳ Ｐゴシック"/>
    </font>
    <font>
      <sz val="10"/>
      <color indexed="12"/>
      <name val="ＭＳ ゴシック"/>
    </font>
    <font>
      <sz val="12"/>
      <color auto="1"/>
      <name val="ＭＳ Ｐゴシック"/>
    </font>
    <font>
      <sz val="8.5"/>
      <color auto="1"/>
      <name val="ＭＳ Ｐゴシック"/>
    </font>
    <font>
      <b/>
      <i/>
      <sz val="11"/>
      <color auto="1"/>
      <name val="ＭＳ Ｐゴシック"/>
    </font>
    <font>
      <sz val="9.5"/>
      <color auto="1"/>
      <name val="ＭＳ Ｐゴシック"/>
    </font>
    <font>
      <sz val="8"/>
      <color auto="1"/>
      <name val="ＭＳ Ｐゴシック"/>
    </font>
    <font>
      <b/>
      <sz val="17"/>
      <color auto="1"/>
      <name val="ＭＳ Ｐゴシック"/>
    </font>
    <font>
      <sz val="6"/>
      <color auto="1"/>
      <name val="ＭＳ Ｐゴシック"/>
    </font>
    <font>
      <sz val="12"/>
      <color auto="1"/>
      <name val="ＭＳ ゴシック"/>
    </font>
    <font>
      <sz val="10.5"/>
      <color auto="1"/>
      <name val="ＭＳ Ｐゴシック"/>
    </font>
    <font>
      <sz val="10.5"/>
      <color auto="1"/>
      <name val="ＭＳ ゴシック"/>
    </font>
    <font>
      <sz val="11"/>
      <color auto="1"/>
      <name val="HG丸ｺﾞｼｯｸM-PRO"/>
    </font>
    <font>
      <sz val="12"/>
      <color auto="1"/>
      <name val="HG丸ｺﾞｼｯｸM-PRO"/>
    </font>
    <font>
      <sz val="14"/>
      <color auto="1"/>
      <name val="HG丸ｺﾞｼｯｸM-PRO"/>
    </font>
    <font>
      <b/>
      <sz val="14"/>
      <color auto="1"/>
      <name val="HG丸ｺﾞｼｯｸM-PRO"/>
    </font>
    <font>
      <sz val="18"/>
      <color auto="1"/>
      <name val="ＭＳ Ｐゴシック"/>
    </font>
  </fonts>
  <fills count="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45">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thin">
        <color indexed="8"/>
      </left>
      <right/>
      <top/>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top style="thin">
        <color indexed="64"/>
      </top>
      <bottom style="double">
        <color indexed="64"/>
      </bottom>
      <diagonal/>
    </border>
  </borders>
  <cellStyleXfs count="60">
    <xf numFmtId="0" fontId="0" fillId="0" borderId="0">
      <alignment vertical="center"/>
    </xf>
    <xf numFmtId="0" fontId="1"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cellStyleXfs>
  <cellXfs count="611">
    <xf numFmtId="0" fontId="0" fillId="0" borderId="0" xfId="0">
      <alignment vertical="center"/>
    </xf>
    <xf numFmtId="0" fontId="3" fillId="0" borderId="0" xfId="57"/>
    <xf numFmtId="0" fontId="6" fillId="0" borderId="0" xfId="57" applyFont="1"/>
    <xf numFmtId="0" fontId="7" fillId="0" borderId="0" xfId="57" applyFont="1" applyAlignment="1">
      <alignment horizontal="centerContinuous"/>
    </xf>
    <xf numFmtId="0" fontId="6" fillId="0" borderId="0" xfId="57" applyFont="1" applyAlignment="1">
      <alignment horizontal="center"/>
    </xf>
    <xf numFmtId="0" fontId="8" fillId="0" borderId="0" xfId="57" applyFont="1" applyBorder="1" applyAlignment="1">
      <alignment horizontal="centerContinuous"/>
    </xf>
    <xf numFmtId="0" fontId="9" fillId="0" borderId="0" xfId="57" applyFont="1" applyAlignment="1">
      <alignment horizontal="centerContinuous"/>
    </xf>
    <xf numFmtId="0" fontId="3" fillId="0" borderId="0" xfId="57" applyFont="1" applyAlignment="1"/>
    <xf numFmtId="0" fontId="8" fillId="0" borderId="0" xfId="57" applyFont="1" applyAlignment="1">
      <alignment horizontal="center"/>
    </xf>
    <xf numFmtId="0" fontId="3" fillId="0" borderId="0" xfId="57" applyAlignment="1">
      <alignment horizontal="centerContinuous"/>
    </xf>
    <xf numFmtId="0" fontId="10" fillId="0" borderId="0" xfId="57" applyFont="1"/>
    <xf numFmtId="58" fontId="3" fillId="0" borderId="0" xfId="57" applyNumberFormat="1" applyAlignment="1">
      <alignment horizontal="center"/>
    </xf>
    <xf numFmtId="176" fontId="11" fillId="0" borderId="0" xfId="57" applyNumberFormat="1" applyFont="1" applyBorder="1" applyAlignment="1">
      <alignment horizontal="center"/>
    </xf>
    <xf numFmtId="49" fontId="12" fillId="0" borderId="0" xfId="57" applyNumberFormat="1" applyFont="1" applyAlignment="1">
      <alignment horizontal="center" vertical="center"/>
    </xf>
    <xf numFmtId="58" fontId="3" fillId="0" borderId="0" xfId="57" applyNumberFormat="1" applyAlignment="1">
      <alignment horizontal="center" vertical="center"/>
    </xf>
    <xf numFmtId="0" fontId="13" fillId="0" borderId="0" xfId="57" applyFont="1" applyAlignment="1"/>
    <xf numFmtId="0" fontId="14" fillId="0" borderId="0" xfId="33" applyFont="1" applyAlignment="1"/>
    <xf numFmtId="177" fontId="3" fillId="0" borderId="0" xfId="57" applyNumberFormat="1" applyBorder="1" applyAlignment="1">
      <alignment horizontal="center" vertical="top" wrapText="1"/>
    </xf>
    <xf numFmtId="178" fontId="3" fillId="0" borderId="0" xfId="33" applyNumberFormat="1" applyFont="1" applyBorder="1"/>
    <xf numFmtId="178" fontId="3" fillId="0" borderId="0" xfId="33" applyNumberFormat="1" applyFont="1" applyBorder="1" applyAlignment="1"/>
    <xf numFmtId="177" fontId="3" fillId="0" borderId="0" xfId="57" applyNumberFormat="1" applyFont="1" applyBorder="1" applyAlignment="1">
      <alignment wrapText="1"/>
    </xf>
    <xf numFmtId="0" fontId="3" fillId="0" borderId="0" xfId="36">
      <alignment vertical="center"/>
    </xf>
    <xf numFmtId="0" fontId="2" fillId="0" borderId="0" xfId="36" applyFont="1">
      <alignment vertical="center"/>
    </xf>
    <xf numFmtId="0" fontId="12" fillId="0" borderId="0" xfId="36" applyFont="1">
      <alignment vertical="center"/>
    </xf>
    <xf numFmtId="0" fontId="12" fillId="0" borderId="0" xfId="36" applyFont="1" applyAlignment="1">
      <alignment horizontal="center" vertical="center"/>
    </xf>
    <xf numFmtId="0" fontId="15" fillId="0" borderId="0" xfId="36" applyFont="1">
      <alignment vertical="center"/>
    </xf>
    <xf numFmtId="0" fontId="16" fillId="0" borderId="0" xfId="36" applyFont="1">
      <alignment vertical="center"/>
    </xf>
    <xf numFmtId="49" fontId="16" fillId="0" borderId="0" xfId="36" applyNumberFormat="1" applyFont="1" applyAlignment="1">
      <alignment horizontal="center" vertical="center"/>
    </xf>
    <xf numFmtId="0" fontId="16" fillId="0" borderId="0" xfId="36" applyFont="1" applyAlignment="1">
      <alignment horizontal="right" vertical="center"/>
    </xf>
    <xf numFmtId="49" fontId="16" fillId="0" borderId="0" xfId="36" applyNumberFormat="1" applyFont="1">
      <alignment vertical="center"/>
    </xf>
    <xf numFmtId="0" fontId="16" fillId="0" borderId="0" xfId="1" applyFont="1" applyAlignment="1" applyProtection="1">
      <alignment vertical="center"/>
    </xf>
    <xf numFmtId="0" fontId="15" fillId="0" borderId="0" xfId="36" applyFont="1" applyAlignment="1">
      <alignment horizontal="center" vertical="center"/>
    </xf>
    <xf numFmtId="0" fontId="17" fillId="0" borderId="0" xfId="1" applyFont="1" applyAlignment="1" applyProtection="1">
      <alignment vertical="center"/>
    </xf>
    <xf numFmtId="14" fontId="16" fillId="0" borderId="0" xfId="36" applyNumberFormat="1" applyFont="1">
      <alignment vertical="center"/>
    </xf>
    <xf numFmtId="0" fontId="18" fillId="0" borderId="0" xfId="36" applyFont="1">
      <alignment vertical="center"/>
    </xf>
    <xf numFmtId="0" fontId="19" fillId="0" borderId="0" xfId="36" applyFont="1">
      <alignment vertical="center"/>
    </xf>
    <xf numFmtId="0" fontId="18" fillId="0" borderId="0" xfId="36" quotePrefix="1" applyFont="1" applyAlignment="1">
      <alignment horizontal="center" vertical="center"/>
    </xf>
    <xf numFmtId="0" fontId="18" fillId="0" borderId="0" xfId="36" applyFont="1" applyAlignment="1">
      <alignment horizontal="center" vertical="center"/>
    </xf>
    <xf numFmtId="0" fontId="2" fillId="0" borderId="0" xfId="1" applyFont="1" applyAlignment="1" applyProtection="1">
      <alignment horizontal="right" vertical="center"/>
    </xf>
    <xf numFmtId="0" fontId="2" fillId="0" borderId="0" xfId="36" applyFont="1" applyAlignment="1">
      <alignment horizontal="right" vertical="center"/>
    </xf>
    <xf numFmtId="0" fontId="2" fillId="0" borderId="0" xfId="30"/>
    <xf numFmtId="0" fontId="2" fillId="0" borderId="0" xfId="30" applyAlignment="1">
      <alignment horizontal="left" vertical="top"/>
    </xf>
    <xf numFmtId="0" fontId="21" fillId="0" borderId="0" xfId="30" applyFont="1"/>
    <xf numFmtId="49" fontId="2" fillId="0" borderId="0" xfId="7" applyNumberFormat="1" applyFont="1" applyAlignment="1">
      <alignment horizontal="center" vertical="center"/>
    </xf>
    <xf numFmtId="49" fontId="2" fillId="0" borderId="0" xfId="7" applyNumberFormat="1" applyFont="1" applyAlignment="1">
      <alignment vertical="center"/>
    </xf>
    <xf numFmtId="0" fontId="10" fillId="0" borderId="0" xfId="30" quotePrefix="1" applyFont="1"/>
    <xf numFmtId="0" fontId="10" fillId="0" borderId="0" xfId="30" applyFont="1" applyAlignment="1">
      <alignment horizontal="left" vertical="top"/>
    </xf>
    <xf numFmtId="49" fontId="10" fillId="0" borderId="0" xfId="30" applyNumberFormat="1" applyFont="1" applyAlignment="1">
      <alignment horizontal="left" vertical="top"/>
    </xf>
    <xf numFmtId="49" fontId="2" fillId="0" borderId="0" xfId="30" applyNumberFormat="1" applyFont="1" applyAlignment="1">
      <alignment horizontal="left" vertical="top"/>
    </xf>
    <xf numFmtId="49" fontId="21" fillId="0" borderId="0" xfId="30" applyNumberFormat="1" applyFont="1" applyAlignment="1">
      <alignment horizontal="left" vertical="top"/>
    </xf>
    <xf numFmtId="49" fontId="10" fillId="0" borderId="0" xfId="30" applyNumberFormat="1" applyFont="1"/>
    <xf numFmtId="49" fontId="10" fillId="0" borderId="0" xfId="30" applyNumberFormat="1" applyFont="1" applyAlignment="1">
      <alignment vertical="top" wrapText="1"/>
    </xf>
    <xf numFmtId="0" fontId="10" fillId="0" borderId="0" xfId="30" applyFont="1" applyAlignment="1">
      <alignment vertical="top"/>
    </xf>
    <xf numFmtId="49" fontId="10" fillId="0" borderId="0" xfId="30" applyNumberFormat="1" applyFont="1" applyAlignment="1">
      <alignment vertical="top"/>
    </xf>
    <xf numFmtId="49" fontId="10" fillId="0" borderId="0" xfId="30" applyNumberFormat="1" applyFont="1" applyAlignment="1">
      <alignment vertical="center"/>
    </xf>
    <xf numFmtId="49" fontId="22" fillId="0" borderId="0" xfId="30" applyNumberFormat="1" applyFont="1" applyFill="1" applyBorder="1" applyAlignment="1">
      <alignment vertical="center"/>
    </xf>
    <xf numFmtId="49" fontId="2" fillId="0" borderId="0" xfId="30" applyNumberFormat="1" applyFont="1" applyBorder="1"/>
    <xf numFmtId="49" fontId="10" fillId="0" borderId="0" xfId="30" applyNumberFormat="1" applyFont="1" applyAlignment="1">
      <alignment horizontal="left" vertical="top" wrapText="1"/>
    </xf>
    <xf numFmtId="0" fontId="10" fillId="0" borderId="0" xfId="30" applyNumberFormat="1" applyFont="1" applyAlignment="1">
      <alignment vertical="top" wrapText="1"/>
    </xf>
    <xf numFmtId="49" fontId="10" fillId="0" borderId="0" xfId="30" applyNumberFormat="1" applyFont="1" applyAlignment="1">
      <alignment vertical="distributed"/>
    </xf>
    <xf numFmtId="49" fontId="22" fillId="0" borderId="1" xfId="30" applyNumberFormat="1" applyFont="1" applyFill="1" applyBorder="1" applyAlignment="1">
      <alignment horizontal="center" vertical="center"/>
    </xf>
    <xf numFmtId="49" fontId="22" fillId="0" borderId="2" xfId="30" applyNumberFormat="1" applyFont="1" applyFill="1" applyBorder="1" applyAlignment="1">
      <alignment vertical="center"/>
    </xf>
    <xf numFmtId="49" fontId="22" fillId="0" borderId="3" xfId="30" applyNumberFormat="1" applyFont="1" applyFill="1" applyBorder="1" applyAlignment="1">
      <alignment vertical="center"/>
    </xf>
    <xf numFmtId="49" fontId="22" fillId="0" borderId="4" xfId="30" applyNumberFormat="1" applyFont="1" applyFill="1" applyBorder="1" applyAlignment="1">
      <alignment vertical="center"/>
    </xf>
    <xf numFmtId="49" fontId="23" fillId="0" borderId="1" xfId="7" applyNumberFormat="1" applyFont="1" applyBorder="1" applyAlignment="1">
      <alignment horizontal="center" vertical="center" wrapText="1" shrinkToFit="1"/>
    </xf>
    <xf numFmtId="49" fontId="23" fillId="0" borderId="2" xfId="7" applyNumberFormat="1" applyFont="1" applyBorder="1" applyAlignment="1">
      <alignment vertical="center" shrinkToFit="1"/>
    </xf>
    <xf numFmtId="49" fontId="23" fillId="0" borderId="3" xfId="7" applyNumberFormat="1" applyFont="1" applyBorder="1" applyAlignment="1">
      <alignment vertical="center" shrinkToFit="1"/>
    </xf>
    <xf numFmtId="49" fontId="23" fillId="0" borderId="4" xfId="7" applyNumberFormat="1" applyFont="1" applyBorder="1" applyAlignment="1">
      <alignment vertical="center" shrinkToFit="1"/>
    </xf>
    <xf numFmtId="49" fontId="22" fillId="0" borderId="5" xfId="30" applyNumberFormat="1" applyFont="1" applyFill="1" applyBorder="1" applyAlignment="1">
      <alignment horizontal="center" vertical="center"/>
    </xf>
    <xf numFmtId="49" fontId="22" fillId="0" borderId="0" xfId="30" applyNumberFormat="1" applyFont="1" applyFill="1" applyBorder="1" applyAlignment="1">
      <alignment horizontal="center" vertical="center"/>
    </xf>
    <xf numFmtId="49" fontId="2" fillId="0" borderId="6" xfId="30" applyNumberFormat="1" applyFont="1" applyBorder="1"/>
    <xf numFmtId="49" fontId="22" fillId="0" borderId="5" xfId="30" applyNumberFormat="1" applyFont="1" applyFill="1" applyBorder="1" applyAlignment="1">
      <alignment vertical="center"/>
    </xf>
    <xf numFmtId="49" fontId="22" fillId="0" borderId="6" xfId="30" applyNumberFormat="1" applyFont="1" applyFill="1" applyBorder="1" applyAlignment="1">
      <alignment vertical="center"/>
    </xf>
    <xf numFmtId="49" fontId="23" fillId="0" borderId="5" xfId="7" applyNumberFormat="1" applyFont="1" applyBorder="1" applyAlignment="1">
      <alignment horizontal="left" vertical="center" shrinkToFit="1"/>
    </xf>
    <xf numFmtId="49" fontId="23" fillId="0" borderId="0" xfId="7" applyNumberFormat="1" applyFont="1" applyBorder="1" applyAlignment="1">
      <alignment horizontal="left" vertical="center" shrinkToFit="1"/>
    </xf>
    <xf numFmtId="49" fontId="23" fillId="0" borderId="6" xfId="7" applyNumberFormat="1" applyFont="1" applyBorder="1" applyAlignment="1">
      <alignment horizontal="left" vertical="center" shrinkToFit="1"/>
    </xf>
    <xf numFmtId="49" fontId="23" fillId="0" borderId="7" xfId="7" applyNumberFormat="1" applyFont="1" applyBorder="1" applyAlignment="1">
      <alignment horizontal="center" vertical="center" wrapText="1" shrinkToFit="1"/>
    </xf>
    <xf numFmtId="49" fontId="23" fillId="0" borderId="2" xfId="7" applyNumberFormat="1" applyFont="1" applyBorder="1" applyAlignment="1">
      <alignment horizontal="left" vertical="center" shrinkToFit="1"/>
    </xf>
    <xf numFmtId="49" fontId="23" fillId="0" borderId="3" xfId="7" applyNumberFormat="1" applyFont="1" applyBorder="1" applyAlignment="1">
      <alignment horizontal="left" vertical="center" shrinkToFit="1"/>
    </xf>
    <xf numFmtId="49" fontId="23" fillId="0" borderId="4" xfId="7" applyNumberFormat="1" applyFont="1" applyBorder="1" applyAlignment="1">
      <alignment horizontal="left" vertical="center" shrinkToFit="1"/>
    </xf>
    <xf numFmtId="49" fontId="22" fillId="0" borderId="7" xfId="30" applyNumberFormat="1" applyFont="1" applyFill="1" applyBorder="1" applyAlignment="1">
      <alignment horizontal="center" vertical="center"/>
    </xf>
    <xf numFmtId="49" fontId="22" fillId="0" borderId="2" xfId="30" applyNumberFormat="1" applyFont="1" applyFill="1" applyBorder="1" applyAlignment="1">
      <alignment horizontal="center" vertical="center"/>
    </xf>
    <xf numFmtId="49" fontId="22" fillId="0" borderId="3" xfId="30" applyNumberFormat="1" applyFont="1" applyFill="1" applyBorder="1" applyAlignment="1">
      <alignment horizontal="center" vertical="center"/>
    </xf>
    <xf numFmtId="49" fontId="2" fillId="0" borderId="3" xfId="30" applyNumberFormat="1" applyFont="1" applyBorder="1"/>
    <xf numFmtId="49" fontId="2" fillId="0" borderId="4" xfId="30" applyNumberFormat="1" applyFont="1" applyBorder="1"/>
    <xf numFmtId="49" fontId="23" fillId="0" borderId="8" xfId="7" applyNumberFormat="1" applyFont="1" applyBorder="1" applyAlignment="1">
      <alignment horizontal="center" vertical="center" wrapText="1"/>
    </xf>
    <xf numFmtId="49" fontId="23" fillId="0" borderId="9" xfId="7" applyNumberFormat="1" applyFont="1" applyBorder="1" applyAlignment="1">
      <alignment vertical="center" wrapText="1"/>
    </xf>
    <xf numFmtId="0" fontId="2" fillId="0" borderId="10" xfId="30" applyBorder="1" applyAlignment="1">
      <alignment vertical="center" wrapText="1"/>
    </xf>
    <xf numFmtId="49" fontId="23" fillId="0" borderId="11" xfId="7" applyNumberFormat="1" applyFont="1" applyBorder="1" applyAlignment="1">
      <alignment vertical="center" shrinkToFit="1"/>
    </xf>
    <xf numFmtId="49" fontId="23" fillId="0" borderId="12" xfId="7" applyNumberFormat="1" applyFont="1" applyBorder="1" applyAlignment="1">
      <alignment vertical="center" shrinkToFit="1"/>
    </xf>
    <xf numFmtId="49" fontId="22" fillId="0" borderId="13" xfId="30" applyNumberFormat="1" applyFont="1" applyFill="1" applyBorder="1" applyAlignment="1">
      <alignment horizontal="center" vertical="center"/>
    </xf>
    <xf numFmtId="49" fontId="22" fillId="0" borderId="9" xfId="30" applyNumberFormat="1" applyFont="1" applyFill="1" applyBorder="1" applyAlignment="1">
      <alignment horizontal="left" vertical="top" wrapText="1"/>
    </xf>
    <xf numFmtId="49" fontId="22" fillId="0" borderId="10" xfId="30" applyNumberFormat="1" applyFont="1" applyFill="1" applyBorder="1" applyAlignment="1">
      <alignment horizontal="left" vertical="top" wrapText="1"/>
    </xf>
    <xf numFmtId="0" fontId="2" fillId="0" borderId="10" xfId="30" applyFont="1" applyBorder="1" applyAlignment="1">
      <alignment horizontal="left" vertical="top" wrapText="1"/>
    </xf>
    <xf numFmtId="0" fontId="2" fillId="0" borderId="14" xfId="30" applyFont="1" applyBorder="1" applyAlignment="1">
      <alignment horizontal="left" vertical="top" wrapText="1"/>
    </xf>
    <xf numFmtId="0" fontId="2" fillId="0" borderId="0" xfId="30" applyFont="1" applyBorder="1" applyAlignment="1">
      <alignment horizontal="left" vertical="top" wrapText="1"/>
    </xf>
    <xf numFmtId="49" fontId="24" fillId="0" borderId="0" xfId="30" applyNumberFormat="1" applyFont="1"/>
    <xf numFmtId="0" fontId="23" fillId="0" borderId="8" xfId="30" applyFont="1" applyBorder="1" applyAlignment="1">
      <alignment horizontal="center" vertical="center" wrapText="1"/>
    </xf>
    <xf numFmtId="0" fontId="23" fillId="0" borderId="5" xfId="30" applyFont="1" applyBorder="1" applyAlignment="1">
      <alignment vertical="center" wrapText="1"/>
    </xf>
    <xf numFmtId="0" fontId="2" fillId="0" borderId="0" xfId="30" applyAlignment="1">
      <alignment vertical="center" wrapText="1"/>
    </xf>
    <xf numFmtId="0" fontId="23" fillId="0" borderId="11" xfId="30" applyFont="1" applyBorder="1" applyAlignment="1">
      <alignment vertical="center" shrinkToFit="1"/>
    </xf>
    <xf numFmtId="0" fontId="23" fillId="0" borderId="12" xfId="30" applyFont="1" applyBorder="1" applyAlignment="1">
      <alignment vertical="center" shrinkToFit="1"/>
    </xf>
    <xf numFmtId="49" fontId="22" fillId="0" borderId="5" xfId="30" applyNumberFormat="1" applyFont="1" applyFill="1" applyBorder="1" applyAlignment="1">
      <alignment horizontal="left" vertical="top" wrapText="1"/>
    </xf>
    <xf numFmtId="49" fontId="22" fillId="0" borderId="0" xfId="30" applyNumberFormat="1" applyFont="1" applyFill="1" applyBorder="1" applyAlignment="1">
      <alignment horizontal="left" vertical="top" wrapText="1"/>
    </xf>
    <xf numFmtId="0" fontId="2" fillId="0" borderId="6" xfId="30" applyFont="1" applyBorder="1" applyAlignment="1">
      <alignment horizontal="left" vertical="top" wrapText="1"/>
    </xf>
    <xf numFmtId="0" fontId="23" fillId="0" borderId="13" xfId="30" applyFont="1" applyBorder="1" applyAlignment="1">
      <alignment horizontal="center" vertical="center" wrapText="1"/>
    </xf>
    <xf numFmtId="0" fontId="23" fillId="0" borderId="2" xfId="30" applyFont="1" applyBorder="1" applyAlignment="1">
      <alignment vertical="center" wrapText="1"/>
    </xf>
    <xf numFmtId="0" fontId="2" fillId="0" borderId="3" xfId="30" applyBorder="1" applyAlignment="1">
      <alignment vertical="center" wrapText="1"/>
    </xf>
    <xf numFmtId="49" fontId="22" fillId="0" borderId="9" xfId="30" applyNumberFormat="1" applyFont="1" applyFill="1" applyBorder="1" applyAlignment="1">
      <alignment vertical="center"/>
    </xf>
    <xf numFmtId="49" fontId="22" fillId="0" borderId="10" xfId="30" applyNumberFormat="1" applyFont="1" applyFill="1" applyBorder="1" applyAlignment="1">
      <alignment vertical="center"/>
    </xf>
    <xf numFmtId="49" fontId="22" fillId="0" borderId="14" xfId="30" applyNumberFormat="1" applyFont="1" applyFill="1" applyBorder="1" applyAlignment="1">
      <alignment vertical="center"/>
    </xf>
    <xf numFmtId="49" fontId="23" fillId="0" borderId="13" xfId="7" applyNumberFormat="1" applyFont="1" applyBorder="1" applyAlignment="1">
      <alignment horizontal="center" vertical="center" wrapText="1" shrinkToFit="1"/>
    </xf>
    <xf numFmtId="49" fontId="23" fillId="0" borderId="15" xfId="7" applyNumberFormat="1" applyFont="1" applyBorder="1" applyAlignment="1">
      <alignment vertical="center" shrinkToFit="1"/>
    </xf>
    <xf numFmtId="49" fontId="23" fillId="0" borderId="0" xfId="7" applyNumberFormat="1" applyFont="1" applyBorder="1" applyAlignment="1">
      <alignment horizontal="left" vertical="center" wrapText="1"/>
    </xf>
    <xf numFmtId="0" fontId="2" fillId="0" borderId="6" xfId="30" applyBorder="1" applyAlignment="1">
      <alignment vertical="center" wrapText="1"/>
    </xf>
    <xf numFmtId="49" fontId="23" fillId="0" borderId="3" xfId="7" applyNumberFormat="1" applyFont="1" applyBorder="1" applyAlignment="1">
      <alignment horizontal="left" vertical="center" wrapText="1"/>
    </xf>
    <xf numFmtId="0" fontId="2" fillId="0" borderId="4" xfId="30" applyBorder="1" applyAlignment="1">
      <alignment vertical="center" wrapText="1"/>
    </xf>
    <xf numFmtId="49" fontId="23" fillId="0" borderId="10" xfId="7" applyNumberFormat="1" applyFont="1" applyBorder="1" applyAlignment="1">
      <alignment vertical="center" shrinkToFit="1"/>
    </xf>
    <xf numFmtId="49" fontId="23" fillId="0" borderId="10" xfId="7" applyNumberFormat="1" applyFont="1" applyBorder="1" applyAlignment="1">
      <alignment vertical="center" wrapText="1"/>
    </xf>
    <xf numFmtId="0" fontId="2" fillId="0" borderId="14" xfId="30" applyBorder="1" applyAlignment="1">
      <alignment vertical="center" wrapText="1"/>
    </xf>
    <xf numFmtId="0" fontId="22" fillId="0" borderId="0" xfId="30" applyFont="1" applyFill="1" applyBorder="1" applyAlignment="1">
      <alignment vertical="center"/>
    </xf>
    <xf numFmtId="49" fontId="23" fillId="0" borderId="0" xfId="7" applyNumberFormat="1" applyFont="1" applyBorder="1" applyAlignment="1">
      <alignment vertical="center" shrinkToFit="1"/>
    </xf>
    <xf numFmtId="0" fontId="23" fillId="0" borderId="0" xfId="30" applyFont="1" applyBorder="1" applyAlignment="1">
      <alignment vertical="center" wrapText="1"/>
    </xf>
    <xf numFmtId="0" fontId="23" fillId="0" borderId="10" xfId="30" applyFont="1" applyBorder="1" applyAlignment="1">
      <alignment vertical="center" shrinkToFit="1"/>
    </xf>
    <xf numFmtId="0" fontId="26" fillId="0" borderId="0" xfId="31" applyFont="1" applyAlignment="1">
      <alignment horizontal="right"/>
    </xf>
    <xf numFmtId="0" fontId="9" fillId="0" borderId="0" xfId="31" applyFont="1"/>
    <xf numFmtId="0" fontId="27" fillId="0" borderId="0" xfId="31" applyFont="1"/>
    <xf numFmtId="0" fontId="28" fillId="2" borderId="5" xfId="31" applyNumberFormat="1" applyFont="1" applyFill="1" applyBorder="1" applyAlignment="1">
      <alignment horizontal="center" vertical="center" shrinkToFit="1"/>
    </xf>
    <xf numFmtId="0" fontId="2" fillId="0" borderId="0" xfId="31" applyBorder="1" applyAlignment="1">
      <alignment shrinkToFit="1"/>
    </xf>
    <xf numFmtId="0" fontId="2" fillId="0" borderId="6" xfId="31" applyBorder="1" applyAlignment="1">
      <alignment shrinkToFit="1"/>
    </xf>
    <xf numFmtId="0" fontId="26" fillId="0" borderId="5" xfId="31" applyFont="1" applyBorder="1" applyAlignment="1">
      <alignment horizontal="right"/>
    </xf>
    <xf numFmtId="0" fontId="3" fillId="0" borderId="0" xfId="31" applyFont="1" applyBorder="1" applyAlignment="1">
      <alignment horizontal="left" vertical="center"/>
    </xf>
    <xf numFmtId="0" fontId="3" fillId="0" borderId="6" xfId="31" applyFont="1" applyBorder="1" applyAlignment="1">
      <alignment horizontal="left" vertical="center"/>
    </xf>
    <xf numFmtId="0" fontId="29" fillId="0" borderId="0" xfId="31" applyFont="1"/>
    <xf numFmtId="38" fontId="14" fillId="0" borderId="0" xfId="6" applyFont="1" applyAlignment="1">
      <alignment vertical="top" wrapText="1"/>
    </xf>
    <xf numFmtId="0" fontId="14" fillId="0" borderId="0" xfId="31" applyFont="1" applyAlignment="1">
      <alignment vertical="top" wrapText="1"/>
    </xf>
    <xf numFmtId="0" fontId="30" fillId="0" borderId="0" xfId="31" applyFont="1"/>
    <xf numFmtId="0" fontId="2" fillId="0" borderId="2" xfId="31" applyBorder="1" applyAlignment="1">
      <alignment shrinkToFit="1"/>
    </xf>
    <xf numFmtId="0" fontId="2" fillId="0" borderId="3" xfId="31" applyBorder="1" applyAlignment="1">
      <alignment shrinkToFit="1"/>
    </xf>
    <xf numFmtId="0" fontId="2" fillId="0" borderId="4" xfId="31" applyBorder="1" applyAlignment="1">
      <alignment shrinkToFit="1"/>
    </xf>
    <xf numFmtId="0" fontId="28" fillId="0" borderId="2" xfId="31" applyNumberFormat="1" applyFont="1" applyBorder="1" applyAlignment="1">
      <alignment horizontal="right"/>
    </xf>
    <xf numFmtId="0" fontId="28" fillId="0" borderId="3" xfId="31" applyFont="1" applyBorder="1" applyAlignment="1">
      <alignment horizontal="distributed" vertical="center" shrinkToFit="1"/>
    </xf>
    <xf numFmtId="0" fontId="28" fillId="0" borderId="3" xfId="31" applyFont="1" applyBorder="1" applyAlignment="1">
      <alignment horizontal="left" vertical="center" shrinkToFit="1"/>
    </xf>
    <xf numFmtId="0" fontId="28" fillId="0" borderId="4" xfId="31" applyFont="1" applyBorder="1" applyAlignment="1">
      <alignment vertical="center" shrinkToFit="1"/>
    </xf>
    <xf numFmtId="0" fontId="28" fillId="0" borderId="0" xfId="31" applyFont="1"/>
    <xf numFmtId="0" fontId="31" fillId="0" borderId="0" xfId="31" applyFont="1"/>
    <xf numFmtId="0" fontId="28" fillId="2" borderId="9" xfId="31" applyFont="1" applyFill="1" applyBorder="1" applyAlignment="1">
      <alignment horizontal="center" vertical="center" wrapText="1"/>
    </xf>
    <xf numFmtId="0" fontId="28" fillId="2" borderId="10" xfId="31" applyFont="1" applyFill="1" applyBorder="1" applyAlignment="1">
      <alignment horizontal="center" vertical="center" wrapText="1"/>
    </xf>
    <xf numFmtId="0" fontId="28" fillId="2" borderId="14" xfId="31" applyFont="1" applyFill="1" applyBorder="1" applyAlignment="1">
      <alignment vertical="center" wrapText="1"/>
    </xf>
    <xf numFmtId="0" fontId="32" fillId="0" borderId="9" xfId="31" applyFont="1" applyBorder="1" applyAlignment="1">
      <alignment horizontal="right" vertical="top"/>
    </xf>
    <xf numFmtId="3" fontId="30" fillId="0" borderId="10" xfId="31" applyNumberFormat="1" applyFont="1" applyBorder="1" applyAlignment="1">
      <alignment vertical="center"/>
    </xf>
    <xf numFmtId="38" fontId="30" fillId="0" borderId="10" xfId="6" applyFont="1" applyBorder="1" applyAlignment="1"/>
    <xf numFmtId="38" fontId="30" fillId="0" borderId="14" xfId="6" applyFont="1" applyBorder="1" applyAlignment="1"/>
    <xf numFmtId="3" fontId="30" fillId="0" borderId="14" xfId="31" applyNumberFormat="1" applyFont="1" applyBorder="1" applyAlignment="1">
      <alignment vertical="center"/>
    </xf>
    <xf numFmtId="0" fontId="28" fillId="2" borderId="5" xfId="31" applyFont="1" applyFill="1" applyBorder="1" applyAlignment="1">
      <alignment horizontal="center" vertical="center" wrapText="1"/>
    </xf>
    <xf numFmtId="0" fontId="28" fillId="2" borderId="0" xfId="31" applyFont="1" applyFill="1" applyBorder="1" applyAlignment="1">
      <alignment horizontal="center" vertical="center" wrapText="1"/>
    </xf>
    <xf numFmtId="0" fontId="28" fillId="2" borderId="13" xfId="31" applyFont="1" applyFill="1" applyBorder="1" applyAlignment="1">
      <alignment horizontal="center" vertical="center" wrapText="1" shrinkToFit="1"/>
    </xf>
    <xf numFmtId="0" fontId="32" fillId="0" borderId="5" xfId="31" applyFont="1" applyBorder="1" applyAlignment="1">
      <alignment horizontal="right" vertical="top" shrinkToFit="1"/>
    </xf>
    <xf numFmtId="179" fontId="30" fillId="0" borderId="0" xfId="31" applyNumberFormat="1" applyFont="1" applyBorder="1" applyAlignment="1"/>
    <xf numFmtId="179" fontId="30" fillId="0" borderId="6" xfId="31" applyNumberFormat="1" applyFont="1" applyFill="1" applyBorder="1" applyAlignment="1"/>
    <xf numFmtId="0" fontId="28" fillId="2" borderId="5" xfId="31" applyFont="1" applyFill="1" applyBorder="1" applyAlignment="1">
      <alignment vertical="center" shrinkToFit="1"/>
    </xf>
    <xf numFmtId="0" fontId="28" fillId="2" borderId="9" xfId="31" applyFont="1" applyFill="1" applyBorder="1" applyAlignment="1">
      <alignment horizontal="center" vertical="center" shrinkToFit="1"/>
    </xf>
    <xf numFmtId="0" fontId="28" fillId="2" borderId="10" xfId="31" applyFont="1" applyFill="1" applyBorder="1" applyAlignment="1">
      <alignment horizontal="center" vertical="center" shrinkToFit="1"/>
    </xf>
    <xf numFmtId="0" fontId="28" fillId="2" borderId="14" xfId="31" applyFont="1" applyFill="1" applyBorder="1" applyAlignment="1">
      <alignment vertical="center" shrinkToFit="1"/>
    </xf>
    <xf numFmtId="3" fontId="30" fillId="0" borderId="0" xfId="31" applyNumberFormat="1" applyFont="1" applyBorder="1" applyAlignment="1">
      <alignment vertical="center"/>
    </xf>
    <xf numFmtId="38" fontId="30" fillId="0" borderId="0" xfId="6" applyFont="1" applyBorder="1" applyAlignment="1"/>
    <xf numFmtId="38" fontId="30" fillId="0" borderId="6" xfId="6" applyFont="1" applyFill="1" applyBorder="1" applyAlignment="1"/>
    <xf numFmtId="3" fontId="30" fillId="0" borderId="6" xfId="31" applyNumberFormat="1" applyFont="1" applyFill="1" applyBorder="1" applyAlignment="1">
      <alignment vertical="center"/>
    </xf>
    <xf numFmtId="0" fontId="28" fillId="2" borderId="5" xfId="31" applyFont="1" applyFill="1" applyBorder="1" applyAlignment="1"/>
    <xf numFmtId="0" fontId="28" fillId="2" borderId="0" xfId="31" applyFont="1" applyFill="1" applyBorder="1" applyAlignment="1">
      <alignment horizontal="center" vertical="center" shrinkToFit="1"/>
    </xf>
    <xf numFmtId="49" fontId="3" fillId="0" borderId="0" xfId="13" applyNumberFormat="1" applyFont="1" applyFill="1" applyAlignment="1">
      <alignment horizontal="center"/>
    </xf>
    <xf numFmtId="0" fontId="33" fillId="2" borderId="5" xfId="31" applyFont="1" applyFill="1" applyBorder="1"/>
    <xf numFmtId="0" fontId="28" fillId="2" borderId="14" xfId="31" applyFont="1" applyFill="1" applyBorder="1" applyAlignment="1"/>
    <xf numFmtId="0" fontId="28" fillId="2" borderId="2" xfId="31" applyFont="1" applyFill="1" applyBorder="1" applyAlignment="1">
      <alignment horizontal="center" vertical="center" shrinkToFit="1"/>
    </xf>
    <xf numFmtId="0" fontId="28" fillId="2" borderId="9" xfId="31" applyFont="1" applyFill="1" applyBorder="1" applyAlignment="1">
      <alignment horizontal="center" vertical="center" wrapText="1" shrinkToFit="1"/>
    </xf>
    <xf numFmtId="38" fontId="30" fillId="0" borderId="0" xfId="31" applyNumberFormat="1" applyFont="1" applyBorder="1" applyAlignment="1">
      <alignment vertical="center"/>
    </xf>
    <xf numFmtId="38" fontId="30" fillId="0" borderId="6" xfId="31" applyNumberFormat="1" applyFont="1" applyFill="1" applyBorder="1" applyAlignment="1">
      <alignment vertical="center"/>
    </xf>
    <xf numFmtId="0" fontId="28" fillId="2" borderId="2" xfId="31" applyFont="1" applyFill="1" applyBorder="1" applyAlignment="1">
      <alignment vertical="center" shrinkToFit="1"/>
    </xf>
    <xf numFmtId="0" fontId="28" fillId="2" borderId="2" xfId="31" applyFont="1" applyFill="1" applyBorder="1" applyAlignment="1">
      <alignment horizontal="center" vertical="center" wrapText="1" shrinkToFit="1"/>
    </xf>
    <xf numFmtId="0" fontId="28" fillId="2" borderId="8" xfId="31" applyFont="1" applyFill="1" applyBorder="1" applyAlignment="1">
      <alignment horizontal="center" vertical="center" wrapText="1" shrinkToFit="1"/>
    </xf>
    <xf numFmtId="38" fontId="34" fillId="0" borderId="0" xfId="31" applyNumberFormat="1" applyFont="1" applyBorder="1" applyAlignment="1"/>
    <xf numFmtId="38" fontId="34" fillId="0" borderId="6" xfId="31" applyNumberFormat="1" applyFont="1" applyFill="1" applyBorder="1" applyAlignment="1"/>
    <xf numFmtId="0" fontId="28" fillId="0" borderId="6" xfId="31" applyFont="1" applyBorder="1" applyAlignment="1">
      <alignment horizontal="right"/>
    </xf>
    <xf numFmtId="0" fontId="28" fillId="2" borderId="6" xfId="31" applyFont="1" applyFill="1" applyBorder="1" applyAlignment="1">
      <alignment vertical="center" shrinkToFit="1"/>
    </xf>
    <xf numFmtId="0" fontId="28" fillId="2" borderId="5" xfId="31" applyFont="1" applyFill="1" applyBorder="1" applyAlignment="1">
      <alignment vertical="center"/>
    </xf>
    <xf numFmtId="0" fontId="35" fillId="0" borderId="0" xfId="31" applyFont="1"/>
    <xf numFmtId="0" fontId="3" fillId="0" borderId="0" xfId="31" applyFont="1" applyAlignment="1">
      <alignment horizontal="center" vertical="center" shrinkToFit="1"/>
    </xf>
    <xf numFmtId="0" fontId="26" fillId="0" borderId="0" xfId="31" applyFont="1" applyAlignment="1">
      <alignment horizontal="right" vertical="center" shrinkToFit="1"/>
    </xf>
    <xf numFmtId="0" fontId="28" fillId="2" borderId="5" xfId="31" applyNumberFormat="1" applyFont="1" applyFill="1" applyBorder="1" applyAlignment="1">
      <alignment horizontal="center" vertical="center"/>
    </xf>
    <xf numFmtId="0" fontId="28" fillId="2" borderId="0" xfId="31" applyNumberFormat="1" applyFont="1" applyFill="1" applyBorder="1" applyAlignment="1">
      <alignment horizontal="center" vertical="center"/>
    </xf>
    <xf numFmtId="0" fontId="28" fillId="2" borderId="6" xfId="31" applyNumberFormat="1" applyFont="1" applyFill="1" applyBorder="1" applyAlignment="1">
      <alignment horizontal="center" vertical="center"/>
    </xf>
    <xf numFmtId="0" fontId="28" fillId="2" borderId="2" xfId="31" applyNumberFormat="1" applyFont="1" applyFill="1" applyBorder="1" applyAlignment="1">
      <alignment horizontal="center" vertical="center"/>
    </xf>
    <xf numFmtId="0" fontId="28" fillId="2" borderId="3" xfId="31" applyNumberFormat="1" applyFont="1" applyFill="1" applyBorder="1" applyAlignment="1">
      <alignment horizontal="center" vertical="center"/>
    </xf>
    <xf numFmtId="0" fontId="28" fillId="2" borderId="4" xfId="31" applyNumberFormat="1" applyFont="1" applyFill="1" applyBorder="1" applyAlignment="1">
      <alignment horizontal="center" vertical="center"/>
    </xf>
    <xf numFmtId="0" fontId="28" fillId="0" borderId="4" xfId="31" applyFont="1" applyBorder="1" applyAlignment="1">
      <alignment horizontal="distributed" vertical="center" shrinkToFit="1"/>
    </xf>
    <xf numFmtId="0" fontId="33" fillId="0" borderId="0" xfId="31" applyFont="1"/>
    <xf numFmtId="0" fontId="32" fillId="0" borderId="9" xfId="31" applyFont="1" applyBorder="1" applyAlignment="1">
      <alignment horizontal="right" vertical="center"/>
    </xf>
    <xf numFmtId="179" fontId="30" fillId="0" borderId="10" xfId="31" applyNumberFormat="1" applyFont="1" applyBorder="1" applyAlignment="1">
      <alignment vertical="center"/>
    </xf>
    <xf numFmtId="179" fontId="30" fillId="0" borderId="10" xfId="6" applyNumberFormat="1" applyFont="1" applyBorder="1" applyAlignment="1"/>
    <xf numFmtId="179" fontId="30" fillId="0" borderId="14" xfId="6" applyNumberFormat="1" applyFont="1" applyFill="1" applyBorder="1" applyAlignment="1"/>
    <xf numFmtId="179" fontId="30" fillId="0" borderId="14" xfId="31" applyNumberFormat="1" applyFont="1" applyBorder="1" applyAlignment="1">
      <alignment vertical="center"/>
    </xf>
    <xf numFmtId="0" fontId="32" fillId="0" borderId="5" xfId="31" applyFont="1" applyBorder="1" applyAlignment="1">
      <alignment horizontal="right" vertical="center"/>
    </xf>
    <xf numFmtId="0" fontId="28" fillId="2" borderId="1" xfId="31" applyFont="1" applyFill="1" applyBorder="1" applyAlignment="1">
      <alignment vertical="center" wrapText="1"/>
    </xf>
    <xf numFmtId="179" fontId="30" fillId="0" borderId="0" xfId="31" applyNumberFormat="1" applyFont="1" applyBorder="1" applyAlignment="1">
      <alignment vertical="center"/>
    </xf>
    <xf numFmtId="179" fontId="30" fillId="0" borderId="6" xfId="31" applyNumberFormat="1" applyFont="1" applyFill="1" applyBorder="1" applyAlignment="1">
      <alignment vertical="center"/>
    </xf>
    <xf numFmtId="0" fontId="28" fillId="2" borderId="2" xfId="31" applyFont="1" applyFill="1" applyBorder="1" applyAlignment="1">
      <alignment horizontal="center" vertical="center" wrapText="1"/>
    </xf>
    <xf numFmtId="38" fontId="2" fillId="0" borderId="0" xfId="6" applyFont="1" applyAlignment="1">
      <alignment vertical="top" wrapText="1"/>
    </xf>
    <xf numFmtId="0" fontId="2" fillId="0" borderId="0" xfId="31" applyFont="1" applyAlignment="1">
      <alignment vertical="top" wrapText="1"/>
    </xf>
    <xf numFmtId="0" fontId="24" fillId="0" borderId="0" xfId="31" applyFont="1"/>
    <xf numFmtId="0" fontId="28" fillId="2" borderId="3" xfId="31" applyFont="1" applyFill="1" applyBorder="1" applyAlignment="1">
      <alignment horizontal="center" vertical="center" shrinkToFit="1"/>
    </xf>
    <xf numFmtId="0" fontId="28" fillId="2" borderId="14" xfId="31" applyFont="1" applyFill="1" applyBorder="1" applyAlignment="1">
      <alignment vertical="center"/>
    </xf>
    <xf numFmtId="0" fontId="32" fillId="0" borderId="5" xfId="31" applyFont="1" applyBorder="1" applyAlignment="1">
      <alignment horizontal="right" vertical="top"/>
    </xf>
    <xf numFmtId="180" fontId="30" fillId="0" borderId="0" xfId="31" applyNumberFormat="1" applyFont="1" applyBorder="1" applyAlignment="1"/>
    <xf numFmtId="180" fontId="30" fillId="0" borderId="6" xfId="31" applyNumberFormat="1" applyFont="1" applyBorder="1" applyAlignment="1"/>
    <xf numFmtId="0" fontId="28" fillId="2" borderId="3" xfId="31" applyFont="1" applyFill="1" applyBorder="1" applyAlignment="1">
      <alignment horizontal="center" vertical="center" wrapText="1"/>
    </xf>
    <xf numFmtId="0" fontId="28" fillId="2" borderId="13" xfId="31" applyFont="1" applyFill="1" applyBorder="1" applyAlignment="1">
      <alignment horizontal="center" vertical="center"/>
    </xf>
    <xf numFmtId="0" fontId="28" fillId="2" borderId="9" xfId="31" applyFont="1" applyFill="1" applyBorder="1" applyAlignment="1">
      <alignment horizontal="center" vertical="center"/>
    </xf>
    <xf numFmtId="0" fontId="28" fillId="2" borderId="14" xfId="31" applyFont="1" applyFill="1" applyBorder="1" applyAlignment="1">
      <alignment horizontal="center" vertical="center"/>
    </xf>
    <xf numFmtId="181" fontId="30" fillId="0" borderId="0" xfId="31" applyNumberFormat="1" applyFont="1" applyBorder="1" applyAlignment="1"/>
    <xf numFmtId="181" fontId="30" fillId="0" borderId="6" xfId="31" applyNumberFormat="1" applyFont="1" applyBorder="1" applyAlignment="1"/>
    <xf numFmtId="0" fontId="28" fillId="2" borderId="1" xfId="31" applyFont="1" applyFill="1" applyBorder="1" applyAlignment="1">
      <alignment horizontal="center" vertical="center"/>
    </xf>
    <xf numFmtId="0" fontId="28" fillId="2" borderId="0" xfId="31" applyFont="1" applyFill="1" applyBorder="1" applyAlignment="1"/>
    <xf numFmtId="0" fontId="33" fillId="0" borderId="6" xfId="31" applyFont="1" applyBorder="1" applyAlignment="1">
      <alignment horizontal="right"/>
    </xf>
    <xf numFmtId="181" fontId="3" fillId="0" borderId="0" xfId="31" applyNumberFormat="1" applyFont="1"/>
    <xf numFmtId="181" fontId="31" fillId="0" borderId="0" xfId="31" applyNumberFormat="1" applyFont="1"/>
    <xf numFmtId="0" fontId="8" fillId="0" borderId="0" xfId="59" applyFont="1">
      <alignment vertical="center"/>
    </xf>
    <xf numFmtId="0" fontId="9" fillId="0" borderId="0" xfId="59" applyFont="1" applyAlignment="1"/>
    <xf numFmtId="182" fontId="3" fillId="2" borderId="5" xfId="4" applyNumberFormat="1" applyFont="1" applyFill="1" applyBorder="1" applyAlignment="1">
      <alignment horizontal="center" vertical="center" wrapText="1"/>
    </xf>
    <xf numFmtId="182" fontId="3" fillId="2" borderId="0" xfId="4" applyNumberFormat="1" applyFont="1" applyFill="1" applyBorder="1" applyAlignment="1">
      <alignment horizontal="center" vertical="center" wrapText="1"/>
    </xf>
    <xf numFmtId="182" fontId="3" fillId="2" borderId="6" xfId="4" applyNumberFormat="1" applyFont="1" applyFill="1" applyBorder="1" applyAlignment="1">
      <alignment horizontal="center" vertical="center" wrapText="1"/>
    </xf>
    <xf numFmtId="182" fontId="9" fillId="3" borderId="1" xfId="4" applyNumberFormat="1" applyFont="1" applyFill="1" applyBorder="1" applyAlignment="1">
      <alignment vertical="center"/>
    </xf>
    <xf numFmtId="49" fontId="36" fillId="0" borderId="5" xfId="4" applyNumberFormat="1" applyFont="1" applyBorder="1" applyAlignment="1">
      <alignment horizontal="right" vertical="center"/>
    </xf>
    <xf numFmtId="49" fontId="36" fillId="0" borderId="0" xfId="4" applyNumberFormat="1" applyFont="1" applyBorder="1" applyAlignment="1">
      <alignment horizontal="right" vertical="center"/>
    </xf>
    <xf numFmtId="49" fontId="37" fillId="0" borderId="6" xfId="4" applyNumberFormat="1" applyFont="1" applyBorder="1" applyAlignment="1">
      <alignment horizontal="right" vertical="center"/>
    </xf>
    <xf numFmtId="0" fontId="3" fillId="0" borderId="0" xfId="59" applyAlignment="1">
      <alignment horizontal="right" vertical="center"/>
    </xf>
    <xf numFmtId="0" fontId="37" fillId="0" borderId="0" xfId="59" applyFont="1" applyAlignment="1">
      <alignment horizontal="right" vertical="center"/>
    </xf>
    <xf numFmtId="182" fontId="38" fillId="0" borderId="1" xfId="4" applyNumberFormat="1" applyFont="1" applyBorder="1" applyAlignment="1">
      <alignment horizontal="center" vertical="center" wrapText="1"/>
    </xf>
    <xf numFmtId="182" fontId="3" fillId="0" borderId="0" xfId="4" applyNumberFormat="1" applyFont="1" applyBorder="1" applyAlignment="1">
      <alignment vertical="center"/>
    </xf>
    <xf numFmtId="0" fontId="9" fillId="0" borderId="0" xfId="59" applyFont="1" applyAlignment="1">
      <alignment horizontal="center" vertical="center"/>
    </xf>
    <xf numFmtId="0" fontId="37" fillId="0" borderId="6" xfId="4" applyNumberFormat="1" applyFont="1" applyBorder="1" applyAlignment="1">
      <alignment horizontal="right" vertical="center"/>
    </xf>
    <xf numFmtId="182" fontId="3" fillId="2" borderId="2" xfId="4" applyNumberFormat="1" applyFont="1" applyFill="1" applyBorder="1" applyAlignment="1">
      <alignment horizontal="center" vertical="center" wrapText="1"/>
    </xf>
    <xf numFmtId="182" fontId="3" fillId="2" borderId="3" xfId="4" applyNumberFormat="1" applyFont="1" applyFill="1" applyBorder="1" applyAlignment="1">
      <alignment horizontal="center" vertical="center" wrapText="1"/>
    </xf>
    <xf numFmtId="182" fontId="3" fillId="2" borderId="4" xfId="4" applyNumberFormat="1" applyFont="1" applyFill="1" applyBorder="1" applyAlignment="1">
      <alignment horizontal="center" vertical="center" wrapText="1"/>
    </xf>
    <xf numFmtId="49" fontId="36" fillId="0" borderId="0" xfId="4" applyNumberFormat="1" applyFont="1" applyBorder="1" applyAlignment="1">
      <alignment horizontal="center" vertical="center"/>
    </xf>
    <xf numFmtId="49" fontId="37" fillId="0" borderId="6" xfId="4" applyNumberFormat="1" applyFont="1" applyBorder="1" applyAlignment="1">
      <alignment horizontal="center" vertical="center"/>
    </xf>
    <xf numFmtId="0" fontId="37" fillId="0" borderId="0" xfId="59" applyFont="1" applyAlignment="1">
      <alignment horizontal="center" vertical="center"/>
    </xf>
    <xf numFmtId="182" fontId="38" fillId="0" borderId="7" xfId="4" applyNumberFormat="1" applyFont="1" applyBorder="1" applyAlignment="1">
      <alignment horizontal="center" vertical="center" wrapText="1"/>
    </xf>
    <xf numFmtId="182" fontId="33" fillId="2" borderId="9" xfId="4" applyNumberFormat="1" applyFont="1" applyFill="1" applyBorder="1" applyAlignment="1" applyProtection="1">
      <alignment horizontal="left" vertical="center" wrapText="1"/>
      <protection locked="0"/>
    </xf>
    <xf numFmtId="183" fontId="33" fillId="2" borderId="10" xfId="4" applyNumberFormat="1" applyFont="1" applyFill="1" applyBorder="1" applyAlignment="1" applyProtection="1">
      <alignment horizontal="distributed" vertical="center" shrinkToFit="1"/>
      <protection locked="0"/>
    </xf>
    <xf numFmtId="183" fontId="33" fillId="2" borderId="14" xfId="4" applyNumberFormat="1" applyFont="1" applyFill="1" applyBorder="1" applyAlignment="1" applyProtection="1">
      <alignment horizontal="distributed" vertical="center" shrinkToFit="1"/>
      <protection locked="0"/>
    </xf>
    <xf numFmtId="182" fontId="13" fillId="3" borderId="1" xfId="4" applyNumberFormat="1" applyFont="1" applyFill="1" applyBorder="1" applyAlignment="1">
      <alignment horizontal="center" vertical="center"/>
    </xf>
    <xf numFmtId="179" fontId="3" fillId="0" borderId="9" xfId="26" applyNumberFormat="1" applyFont="1" applyBorder="1"/>
    <xf numFmtId="179" fontId="3" fillId="0" borderId="10" xfId="26" applyNumberFormat="1" applyFont="1" applyBorder="1"/>
    <xf numFmtId="179" fontId="3" fillId="0" borderId="10" xfId="4" applyNumberFormat="1" applyFont="1" applyBorder="1" applyAlignment="1">
      <alignment vertical="center"/>
    </xf>
    <xf numFmtId="179" fontId="9" fillId="0" borderId="14" xfId="26" applyNumberFormat="1" applyFont="1" applyBorder="1"/>
    <xf numFmtId="179" fontId="9" fillId="0" borderId="14" xfId="4" applyNumberFormat="1" applyFont="1" applyBorder="1" applyAlignment="1">
      <alignment vertical="center"/>
    </xf>
    <xf numFmtId="179" fontId="13" fillId="3" borderId="1" xfId="4" applyNumberFormat="1" applyFont="1" applyFill="1" applyBorder="1" applyAlignment="1">
      <alignment horizontal="center" vertical="center" shrinkToFit="1"/>
    </xf>
    <xf numFmtId="179" fontId="9" fillId="0" borderId="1" xfId="4" applyNumberFormat="1" applyFont="1" applyBorder="1" applyAlignment="1"/>
    <xf numFmtId="179" fontId="3" fillId="0" borderId="5" xfId="4" applyNumberFormat="1" applyFont="1" applyBorder="1" applyAlignment="1">
      <alignment vertical="center"/>
    </xf>
    <xf numFmtId="179" fontId="3" fillId="0" borderId="0" xfId="59" applyNumberFormat="1" applyFont="1" applyBorder="1">
      <alignment vertical="center"/>
    </xf>
    <xf numFmtId="179" fontId="3" fillId="0" borderId="10" xfId="4" applyNumberFormat="1" applyFont="1" applyBorder="1">
      <alignment vertical="center"/>
    </xf>
    <xf numFmtId="179" fontId="9" fillId="0" borderId="14" xfId="4" applyNumberFormat="1" applyFont="1" applyBorder="1" applyAlignment="1"/>
    <xf numFmtId="0" fontId="6" fillId="0" borderId="0" xfId="59" applyFont="1">
      <alignment vertical="center"/>
    </xf>
    <xf numFmtId="179" fontId="3" fillId="0" borderId="5" xfId="26" applyNumberFormat="1" applyFont="1" applyBorder="1"/>
    <xf numFmtId="179" fontId="3" fillId="0" borderId="0" xfId="26" applyNumberFormat="1" applyFont="1" applyBorder="1"/>
    <xf numFmtId="179" fontId="3" fillId="0" borderId="0" xfId="4" applyNumberFormat="1" applyFont="1" applyBorder="1" applyAlignment="1">
      <alignment vertical="center"/>
    </xf>
    <xf numFmtId="179" fontId="9" fillId="0" borderId="6" xfId="26" applyNumberFormat="1" applyFont="1" applyBorder="1"/>
    <xf numFmtId="179" fontId="9" fillId="0" borderId="6" xfId="4" applyNumberFormat="1" applyFont="1" applyBorder="1" applyAlignment="1">
      <alignment vertical="center"/>
    </xf>
    <xf numFmtId="178" fontId="3" fillId="0" borderId="0" xfId="59" applyNumberFormat="1" applyFont="1">
      <alignment vertical="center"/>
    </xf>
    <xf numFmtId="179" fontId="9" fillId="0" borderId="6" xfId="4" applyNumberFormat="1" applyFont="1" applyBorder="1" applyAlignment="1"/>
    <xf numFmtId="0" fontId="8" fillId="0" borderId="0" xfId="59" applyFont="1" applyAlignment="1">
      <alignment vertical="center"/>
    </xf>
    <xf numFmtId="0" fontId="6" fillId="0" borderId="0" xfId="59" applyFont="1" applyAlignment="1">
      <alignment vertical="center" shrinkToFit="1"/>
    </xf>
    <xf numFmtId="0" fontId="6" fillId="0" borderId="0" xfId="59" applyFont="1" applyAlignment="1">
      <alignment horizontal="center" vertical="center" shrinkToFit="1"/>
    </xf>
    <xf numFmtId="0" fontId="12" fillId="0" borderId="6" xfId="59" applyFont="1" applyBorder="1" applyAlignment="1">
      <alignment horizontal="distributed" vertical="center"/>
    </xf>
    <xf numFmtId="179" fontId="12" fillId="0" borderId="6" xfId="59" applyNumberFormat="1" applyFont="1" applyBorder="1" applyAlignment="1">
      <alignment horizontal="center" vertical="center"/>
    </xf>
    <xf numFmtId="183" fontId="33" fillId="2" borderId="10" xfId="4" applyNumberFormat="1" applyFont="1" applyFill="1" applyBorder="1" applyAlignment="1" applyProtection="1">
      <alignment horizontal="distributed" vertical="center"/>
      <protection locked="0"/>
    </xf>
    <xf numFmtId="183" fontId="33" fillId="2" borderId="14" xfId="4" applyNumberFormat="1" applyFont="1" applyFill="1" applyBorder="1" applyAlignment="1" applyProtection="1">
      <alignment vertical="center" shrinkToFit="1"/>
      <protection locked="0"/>
    </xf>
    <xf numFmtId="179" fontId="3" fillId="0" borderId="5" xfId="59" applyNumberFormat="1" applyFont="1" applyBorder="1" applyAlignment="1">
      <alignment horizontal="right" vertical="center"/>
    </xf>
    <xf numFmtId="179" fontId="3" fillId="0" borderId="0" xfId="59" applyNumberFormat="1" applyFont="1" applyBorder="1" applyAlignment="1">
      <alignment horizontal="right" vertical="center"/>
    </xf>
    <xf numFmtId="183" fontId="33" fillId="2" borderId="10" xfId="4" applyNumberFormat="1" applyFont="1" applyFill="1" applyBorder="1" applyAlignment="1" applyProtection="1">
      <alignment horizontal="distributed" vertical="center" wrapText="1"/>
      <protection locked="0"/>
    </xf>
    <xf numFmtId="183" fontId="33" fillId="2" borderId="14" xfId="4" applyNumberFormat="1" applyFont="1" applyFill="1" applyBorder="1" applyAlignment="1" applyProtection="1">
      <alignment horizontal="distributed" vertical="center"/>
      <protection locked="0"/>
    </xf>
    <xf numFmtId="0" fontId="39" fillId="0" borderId="0" xfId="59" applyFont="1" applyAlignment="1">
      <alignment vertical="center"/>
    </xf>
    <xf numFmtId="0" fontId="3" fillId="0" borderId="0" xfId="59" applyFont="1" applyAlignment="1">
      <alignment horizontal="center" vertical="center"/>
    </xf>
    <xf numFmtId="0" fontId="3" fillId="0" borderId="0" xfId="59" applyFont="1" applyAlignment="1">
      <alignment horizontal="right"/>
    </xf>
    <xf numFmtId="183" fontId="33" fillId="2" borderId="10" xfId="4" applyNumberFormat="1" applyFont="1" applyFill="1" applyBorder="1" applyAlignment="1" applyProtection="1">
      <alignment vertical="center" shrinkToFit="1"/>
      <protection locked="0"/>
    </xf>
    <xf numFmtId="179" fontId="3" fillId="0" borderId="0" xfId="59" applyNumberFormat="1" applyFont="1" applyBorder="1" applyAlignment="1">
      <alignment horizontal="right"/>
    </xf>
    <xf numFmtId="179" fontId="9" fillId="3" borderId="1" xfId="4" applyNumberFormat="1" applyFont="1" applyFill="1" applyBorder="1" applyAlignment="1">
      <alignment vertical="center"/>
    </xf>
    <xf numFmtId="0" fontId="40" fillId="0" borderId="0" xfId="41" applyFont="1" applyFill="1"/>
    <xf numFmtId="0" fontId="36" fillId="0" borderId="0" xfId="52" applyFont="1" applyFill="1"/>
    <xf numFmtId="179" fontId="41" fillId="0" borderId="0" xfId="52" applyNumberFormat="1" applyFont="1" applyFill="1" applyBorder="1"/>
    <xf numFmtId="0" fontId="2" fillId="0" borderId="0" xfId="26" applyBorder="1" applyAlignment="1">
      <alignment vertical="center"/>
    </xf>
    <xf numFmtId="182" fontId="13" fillId="3" borderId="1" xfId="4" applyNumberFormat="1" applyFont="1" applyFill="1" applyBorder="1" applyAlignment="1">
      <alignment vertical="center"/>
    </xf>
    <xf numFmtId="182" fontId="36" fillId="0" borderId="5" xfId="4" applyNumberFormat="1" applyFont="1" applyBorder="1" applyAlignment="1">
      <alignment vertical="top" wrapText="1"/>
    </xf>
    <xf numFmtId="182" fontId="36" fillId="0" borderId="0" xfId="4" applyNumberFormat="1" applyFont="1" applyBorder="1" applyAlignment="1">
      <alignment vertical="top" wrapText="1"/>
    </xf>
    <xf numFmtId="182" fontId="36" fillId="0" borderId="0" xfId="4" applyNumberFormat="1" applyFont="1" applyBorder="1" applyAlignment="1">
      <alignment horizontal="left" vertical="top" wrapText="1"/>
    </xf>
    <xf numFmtId="179" fontId="3" fillId="0" borderId="10" xfId="26" applyNumberFormat="1" applyFont="1" applyBorder="1" applyAlignment="1">
      <alignment horizontal="right"/>
    </xf>
    <xf numFmtId="179" fontId="3" fillId="0" borderId="10" xfId="4" applyNumberFormat="1" applyFont="1" applyBorder="1" applyAlignment="1">
      <alignment horizontal="right" vertical="center"/>
    </xf>
    <xf numFmtId="179" fontId="9" fillId="0" borderId="14" xfId="26" applyNumberFormat="1" applyFont="1" applyBorder="1" applyAlignment="1">
      <alignment horizontal="right"/>
    </xf>
    <xf numFmtId="179" fontId="3" fillId="0" borderId="9" xfId="26" applyNumberFormat="1" applyFont="1" applyFill="1" applyBorder="1" applyAlignment="1">
      <alignment horizontal="right"/>
    </xf>
    <xf numFmtId="179" fontId="9" fillId="0" borderId="14" xfId="4" applyNumberFormat="1" applyFont="1" applyBorder="1">
      <alignment vertical="center"/>
    </xf>
    <xf numFmtId="179" fontId="9" fillId="0" borderId="1" xfId="4" applyNumberFormat="1" applyFont="1" applyBorder="1" applyAlignment="1">
      <alignment horizontal="right"/>
    </xf>
    <xf numFmtId="182" fontId="3" fillId="0" borderId="5" xfId="4" applyNumberFormat="1" applyFont="1" applyBorder="1" applyAlignment="1">
      <alignment vertical="center"/>
    </xf>
    <xf numFmtId="179" fontId="9" fillId="0" borderId="13" xfId="4" applyNumberFormat="1" applyFont="1" applyBorder="1" applyAlignment="1"/>
    <xf numFmtId="179" fontId="9" fillId="0" borderId="6" xfId="26" applyNumberFormat="1" applyFont="1" applyBorder="1" applyAlignment="1">
      <alignment horizontal="right"/>
    </xf>
    <xf numFmtId="179" fontId="3" fillId="0" borderId="5" xfId="26" applyNumberFormat="1" applyFont="1" applyFill="1" applyBorder="1" applyAlignment="1">
      <alignment horizontal="right"/>
    </xf>
    <xf numFmtId="179" fontId="9" fillId="0" borderId="6" xfId="4" applyNumberFormat="1" applyFont="1" applyBorder="1">
      <alignment vertical="center"/>
    </xf>
    <xf numFmtId="0" fontId="12" fillId="0" borderId="6" xfId="59" applyFont="1" applyBorder="1" applyAlignment="1">
      <alignment horizontal="center" vertical="center"/>
    </xf>
    <xf numFmtId="0" fontId="36" fillId="0" borderId="0" xfId="35" applyFont="1" applyBorder="1" applyAlignment="1">
      <alignment horizontal="right" vertical="top" shrinkToFit="1"/>
    </xf>
    <xf numFmtId="0" fontId="3" fillId="0" borderId="0" xfId="35" applyFont="1" applyBorder="1" applyAlignment="1">
      <alignment horizontal="right" vertical="top" shrinkToFit="1"/>
    </xf>
    <xf numFmtId="182" fontId="33" fillId="0" borderId="0" xfId="4" applyNumberFormat="1" applyFont="1" applyBorder="1" applyAlignment="1">
      <alignment horizontal="center" vertical="center" wrapText="1"/>
    </xf>
    <xf numFmtId="179" fontId="9" fillId="0" borderId="16" xfId="4" applyNumberFormat="1" applyFont="1" applyBorder="1" applyAlignment="1">
      <alignment vertical="center"/>
    </xf>
    <xf numFmtId="182" fontId="3" fillId="0" borderId="0" xfId="4" applyNumberFormat="1" applyFont="1" applyBorder="1" applyAlignment="1"/>
    <xf numFmtId="182" fontId="33" fillId="0" borderId="0" xfId="4" applyNumberFormat="1" applyFont="1" applyBorder="1" applyAlignment="1">
      <alignment horizontal="left" vertical="top" wrapText="1"/>
    </xf>
    <xf numFmtId="179" fontId="9" fillId="0" borderId="10" xfId="4" applyNumberFormat="1" applyFont="1" applyBorder="1">
      <alignment vertical="center"/>
    </xf>
    <xf numFmtId="179" fontId="9" fillId="0" borderId="0" xfId="4" applyNumberFormat="1" applyFont="1" applyBorder="1">
      <alignment vertical="center"/>
    </xf>
    <xf numFmtId="179" fontId="9" fillId="0" borderId="10" xfId="4" applyNumberFormat="1" applyFont="1" applyBorder="1" applyAlignment="1">
      <alignment vertical="center"/>
    </xf>
    <xf numFmtId="179" fontId="9" fillId="0" borderId="0" xfId="4" applyNumberFormat="1" applyFont="1" applyBorder="1" applyAlignment="1">
      <alignment vertical="center"/>
    </xf>
    <xf numFmtId="182" fontId="3" fillId="0" borderId="5" xfId="4" applyNumberFormat="1" applyFont="1" applyBorder="1" applyAlignment="1"/>
    <xf numFmtId="182" fontId="38" fillId="0" borderId="17" xfId="4" applyNumberFormat="1" applyFont="1" applyBorder="1" applyAlignment="1">
      <alignment horizontal="center" vertical="center" wrapText="1"/>
    </xf>
    <xf numFmtId="182" fontId="38" fillId="0" borderId="6" xfId="4" applyNumberFormat="1" applyFont="1" applyBorder="1" applyAlignment="1">
      <alignment horizontal="center" vertical="center" wrapText="1"/>
    </xf>
    <xf numFmtId="182" fontId="38" fillId="0" borderId="18" xfId="4" applyNumberFormat="1" applyFont="1" applyBorder="1" applyAlignment="1">
      <alignment horizontal="center" vertical="center" wrapText="1"/>
    </xf>
    <xf numFmtId="180" fontId="3" fillId="0" borderId="0" xfId="26" applyNumberFormat="1" applyFont="1"/>
    <xf numFmtId="180" fontId="3" fillId="0" borderId="0" xfId="26" applyNumberFormat="1" applyFont="1" applyAlignment="1">
      <alignment horizontal="right"/>
    </xf>
    <xf numFmtId="180" fontId="9" fillId="0" borderId="6" xfId="4" applyNumberFormat="1" applyFont="1" applyBorder="1" applyAlignment="1">
      <alignment vertical="center"/>
    </xf>
    <xf numFmtId="0" fontId="3" fillId="0" borderId="19" xfId="20" applyFont="1" applyBorder="1"/>
    <xf numFmtId="0" fontId="3" fillId="0" borderId="3" xfId="20" applyFont="1" applyBorder="1"/>
    <xf numFmtId="0" fontId="3" fillId="0" borderId="19" xfId="20" applyFont="1" applyBorder="1" applyAlignment="1">
      <alignment horizontal="left"/>
    </xf>
    <xf numFmtId="0" fontId="3" fillId="0" borderId="0" xfId="20" applyFont="1" applyFill="1" applyAlignment="1">
      <alignment horizontal="left"/>
    </xf>
    <xf numFmtId="49" fontId="42" fillId="0" borderId="0" xfId="20" applyNumberFormat="1" applyFont="1" applyBorder="1" applyAlignment="1">
      <alignment horizontal="left" vertical="center" textRotation="180"/>
    </xf>
    <xf numFmtId="0" fontId="3" fillId="0" borderId="0" xfId="20" quotePrefix="1" applyFont="1" applyAlignment="1">
      <alignment horizontal="left"/>
    </xf>
    <xf numFmtId="0" fontId="36" fillId="2" borderId="9" xfId="20" applyFont="1" applyFill="1" applyBorder="1" applyAlignment="1">
      <alignment horizontal="center" vertical="distributed"/>
    </xf>
    <xf numFmtId="0" fontId="36" fillId="2" borderId="14" xfId="20" applyFont="1" applyFill="1" applyBorder="1" applyAlignment="1">
      <alignment horizontal="center" vertical="distributed"/>
    </xf>
    <xf numFmtId="0" fontId="26" fillId="0" borderId="10" xfId="20" applyFont="1" applyBorder="1" applyAlignment="1">
      <alignment horizontal="right" vertical="distributed"/>
    </xf>
    <xf numFmtId="49" fontId="3" fillId="0" borderId="10" xfId="20" applyNumberFormat="1" applyFont="1" applyBorder="1" applyAlignment="1">
      <alignment horizontal="right" vertical="center" shrinkToFit="1"/>
    </xf>
    <xf numFmtId="0" fontId="3" fillId="0" borderId="20" xfId="20" applyFont="1" applyBorder="1"/>
    <xf numFmtId="0" fontId="3" fillId="0" borderId="10" xfId="20" applyFont="1" applyBorder="1"/>
    <xf numFmtId="49" fontId="9" fillId="0" borderId="13" xfId="20" applyNumberFormat="1" applyFont="1" applyBorder="1" applyAlignment="1">
      <alignment horizontal="right" vertical="center" shrinkToFit="1"/>
    </xf>
    <xf numFmtId="0" fontId="2" fillId="0" borderId="14" xfId="30" applyBorder="1" applyAlignment="1">
      <alignment horizontal="center" vertical="distributed"/>
    </xf>
    <xf numFmtId="49" fontId="9" fillId="0" borderId="14" xfId="20" applyNumberFormat="1" applyFont="1" applyBorder="1" applyAlignment="1">
      <alignment horizontal="right" vertical="center" shrinkToFit="1"/>
    </xf>
    <xf numFmtId="0" fontId="36" fillId="2" borderId="5" xfId="20" applyFont="1" applyFill="1" applyBorder="1" applyAlignment="1">
      <alignment horizontal="center" vertical="distributed"/>
    </xf>
    <xf numFmtId="0" fontId="36" fillId="2" borderId="6" xfId="20" applyFont="1" applyFill="1" applyBorder="1" applyAlignment="1">
      <alignment horizontal="center" vertical="distributed"/>
    </xf>
    <xf numFmtId="0" fontId="26" fillId="0" borderId="0" xfId="20" applyFont="1" applyBorder="1" applyAlignment="1">
      <alignment horizontal="right" vertical="distributed"/>
    </xf>
    <xf numFmtId="49" fontId="3" fillId="0" borderId="0" xfId="20" applyNumberFormat="1" applyFont="1" applyBorder="1" applyAlignment="1">
      <alignment horizontal="right" vertical="center" shrinkToFit="1"/>
    </xf>
    <xf numFmtId="49" fontId="3" fillId="0" borderId="6" xfId="20" applyNumberFormat="1" applyFont="1" applyBorder="1" applyAlignment="1">
      <alignment horizontal="right" vertical="center" shrinkToFit="1"/>
    </xf>
    <xf numFmtId="0" fontId="9" fillId="0" borderId="6" xfId="5" applyNumberFormat="1" applyFont="1" applyBorder="1" applyAlignment="1">
      <alignment horizontal="right" vertical="center"/>
    </xf>
    <xf numFmtId="0" fontId="2" fillId="0" borderId="5" xfId="30" applyBorder="1" applyAlignment="1">
      <alignment horizontal="center" vertical="distributed"/>
    </xf>
    <xf numFmtId="0" fontId="2" fillId="0" borderId="6" xfId="30" applyBorder="1" applyAlignment="1">
      <alignment horizontal="center" vertical="distributed"/>
    </xf>
    <xf numFmtId="0" fontId="36" fillId="2" borderId="2" xfId="20" applyFont="1" applyFill="1" applyBorder="1" applyAlignment="1">
      <alignment horizontal="center" vertical="distributed"/>
    </xf>
    <xf numFmtId="0" fontId="36" fillId="2" borderId="4" xfId="20" applyFont="1" applyFill="1" applyBorder="1" applyAlignment="1">
      <alignment horizontal="center" vertical="distributed"/>
    </xf>
    <xf numFmtId="0" fontId="26" fillId="0" borderId="0" xfId="20" applyFont="1" applyBorder="1" applyAlignment="1">
      <alignment horizontal="left" vertical="distributed"/>
    </xf>
    <xf numFmtId="0" fontId="3" fillId="0" borderId="0" xfId="20" applyFont="1" applyFill="1" applyBorder="1" applyAlignment="1">
      <alignment horizontal="left" vertical="center" shrinkToFit="1"/>
    </xf>
    <xf numFmtId="49" fontId="3" fillId="0" borderId="0" xfId="20" applyNumberFormat="1" applyFont="1" applyBorder="1" applyAlignment="1">
      <alignment horizontal="left" vertical="center" shrinkToFit="1"/>
    </xf>
    <xf numFmtId="49" fontId="3" fillId="0" borderId="6" xfId="20" applyNumberFormat="1" applyFont="1" applyBorder="1" applyAlignment="1">
      <alignment horizontal="left" vertical="center" shrinkToFit="1"/>
    </xf>
    <xf numFmtId="0" fontId="9" fillId="0" borderId="6" xfId="20" applyFont="1" applyFill="1" applyBorder="1" applyAlignment="1">
      <alignment horizontal="left" vertical="center" shrinkToFit="1"/>
    </xf>
    <xf numFmtId="0" fontId="2" fillId="0" borderId="2" xfId="30" applyBorder="1" applyAlignment="1">
      <alignment horizontal="center" vertical="distributed"/>
    </xf>
    <xf numFmtId="0" fontId="2" fillId="0" borderId="4" xfId="30" applyBorder="1" applyAlignment="1">
      <alignment horizontal="center" vertical="distributed"/>
    </xf>
    <xf numFmtId="0" fontId="10" fillId="0" borderId="0" xfId="20" applyFont="1" applyBorder="1" applyAlignment="1">
      <alignment horizontal="left" vertical="distributed"/>
    </xf>
    <xf numFmtId="0" fontId="3" fillId="0" borderId="0" xfId="20" applyFont="1" applyAlignment="1">
      <alignment horizontal="center"/>
    </xf>
    <xf numFmtId="0" fontId="3" fillId="2" borderId="9" xfId="20" applyFont="1" applyFill="1" applyBorder="1" applyAlignment="1">
      <alignment horizontal="centerContinuous" shrinkToFit="1"/>
    </xf>
    <xf numFmtId="0" fontId="3" fillId="2" borderId="8" xfId="20" applyFont="1" applyFill="1" applyBorder="1" applyAlignment="1">
      <alignment horizontal="center" vertical="center" shrinkToFit="1"/>
    </xf>
    <xf numFmtId="0" fontId="26" fillId="0" borderId="10" xfId="20" applyFont="1" applyBorder="1" applyAlignment="1">
      <alignment horizontal="right" vertical="center" shrinkToFit="1"/>
    </xf>
    <xf numFmtId="177" fontId="3" fillId="0" borderId="10" xfId="20" applyNumberFormat="1" applyFont="1" applyBorder="1"/>
    <xf numFmtId="177" fontId="3" fillId="0" borderId="14" xfId="20" applyNumberFormat="1" applyFont="1" applyBorder="1"/>
    <xf numFmtId="177" fontId="9" fillId="0" borderId="14" xfId="20" applyNumberFormat="1" applyFont="1" applyBorder="1"/>
    <xf numFmtId="177" fontId="3" fillId="0" borderId="0" xfId="20" applyNumberFormat="1" applyFont="1" applyBorder="1"/>
    <xf numFmtId="0" fontId="3" fillId="2" borderId="13" xfId="20" applyFont="1" applyFill="1" applyBorder="1" applyAlignment="1">
      <alignment horizontal="center" shrinkToFit="1"/>
    </xf>
    <xf numFmtId="0" fontId="3" fillId="2" borderId="5" xfId="20" applyFont="1" applyFill="1" applyBorder="1" applyAlignment="1">
      <alignment horizontal="centerContinuous" shrinkToFit="1"/>
    </xf>
    <xf numFmtId="0" fontId="43" fillId="2" borderId="8" xfId="20" applyFont="1" applyFill="1" applyBorder="1" applyAlignment="1">
      <alignment horizontal="center" vertical="center" shrinkToFit="1"/>
    </xf>
    <xf numFmtId="0" fontId="26" fillId="0" borderId="3" xfId="20" applyFont="1" applyBorder="1" applyAlignment="1">
      <alignment horizontal="right" vertical="center" shrinkToFit="1"/>
    </xf>
    <xf numFmtId="177" fontId="3" fillId="0" borderId="3" xfId="20" applyNumberFormat="1" applyFont="1" applyBorder="1"/>
    <xf numFmtId="177" fontId="3" fillId="0" borderId="4" xfId="20" applyNumberFormat="1" applyFont="1" applyBorder="1"/>
    <xf numFmtId="177" fontId="9" fillId="0" borderId="4" xfId="20" applyNumberFormat="1" applyFont="1" applyBorder="1"/>
    <xf numFmtId="0" fontId="44" fillId="0" borderId="0" xfId="20" applyFont="1" applyBorder="1" applyAlignment="1"/>
    <xf numFmtId="0" fontId="3" fillId="2" borderId="7" xfId="20" applyFont="1" applyFill="1" applyBorder="1" applyAlignment="1">
      <alignment horizontal="center" shrinkToFit="1"/>
    </xf>
    <xf numFmtId="177" fontId="3" fillId="0" borderId="6" xfId="20" applyNumberFormat="1" applyFont="1" applyBorder="1"/>
    <xf numFmtId="0" fontId="45" fillId="0" borderId="0" xfId="20" applyFont="1"/>
    <xf numFmtId="0" fontId="46" fillId="0" borderId="0" xfId="20" applyFont="1"/>
    <xf numFmtId="14" fontId="3" fillId="0" borderId="0" xfId="20" applyNumberFormat="1" applyFont="1"/>
    <xf numFmtId="0" fontId="47" fillId="0" borderId="0" xfId="20" applyFont="1" applyAlignment="1">
      <alignment horizontal="center" vertical="center"/>
    </xf>
    <xf numFmtId="177" fontId="9" fillId="0" borderId="6" xfId="20" applyNumberFormat="1" applyFont="1" applyBorder="1"/>
    <xf numFmtId="0" fontId="3" fillId="2" borderId="13" xfId="20" applyFont="1" applyFill="1" applyBorder="1" applyAlignment="1">
      <alignment horizontal="centerContinuous" shrinkToFit="1"/>
    </xf>
    <xf numFmtId="0" fontId="3" fillId="2" borderId="2" xfId="20" applyFont="1" applyFill="1" applyBorder="1" applyAlignment="1">
      <alignment horizontal="centerContinuous" shrinkToFit="1"/>
    </xf>
    <xf numFmtId="0" fontId="3" fillId="2" borderId="7" xfId="20" applyFont="1" applyFill="1" applyBorder="1" applyAlignment="1">
      <alignment horizontal="centerContinuous" shrinkToFit="1"/>
    </xf>
    <xf numFmtId="177" fontId="6" fillId="0" borderId="0" xfId="20" applyNumberFormat="1" applyFont="1" applyBorder="1" applyAlignment="1"/>
    <xf numFmtId="177" fontId="8" fillId="0" borderId="0" xfId="20" applyNumberFormat="1" applyFont="1" applyBorder="1" applyAlignment="1"/>
    <xf numFmtId="0" fontId="3" fillId="2" borderId="1" xfId="20" applyFont="1" applyFill="1" applyBorder="1" applyAlignment="1">
      <alignment horizontal="centerContinuous" shrinkToFit="1"/>
    </xf>
    <xf numFmtId="0" fontId="3" fillId="2" borderId="15" xfId="20" applyFont="1" applyFill="1" applyBorder="1" applyAlignment="1">
      <alignment horizontal="centerContinuous" shrinkToFit="1"/>
    </xf>
    <xf numFmtId="0" fontId="3" fillId="2" borderId="8" xfId="20" applyFont="1" applyFill="1" applyBorder="1" applyAlignment="1">
      <alignment horizontal="centerContinuous" shrinkToFit="1"/>
    </xf>
    <xf numFmtId="0" fontId="3" fillId="2" borderId="9" xfId="20" applyFont="1" applyFill="1" applyBorder="1" applyAlignment="1">
      <alignment horizontal="center" vertical="distributed" shrinkToFit="1"/>
    </xf>
    <xf numFmtId="0" fontId="3" fillId="2" borderId="2" xfId="20" applyFont="1" applyFill="1" applyBorder="1" applyAlignment="1">
      <alignment horizontal="center" vertical="distributed"/>
    </xf>
    <xf numFmtId="0" fontId="3" fillId="2" borderId="9" xfId="20" quotePrefix="1" applyFont="1" applyFill="1" applyBorder="1" applyAlignment="1">
      <alignment horizontal="centerContinuous" shrinkToFit="1"/>
    </xf>
    <xf numFmtId="0" fontId="43" fillId="2" borderId="13" xfId="20" applyFont="1" applyFill="1" applyBorder="1" applyAlignment="1">
      <alignment horizontal="center" vertical="center"/>
    </xf>
    <xf numFmtId="0" fontId="26" fillId="0" borderId="10" xfId="20" applyFont="1" applyBorder="1" applyAlignment="1">
      <alignment horizontal="right" vertical="center"/>
    </xf>
    <xf numFmtId="181" fontId="3" fillId="0" borderId="10" xfId="20" applyNumberFormat="1" applyFont="1" applyBorder="1"/>
    <xf numFmtId="181" fontId="3" fillId="0" borderId="14" xfId="20" applyNumberFormat="1" applyFont="1" applyBorder="1"/>
    <xf numFmtId="181" fontId="9" fillId="0" borderId="14" xfId="20" applyNumberFormat="1" applyFont="1" applyBorder="1"/>
    <xf numFmtId="0" fontId="3" fillId="0" borderId="6" xfId="20" applyFont="1" applyBorder="1"/>
    <xf numFmtId="181" fontId="3" fillId="0" borderId="3" xfId="20" applyNumberFormat="1" applyFont="1" applyBorder="1"/>
    <xf numFmtId="181" fontId="3" fillId="0" borderId="4" xfId="20" applyNumberFormat="1" applyFont="1" applyBorder="1"/>
    <xf numFmtId="181" fontId="9" fillId="0" borderId="4" xfId="20" applyNumberFormat="1" applyFont="1" applyBorder="1"/>
    <xf numFmtId="181" fontId="3" fillId="0" borderId="6" xfId="20" applyNumberFormat="1" applyFont="1" applyBorder="1"/>
    <xf numFmtId="0" fontId="42" fillId="0" borderId="0" xfId="20" applyFont="1" applyFill="1" applyAlignment="1">
      <alignment horizontal="center"/>
    </xf>
    <xf numFmtId="0" fontId="26" fillId="0" borderId="0" xfId="20" applyFont="1" applyBorder="1" applyAlignment="1">
      <alignment horizontal="right" vertical="center"/>
    </xf>
    <xf numFmtId="181" fontId="9" fillId="0" borderId="6" xfId="20" applyNumberFormat="1" applyFont="1" applyBorder="1"/>
    <xf numFmtId="0" fontId="44" fillId="0" borderId="0" xfId="20" applyFont="1" applyAlignment="1">
      <alignment horizontal="center"/>
    </xf>
    <xf numFmtId="0" fontId="44" fillId="0" borderId="6" xfId="20" applyFont="1" applyBorder="1" applyAlignment="1">
      <alignment horizontal="center"/>
    </xf>
    <xf numFmtId="0" fontId="42" fillId="0" borderId="0" xfId="17" applyFont="1" applyAlignment="1">
      <alignment vertical="center"/>
    </xf>
    <xf numFmtId="0" fontId="42" fillId="4" borderId="9" xfId="17" applyFont="1" applyFill="1" applyBorder="1" applyAlignment="1">
      <alignment horizontal="center" vertical="center"/>
    </xf>
    <xf numFmtId="0" fontId="42" fillId="4" borderId="10" xfId="17" applyFont="1" applyFill="1" applyBorder="1" applyAlignment="1">
      <alignment horizontal="center" vertical="center"/>
    </xf>
    <xf numFmtId="0" fontId="42" fillId="4" borderId="21" xfId="17" applyFont="1" applyFill="1" applyBorder="1" applyAlignment="1">
      <alignment horizontal="center" vertical="center"/>
    </xf>
    <xf numFmtId="0" fontId="3" fillId="0" borderId="22" xfId="30" applyFont="1" applyBorder="1" applyAlignment="1">
      <alignment horizontal="left" vertical="center"/>
    </xf>
    <xf numFmtId="0" fontId="3" fillId="0" borderId="23" xfId="30" applyFont="1" applyBorder="1" applyAlignment="1">
      <alignment horizontal="left" vertical="center"/>
    </xf>
    <xf numFmtId="0" fontId="3" fillId="0" borderId="24" xfId="30" applyFont="1" applyBorder="1" applyAlignment="1">
      <alignment horizontal="left" vertical="center"/>
    </xf>
    <xf numFmtId="0" fontId="3" fillId="0" borderId="25" xfId="30" applyFont="1" applyBorder="1" applyAlignment="1">
      <alignment horizontal="left" vertical="center"/>
    </xf>
    <xf numFmtId="0" fontId="3" fillId="0" borderId="26" xfId="30" applyFont="1" applyBorder="1" applyAlignment="1">
      <alignment horizontal="left" vertical="center"/>
    </xf>
    <xf numFmtId="0" fontId="36" fillId="0" borderId="9" xfId="17" applyNumberFormat="1" applyFont="1" applyFill="1" applyBorder="1" applyAlignment="1">
      <alignment vertical="center" wrapText="1"/>
    </xf>
    <xf numFmtId="0" fontId="36" fillId="0" borderId="24" xfId="17" applyNumberFormat="1" applyFont="1" applyFill="1" applyBorder="1" applyAlignment="1">
      <alignment vertical="center" wrapText="1"/>
    </xf>
    <xf numFmtId="0" fontId="36" fillId="0" borderId="10" xfId="17" applyNumberFormat="1" applyFont="1" applyFill="1" applyBorder="1" applyAlignment="1">
      <alignment vertical="center" wrapText="1"/>
    </xf>
    <xf numFmtId="0" fontId="36" fillId="0" borderId="27" xfId="17" applyNumberFormat="1" applyFont="1" applyFill="1" applyBorder="1" applyAlignment="1">
      <alignment vertical="center" wrapText="1"/>
    </xf>
    <xf numFmtId="0" fontId="36" fillId="0" borderId="26" xfId="17" applyNumberFormat="1" applyFont="1" applyFill="1" applyBorder="1" applyAlignment="1">
      <alignment vertical="center" wrapText="1"/>
    </xf>
    <xf numFmtId="184" fontId="42" fillId="0" borderId="0" xfId="17" applyNumberFormat="1" applyFont="1" applyAlignment="1">
      <alignment horizontal="left"/>
    </xf>
    <xf numFmtId="0" fontId="42" fillId="0" borderId="0" xfId="17" applyFont="1"/>
    <xf numFmtId="0" fontId="42" fillId="4" borderId="2" xfId="17" applyFont="1" applyFill="1" applyBorder="1" applyAlignment="1">
      <alignment horizontal="center" vertical="center"/>
    </xf>
    <xf numFmtId="0" fontId="42" fillId="4" borderId="3" xfId="17" applyFont="1" applyFill="1" applyBorder="1" applyAlignment="1">
      <alignment horizontal="center" vertical="center"/>
    </xf>
    <xf numFmtId="0" fontId="42" fillId="4" borderId="28" xfId="17" applyFont="1" applyFill="1" applyBorder="1" applyAlignment="1">
      <alignment horizontal="center" vertical="center"/>
    </xf>
    <xf numFmtId="49" fontId="36" fillId="0" borderId="29" xfId="17" applyNumberFormat="1" applyFont="1" applyBorder="1" applyAlignment="1">
      <alignment horizontal="distributed" vertical="center"/>
    </xf>
    <xf numFmtId="49" fontId="36" fillId="0" borderId="30" xfId="17" applyNumberFormat="1" applyFont="1" applyBorder="1" applyAlignment="1">
      <alignment horizontal="distributed" vertical="center" wrapText="1"/>
    </xf>
    <xf numFmtId="49" fontId="36" fillId="0" borderId="31" xfId="17" applyNumberFormat="1" applyFont="1" applyBorder="1" applyAlignment="1">
      <alignment horizontal="distributed" vertical="center" wrapText="1"/>
    </xf>
    <xf numFmtId="49" fontId="36" fillId="0" borderId="32" xfId="17" applyNumberFormat="1" applyFont="1" applyBorder="1" applyAlignment="1">
      <alignment horizontal="distributed" vertical="center" wrapText="1"/>
    </xf>
    <xf numFmtId="49" fontId="36" fillId="0" borderId="2" xfId="17" applyNumberFormat="1" applyFont="1" applyBorder="1" applyAlignment="1">
      <alignment horizontal="distributed" vertical="center" wrapText="1"/>
    </xf>
    <xf numFmtId="49" fontId="36" fillId="0" borderId="3" xfId="17" applyNumberFormat="1" applyFont="1" applyBorder="1" applyAlignment="1">
      <alignment horizontal="distributed" vertical="center" wrapText="1"/>
    </xf>
    <xf numFmtId="49" fontId="36" fillId="0" borderId="33" xfId="17" applyNumberFormat="1" applyFont="1" applyBorder="1" applyAlignment="1">
      <alignment horizontal="distributed" vertical="center" wrapText="1"/>
    </xf>
    <xf numFmtId="49" fontId="36" fillId="0" borderId="33" xfId="7" applyNumberFormat="1" applyFont="1" applyBorder="1" applyAlignment="1">
      <alignment horizontal="distributed" vertical="center"/>
    </xf>
    <xf numFmtId="0" fontId="36" fillId="0" borderId="2" xfId="30" applyFont="1" applyBorder="1" applyAlignment="1">
      <alignment horizontal="distributed" vertical="center"/>
    </xf>
    <xf numFmtId="0" fontId="36" fillId="0" borderId="32" xfId="30" applyFont="1" applyBorder="1" applyAlignment="1">
      <alignment horizontal="distributed" vertical="center"/>
    </xf>
    <xf numFmtId="0" fontId="8" fillId="0" borderId="0" xfId="17" applyFont="1" applyAlignment="1"/>
    <xf numFmtId="0" fontId="42" fillId="4" borderId="14" xfId="17" applyFont="1" applyFill="1" applyBorder="1" applyAlignment="1">
      <alignment horizontal="center" vertical="center"/>
    </xf>
    <xf numFmtId="0" fontId="42" fillId="4" borderId="34" xfId="17" applyFont="1" applyFill="1" applyBorder="1" applyAlignment="1">
      <alignment horizontal="center" vertical="center"/>
    </xf>
    <xf numFmtId="3" fontId="3" fillId="0" borderId="35" xfId="17" applyNumberFormat="1" applyFont="1" applyBorder="1"/>
    <xf numFmtId="3" fontId="3" fillId="0" borderId="15" xfId="17" applyNumberFormat="1" applyFont="1" applyBorder="1"/>
    <xf numFmtId="3" fontId="3" fillId="0" borderId="36" xfId="17" applyNumberFormat="1" applyFont="1" applyBorder="1"/>
    <xf numFmtId="3" fontId="3" fillId="0" borderId="37" xfId="17" applyNumberFormat="1" applyFont="1" applyBorder="1"/>
    <xf numFmtId="3" fontId="3" fillId="0" borderId="11" xfId="17" applyNumberFormat="1" applyFont="1" applyBorder="1"/>
    <xf numFmtId="3" fontId="3" fillId="0" borderId="36" xfId="17" applyNumberFormat="1" applyFont="1" applyBorder="1" applyAlignment="1">
      <alignment horizontal="right"/>
    </xf>
    <xf numFmtId="3" fontId="3" fillId="0" borderId="38" xfId="17" applyNumberFormat="1" applyFont="1" applyBorder="1"/>
    <xf numFmtId="3" fontId="3" fillId="0" borderId="37" xfId="17" applyNumberFormat="1" applyFont="1" applyBorder="1" applyAlignment="1"/>
    <xf numFmtId="3" fontId="3" fillId="0" borderId="11" xfId="17" applyNumberFormat="1" applyFont="1" applyBorder="1" applyAlignment="1">
      <alignment horizontal="right"/>
    </xf>
    <xf numFmtId="3" fontId="3" fillId="0" borderId="38" xfId="17" applyNumberFormat="1" applyFont="1" applyBorder="1" applyAlignment="1">
      <alignment horizontal="right"/>
    </xf>
    <xf numFmtId="0" fontId="42" fillId="4" borderId="5" xfId="17" applyFont="1" applyFill="1" applyBorder="1" applyAlignment="1">
      <alignment horizontal="center" vertical="center"/>
    </xf>
    <xf numFmtId="0" fontId="42" fillId="4" borderId="0" xfId="17" applyFont="1" applyFill="1" applyBorder="1" applyAlignment="1">
      <alignment horizontal="center" vertical="center"/>
    </xf>
    <xf numFmtId="0" fontId="42" fillId="4" borderId="6" xfId="17" applyFont="1" applyFill="1" applyBorder="1" applyAlignment="1">
      <alignment horizontal="center" vertical="center"/>
    </xf>
    <xf numFmtId="0" fontId="42" fillId="4" borderId="39" xfId="17" applyFont="1" applyFill="1" applyBorder="1" applyAlignment="1">
      <alignment horizontal="center" vertical="center"/>
    </xf>
    <xf numFmtId="3" fontId="3" fillId="0" borderId="40" xfId="17" applyNumberFormat="1" applyFont="1" applyBorder="1"/>
    <xf numFmtId="3" fontId="3" fillId="0" borderId="2" xfId="17" applyNumberFormat="1" applyFont="1" applyBorder="1"/>
    <xf numFmtId="3" fontId="3" fillId="0" borderId="33" xfId="17" applyNumberFormat="1" applyFont="1" applyBorder="1"/>
    <xf numFmtId="3" fontId="3" fillId="0" borderId="32" xfId="17" applyNumberFormat="1" applyFont="1" applyBorder="1"/>
    <xf numFmtId="3" fontId="3" fillId="0" borderId="31" xfId="17" applyNumberFormat="1" applyFont="1" applyBorder="1"/>
    <xf numFmtId="3" fontId="3" fillId="0" borderId="3" xfId="17" applyNumberFormat="1" applyFont="1" applyBorder="1"/>
    <xf numFmtId="3" fontId="3" fillId="0" borderId="33" xfId="17" applyNumberFormat="1" applyFont="1" applyBorder="1" applyAlignment="1">
      <alignment horizontal="right"/>
    </xf>
    <xf numFmtId="3" fontId="3" fillId="0" borderId="3" xfId="17" applyNumberFormat="1" applyFont="1" applyBorder="1" applyAlignment="1">
      <alignment horizontal="right"/>
    </xf>
    <xf numFmtId="3" fontId="3" fillId="0" borderId="32" xfId="17" applyNumberFormat="1" applyFont="1" applyBorder="1" applyAlignment="1">
      <alignment horizontal="right"/>
    </xf>
    <xf numFmtId="0" fontId="42" fillId="4" borderId="4" xfId="17" applyFont="1" applyFill="1" applyBorder="1" applyAlignment="1">
      <alignment horizontal="center" vertical="center"/>
    </xf>
    <xf numFmtId="14" fontId="8" fillId="0" borderId="0" xfId="17" applyNumberFormat="1" applyFont="1" applyAlignment="1">
      <alignment horizontal="center"/>
    </xf>
    <xf numFmtId="0" fontId="42" fillId="4" borderId="1" xfId="17" applyFont="1" applyFill="1" applyBorder="1" applyAlignment="1">
      <alignment vertical="center"/>
    </xf>
    <xf numFmtId="0" fontId="42" fillId="4" borderId="5" xfId="17" applyFont="1" applyFill="1" applyBorder="1" applyAlignment="1">
      <alignment vertical="center"/>
    </xf>
    <xf numFmtId="184" fontId="36" fillId="0" borderId="0" xfId="17" applyNumberFormat="1" applyFont="1"/>
    <xf numFmtId="0" fontId="42" fillId="4" borderId="15" xfId="17" applyFont="1" applyFill="1" applyBorder="1" applyAlignment="1">
      <alignment horizontal="center" vertical="center" shrinkToFit="1"/>
    </xf>
    <xf numFmtId="0" fontId="42" fillId="4" borderId="41" xfId="17" applyFont="1" applyFill="1" applyBorder="1" applyAlignment="1">
      <alignment horizontal="center" vertical="center" shrinkToFit="1"/>
    </xf>
    <xf numFmtId="0" fontId="42" fillId="4" borderId="7" xfId="17" applyFont="1" applyFill="1" applyBorder="1" applyAlignment="1">
      <alignment vertical="center"/>
    </xf>
    <xf numFmtId="0" fontId="42" fillId="4" borderId="2" xfId="17" applyFont="1" applyFill="1" applyBorder="1" applyAlignment="1">
      <alignment vertical="center"/>
    </xf>
    <xf numFmtId="0" fontId="42" fillId="4" borderId="42" xfId="17" applyFont="1" applyFill="1" applyBorder="1" applyAlignment="1">
      <alignment horizontal="center" vertical="center"/>
    </xf>
    <xf numFmtId="0" fontId="46" fillId="0" borderId="0" xfId="17" applyFont="1" applyAlignment="1">
      <alignment vertical="center"/>
    </xf>
    <xf numFmtId="0" fontId="46" fillId="0" borderId="22" xfId="17" applyFont="1" applyBorder="1" applyAlignment="1">
      <alignment horizontal="center" vertical="center"/>
    </xf>
    <xf numFmtId="0" fontId="3" fillId="0" borderId="10" xfId="30" applyFont="1" applyBorder="1" applyAlignment="1">
      <alignment horizontal="left" vertical="center"/>
    </xf>
    <xf numFmtId="0" fontId="46" fillId="0" borderId="40" xfId="17" applyFont="1" applyBorder="1" applyAlignment="1">
      <alignment horizontal="center" vertical="center"/>
    </xf>
    <xf numFmtId="49" fontId="36" fillId="0" borderId="4" xfId="17" applyNumberFormat="1" applyFont="1" applyBorder="1" applyAlignment="1">
      <alignment horizontal="distributed" vertical="center"/>
    </xf>
    <xf numFmtId="0" fontId="46" fillId="0" borderId="3" xfId="17" applyFont="1" applyBorder="1" applyAlignment="1">
      <alignment horizontal="right" vertical="top"/>
    </xf>
    <xf numFmtId="178" fontId="3" fillId="0" borderId="3" xfId="17" applyNumberFormat="1" applyFont="1" applyBorder="1"/>
    <xf numFmtId="178" fontId="3" fillId="0" borderId="15" xfId="17" applyNumberFormat="1" applyFont="1" applyBorder="1"/>
    <xf numFmtId="178" fontId="3" fillId="0" borderId="37" xfId="17" applyNumberFormat="1" applyFont="1" applyBorder="1"/>
    <xf numFmtId="178" fontId="3" fillId="0" borderId="36" xfId="17" applyNumberFormat="1" applyFont="1" applyBorder="1"/>
    <xf numFmtId="178" fontId="3" fillId="0" borderId="38" xfId="17" applyNumberFormat="1" applyFont="1" applyBorder="1"/>
    <xf numFmtId="178" fontId="3" fillId="0" borderId="31" xfId="17" applyNumberFormat="1" applyFont="1" applyBorder="1"/>
    <xf numFmtId="178" fontId="3" fillId="0" borderId="33" xfId="17" applyNumberFormat="1" applyFont="1" applyBorder="1"/>
    <xf numFmtId="178" fontId="3" fillId="0" borderId="33" xfId="17" applyNumberFormat="1" applyFont="1" applyBorder="1" applyAlignment="1">
      <alignment horizontal="right"/>
    </xf>
    <xf numFmtId="178" fontId="3" fillId="0" borderId="2" xfId="17" applyNumberFormat="1" applyFont="1" applyBorder="1"/>
    <xf numFmtId="178" fontId="3" fillId="0" borderId="32" xfId="17" applyNumberFormat="1" applyFont="1" applyBorder="1"/>
    <xf numFmtId="0" fontId="46" fillId="0" borderId="40" xfId="17" applyFont="1" applyBorder="1" applyAlignment="1">
      <alignment horizontal="right" vertical="top"/>
    </xf>
    <xf numFmtId="178" fontId="3" fillId="0" borderId="3" xfId="17" applyNumberFormat="1" applyFont="1" applyBorder="1" applyAlignment="1">
      <alignment horizontal="right"/>
    </xf>
    <xf numFmtId="178" fontId="3" fillId="0" borderId="32" xfId="17" applyNumberFormat="1" applyFont="1" applyBorder="1" applyAlignment="1">
      <alignment horizontal="right"/>
    </xf>
    <xf numFmtId="0" fontId="46" fillId="0" borderId="10" xfId="17" applyFont="1" applyBorder="1" applyAlignment="1">
      <alignment horizontal="right" vertical="top"/>
    </xf>
    <xf numFmtId="0" fontId="46" fillId="0" borderId="22" xfId="17" applyFont="1" applyBorder="1" applyAlignment="1">
      <alignment horizontal="right" vertical="top"/>
    </xf>
    <xf numFmtId="0" fontId="46" fillId="0" borderId="11" xfId="17" applyFont="1" applyBorder="1" applyAlignment="1">
      <alignment horizontal="right" vertical="top"/>
    </xf>
    <xf numFmtId="0" fontId="46" fillId="0" borderId="35" xfId="17" applyFont="1" applyBorder="1" applyAlignment="1">
      <alignment horizontal="right" vertical="top"/>
    </xf>
    <xf numFmtId="0" fontId="42" fillId="4" borderId="13" xfId="17" applyFont="1" applyFill="1" applyBorder="1" applyAlignment="1">
      <alignment horizontal="center" vertical="center"/>
    </xf>
    <xf numFmtId="0" fontId="3" fillId="4" borderId="1" xfId="17" applyFont="1" applyFill="1" applyBorder="1" applyAlignment="1">
      <alignment horizontal="center" vertical="center"/>
    </xf>
    <xf numFmtId="0" fontId="42" fillId="4" borderId="1" xfId="17" applyFont="1" applyFill="1" applyBorder="1" applyAlignment="1">
      <alignment horizontal="center" vertical="center"/>
    </xf>
    <xf numFmtId="0" fontId="42" fillId="4" borderId="7" xfId="17" applyFont="1" applyFill="1" applyBorder="1" applyAlignment="1">
      <alignment horizontal="center" vertical="center"/>
    </xf>
    <xf numFmtId="0" fontId="48" fillId="0" borderId="43" xfId="17" applyFont="1" applyBorder="1" applyAlignment="1">
      <alignment horizontal="right" vertical="top"/>
    </xf>
    <xf numFmtId="185" fontId="3" fillId="0" borderId="3" xfId="17" applyNumberFormat="1" applyFont="1" applyBorder="1"/>
    <xf numFmtId="185" fontId="3" fillId="0" borderId="15" xfId="17" applyNumberFormat="1" applyFont="1" applyBorder="1"/>
    <xf numFmtId="185" fontId="3" fillId="0" borderId="36" xfId="17" applyNumberFormat="1" applyFont="1" applyBorder="1"/>
    <xf numFmtId="185" fontId="3" fillId="0" borderId="2" xfId="17" applyNumberFormat="1" applyFont="1" applyBorder="1"/>
    <xf numFmtId="185" fontId="3" fillId="0" borderId="37" xfId="17" applyNumberFormat="1" applyFont="1" applyBorder="1"/>
    <xf numFmtId="185" fontId="3" fillId="0" borderId="33" xfId="17" applyNumberFormat="1" applyFont="1" applyBorder="1"/>
    <xf numFmtId="185" fontId="3" fillId="0" borderId="31" xfId="17" applyNumberFormat="1" applyFont="1" applyBorder="1"/>
    <xf numFmtId="185" fontId="3" fillId="0" borderId="33" xfId="17" applyNumberFormat="1" applyFont="1" applyBorder="1" applyAlignment="1">
      <alignment horizontal="right"/>
    </xf>
    <xf numFmtId="185" fontId="3" fillId="0" borderId="32" xfId="17" applyNumberFormat="1" applyFont="1" applyBorder="1"/>
    <xf numFmtId="185" fontId="3" fillId="0" borderId="38" xfId="17" applyNumberFormat="1" applyFont="1" applyBorder="1"/>
    <xf numFmtId="185" fontId="3" fillId="0" borderId="3" xfId="17" applyNumberFormat="1" applyFont="1" applyBorder="1" applyAlignment="1">
      <alignment horizontal="right"/>
    </xf>
    <xf numFmtId="185" fontId="3" fillId="0" borderId="32" xfId="17" applyNumberFormat="1" applyFont="1" applyBorder="1" applyAlignment="1">
      <alignment horizontal="right"/>
    </xf>
    <xf numFmtId="0" fontId="48" fillId="0" borderId="22" xfId="17" applyFont="1" applyBorder="1" applyAlignment="1">
      <alignment horizontal="right" vertical="top"/>
    </xf>
    <xf numFmtId="0" fontId="3" fillId="4" borderId="5" xfId="17" applyFont="1" applyFill="1" applyBorder="1" applyAlignment="1">
      <alignment horizontal="center" vertical="center"/>
    </xf>
    <xf numFmtId="0" fontId="42" fillId="4" borderId="44" xfId="17" applyFont="1" applyFill="1" applyBorder="1" applyAlignment="1">
      <alignment horizontal="center" vertical="center"/>
    </xf>
    <xf numFmtId="0" fontId="48" fillId="0" borderId="35" xfId="17" applyFont="1" applyBorder="1" applyAlignment="1">
      <alignment horizontal="right" vertical="top"/>
    </xf>
    <xf numFmtId="0" fontId="33" fillId="0" borderId="0" xfId="47" applyFont="1" applyAlignment="1"/>
    <xf numFmtId="0" fontId="36" fillId="0" borderId="0" xfId="47" applyFont="1" applyAlignment="1">
      <alignment textRotation="180"/>
    </xf>
    <xf numFmtId="0" fontId="3" fillId="0" borderId="0" xfId="47" applyFont="1" applyAlignment="1">
      <alignment vertical="top"/>
    </xf>
    <xf numFmtId="0" fontId="33" fillId="4" borderId="9" xfId="47" applyFont="1" applyFill="1" applyBorder="1" applyAlignment="1">
      <alignment horizontal="center" vertical="center"/>
    </xf>
    <xf numFmtId="0" fontId="33" fillId="4" borderId="10" xfId="47" applyFont="1" applyFill="1" applyBorder="1" applyAlignment="1">
      <alignment horizontal="center" vertical="center"/>
    </xf>
    <xf numFmtId="0" fontId="33" fillId="4" borderId="14" xfId="47" applyFont="1" applyFill="1" applyBorder="1" applyAlignment="1">
      <alignment horizontal="center" vertical="center"/>
    </xf>
    <xf numFmtId="0" fontId="3" fillId="0" borderId="14" xfId="30" applyFont="1" applyBorder="1"/>
    <xf numFmtId="0" fontId="33" fillId="4" borderId="2" xfId="47" applyFont="1" applyFill="1" applyBorder="1" applyAlignment="1">
      <alignment horizontal="center" vertical="center"/>
    </xf>
    <xf numFmtId="0" fontId="33" fillId="4" borderId="3" xfId="47" applyFont="1" applyFill="1" applyBorder="1" applyAlignment="1">
      <alignment horizontal="center" vertical="center"/>
    </xf>
    <xf numFmtId="0" fontId="33" fillId="4" borderId="4" xfId="47" applyFont="1" applyFill="1" applyBorder="1" applyAlignment="1">
      <alignment horizontal="center" vertical="center"/>
    </xf>
    <xf numFmtId="0" fontId="36" fillId="0" borderId="0" xfId="47" applyFont="1" applyBorder="1" applyAlignment="1">
      <alignment horizontal="distributed" vertical="center" shrinkToFit="1"/>
    </xf>
    <xf numFmtId="0" fontId="36" fillId="0" borderId="3" xfId="47" applyFont="1" applyBorder="1" applyAlignment="1">
      <alignment horizontal="distributed" vertical="center" shrinkToFit="1"/>
    </xf>
    <xf numFmtId="0" fontId="36" fillId="0" borderId="3" xfId="47" applyFont="1" applyBorder="1" applyAlignment="1">
      <alignment vertical="center" shrinkToFit="1"/>
    </xf>
    <xf numFmtId="0" fontId="36" fillId="0" borderId="4" xfId="47" applyFont="1" applyBorder="1" applyAlignment="1">
      <alignment vertical="center" shrinkToFit="1"/>
    </xf>
    <xf numFmtId="0" fontId="33" fillId="4" borderId="13" xfId="47" applyFont="1" applyFill="1" applyBorder="1" applyAlignment="1">
      <alignment horizontal="center"/>
    </xf>
    <xf numFmtId="0" fontId="45" fillId="4" borderId="9" xfId="47" applyFont="1" applyFill="1" applyBorder="1" applyAlignment="1">
      <alignment horizontal="center" vertical="center" shrinkToFit="1"/>
    </xf>
    <xf numFmtId="0" fontId="45" fillId="4" borderId="14" xfId="47" applyFont="1" applyFill="1" applyBorder="1" applyAlignment="1">
      <alignment horizontal="center" vertical="center" shrinkToFit="1"/>
    </xf>
    <xf numFmtId="3" fontId="36" fillId="0" borderId="10" xfId="47" applyNumberFormat="1" applyFont="1" applyBorder="1" applyAlignment="1">
      <alignment horizontal="right" vertical="center"/>
    </xf>
    <xf numFmtId="3" fontId="36" fillId="0" borderId="14" xfId="47" applyNumberFormat="1" applyFont="1" applyBorder="1" applyAlignment="1">
      <alignment horizontal="right" vertical="center"/>
    </xf>
    <xf numFmtId="0" fontId="9" fillId="0" borderId="0" xfId="47" applyFont="1" applyAlignment="1">
      <alignment vertical="top"/>
    </xf>
    <xf numFmtId="0" fontId="33" fillId="4" borderId="1" xfId="47" applyFont="1" applyFill="1" applyBorder="1" applyAlignment="1">
      <alignment horizontal="center"/>
    </xf>
    <xf numFmtId="0" fontId="33" fillId="4" borderId="5" xfId="47" applyFont="1" applyFill="1" applyBorder="1" applyAlignment="1">
      <alignment horizontal="center"/>
    </xf>
    <xf numFmtId="0" fontId="45" fillId="4" borderId="13" xfId="47" applyFont="1" applyFill="1" applyBorder="1" applyAlignment="1">
      <alignment horizontal="center" vertical="center" shrinkToFit="1"/>
    </xf>
    <xf numFmtId="3" fontId="36" fillId="0" borderId="0" xfId="47" applyNumberFormat="1" applyFont="1" applyBorder="1" applyAlignment="1">
      <alignment horizontal="right" vertical="center"/>
    </xf>
    <xf numFmtId="3" fontId="36" fillId="0" borderId="6" xfId="47" applyNumberFormat="1" applyFont="1" applyBorder="1" applyAlignment="1">
      <alignment horizontal="right" vertical="center"/>
    </xf>
    <xf numFmtId="38" fontId="33" fillId="0" borderId="0" xfId="5" applyFont="1" applyBorder="1" applyAlignment="1">
      <alignment horizontal="center"/>
    </xf>
    <xf numFmtId="0" fontId="33" fillId="4" borderId="7" xfId="47" applyFont="1" applyFill="1" applyBorder="1" applyAlignment="1">
      <alignment horizontal="center"/>
    </xf>
    <xf numFmtId="0" fontId="33" fillId="4" borderId="2" xfId="47" applyFont="1" applyFill="1" applyBorder="1" applyAlignment="1">
      <alignment horizontal="center"/>
    </xf>
    <xf numFmtId="0" fontId="45" fillId="4" borderId="8" xfId="47" applyFont="1" applyFill="1" applyBorder="1" applyAlignment="1">
      <alignment horizontal="center" vertical="center" shrinkToFit="1"/>
    </xf>
    <xf numFmtId="3" fontId="36" fillId="0" borderId="3" xfId="47" applyNumberFormat="1" applyFont="1" applyBorder="1" applyAlignment="1">
      <alignment horizontal="right" vertical="center"/>
    </xf>
    <xf numFmtId="3" fontId="36" fillId="0" borderId="4" xfId="47" applyNumberFormat="1" applyFont="1" applyBorder="1" applyAlignment="1">
      <alignment horizontal="right" vertical="center"/>
    </xf>
    <xf numFmtId="14" fontId="33" fillId="0" borderId="0" xfId="47" applyNumberFormat="1" applyFont="1"/>
    <xf numFmtId="0" fontId="33" fillId="0" borderId="0" xfId="47" applyFont="1" applyAlignment="1">
      <alignment horizontal="center"/>
    </xf>
    <xf numFmtId="0" fontId="36" fillId="0" borderId="0" xfId="47" applyFont="1" applyBorder="1" applyAlignment="1">
      <alignment vertical="center" shrinkToFit="1"/>
    </xf>
    <xf numFmtId="0" fontId="26" fillId="0" borderId="9" xfId="47" applyFont="1" applyBorder="1" applyAlignment="1">
      <alignment horizontal="right"/>
    </xf>
    <xf numFmtId="0" fontId="26" fillId="0" borderId="3" xfId="47" applyFont="1" applyBorder="1" applyAlignment="1">
      <alignment horizontal="right" vertical="center"/>
    </xf>
    <xf numFmtId="0" fontId="33" fillId="4" borderId="13" xfId="47" applyFont="1" applyFill="1" applyBorder="1" applyAlignment="1">
      <alignment horizontal="center" vertical="center"/>
    </xf>
    <xf numFmtId="0" fontId="46" fillId="4" borderId="9" xfId="47" applyFont="1" applyFill="1" applyBorder="1" applyAlignment="1">
      <alignment horizontal="center" vertical="center" shrinkToFit="1"/>
    </xf>
    <xf numFmtId="0" fontId="46" fillId="4" borderId="14" xfId="47" applyFont="1" applyFill="1" applyBorder="1" applyAlignment="1">
      <alignment horizontal="center" vertical="center" shrinkToFit="1"/>
    </xf>
    <xf numFmtId="0" fontId="26" fillId="0" borderId="9" xfId="47" applyFont="1" applyBorder="1" applyAlignment="1">
      <alignment horizontal="right" vertical="center" shrinkToFit="1"/>
    </xf>
    <xf numFmtId="178" fontId="36" fillId="0" borderId="10" xfId="47" applyNumberFormat="1" applyFont="1" applyBorder="1" applyAlignment="1">
      <alignment horizontal="right" vertical="center"/>
    </xf>
    <xf numFmtId="178" fontId="36" fillId="0" borderId="14" xfId="47" applyNumberFormat="1" applyFont="1" applyBorder="1" applyAlignment="1">
      <alignment horizontal="right" vertical="center"/>
    </xf>
    <xf numFmtId="0" fontId="33" fillId="4" borderId="1" xfId="47" applyFont="1" applyFill="1" applyBorder="1" applyAlignment="1">
      <alignment horizontal="center" vertical="center"/>
    </xf>
    <xf numFmtId="0" fontId="26" fillId="0" borderId="5" xfId="47" applyFont="1" applyBorder="1" applyAlignment="1">
      <alignment horizontal="right" vertical="center" shrinkToFit="1"/>
    </xf>
    <xf numFmtId="178" fontId="36" fillId="0" borderId="0" xfId="47" applyNumberFormat="1" applyFont="1" applyBorder="1" applyAlignment="1">
      <alignment horizontal="right" vertical="center"/>
    </xf>
    <xf numFmtId="178" fontId="36" fillId="0" borderId="6" xfId="47" applyNumberFormat="1" applyFont="1" applyBorder="1" applyAlignment="1">
      <alignment horizontal="right" vertical="center"/>
    </xf>
    <xf numFmtId="0" fontId="33" fillId="4" borderId="5" xfId="47" applyFont="1" applyFill="1" applyBorder="1" applyAlignment="1">
      <alignment horizontal="center" vertical="center"/>
    </xf>
    <xf numFmtId="0" fontId="46" fillId="4" borderId="13" xfId="47" applyFont="1" applyFill="1" applyBorder="1" applyAlignment="1">
      <alignment horizontal="center" vertical="center" shrinkToFit="1"/>
    </xf>
    <xf numFmtId="0" fontId="33" fillId="4" borderId="7" xfId="47" applyFont="1" applyFill="1" applyBorder="1" applyAlignment="1">
      <alignment horizontal="center" vertical="center"/>
    </xf>
    <xf numFmtId="0" fontId="46" fillId="4" borderId="8" xfId="47" applyFont="1" applyFill="1" applyBorder="1" applyAlignment="1">
      <alignment horizontal="center" vertical="center" shrinkToFit="1"/>
    </xf>
    <xf numFmtId="0" fontId="26" fillId="0" borderId="2" xfId="47" applyFont="1" applyBorder="1" applyAlignment="1">
      <alignment horizontal="right" vertical="center" shrinkToFit="1"/>
    </xf>
    <xf numFmtId="178" fontId="36" fillId="0" borderId="3" xfId="47" applyNumberFormat="1" applyFont="1" applyBorder="1" applyAlignment="1">
      <alignment horizontal="right" vertical="center"/>
    </xf>
    <xf numFmtId="178" fontId="36" fillId="0" borderId="4" xfId="47" applyNumberFormat="1" applyFont="1" applyBorder="1" applyAlignment="1">
      <alignment horizontal="right" vertical="center"/>
    </xf>
    <xf numFmtId="0" fontId="46" fillId="4" borderId="15" xfId="47" applyFont="1" applyFill="1" applyBorder="1" applyAlignment="1">
      <alignment horizontal="center" vertical="center" shrinkToFit="1"/>
    </xf>
    <xf numFmtId="0" fontId="37" fillId="0" borderId="0" xfId="17" applyFont="1" applyAlignment="1">
      <alignment horizontal="center"/>
    </xf>
    <xf numFmtId="0" fontId="3" fillId="4" borderId="9" xfId="17" applyFont="1" applyFill="1" applyBorder="1" applyAlignment="1">
      <alignment horizontal="center" vertical="center" wrapText="1"/>
    </xf>
    <xf numFmtId="0" fontId="3" fillId="4" borderId="10" xfId="17" applyFont="1" applyFill="1" applyBorder="1" applyAlignment="1">
      <alignment horizontal="center" vertical="center" wrapText="1"/>
    </xf>
    <xf numFmtId="0" fontId="3" fillId="4" borderId="21" xfId="17" applyFont="1" applyFill="1" applyBorder="1" applyAlignment="1">
      <alignment horizontal="center" vertical="center" wrapText="1"/>
    </xf>
    <xf numFmtId="0" fontId="39" fillId="0" borderId="0" xfId="17" applyFont="1" applyAlignment="1">
      <alignment horizontal="center"/>
    </xf>
    <xf numFmtId="0" fontId="3" fillId="4" borderId="14" xfId="17" applyFont="1" applyFill="1" applyBorder="1" applyAlignment="1">
      <alignment horizontal="center" vertical="center" wrapText="1"/>
    </xf>
    <xf numFmtId="0" fontId="3" fillId="4" borderId="39" xfId="17" applyFont="1" applyFill="1" applyBorder="1" applyAlignment="1">
      <alignment horizontal="center" vertical="center" wrapText="1"/>
    </xf>
    <xf numFmtId="0" fontId="3" fillId="4" borderId="13" xfId="17" applyFont="1" applyFill="1" applyBorder="1" applyAlignment="1">
      <alignment horizontal="center" vertical="center" wrapText="1"/>
    </xf>
    <xf numFmtId="0" fontId="3" fillId="4" borderId="2" xfId="17" applyFont="1" applyFill="1" applyBorder="1" applyAlignment="1">
      <alignment horizontal="center" vertical="center"/>
    </xf>
    <xf numFmtId="0" fontId="3" fillId="4" borderId="34" xfId="17" applyFont="1" applyFill="1" applyBorder="1" applyAlignment="1">
      <alignment horizontal="center" vertical="center" wrapText="1"/>
    </xf>
    <xf numFmtId="0" fontId="3" fillId="4" borderId="8" xfId="17" applyFont="1" applyFill="1" applyBorder="1" applyAlignment="1">
      <alignment horizontal="center" vertical="center" wrapText="1"/>
    </xf>
    <xf numFmtId="0" fontId="3" fillId="4" borderId="7" xfId="17" applyFont="1" applyFill="1" applyBorder="1" applyAlignment="1">
      <alignment horizontal="center" vertical="center"/>
    </xf>
    <xf numFmtId="0" fontId="36" fillId="4" borderId="2" xfId="17" applyFont="1" applyFill="1" applyBorder="1" applyAlignment="1">
      <alignment horizontal="center" vertical="center" wrapText="1"/>
    </xf>
    <xf numFmtId="0" fontId="36" fillId="4" borderId="28" xfId="17" applyFont="1" applyFill="1" applyBorder="1" applyAlignment="1">
      <alignment horizontal="center" vertical="center" wrapText="1"/>
    </xf>
    <xf numFmtId="0" fontId="42" fillId="4" borderId="9" xfId="17" applyFont="1" applyFill="1" applyBorder="1" applyAlignment="1">
      <alignment horizontal="center" vertical="center" wrapText="1"/>
    </xf>
    <xf numFmtId="0" fontId="42" fillId="4" borderId="21" xfId="17" applyFont="1" applyFill="1" applyBorder="1" applyAlignment="1">
      <alignment horizontal="center" vertical="center" wrapText="1"/>
    </xf>
    <xf numFmtId="0" fontId="46" fillId="0" borderId="3" xfId="17" applyFont="1" applyBorder="1" applyAlignment="1">
      <alignment horizontal="right" vertical="center" wrapText="1"/>
    </xf>
    <xf numFmtId="0" fontId="46" fillId="0" borderId="35" xfId="17" applyFont="1" applyBorder="1" applyAlignment="1">
      <alignment horizontal="right" vertical="center" wrapText="1"/>
    </xf>
    <xf numFmtId="0" fontId="42" fillId="4" borderId="39" xfId="17" applyFont="1" applyFill="1" applyBorder="1" applyAlignment="1">
      <alignment horizontal="center" vertical="center" wrapText="1"/>
    </xf>
    <xf numFmtId="0" fontId="46" fillId="0" borderId="40" xfId="17" applyFont="1" applyBorder="1" applyAlignment="1">
      <alignment horizontal="right" vertical="center" wrapText="1"/>
    </xf>
    <xf numFmtId="0" fontId="42" fillId="4" borderId="34" xfId="17" applyFont="1" applyFill="1" applyBorder="1" applyAlignment="1">
      <alignment horizontal="center" vertical="center" wrapText="1"/>
    </xf>
    <xf numFmtId="0" fontId="36" fillId="4" borderId="42" xfId="17" applyFont="1" applyFill="1" applyBorder="1" applyAlignment="1">
      <alignment horizontal="center" vertical="center" wrapText="1"/>
    </xf>
    <xf numFmtId="185" fontId="3" fillId="0" borderId="40" xfId="17" applyNumberFormat="1" applyFont="1" applyBorder="1"/>
    <xf numFmtId="185" fontId="3" fillId="0" borderId="30" xfId="17" applyNumberFormat="1" applyFont="1" applyBorder="1"/>
    <xf numFmtId="0" fontId="36" fillId="4" borderId="39" xfId="17" applyFont="1" applyFill="1" applyBorder="1" applyAlignment="1">
      <alignment horizontal="center" vertical="center" wrapText="1"/>
    </xf>
    <xf numFmtId="0" fontId="36" fillId="4" borderId="34" xfId="17" applyFont="1" applyFill="1" applyBorder="1" applyAlignment="1">
      <alignment horizontal="center" vertical="center" wrapText="1"/>
    </xf>
    <xf numFmtId="49" fontId="49" fillId="0" borderId="0" xfId="30" applyNumberFormat="1" applyFont="1" applyAlignment="1">
      <alignment horizontal="center"/>
    </xf>
    <xf numFmtId="0" fontId="50" fillId="0" borderId="0" xfId="30" applyFont="1"/>
    <xf numFmtId="49" fontId="51" fillId="0" borderId="0" xfId="30" applyNumberFormat="1" applyFont="1"/>
    <xf numFmtId="186" fontId="10" fillId="0" borderId="0" xfId="30" applyNumberFormat="1" applyFont="1" applyAlignment="1">
      <alignment vertical="top" wrapText="1"/>
    </xf>
    <xf numFmtId="49" fontId="51" fillId="0" borderId="0" xfId="30" applyNumberFormat="1" applyFont="1" applyAlignment="1">
      <alignment vertical="top" wrapText="1"/>
    </xf>
    <xf numFmtId="49" fontId="51" fillId="0" borderId="0" xfId="30" applyNumberFormat="1" applyFont="1" applyAlignment="1">
      <alignment vertical="top"/>
    </xf>
    <xf numFmtId="49" fontId="36" fillId="0" borderId="0" xfId="30" applyNumberFormat="1" applyFont="1"/>
    <xf numFmtId="0" fontId="52" fillId="0" borderId="0" xfId="46" applyFont="1" applyAlignment="1">
      <alignment horizontal="left" indent="1"/>
    </xf>
    <xf numFmtId="0" fontId="24" fillId="0" borderId="0" xfId="46" applyFont="1" applyAlignment="1">
      <alignment horizontal="left"/>
    </xf>
    <xf numFmtId="0" fontId="53" fillId="0" borderId="0" xfId="46" applyFont="1" applyAlignment="1">
      <alignment horizontal="left"/>
    </xf>
    <xf numFmtId="0" fontId="52" fillId="0" borderId="0" xfId="46" applyFont="1"/>
    <xf numFmtId="0" fontId="52" fillId="0" borderId="0" xfId="46" applyFont="1" applyAlignment="1">
      <alignment horizontal="left"/>
    </xf>
    <xf numFmtId="0" fontId="54" fillId="0" borderId="0" xfId="46" applyFont="1" applyBorder="1" applyAlignment="1"/>
    <xf numFmtId="0" fontId="55" fillId="0" borderId="0" xfId="46" applyFont="1" applyBorder="1" applyAlignment="1"/>
    <xf numFmtId="0" fontId="52" fillId="0" borderId="0" xfId="46" applyFont="1" applyBorder="1" applyAlignment="1"/>
    <xf numFmtId="0" fontId="55" fillId="0" borderId="0" xfId="46" applyFont="1" applyBorder="1" applyAlignment="1">
      <alignment horizontal="center"/>
    </xf>
  </cellXfs>
  <cellStyles count="60">
    <cellStyle name="ハイパーリンク" xfId="1"/>
    <cellStyle name="桁区切り_月報作成用R2.12" xfId="2"/>
    <cellStyle name="桁区切り_月報作成用R3.1(確定値)" xfId="3"/>
    <cellStyle name="桁区切り_月報作成用R3.1(確定値) ×" xfId="4"/>
    <cellStyle name="桁区切り_月報作成用R3.1(確定値)_1" xfId="5"/>
    <cellStyle name="桁区切り_月報作成用R3.1(確定値)_2" xfId="6"/>
    <cellStyle name="標準" xfId="0" builtinId="0"/>
    <cellStyle name="標準_21調査結果の概要グラフ(リンク）" xfId="7"/>
    <cellStyle name="標準_Book1" xfId="8"/>
    <cellStyle name="標準_全国確報22.8" xfId="9"/>
    <cellStyle name="標準_全国確報22.8_月報作成用R3.1(確定値)" xfId="10"/>
    <cellStyle name="標準_全国確報22.8_月報作成用R3.1(確定値) ×" xfId="11"/>
    <cellStyle name="標準_全国確報22.8_月報作成用R3.1(確定値) ×_1" xfId="12"/>
    <cellStyle name="標準_全国確報22.8_月報作成用R3.1(確定値)_1" xfId="13"/>
    <cellStyle name="標準_全国確報グラフ22.9" xfId="14"/>
    <cellStyle name="標準_全国確報グラフ22.9_月報作成用R3.1(確定値) ×" xfId="15"/>
    <cellStyle name="標準_全国確報グラフ22.9_月報作成用R3.1(確定値) ×_1" xfId="16"/>
    <cellStyle name="標準_公表月報用22.8" xfId="17"/>
    <cellStyle name="標準_季節調整済み指数2010" xfId="18"/>
    <cellStyle name="標準_季節調整済み指数2010_Book1" xfId="19"/>
    <cellStyle name="標準_季節調整済み指数2010_月報作成用R3.1(確定値)" xfId="20"/>
    <cellStyle name="標準_月報作成用23.8" xfId="21"/>
    <cellStyle name="標準_月報作成用R2.12" xfId="22"/>
    <cellStyle name="標準_月報作成用R3.1(暫定値)" xfId="23"/>
    <cellStyle name="標準_月報作成用R3.1(確定値)" xfId="24"/>
    <cellStyle name="標準_月報作成用R3.1(確定値) ×" xfId="25"/>
    <cellStyle name="標準_月報作成用R3.1(確定値) ×_1" xfId="26"/>
    <cellStyle name="標準_月報作成用R3.1(確定値) ×_2" xfId="27"/>
    <cellStyle name="標準_月報作成用R3.1(確定値) ×_3" xfId="28"/>
    <cellStyle name="標準_月報作成用R3.1(確定値) ×_4" xfId="29"/>
    <cellStyle name="標準_月報作成用R3.1(確定値)_1" xfId="30"/>
    <cellStyle name="標準_月報作成用R3.1(確定値)_2" xfId="31"/>
    <cellStyle name="標準_月報作成用R3.1(確定値)_3" xfId="32"/>
    <cellStyle name="標準_月報作成用R3.1(確定値)_4" xfId="33"/>
    <cellStyle name="標準_産業大分類別指数" xfId="34"/>
    <cellStyle name="標準_産業大分類別指数_月報作成用R3.1(確定値) ×" xfId="35"/>
    <cellStyle name="標準_目次" xfId="36"/>
    <cellStyle name="標準_知事投げ込み用グラフ＆文章23.8" xfId="37"/>
    <cellStyle name="標準_知事投げ込み用グラフ＆文章23.8_月報作成用R2.12" xfId="38"/>
    <cellStyle name="標準_知事投げ込み用グラフ＆文章23.8_月報作成用R3.1(確定値)" xfId="39"/>
    <cellStyle name="標準_知事投げ込み用グラフ＆文章23.8_月報作成用R3.1(確定値) ×" xfId="40"/>
    <cellStyle name="標準_知事投げ込み用グラフ＆文章23.8_月報作成用R3.1(確定値) ×_1" xfId="41"/>
    <cellStyle name="標準_知事投げ込み用グラフ＆文章23.8_月報作成用R3.1(確定値) ×_2" xfId="42"/>
    <cellStyle name="標準_知事投げ込み用グラフ＆文章23.8_月報作成用R3.1(確定値) ×_3" xfId="43"/>
    <cellStyle name="標準_結果の概要（5人以上）" xfId="44"/>
    <cellStyle name="標準_結果の概要（5人以上）_月報作成用R2.12" xfId="45"/>
    <cellStyle name="標準_裏表紙（毎and勤ver.)H24.1まで" xfId="46"/>
    <cellStyle name="標準_速報5表 （規模別）22.8" xfId="47"/>
    <cellStyle name="標準_速報の表紙21.11" xfId="48"/>
    <cellStyle name="標準_速報の表紙21.11_月報作成用R2.12" xfId="49"/>
    <cellStyle name="標準_速報の表紙21.11_月報作成用R3.1(確定値)" xfId="50"/>
    <cellStyle name="標準_速報の表紙21.11_月報作成用R3.1(確定値) ×" xfId="51"/>
    <cellStyle name="標準_速報の表紙21.11_月報作成用R3.1(確定値) ×_1" xfId="52"/>
    <cellStyle name="標準_速報の表紙21.11_月報作成用R3.1(確定値) ×_2" xfId="53"/>
    <cellStyle name="標準_速報の表紙21.11_月報作成用R3.1(確定値) ×_3" xfId="54"/>
    <cellStyle name="標準_速報の表紙21.11_月報作成用R3.1(確定値) ×_4" xfId="55"/>
    <cellStyle name="標準_速報の表紙21.11_月報作成用R3.1(確定値)_1" xfId="56"/>
    <cellStyle name="標準_速報の表紙21.11_月報作成用R3.1(確定値)_2" xfId="57"/>
    <cellStyle name="標準_速報（指数表）" xfId="58"/>
    <cellStyle name="標準_速報（指数表）_月報作成用R3.1(確定値) ×" xfId="59"/>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8.xml" Id="rId8" /><Relationship Type="http://schemas.openxmlformats.org/officeDocument/2006/relationships/worksheet" Target="worksheets/sheet9.xml" Id="rId9" /><Relationship Type="http://schemas.openxmlformats.org/officeDocument/2006/relationships/worksheet" Target="worksheets/sheet10.xml" Id="rId10" /><Relationship Type="http://schemas.openxmlformats.org/officeDocument/2006/relationships/worksheet" Target="worksheets/sheet11.xml" Id="rId11" /><Relationship Type="http://schemas.openxmlformats.org/officeDocument/2006/relationships/worksheet" Target="worksheets/sheet12.xml" Id="rId12" /><Relationship Type="http://schemas.openxmlformats.org/officeDocument/2006/relationships/worksheet" Target="worksheets/sheet13.xml" Id="rId13" /><Relationship Type="http://schemas.openxmlformats.org/officeDocument/2006/relationships/worksheet" Target="worksheets/sheet14.xml" Id="rId14" /><Relationship Type="http://schemas.openxmlformats.org/officeDocument/2006/relationships/worksheet" Target="worksheets/sheet15.xml" Id="rId15" /><Relationship Type="http://schemas.openxmlformats.org/officeDocument/2006/relationships/worksheet" Target="worksheets/sheet16.xml" Id="rId16" /><Relationship Type="http://schemas.openxmlformats.org/officeDocument/2006/relationships/worksheet" Target="worksheets/sheet17.xml" Id="rId17" /><Relationship Type="http://schemas.openxmlformats.org/officeDocument/2006/relationships/worksheet" Target="worksheets/sheet18.xml" Id="rId18" /><Relationship Type="http://schemas.openxmlformats.org/officeDocument/2006/relationships/worksheet" Target="worksheets/sheet19.xml" Id="rId19" /><Relationship Type="http://schemas.openxmlformats.org/officeDocument/2006/relationships/worksheet" Target="worksheets/sheet20.xml" Id="rId20" /><Relationship Type="http://schemas.openxmlformats.org/officeDocument/2006/relationships/worksheet" Target="worksheets/sheet21.xml" Id="rId21" /><Relationship Type="http://schemas.openxmlformats.org/officeDocument/2006/relationships/worksheet" Target="worksheets/sheet22.xml" Id="rId22" /><Relationship Type="http://schemas.openxmlformats.org/officeDocument/2006/relationships/worksheet" Target="worksheets/sheet23.xml" Id="rId23" /><Relationship Type="http://schemas.openxmlformats.org/officeDocument/2006/relationships/worksheet" Target="worksheets/sheet24.xml" Id="rId24" /><Relationship Type="http://schemas.openxmlformats.org/officeDocument/2006/relationships/worksheet" Target="worksheets/sheet25.xml" Id="rId25" /><Relationship Type="http://schemas.openxmlformats.org/officeDocument/2006/relationships/worksheet" Target="worksheets/sheet26.xml" Id="rId26" /><Relationship Type="http://schemas.openxmlformats.org/officeDocument/2006/relationships/theme" Target="theme/theme1.xml" Id="rId27" /><Relationship Type="http://schemas.openxmlformats.org/officeDocument/2006/relationships/sharedStrings" Target="sharedStrings.xml" Id="rId28" /><Relationship Type="http://schemas.openxmlformats.org/officeDocument/2006/relationships/styles" Target="styles.xml" Id="rId29" /></Relationships>
</file>

<file path=xl/drawings/_rels/drawing1.xml.rels>&#65279;<?xml version="1.0" encoding="utf-8"?><Relationships xmlns="http://schemas.openxmlformats.org/package/2006/relationships"><Relationship Type="http://schemas.openxmlformats.org/officeDocument/2006/relationships/image" Target="../media/image1.png" Id="rId1" /><Relationship Type="http://schemas.openxmlformats.org/officeDocument/2006/relationships/image" Target="../media/image2.emf" Id="rId2" /></Relationships>
</file>

<file path=xl/drawings/_rels/drawing8.xml.rels>&#65279;<?xml version="1.0" encoding="utf-8"?><Relationships xmlns="http://schemas.openxmlformats.org/package/2006/relationships"><Relationship Type="http://schemas.openxmlformats.org/officeDocument/2006/relationships/image" Target="../media/image4.png" Id="rId1" /></Relationships>
</file>

<file path=xl/drawings/_rels/vmlDrawing1.vml.rels>&#65279;<?xml version="1.0" encoding="utf-8"?><Relationships xmlns="http://schemas.openxmlformats.org/package/2006/relationships"><Relationship Type="http://schemas.openxmlformats.org/officeDocument/2006/relationships/image" Target="../media/image3.emf" Id="rId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142875</xdr:colOff>
      <xdr:row>40</xdr:row>
      <xdr:rowOff>9525</xdr:rowOff>
    </xdr:from>
    <xdr:to xmlns:xdr="http://schemas.openxmlformats.org/drawingml/2006/spreadsheetDrawing">
      <xdr:col>10</xdr:col>
      <xdr:colOff>67310</xdr:colOff>
      <xdr:row>50</xdr:row>
      <xdr:rowOff>162560</xdr:rowOff>
    </xdr:to>
    <xdr:sp macro="" textlink="">
      <xdr:nvSpPr>
        <xdr:cNvPr id="108545" name="AutoShape 124"/>
        <xdr:cNvSpPr>
          <a:spLocks noChangeArrowheads="1"/>
        </xdr:cNvSpPr>
      </xdr:nvSpPr>
      <xdr:spPr>
        <a:xfrm>
          <a:off x="485775" y="7713345"/>
          <a:ext cx="5725160" cy="1715135"/>
        </a:xfrm>
        <a:prstGeom prst="flowChartAlternateProcess"/>
        <a:solidFill>
          <a:sysClr val="window" lastClr="FFFFFF"/>
        </a:solidFill>
        <a:ln w="28575">
          <a:solidFill>
            <a:sysClr val="windowText" lastClr="000000"/>
          </a:solidFill>
          <a:miter/>
        </a:ln>
      </xdr:spPr>
      <xdr:txBody>
        <a:bodyPr vertOverflow="clip" horzOverflow="overflow" wrap="square" lIns="27432" tIns="18288" rIns="0" bIns="0"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毎月勤労統計調査とは？（通称：毎勤）</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厚生労働省が都道府県をとおして実施する調査で、労働者の賃金、労働時間、雇用について毎月の変化を明らかにするものです。</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また、国の重要な統計を作成するための調査として、統計法に基づく「基幹</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統計調査」とされています。</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－毎勤はいろいろ役立っています－</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★失業給付の額や休業補償額の改訂の資料</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★企業の経営判断や賃金などの労働条件決定の際の資料</a:t>
          </a:r>
        </a:p>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★内閣府の月例経済報告や景気動向指数などの景気判断資料　　等</a:t>
          </a:r>
        </a:p>
        <a:p>
          <a:pPr algn="l"/>
        </a:p>
      </xdr:txBody>
    </xdr:sp>
    <xdr:clientData/>
  </xdr:twoCellAnchor>
  <xdr:twoCellAnchor>
    <xdr:from xmlns:xdr="http://schemas.openxmlformats.org/drawingml/2006/spreadsheetDrawing">
      <xdr:col>2</xdr:col>
      <xdr:colOff>57150</xdr:colOff>
      <xdr:row>5</xdr:row>
      <xdr:rowOff>104775</xdr:rowOff>
    </xdr:from>
    <xdr:to xmlns:xdr="http://schemas.openxmlformats.org/drawingml/2006/spreadsheetDrawing">
      <xdr:col>4</xdr:col>
      <xdr:colOff>19050</xdr:colOff>
      <xdr:row>10</xdr:row>
      <xdr:rowOff>57150</xdr:rowOff>
    </xdr:to>
    <xdr:pic macro="">
      <xdr:nvPicPr>
        <xdr:cNvPr id="108546" name="Picture 130"/>
        <xdr:cNvPicPr>
          <a:picLocks noChangeAspect="1"/>
        </xdr:cNvPicPr>
      </xdr:nvPicPr>
      <xdr:blipFill>
        <a:blip xmlns:r="http://schemas.openxmlformats.org/officeDocument/2006/relationships" r:embed="rId1"/>
        <a:stretch>
          <a:fillRect/>
        </a:stretch>
      </xdr:blipFill>
      <xdr:spPr>
        <a:xfrm>
          <a:off x="714375" y="1574165"/>
          <a:ext cx="1333500" cy="976630"/>
        </a:xfrm>
        <a:prstGeom prst="rect"/>
        <a:noFill/>
        <a:ln>
          <a:miter/>
        </a:ln>
      </xdr:spPr>
    </xdr:pic>
    <xdr:clientData/>
  </xdr:twoCellAnchor>
  <xdr:twoCellAnchor editAs="oneCell">
    <xdr:from xmlns:xdr="http://schemas.openxmlformats.org/drawingml/2006/spreadsheetDrawing">
      <xdr:col>1</xdr:col>
      <xdr:colOff>0</xdr:colOff>
      <xdr:row>11</xdr:row>
      <xdr:rowOff>0</xdr:rowOff>
    </xdr:from>
    <xdr:to xmlns:xdr="http://schemas.openxmlformats.org/drawingml/2006/spreadsheetDrawing">
      <xdr:col>10</xdr:col>
      <xdr:colOff>257175</xdr:colOff>
      <xdr:row>36</xdr:row>
      <xdr:rowOff>104775</xdr:rowOff>
    </xdr:to>
    <xdr:pic macro="">
      <xdr:nvPicPr>
        <xdr:cNvPr id="108547" name="図 3"/>
        <xdr:cNvPicPr>
          <a:picLocks noChangeAspect="1"/>
        </xdr:cNvPicPr>
      </xdr:nvPicPr>
      <xdr:blipFill>
        <a:blip xmlns:r="http://schemas.openxmlformats.org/officeDocument/2006/relationships" r:embed="rId2"/>
        <a:stretch>
          <a:fillRect/>
        </a:stretch>
      </xdr:blipFill>
      <xdr:spPr>
        <a:xfrm>
          <a:off x="342900" y="2665095"/>
          <a:ext cx="6057900" cy="4457700"/>
        </a:xfrm>
        <a:prstGeom prst="rect"/>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19</xdr:row>
      <xdr:rowOff>76835</xdr:rowOff>
    </xdr:from>
    <xdr:to xmlns:xdr="http://schemas.openxmlformats.org/drawingml/2006/spreadsheetDrawing">
      <xdr:col>0</xdr:col>
      <xdr:colOff>343535</xdr:colOff>
      <xdr:row>21</xdr:row>
      <xdr:rowOff>19050</xdr:rowOff>
    </xdr:to>
    <xdr:sp macro="" textlink="">
      <xdr:nvSpPr>
        <xdr:cNvPr id="27649" name="Rectangle 1"/>
        <xdr:cNvSpPr>
          <a:spLocks noChangeArrowheads="1"/>
        </xdr:cNvSpPr>
      </xdr:nvSpPr>
      <xdr:spPr>
        <a:xfrm>
          <a:off x="9525" y="3343910"/>
          <a:ext cx="334010" cy="285115"/>
        </a:xfrm>
        <a:prstGeom prst="rect"/>
        <a:noFill/>
        <a:ln>
          <a:miter/>
        </a:ln>
      </xdr:spPr>
      <xdr:txBody>
        <a:bodyPr vertOverflow="clip" horzOverflow="overflow" vert="vert" wrap="square" lIns="27432" tIns="18288" rIns="0" bIns="0" anchor="b" upright="1"/>
        <a:lstStyle/>
        <a:p>
          <a:pPr algn="l"/>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38735</xdr:colOff>
      <xdr:row>77</xdr:row>
      <xdr:rowOff>28575</xdr:rowOff>
    </xdr:from>
    <xdr:to xmlns:xdr="http://schemas.openxmlformats.org/drawingml/2006/spreadsheetDrawing">
      <xdr:col>0</xdr:col>
      <xdr:colOff>429260</xdr:colOff>
      <xdr:row>82</xdr:row>
      <xdr:rowOff>76200</xdr:rowOff>
    </xdr:to>
    <xdr:sp macro="" textlink="">
      <xdr:nvSpPr>
        <xdr:cNvPr id="28673" name="Text Box 1"/>
        <xdr:cNvSpPr txBox="1">
          <a:spLocks noChangeArrowheads="1"/>
        </xdr:cNvSpPr>
      </xdr:nvSpPr>
      <xdr:spPr>
        <a:xfrm>
          <a:off x="38735" y="16211550"/>
          <a:ext cx="390525"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-15-</a:t>
          </a:r>
        </a:p>
      </xdr:txBody>
    </xdr:sp>
    <xdr:clientData/>
  </xdr:twoCellAnchor>
  <xdr:twoCellAnchor>
    <xdr:from xmlns:xdr="http://schemas.openxmlformats.org/drawingml/2006/spreadsheetDrawing">
      <xdr:col>0</xdr:col>
      <xdr:colOff>9525</xdr:colOff>
      <xdr:row>26</xdr:row>
      <xdr:rowOff>114935</xdr:rowOff>
    </xdr:from>
    <xdr:to xmlns:xdr="http://schemas.openxmlformats.org/drawingml/2006/spreadsheetDrawing">
      <xdr:col>0</xdr:col>
      <xdr:colOff>400050</xdr:colOff>
      <xdr:row>31</xdr:row>
      <xdr:rowOff>162560</xdr:rowOff>
    </xdr:to>
    <xdr:sp macro="" textlink="">
      <xdr:nvSpPr>
        <xdr:cNvPr id="28674" name="Text Box 2"/>
        <xdr:cNvSpPr txBox="1">
          <a:spLocks noChangeArrowheads="1"/>
        </xdr:cNvSpPr>
      </xdr:nvSpPr>
      <xdr:spPr>
        <a:xfrm>
          <a:off x="9525" y="5639435"/>
          <a:ext cx="390525" cy="1095375"/>
        </a:xfrm>
        <a:prstGeom prst="rect"/>
        <a:solidFill>
          <a:sysClr val="window" lastClr="FFFFFF"/>
        </a:solidFill>
        <a:ln>
          <a:miter/>
        </a:ln>
      </xdr:spPr>
      <xdr:txBody>
        <a:bodyPr vertOverflow="overflow" horzOverflow="overflow" vert="vert" lIns="18288" tIns="0" rIns="0" bIns="0" upright="1"/>
        <a:lstStyle/>
        <a:p/>
      </xdr:txBody>
    </xdr:sp>
    <xdr:clientData/>
  </xdr:twoCellAnchor>
  <xdr:twoCellAnchor>
    <xdr:from xmlns:xdr="http://schemas.openxmlformats.org/drawingml/2006/spreadsheetDrawing">
      <xdr:col>0</xdr:col>
      <xdr:colOff>28575</xdr:colOff>
      <xdr:row>25</xdr:row>
      <xdr:rowOff>86360</xdr:rowOff>
    </xdr:from>
    <xdr:to xmlns:xdr="http://schemas.openxmlformats.org/drawingml/2006/spreadsheetDrawing">
      <xdr:col>0</xdr:col>
      <xdr:colOff>419735</xdr:colOff>
      <xdr:row>30</xdr:row>
      <xdr:rowOff>133985</xdr:rowOff>
    </xdr:to>
    <xdr:sp macro="" textlink="">
      <xdr:nvSpPr>
        <xdr:cNvPr id="28675" name="Text Box 3"/>
        <xdr:cNvSpPr txBox="1">
          <a:spLocks noChangeArrowheads="1"/>
        </xdr:cNvSpPr>
      </xdr:nvSpPr>
      <xdr:spPr>
        <a:xfrm>
          <a:off x="28575" y="5401310"/>
          <a:ext cx="391160"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-14 -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67310</xdr:colOff>
      <xdr:row>76</xdr:row>
      <xdr:rowOff>28575</xdr:rowOff>
    </xdr:from>
    <xdr:to xmlns:xdr="http://schemas.openxmlformats.org/drawingml/2006/spreadsheetDrawing">
      <xdr:col>0</xdr:col>
      <xdr:colOff>457835</xdr:colOff>
      <xdr:row>81</xdr:row>
      <xdr:rowOff>76200</xdr:rowOff>
    </xdr:to>
    <xdr:sp macro="" textlink="">
      <xdr:nvSpPr>
        <xdr:cNvPr id="29697" name="Text Box 1"/>
        <xdr:cNvSpPr txBox="1">
          <a:spLocks noChangeArrowheads="1"/>
        </xdr:cNvSpPr>
      </xdr:nvSpPr>
      <xdr:spPr>
        <a:xfrm>
          <a:off x="67310" y="15944850"/>
          <a:ext cx="390525"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-17-</a:t>
          </a:r>
        </a:p>
      </xdr:txBody>
    </xdr:sp>
    <xdr:clientData/>
  </xdr:twoCellAnchor>
  <xdr:twoCellAnchor>
    <xdr:from xmlns:xdr="http://schemas.openxmlformats.org/drawingml/2006/spreadsheetDrawing">
      <xdr:col>0</xdr:col>
      <xdr:colOff>47625</xdr:colOff>
      <xdr:row>24</xdr:row>
      <xdr:rowOff>38735</xdr:rowOff>
    </xdr:from>
    <xdr:to xmlns:xdr="http://schemas.openxmlformats.org/drawingml/2006/spreadsheetDrawing">
      <xdr:col>0</xdr:col>
      <xdr:colOff>438150</xdr:colOff>
      <xdr:row>29</xdr:row>
      <xdr:rowOff>86360</xdr:rowOff>
    </xdr:to>
    <xdr:sp macro="" textlink="">
      <xdr:nvSpPr>
        <xdr:cNvPr id="29698" name="Text Box 2"/>
        <xdr:cNvSpPr txBox="1">
          <a:spLocks noChangeArrowheads="1"/>
        </xdr:cNvSpPr>
      </xdr:nvSpPr>
      <xdr:spPr>
        <a:xfrm>
          <a:off x="47625" y="5067935"/>
          <a:ext cx="390525"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76200</xdr:colOff>
      <xdr:row>74</xdr:row>
      <xdr:rowOff>133985</xdr:rowOff>
    </xdr:from>
    <xdr:to xmlns:xdr="http://schemas.openxmlformats.org/drawingml/2006/spreadsheetDrawing">
      <xdr:col>0</xdr:col>
      <xdr:colOff>467360</xdr:colOff>
      <xdr:row>79</xdr:row>
      <xdr:rowOff>181610</xdr:rowOff>
    </xdr:to>
    <xdr:sp macro="" textlink="">
      <xdr:nvSpPr>
        <xdr:cNvPr id="30721" name="Text Box 1"/>
        <xdr:cNvSpPr txBox="1">
          <a:spLocks noChangeArrowheads="1"/>
        </xdr:cNvSpPr>
      </xdr:nvSpPr>
      <xdr:spPr>
        <a:xfrm>
          <a:off x="76200" y="15678785"/>
          <a:ext cx="391160"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-19-</a:t>
          </a:r>
        </a:p>
      </xdr:txBody>
    </xdr:sp>
    <xdr:clientData/>
  </xdr:twoCellAnchor>
  <xdr:twoCellAnchor>
    <xdr:from xmlns:xdr="http://schemas.openxmlformats.org/drawingml/2006/spreadsheetDrawing">
      <xdr:col>0</xdr:col>
      <xdr:colOff>9525</xdr:colOff>
      <xdr:row>23</xdr:row>
      <xdr:rowOff>76200</xdr:rowOff>
    </xdr:from>
    <xdr:to xmlns:xdr="http://schemas.openxmlformats.org/drawingml/2006/spreadsheetDrawing">
      <xdr:col>0</xdr:col>
      <xdr:colOff>400050</xdr:colOff>
      <xdr:row>28</xdr:row>
      <xdr:rowOff>123825</xdr:rowOff>
    </xdr:to>
    <xdr:sp macro="" textlink="">
      <xdr:nvSpPr>
        <xdr:cNvPr id="30722" name="Text Box 2"/>
        <xdr:cNvSpPr txBox="1">
          <a:spLocks noChangeArrowheads="1"/>
        </xdr:cNvSpPr>
      </xdr:nvSpPr>
      <xdr:spPr>
        <a:xfrm>
          <a:off x="9525" y="4933950"/>
          <a:ext cx="390525" cy="1095375"/>
        </a:xfrm>
        <a:prstGeom prst="rect"/>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5" name="Line 1"/>
        <xdr:cNvSpPr>
          <a:spLocks noChangeShapeType="1"/>
        </xdr:cNvSpPr>
      </xdr:nvSpPr>
      <xdr:spPr>
        <a:xfrm>
          <a:off x="4362450" y="2310765"/>
          <a:ext cx="0" cy="395605"/>
        </a:xfrm>
        <a:prstGeom prst="line"/>
        <a:noFill/>
        <a:ln w="9525">
          <a:solidFill>
            <a:sysClr val="windowText" lastClr="000000"/>
          </a:solidFill>
          <a:miter/>
        </a:ln>
      </xdr:spPr>
      <xdr:txBody>
        <a:bodyPr vertOverflow="overflow" horzOverflow="overflow" lIns="4762" tIns="4762" rIns="4762" bIns="4762" upright="1"/>
        <a:lstStyle/>
        <a:p/>
      </xdr:txBody>
    </xdr:sp>
    <xdr:clientData/>
  </xdr:twoCellAnchor>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6" name="Line 2"/>
        <xdr:cNvSpPr>
          <a:spLocks noChangeShapeType="1"/>
        </xdr:cNvSpPr>
      </xdr:nvSpPr>
      <xdr:spPr>
        <a:xfrm>
          <a:off x="4362450" y="2310765"/>
          <a:ext cx="0" cy="395605"/>
        </a:xfrm>
        <a:prstGeom prst="line"/>
        <a:noFill/>
        <a:ln w="9525">
          <a:solidFill>
            <a:sysClr val="windowText" lastClr="000000"/>
          </a:solidFill>
          <a:miter/>
        </a:ln>
      </xdr:spPr>
      <xdr:txBody>
        <a:bodyPr vertOverflow="overflow" horzOverflow="overflow" lIns="4762" tIns="4762" rIns="4762" bIns="4762" upright="1"/>
        <a:lstStyle/>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238125</xdr:colOff>
      <xdr:row>84</xdr:row>
      <xdr:rowOff>114935</xdr:rowOff>
    </xdr:from>
    <xdr:to xmlns:xdr="http://schemas.openxmlformats.org/drawingml/2006/spreadsheetDrawing">
      <xdr:col>8</xdr:col>
      <xdr:colOff>133350</xdr:colOff>
      <xdr:row>84</xdr:row>
      <xdr:rowOff>114935</xdr:rowOff>
    </xdr:to>
    <xdr:sp macro="" textlink="">
      <xdr:nvSpPr>
        <xdr:cNvPr id="32769" name="Line 1"/>
        <xdr:cNvSpPr>
          <a:spLocks noChangeShapeType="1"/>
        </xdr:cNvSpPr>
      </xdr:nvSpPr>
      <xdr:spPr>
        <a:xfrm>
          <a:off x="1733550" y="15393035"/>
          <a:ext cx="1724025" cy="0"/>
        </a:xfrm>
        <a:prstGeom prst="line"/>
        <a:noFill/>
        <a:ln w="9525">
          <a:solidFill>
            <a:sysClr val="windowText" lastClr="000000"/>
          </a:solidFill>
          <a:miter/>
        </a:ln>
      </xdr:spPr>
      <xdr:txBody>
        <a:bodyPr vertOverflow="overflow" horzOverflow="overflow" lIns="4762" tIns="4762" rIns="4762" bIns="4762" upright="1"/>
        <a:lstStyle/>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3</xdr:col>
      <xdr:colOff>457835</xdr:colOff>
      <xdr:row>23</xdr:row>
      <xdr:rowOff>38735</xdr:rowOff>
    </xdr:from>
    <xdr:to xmlns:xdr="http://schemas.openxmlformats.org/drawingml/2006/spreadsheetDrawing">
      <xdr:col>7</xdr:col>
      <xdr:colOff>38100</xdr:colOff>
      <xdr:row>30</xdr:row>
      <xdr:rowOff>143510</xdr:rowOff>
    </xdr:to>
    <xdr:pic macro="">
      <xdr:nvPicPr>
        <xdr:cNvPr id="33793" name="Picture 1"/>
        <xdr:cNvPicPr>
          <a:picLocks noChangeAspect="1"/>
        </xdr:cNvPicPr>
      </xdr:nvPicPr>
      <xdr:blipFill>
        <a:blip xmlns:r="http://schemas.openxmlformats.org/officeDocument/2006/relationships" r:embed="rId1"/>
        <a:stretch>
          <a:fillRect/>
        </a:stretch>
      </xdr:blipFill>
      <xdr:spPr>
        <a:xfrm>
          <a:off x="2096135" y="6410960"/>
          <a:ext cx="2323465" cy="1638300"/>
        </a:xfrm>
        <a:prstGeom prst="rect"/>
        <a:solidFill>
          <a:sysClr val="window" lastClr="FFFFFF"/>
        </a:solidFill>
        <a:ln>
          <a:miter/>
        </a:ln>
      </xdr:spPr>
    </xdr:pic>
    <xdr:clientData/>
  </xdr:twoCellAnchor>
  <xdr:twoCellAnchor>
    <xdr:from xmlns:xdr="http://schemas.openxmlformats.org/drawingml/2006/spreadsheetDrawing">
      <xdr:col>1</xdr:col>
      <xdr:colOff>353060</xdr:colOff>
      <xdr:row>31</xdr:row>
      <xdr:rowOff>133985</xdr:rowOff>
    </xdr:from>
    <xdr:to xmlns:xdr="http://schemas.openxmlformats.org/drawingml/2006/spreadsheetDrawing">
      <xdr:col>9</xdr:col>
      <xdr:colOff>343535</xdr:colOff>
      <xdr:row>38</xdr:row>
      <xdr:rowOff>143510</xdr:rowOff>
    </xdr:to>
    <xdr:sp macro="" textlink="">
      <xdr:nvSpPr>
        <xdr:cNvPr id="33794" name="Text Box 2"/>
        <xdr:cNvSpPr txBox="1">
          <a:spLocks noChangeArrowheads="1"/>
        </xdr:cNvSpPr>
      </xdr:nvSpPr>
      <xdr:spPr>
        <a:xfrm>
          <a:off x="676910" y="8211185"/>
          <a:ext cx="5105400" cy="1304925"/>
        </a:xfrm>
        <a:prstGeom prst="rect"/>
        <a:solidFill>
          <a:srgbClr val="FFFFFF"/>
        </a:solidFill>
        <a:ln w="57150" cmpd="thickThin">
          <a:solidFill>
            <a:sysClr val="windowText" lastClr="000000"/>
          </a:solidFill>
          <a:miter/>
        </a:ln>
      </xdr:spPr>
      <xdr:txBody>
        <a:bodyPr vertOverflow="clip" horzOverflow="overflow" wrap="square" lIns="27432" tIns="18288" rIns="27432" bIns="0" anchor="t" upright="1"/>
        <a:lstStyle/>
        <a:p>
          <a:pPr algn="ctr"/>
        </a:p>
        <a:p>
          <a:pPr algn="ctr">
            <a:lnSpc>
              <a:spcPts val="1725"/>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毎月勤労統計調査についてのお問い合わせ先</a:t>
          </a:r>
        </a:p>
        <a:p>
          <a:pPr algn="ctr"/>
        </a:p>
        <a:p>
          <a:pPr algn="ctr">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〒420-8601　静岡市葵区追手町9-6</a:t>
          </a:r>
        </a:p>
        <a:p>
          <a:pPr algn="ctr">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静岡県知事直轄組織デジタル戦略局統計調査課　経済班</a:t>
          </a:r>
        </a:p>
        <a:p>
          <a:pPr algn="ctr">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TEL　０５４－２２１－２２４５、２２４６　　FAX　０５４－２２１－３６０９</a:t>
          </a:r>
        </a:p>
        <a:p>
          <a:pPr algn="ctr"/>
        </a:p>
      </xdr:txBody>
    </xdr:sp>
    <xdr:clientData/>
  </xdr:twoCellAnchor>
  <xdr:twoCellAnchor>
    <xdr:from xmlns:xdr="http://schemas.openxmlformats.org/drawingml/2006/spreadsheetDrawing">
      <xdr:col>1</xdr:col>
      <xdr:colOff>0</xdr:colOff>
      <xdr:row>20</xdr:row>
      <xdr:rowOff>191770</xdr:rowOff>
    </xdr:from>
    <xdr:to xmlns:xdr="http://schemas.openxmlformats.org/drawingml/2006/spreadsheetDrawing">
      <xdr:col>5</xdr:col>
      <xdr:colOff>142875</xdr:colOff>
      <xdr:row>22</xdr:row>
      <xdr:rowOff>210185</xdr:rowOff>
    </xdr:to>
    <xdr:grpSp>
      <xdr:nvGrpSpPr>
        <xdr:cNvPr id="33795" name="Group 10"/>
        <xdr:cNvGrpSpPr/>
      </xdr:nvGrpSpPr>
      <xdr:grpSpPr>
        <a:xfrm>
          <a:off x="323850" y="5868670"/>
          <a:ext cx="2828925" cy="494665"/>
          <a:chOff x="210" y="612"/>
          <a:chExt cx="297" cy="52"/>
        </a:xfrm>
      </xdr:grpSpPr>
      <xdr:sp macro="" textlink="">
        <xdr:nvSpPr>
          <xdr:cNvPr id="33796" name="正方形/長方形 5"/>
          <xdr:cNvSpPr>
            <a:spLocks noChangeArrowheads="1"/>
          </xdr:cNvSpPr>
        </xdr:nvSpPr>
        <xdr:spPr>
          <a:xfrm>
            <a:off x="210" y="612"/>
            <a:ext cx="209" cy="34"/>
          </a:xfrm>
          <a:prstGeom prst="rect"/>
          <a:solidFill>
            <a:srgbClr val="FFFFFF"/>
          </a:solidFill>
          <a:ln w="25400">
            <a:solidFill>
              <a:srgbClr val="7F7F7F"/>
            </a:solidFill>
            <a:miter/>
          </a:ln>
        </xdr:spPr>
        <xdr:txBody>
          <a:bodyPr vertOverflow="clip" horzOverflow="overflow" wrap="square" lIns="31750" tIns="12700" rIns="12700" bIns="12700"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しずおか　統計</a:t>
            </a:r>
          </a:p>
          <a:p>
            <a:pPr algn="l"/>
          </a:p>
        </xdr:txBody>
      </xdr:sp>
      <xdr:sp macro="" textlink="">
        <xdr:nvSpPr>
          <xdr:cNvPr id="33797" name="角丸四角形 6"/>
          <xdr:cNvSpPr>
            <a:spLocks noChangeArrowheads="1"/>
          </xdr:cNvSpPr>
        </xdr:nvSpPr>
        <xdr:spPr>
          <a:xfrm>
            <a:off x="426" y="613"/>
            <a:ext cx="66" cy="35"/>
          </a:xfrm>
          <a:prstGeom prst="roundRect">
            <a:avLst>
              <a:gd name="adj" fmla="val 16662"/>
            </a:avLst>
          </a:prstGeom>
          <a:solidFill>
            <a:srgbClr val="808080"/>
          </a:solidFill>
          <a:ln w="25400">
            <a:solidFill>
              <a:srgbClr val="808080"/>
            </a:solidFill>
          </a:ln>
        </xdr:spPr>
        <xdr:txBody>
          <a:bodyPr vertOverflow="clip" horzOverflow="overflow" wrap="square" lIns="31750" tIns="12700" rIns="12700" bIns="12700"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FFFFFF" a14:legacySpreadsheetColorIndex="9" mc:Ignorable="a14"/>
                </a:solidFill>
                <a:latin typeface="ＭＳ ゴシック"/>
                <a:ea typeface="ＭＳ ゴシック"/>
              </a:rPr>
              <a:t>検索</a:t>
            </a:r>
          </a:p>
          <a:p>
            <a:pPr algn="l"/>
          </a:p>
        </xdr:txBody>
      </xdr:sp>
      <xdr:sp macro="" textlink="">
        <xdr:nvSpPr>
          <xdr:cNvPr id="33798" name="左矢印 7"/>
          <xdr:cNvSpPr>
            <a:spLocks noChangeArrowheads="1"/>
          </xdr:cNvSpPr>
        </xdr:nvSpPr>
        <xdr:spPr>
          <a:xfrm rot="2648694">
            <a:off x="480" y="627"/>
            <a:ext cx="27" cy="37"/>
          </a:xfrm>
          <a:prstGeom prst="leftArrow">
            <a:avLst>
              <a:gd name="adj1" fmla="val 50000"/>
              <a:gd name="adj2" fmla="val 50000"/>
            </a:avLst>
          </a:prstGeom>
          <a:solidFill>
            <a:srgbClr val="333333"/>
          </a:solidFill>
          <a:ln w="25400">
            <a:solidFill>
              <a:srgbClr val="FFFFFF"/>
            </a:solidFill>
            <a:miter/>
          </a:ln>
        </xdr:spPr>
        <xdr:txBody>
          <a:bodyPr vertOverflow="overflow" horzOverflow="overflow" wrap="square" lIns="31750" tIns="12700" rIns="12700" bIns="12700" upright="1"/>
          <a:lstStyle/>
          <a:p/>
        </xdr:txBody>
      </xdr:sp>
    </xdr:grp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1</xdr:row>
          <xdr:rowOff>0</xdr:rowOff>
        </xdr:from>
        <xdr:to xmlns:xdr="http://schemas.openxmlformats.org/drawingml/2006/spreadsheetDrawing">
          <xdr:col>10</xdr:col>
          <xdr:colOff>222250</xdr:colOff>
          <xdr:row>15</xdr:row>
          <xdr:rowOff>246380</xdr:rowOff>
        </xdr:to>
        <xdr:sp textlink="">
          <xdr:nvSpPr>
            <xdr:cNvPr id="33799" name="オブジェクト 8" hidden="1">
              <a:extLst>
                <a:ext uri="{63B3BB69-23CF-44E3-9099-C40C66FF867C}">
                  <a14:compatExt spid="_x0000_s33799"/>
                </a:ext>
              </a:extLst>
            </xdr:cNvPr>
            <xdr:cNvSpPr/>
          </xdr:nvSpPr>
          <xdr:spPr>
            <a:xfrm>
              <a:off x="323850" y="304800"/>
              <a:ext cx="6022975" cy="4275455"/>
            </a:xfrm>
            <a:prstGeom prst="rect"/>
          </xdr:spPr>
        </xdr:sp>
        <xdr:clientData/>
      </xdr:twoCellAnchor>
    </mc:Choice>
    <mc:Fallback/>
  </mc:AlternateContent>
  <xdr:twoCellAnchor>
    <xdr:from xmlns:xdr="http://schemas.openxmlformats.org/drawingml/2006/spreadsheetDrawing">
      <xdr:col>5</xdr:col>
      <xdr:colOff>247650</xdr:colOff>
      <xdr:row>20</xdr:row>
      <xdr:rowOff>123825</xdr:rowOff>
    </xdr:from>
    <xdr:to xmlns:xdr="http://schemas.openxmlformats.org/drawingml/2006/spreadsheetDrawing">
      <xdr:col>10</xdr:col>
      <xdr:colOff>19050</xdr:colOff>
      <xdr:row>23</xdr:row>
      <xdr:rowOff>101600</xdr:rowOff>
    </xdr:to>
    <xdr:grpSp>
      <xdr:nvGrpSpPr>
        <xdr:cNvPr id="33800" name="グループ 10"/>
        <xdr:cNvGrpSpPr/>
      </xdr:nvGrpSpPr>
      <xdr:grpSpPr>
        <a:xfrm>
          <a:off x="3257550" y="5800725"/>
          <a:ext cx="2886075" cy="673100"/>
          <a:chOff x="3098390" y="5143500"/>
          <a:chExt cx="2886075" cy="660026"/>
        </a:xfrm>
      </xdr:grpSpPr>
      <xdr:sp macro="" textlink="">
        <xdr:nvSpPr>
          <xdr:cNvPr id="33801" name="Text Box 25"/>
          <xdr:cNvSpPr txBox="1">
            <a:spLocks noChangeArrowheads="1"/>
          </xdr:cNvSpPr>
        </xdr:nvSpPr>
        <xdr:spPr>
          <a:xfrm>
            <a:off x="3098390" y="5143500"/>
            <a:ext cx="2886075" cy="390525"/>
          </a:xfrm>
          <a:prstGeom prst="rect"/>
          <a:noFill/>
          <a:ln>
            <a:miter/>
          </a:ln>
        </xdr:spPr>
        <xdr:txBody>
          <a:bodyPr vertOverflow="overflow" horzOverflow="overflow" wrap="none" lIns="26987" tIns="4762" rIns="4762" bIns="4762" anchor="t" upright="1">
            <a:spAutoFit/>
          </a:bodyPr>
          <a:lstStyle/>
          <a:p>
            <a:pPr algn="l">
              <a:lnSpc>
                <a:spcPts val="1725"/>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URL  https://toukei.pref.shizuoka.jp/</a:t>
            </a:r>
          </a:p>
          <a:p>
            <a:pPr algn="l"/>
          </a:p>
        </xdr:txBody>
      </xdr:sp>
      <xdr:sp macro="" textlink="">
        <xdr:nvSpPr>
          <xdr:cNvPr id="33802" name="Text Box 26"/>
          <xdr:cNvSpPr txBox="1">
            <a:spLocks noChangeArrowheads="1"/>
          </xdr:cNvSpPr>
        </xdr:nvSpPr>
        <xdr:spPr>
          <a:xfrm>
            <a:off x="3134591" y="5479676"/>
            <a:ext cx="1857375" cy="323850"/>
          </a:xfrm>
          <a:prstGeom prst="rect"/>
          <a:noFill/>
          <a:ln>
            <a:miter/>
          </a:ln>
        </xdr:spPr>
        <xdr:txBody>
          <a:bodyPr vertOverflow="overflow" horzOverflow="overflow" wrap="none" lIns="20637" tIns="4762" rIns="4762" bIns="4762" anchor="t" upright="1">
            <a:spAutoFit/>
          </a:bodyPr>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スマートフォン版も公開しています。</a:t>
            </a:r>
          </a:p>
          <a:p>
            <a:pPr algn="l"/>
          </a:p>
        </xdr:txBody>
      </xdr:sp>
    </xdr:grp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 Type="http://schemas.openxmlformats.org/officeDocument/2006/relationships/drawing" Target="../drawings/drawing1.xml" Id="rId2" /></Relationships>
</file>

<file path=xl/worksheets/_rels/sheet10.xml.rels>&#65279;<?xml version="1.0" encoding="utf-8"?><Relationships xmlns="http://schemas.openxmlformats.org/package/2006/relationships"><Relationship Type="http://schemas.openxmlformats.org/officeDocument/2006/relationships/printerSettings" Target="../printerSettings/printerSettings10.bin" Id="rId1" /></Relationships>
</file>

<file path=xl/worksheets/_rels/sheet11.xml.rels>&#65279;<?xml version="1.0" encoding="utf-8"?><Relationships xmlns="http://schemas.openxmlformats.org/package/2006/relationships"><Relationship Type="http://schemas.openxmlformats.org/officeDocument/2006/relationships/printerSettings" Target="../printerSettings/printerSettings11.bin" Id="rId1" /></Relationships>
</file>

<file path=xl/worksheets/_rels/sheet12.xml.rels>&#65279;<?xml version="1.0" encoding="utf-8"?><Relationships xmlns="http://schemas.openxmlformats.org/package/2006/relationships"><Relationship Type="http://schemas.openxmlformats.org/officeDocument/2006/relationships/printerSettings" Target="../printerSettings/printerSettings12.bin" Id="rId1" /></Relationships>
</file>

<file path=xl/worksheets/_rels/sheet13.xml.rels>&#65279;<?xml version="1.0" encoding="utf-8"?><Relationships xmlns="http://schemas.openxmlformats.org/package/2006/relationships"><Relationship Type="http://schemas.openxmlformats.org/officeDocument/2006/relationships/printerSettings" Target="../printerSettings/printerSettings13.bin" Id="rId1" /></Relationships>
</file>

<file path=xl/worksheets/_rels/sheet14.xml.rels>&#65279;<?xml version="1.0" encoding="utf-8"?><Relationships xmlns="http://schemas.openxmlformats.org/package/2006/relationships"><Relationship Type="http://schemas.openxmlformats.org/officeDocument/2006/relationships/printerSettings" Target="../printerSettings/printerSettings14.bin" Id="rId1" /></Relationships>
</file>

<file path=xl/worksheets/_rels/sheet15.xml.rels>&#65279;<?xml version="1.0" encoding="utf-8"?><Relationships xmlns="http://schemas.openxmlformats.org/package/2006/relationships"><Relationship Type="http://schemas.openxmlformats.org/officeDocument/2006/relationships/printerSettings" Target="../printerSettings/printerSettings15.bin" Id="rId1" /></Relationships>
</file>

<file path=xl/worksheets/_rels/sheet16.xml.rels>&#65279;<?xml version="1.0" encoding="utf-8"?><Relationships xmlns="http://schemas.openxmlformats.org/package/2006/relationships"><Relationship Type="http://schemas.openxmlformats.org/officeDocument/2006/relationships/printerSettings" Target="../printerSettings/printerSettings16.bin" Id="rId1" /><Relationship Type="http://schemas.openxmlformats.org/officeDocument/2006/relationships/drawing" Target="../drawings/drawing2.xml" Id="rId2" /></Relationships>
</file>

<file path=xl/worksheets/_rels/sheet17.xml.rels>&#65279;<?xml version="1.0" encoding="utf-8"?><Relationships xmlns="http://schemas.openxmlformats.org/package/2006/relationships"><Relationship Type="http://schemas.openxmlformats.org/officeDocument/2006/relationships/printerSettings" Target="../printerSettings/printerSettings17.bin" Id="rId1" /><Relationship Type="http://schemas.openxmlformats.org/officeDocument/2006/relationships/drawing" Target="../drawings/drawing3.xml" Id="rId2" /></Relationships>
</file>

<file path=xl/worksheets/_rels/sheet18.xml.rels>&#65279;<?xml version="1.0" encoding="utf-8"?><Relationships xmlns="http://schemas.openxmlformats.org/package/2006/relationships"><Relationship Type="http://schemas.openxmlformats.org/officeDocument/2006/relationships/printerSettings" Target="../printerSettings/printerSettings18.bin" Id="rId1" /><Relationship Type="http://schemas.openxmlformats.org/officeDocument/2006/relationships/drawing" Target="../drawings/drawing4.xml" Id="rId2" /></Relationships>
</file>

<file path=xl/worksheets/_rels/sheet19.xml.rels>&#65279;<?xml version="1.0" encoding="utf-8"?><Relationships xmlns="http://schemas.openxmlformats.org/package/2006/relationships"><Relationship Type="http://schemas.openxmlformats.org/officeDocument/2006/relationships/printerSettings" Target="../printerSettings/printerSettings19.bin" Id="rId1" /><Relationship Type="http://schemas.openxmlformats.org/officeDocument/2006/relationships/drawing" Target="../drawings/drawing5.xml" Id="rId2"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s>
</file>

<file path=xl/worksheets/_rels/sheet20.xml.rels>&#65279;<?xml version="1.0" encoding="utf-8"?><Relationships xmlns="http://schemas.openxmlformats.org/package/2006/relationships"><Relationship Type="http://schemas.openxmlformats.org/officeDocument/2006/relationships/printerSettings" Target="../printerSettings/printerSettings20.bin" Id="rId1" /><Relationship Type="http://schemas.openxmlformats.org/officeDocument/2006/relationships/drawing" Target="../drawings/drawing6.xml" Id="rId2" /></Relationships>
</file>

<file path=xl/worksheets/_rels/sheet21.xml.rels>&#65279;<?xml version="1.0" encoding="utf-8"?><Relationships xmlns="http://schemas.openxmlformats.org/package/2006/relationships"><Relationship Type="http://schemas.openxmlformats.org/officeDocument/2006/relationships/printerSettings" Target="../printerSettings/printerSettings21.bin" Id="rId1" /></Relationships>
</file>

<file path=xl/worksheets/_rels/sheet22.xml.rels>&#65279;<?xml version="1.0" encoding="utf-8"?><Relationships xmlns="http://schemas.openxmlformats.org/package/2006/relationships"><Relationship Type="http://schemas.openxmlformats.org/officeDocument/2006/relationships/printerSettings" Target="../printerSettings/printerSettings22.bin" Id="rId1" /></Relationships>
</file>

<file path=xl/worksheets/_rels/sheet23.xml.rels>&#65279;<?xml version="1.0" encoding="utf-8"?><Relationships xmlns="http://schemas.openxmlformats.org/package/2006/relationships"><Relationship Type="http://schemas.openxmlformats.org/officeDocument/2006/relationships/printerSettings" Target="../printerSettings/printerSettings23.bin" Id="rId1" /></Relationships>
</file>

<file path=xl/worksheets/_rels/sheet24.xml.rels>&#65279;<?xml version="1.0" encoding="utf-8"?><Relationships xmlns="http://schemas.openxmlformats.org/package/2006/relationships"><Relationship Type="http://schemas.openxmlformats.org/officeDocument/2006/relationships/printerSettings" Target="../printerSettings/printerSettings24.bin" Id="rId1" /></Relationships>
</file>

<file path=xl/worksheets/_rels/sheet25.xml.rels>&#65279;<?xml version="1.0" encoding="utf-8"?><Relationships xmlns="http://schemas.openxmlformats.org/package/2006/relationships"><Relationship Type="http://schemas.openxmlformats.org/officeDocument/2006/relationships/printerSettings" Target="../printerSettings/printerSettings25.bin" Id="rId1" /><Relationship Type="http://schemas.openxmlformats.org/officeDocument/2006/relationships/drawing" Target="../drawings/drawing7.xml" Id="rId2" /></Relationships>
</file>

<file path=xl/worksheets/_rels/sheet26.xml.rels>&#65279;<?xml version="1.0" encoding="utf-8"?><Relationships xmlns="http://schemas.openxmlformats.org/package/2006/relationships"><Relationship Type="http://schemas.openxmlformats.org/officeDocument/2006/relationships/printerSettings" Target="../printerSettings/printerSettings26.bin" Id="rId1" /><Relationship Type="http://schemas.openxmlformats.org/officeDocument/2006/relationships/drawing" Target="../drawings/drawing8.xml" Id="rId2" /><Relationship Type="http://schemas.openxmlformats.org/officeDocument/2006/relationships/vmlDrawing" Target="../drawings/vmlDrawing1.vml" Id="rId3" /><Relationship Type="http://schemas.openxmlformats.org/officeDocument/2006/relationships/oleObject" Target="../embeddings/oleObject1.bin" Id="rId4" /><Relationship Type="http://schemas.openxmlformats.org/officeDocument/2006/relationships/image" Target="../media/image3.emf" Id="rId5" /></Relationships>
</file>

<file path=xl/worksheets/_rels/sheet3.xml.rels>&#65279;<?xml version="1.0" encoding="utf-8"?><Relationships xmlns="http://schemas.openxmlformats.org/package/2006/relationships"><Relationship Type="http://schemas.openxmlformats.org/officeDocument/2006/relationships/printerSettings" Target="../printerSettings/printerSettings3.bin" Id="rId1"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4.bin" Id="rId1"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6.bin" Id="rId1" /></Relationships>
</file>

<file path=xl/worksheets/_rels/sheet7.xml.rels>&#65279;<?xml version="1.0" encoding="utf-8"?><Relationships xmlns="http://schemas.openxmlformats.org/package/2006/relationships"><Relationship Type="http://schemas.openxmlformats.org/officeDocument/2006/relationships/printerSettings" Target="../printerSettings/printerSettings7.bin" Id="rId1" /></Relationships>
</file>

<file path=xl/worksheets/_rels/sheet8.xml.rels>&#65279;<?xml version="1.0" encoding="utf-8"?><Relationships xmlns="http://schemas.openxmlformats.org/package/2006/relationships"><Relationship Type="http://schemas.openxmlformats.org/officeDocument/2006/relationships/printerSettings" Target="../printerSettings/printerSettings8.bin" Id="rId1" /></Relationships>
</file>

<file path=xl/worksheets/_rels/sheet9.xml.rels>&#65279;<?xml version="1.0" encoding="utf-8"?><Relationships xmlns="http://schemas.openxmlformats.org/package/2006/relationships"><Relationship Type="http://schemas.openxmlformats.org/officeDocument/2006/relationships/printerSettings" Target="../printerSettings/printerSettings9.bin" Id="rId1"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indexed="10"/>
  </sheetPr>
  <dimension ref="B2:P55"/>
  <sheetViews>
    <sheetView showGridLines="0" tabSelected="1" view="pageBreakPreview" zoomScaleSheetLayoutView="100" workbookViewId="0"/>
  </sheetViews>
  <sheetFormatPr defaultRowHeight="13.5"/>
  <cols>
    <col min="1" max="1" width="4.5" style="1" customWidth="1"/>
    <col min="2" max="2" width="4.125" style="1" customWidth="1"/>
    <col min="3" max="12" width="9" style="1" bestFit="1" customWidth="1"/>
    <col min="13" max="13" width="7.25" style="1" customWidth="1"/>
    <col min="14" max="14" width="16.375" style="1" customWidth="1"/>
    <col min="15" max="16384" width="9" style="1" bestFit="1" customWidth="1"/>
  </cols>
  <sheetData>
    <row r="1" spans="2:16" ht="6.75" customHeight="1"/>
    <row r="2" spans="2:16" ht="23.25" customHeight="1">
      <c r="B2" s="2" t="s">
        <v>16</v>
      </c>
    </row>
    <row r="3" spans="2:16" ht="36" customHeight="1"/>
    <row r="4" spans="2:16" ht="39.75" customHeight="1">
      <c r="C4" s="3" t="s">
        <v>10</v>
      </c>
      <c r="D4" s="9"/>
      <c r="E4" s="9"/>
      <c r="F4" s="9"/>
      <c r="G4" s="9"/>
      <c r="H4" s="9"/>
      <c r="I4" s="9"/>
      <c r="J4" s="9"/>
      <c r="K4" s="9"/>
    </row>
    <row r="5" spans="2:16" ht="9.9499999999999993" customHeight="1"/>
    <row r="6" spans="2:16" ht="19.5" customHeight="1">
      <c r="C6" s="4" t="s">
        <v>29</v>
      </c>
      <c r="D6" s="4"/>
      <c r="E6" s="4"/>
      <c r="F6" s="4"/>
      <c r="G6" s="4"/>
      <c r="H6" s="4"/>
      <c r="I6" s="4"/>
      <c r="J6" s="4"/>
      <c r="K6" s="4"/>
    </row>
    <row r="7" spans="2:16" ht="9.9499999999999993" customHeight="1"/>
    <row r="8" spans="2:16" ht="19.5" customHeight="1">
      <c r="N8" s="18"/>
      <c r="O8" s="19"/>
    </row>
    <row r="9" spans="2:16" ht="21.75" customHeight="1">
      <c r="E9" s="12">
        <v>44228</v>
      </c>
      <c r="F9" s="12"/>
      <c r="G9" s="12"/>
      <c r="H9" s="12"/>
      <c r="I9" s="12"/>
      <c r="M9" s="17"/>
      <c r="N9" s="17"/>
      <c r="O9" s="17"/>
      <c r="P9" s="20"/>
    </row>
    <row r="10" spans="2:16" ht="9.9499999999999993" customHeight="1">
      <c r="G10" s="15"/>
      <c r="M10" s="17"/>
      <c r="N10" s="17"/>
      <c r="O10" s="17"/>
    </row>
    <row r="11" spans="2:16" ht="13.5" customHeight="1">
      <c r="G11" s="16"/>
      <c r="M11" s="17"/>
      <c r="N11" s="17"/>
      <c r="O11" s="17"/>
    </row>
    <row r="12" spans="2:16" ht="18.75">
      <c r="C12" s="5"/>
      <c r="D12" s="9"/>
      <c r="E12" s="9"/>
      <c r="F12" s="9"/>
      <c r="G12" s="6"/>
      <c r="H12" s="9"/>
      <c r="I12" s="9"/>
      <c r="J12" s="9"/>
      <c r="K12" s="9"/>
    </row>
    <row r="13" spans="2:16">
      <c r="C13" s="6"/>
      <c r="D13" s="9"/>
      <c r="E13" s="9"/>
      <c r="F13" s="9"/>
      <c r="G13" s="9"/>
      <c r="H13" s="9"/>
      <c r="I13" s="9"/>
      <c r="J13" s="9"/>
      <c r="K13" s="9"/>
    </row>
    <row r="14" spans="2:16"/>
    <row r="15" spans="2:16"/>
    <row r="16" spans="2:16"/>
    <row r="17" spans="4:4"/>
    <row r="18" spans="4:4"/>
    <row r="19" spans="4:4"/>
    <row r="20" spans="4:4"/>
    <row r="21" spans="4:4">
      <c r="D21" s="10"/>
    </row>
    <row r="22" spans="4:4"/>
    <row r="23" spans="4:4">
      <c r="D23" s="10"/>
    </row>
    <row r="24" spans="4:4"/>
    <row r="25" spans="4:4"/>
    <row r="26" spans="4:4"/>
    <row r="27" spans="4:4"/>
    <row r="28" spans="4:4"/>
    <row r="29" spans="4:4"/>
    <row r="30" spans="4:4"/>
    <row r="31" spans="4:4"/>
    <row r="32" spans="4:4"/>
    <row r="42" spans="3:10">
      <c r="D42" s="7"/>
      <c r="E42" s="7"/>
      <c r="F42" s="7" t="s">
        <v>1</v>
      </c>
      <c r="G42" s="7"/>
      <c r="H42" s="7"/>
      <c r="I42" s="7"/>
      <c r="J42" s="7"/>
    </row>
    <row r="43" spans="3:10">
      <c r="C43" s="7"/>
      <c r="D43" s="7"/>
      <c r="E43" s="7"/>
      <c r="F43" s="7"/>
      <c r="G43" s="7"/>
      <c r="H43" s="7"/>
      <c r="I43" s="7"/>
      <c r="J43" s="7"/>
    </row>
    <row r="44" spans="3:10">
      <c r="C44" s="7"/>
      <c r="D44" s="7"/>
      <c r="E44" s="7"/>
      <c r="F44" s="7"/>
      <c r="G44" s="7"/>
      <c r="H44" s="7"/>
      <c r="I44" s="7"/>
      <c r="J44" s="7"/>
    </row>
    <row r="45" spans="3:10">
      <c r="C45" s="7"/>
      <c r="D45" s="7"/>
      <c r="E45" s="7"/>
      <c r="F45" s="7"/>
      <c r="G45" s="7"/>
      <c r="H45" s="7"/>
      <c r="I45" s="7"/>
      <c r="J45" s="7"/>
    </row>
    <row r="46" spans="3:10">
      <c r="C46" s="7"/>
      <c r="D46" s="7"/>
      <c r="E46" s="7"/>
      <c r="F46" s="7"/>
      <c r="G46" s="7"/>
      <c r="H46" s="7"/>
      <c r="I46" s="7"/>
      <c r="J46" s="7"/>
    </row>
    <row r="47" spans="3:10">
      <c r="C47" s="7"/>
      <c r="D47" s="7"/>
      <c r="E47" s="7"/>
      <c r="F47" s="7"/>
      <c r="G47" s="7"/>
      <c r="H47" s="7"/>
      <c r="I47" s="7"/>
      <c r="J47" s="7"/>
    </row>
    <row r="48" spans="3:10">
      <c r="C48" s="7"/>
      <c r="D48" s="7"/>
      <c r="E48" s="7"/>
      <c r="F48" s="7"/>
      <c r="G48" s="7"/>
      <c r="H48" s="7"/>
      <c r="I48" s="7"/>
      <c r="J48" s="7"/>
    </row>
    <row r="49" spans="3:11" ht="1.5" customHeight="1">
      <c r="C49" s="7"/>
      <c r="D49" s="7"/>
      <c r="E49" s="7"/>
      <c r="F49" s="7"/>
      <c r="G49" s="7"/>
      <c r="H49" s="7"/>
      <c r="I49" s="7"/>
      <c r="J49" s="7"/>
    </row>
    <row r="50" spans="3:11">
      <c r="C50" s="7"/>
      <c r="D50" s="7"/>
      <c r="E50" s="7"/>
      <c r="F50" s="7"/>
      <c r="G50" s="7"/>
      <c r="H50" s="7"/>
      <c r="I50" s="7"/>
      <c r="J50" s="7"/>
      <c r="K50" s="9"/>
    </row>
    <row r="51" spans="3:11" ht="20.25" customHeight="1">
      <c r="C51" s="7"/>
      <c r="D51" s="7"/>
      <c r="E51" s="7"/>
      <c r="F51" s="7"/>
      <c r="G51" s="7"/>
      <c r="H51" s="7"/>
      <c r="I51" s="7"/>
      <c r="J51" s="7"/>
      <c r="K51" s="9"/>
    </row>
    <row r="52" spans="3:11" ht="24" customHeight="1">
      <c r="C52" s="7"/>
      <c r="D52" s="7"/>
      <c r="F52" s="13" t="s">
        <v>22</v>
      </c>
      <c r="G52" s="13"/>
      <c r="H52" s="13"/>
      <c r="I52" s="7"/>
      <c r="J52" s="7"/>
    </row>
    <row r="53" spans="3:11" ht="18.75" customHeight="1">
      <c r="C53" s="8" t="s">
        <v>34</v>
      </c>
      <c r="D53" s="8"/>
      <c r="E53" s="8"/>
      <c r="F53" s="8"/>
      <c r="G53" s="8"/>
      <c r="H53" s="8"/>
      <c r="I53" s="8"/>
      <c r="J53" s="8"/>
      <c r="K53" s="11"/>
    </row>
    <row r="54" spans="3:11" ht="10.5" customHeight="1">
      <c r="D54" s="11"/>
      <c r="E54" s="11"/>
      <c r="F54" s="14"/>
      <c r="G54" s="14"/>
      <c r="H54" s="14"/>
      <c r="I54" s="11"/>
      <c r="J54" s="11"/>
      <c r="K54" s="11"/>
    </row>
    <row r="55" spans="3:11" ht="18.75" customHeight="1">
      <c r="K55" s="8"/>
    </row>
  </sheetData>
  <mergeCells count="6">
    <mergeCell ref="C6:K6"/>
    <mergeCell ref="E9:I9"/>
    <mergeCell ref="F52:H52"/>
    <mergeCell ref="C53:J53"/>
    <mergeCell ref="M9:O11"/>
    <mergeCell ref="G10:G11"/>
  </mergeCells>
  <phoneticPr fontId="5"/>
  <pageMargins left="0.59055118110236227" right="0.78740157480314965" top="0.78740157480314965" bottom="0.59055118110236227" header="0.51181102362204722" footer="0.51181102362204722"/>
  <pageSetup paperSize="9" fitToWidth="1" fitToHeight="1" orientation="portrait" usePrinterDefaults="1" r:id="rId1"/>
  <headerFooter alignWithMargins="0"/>
  <drawing r:id="rId2"/>
</worksheet>
</file>

<file path=xl/worksheets/sheet10.xml><?xml version="1.0" encoding="utf-8"?>
<worksheet xmlns:r="http://schemas.openxmlformats.org/officeDocument/2006/relationships" xmlns:mc="http://schemas.openxmlformats.org/markup-compatibility/2006" xmlns="http://schemas.openxmlformats.org/spreadsheetml/2006/main">
  <sheetPr>
    <tabColor indexed="17"/>
  </sheetPr>
  <dimension ref="A1:AT98"/>
  <sheetViews>
    <sheetView view="pageBreakPreview" zoomScaleNormal="85" zoomScaleSheetLayoutView="100" workbookViewId="0"/>
  </sheetViews>
  <sheetFormatPr defaultRowHeight="13.5"/>
  <cols>
    <col min="1" max="1" width="4.875" style="21" bestFit="1" customWidth="1"/>
    <col min="2" max="2" width="3.2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461</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95" t="s">
        <v>458</v>
      </c>
      <c r="E9" s="285" t="s">
        <v>458</v>
      </c>
      <c r="F9" s="285" t="s">
        <v>458</v>
      </c>
      <c r="G9" s="285" t="s">
        <v>458</v>
      </c>
      <c r="H9" s="285" t="s">
        <v>458</v>
      </c>
      <c r="I9" s="285" t="s">
        <v>458</v>
      </c>
      <c r="J9" s="285" t="s">
        <v>458</v>
      </c>
      <c r="K9" s="285" t="s">
        <v>458</v>
      </c>
      <c r="L9" s="278" t="s">
        <v>458</v>
      </c>
      <c r="M9" s="278" t="s">
        <v>458</v>
      </c>
      <c r="N9" s="278" t="s">
        <v>458</v>
      </c>
      <c r="O9" s="278" t="s">
        <v>458</v>
      </c>
      <c r="P9" s="285" t="s">
        <v>458</v>
      </c>
      <c r="Q9" s="285" t="s">
        <v>458</v>
      </c>
      <c r="R9" s="285" t="s">
        <v>458</v>
      </c>
      <c r="S9" s="278" t="s">
        <v>458</v>
      </c>
    </row>
    <row r="10" spans="1:31">
      <c r="A10" s="232"/>
      <c r="B10" s="232" t="s">
        <v>450</v>
      </c>
      <c r="C10" s="243"/>
      <c r="D10" s="295" t="s">
        <v>458</v>
      </c>
      <c r="E10" s="285" t="s">
        <v>458</v>
      </c>
      <c r="F10" s="285" t="s">
        <v>458</v>
      </c>
      <c r="G10" s="285" t="s">
        <v>458</v>
      </c>
      <c r="H10" s="285" t="s">
        <v>458</v>
      </c>
      <c r="I10" s="285" t="s">
        <v>458</v>
      </c>
      <c r="J10" s="285" t="s">
        <v>458</v>
      </c>
      <c r="K10" s="285" t="s">
        <v>458</v>
      </c>
      <c r="L10" s="278" t="s">
        <v>458</v>
      </c>
      <c r="M10" s="278" t="s">
        <v>458</v>
      </c>
      <c r="N10" s="278" t="s">
        <v>458</v>
      </c>
      <c r="O10" s="278" t="s">
        <v>458</v>
      </c>
      <c r="P10" s="285" t="s">
        <v>458</v>
      </c>
      <c r="Q10" s="285" t="s">
        <v>458</v>
      </c>
      <c r="R10" s="285" t="s">
        <v>458</v>
      </c>
      <c r="S10" s="278" t="s">
        <v>458</v>
      </c>
    </row>
    <row r="11" spans="1:31" ht="13.5" customHeight="1">
      <c r="A11" s="232"/>
      <c r="B11" s="232" t="s">
        <v>214</v>
      </c>
      <c r="C11" s="243"/>
      <c r="D11" s="295">
        <v>98.5</v>
      </c>
      <c r="E11" s="285">
        <v>115.4</v>
      </c>
      <c r="F11" s="285">
        <v>98.8</v>
      </c>
      <c r="G11" s="285">
        <v>119.8</v>
      </c>
      <c r="H11" s="285">
        <v>80.2</v>
      </c>
      <c r="I11" s="285">
        <v>101.2</v>
      </c>
      <c r="J11" s="285">
        <v>103.3</v>
      </c>
      <c r="K11" s="285">
        <v>93.4</v>
      </c>
      <c r="L11" s="285">
        <v>91.8</v>
      </c>
      <c r="M11" s="285">
        <v>110</v>
      </c>
      <c r="N11" s="285">
        <v>89.5</v>
      </c>
      <c r="O11" s="285">
        <v>98.9</v>
      </c>
      <c r="P11" s="285">
        <v>84</v>
      </c>
      <c r="Q11" s="285">
        <v>102.8</v>
      </c>
      <c r="R11" s="285">
        <v>98.6</v>
      </c>
      <c r="S11" s="285">
        <v>96.6</v>
      </c>
    </row>
    <row r="12" spans="1:31" ht="13.5" customHeight="1">
      <c r="A12" s="232" t="s">
        <v>451</v>
      </c>
      <c r="B12" s="232" t="s">
        <v>452</v>
      </c>
      <c r="C12" s="243"/>
      <c r="D12" s="296">
        <v>98.1</v>
      </c>
      <c r="E12" s="278">
        <v>108.3</v>
      </c>
      <c r="F12" s="278">
        <v>97.9</v>
      </c>
      <c r="G12" s="278">
        <v>110</v>
      </c>
      <c r="H12" s="278">
        <v>81.8</v>
      </c>
      <c r="I12" s="278">
        <v>104.7</v>
      </c>
      <c r="J12" s="278">
        <v>103</v>
      </c>
      <c r="K12" s="278">
        <v>95.1</v>
      </c>
      <c r="L12" s="278">
        <v>90.3</v>
      </c>
      <c r="M12" s="278">
        <v>106.9</v>
      </c>
      <c r="N12" s="278">
        <v>101.2</v>
      </c>
      <c r="O12" s="278">
        <v>97.1</v>
      </c>
      <c r="P12" s="278">
        <v>77.3</v>
      </c>
      <c r="Q12" s="278">
        <v>103.1</v>
      </c>
      <c r="R12" s="278">
        <v>96.7</v>
      </c>
      <c r="S12" s="278">
        <v>97.7</v>
      </c>
    </row>
    <row r="13" spans="1:31" ht="13.5" customHeight="1">
      <c r="A13" s="233"/>
      <c r="B13" s="233" t="s">
        <v>392</v>
      </c>
      <c r="C13" s="244"/>
      <c r="D13" s="297">
        <v>98.4</v>
      </c>
      <c r="E13" s="303">
        <v>108.6</v>
      </c>
      <c r="F13" s="303">
        <v>95.2</v>
      </c>
      <c r="G13" s="303">
        <v>99.1</v>
      </c>
      <c r="H13" s="303">
        <v>81.400000000000006</v>
      </c>
      <c r="I13" s="303">
        <v>99.7</v>
      </c>
      <c r="J13" s="303">
        <v>100.4</v>
      </c>
      <c r="K13" s="303">
        <v>97.1</v>
      </c>
      <c r="L13" s="303">
        <v>83.6</v>
      </c>
      <c r="M13" s="303">
        <v>112</v>
      </c>
      <c r="N13" s="303">
        <v>96.1</v>
      </c>
      <c r="O13" s="303">
        <v>95.7</v>
      </c>
      <c r="P13" s="303">
        <v>101.6</v>
      </c>
      <c r="Q13" s="303">
        <v>108.7</v>
      </c>
      <c r="R13" s="303">
        <v>96.5</v>
      </c>
      <c r="S13" s="303">
        <v>92.8</v>
      </c>
    </row>
    <row r="14" spans="1:31" ht="13.5" customHeight="1">
      <c r="A14" s="232" t="s">
        <v>30</v>
      </c>
      <c r="B14" s="232">
        <v>2</v>
      </c>
      <c r="C14" s="243" t="s">
        <v>454</v>
      </c>
      <c r="D14" s="251">
        <v>98.4</v>
      </c>
      <c r="E14" s="263">
        <v>113.4</v>
      </c>
      <c r="F14" s="263">
        <v>96.1</v>
      </c>
      <c r="G14" s="263">
        <v>101.8</v>
      </c>
      <c r="H14" s="263">
        <v>89.9</v>
      </c>
      <c r="I14" s="263">
        <v>103.1</v>
      </c>
      <c r="J14" s="263">
        <v>97.8</v>
      </c>
      <c r="K14" s="263">
        <v>95.2</v>
      </c>
      <c r="L14" s="263">
        <v>80.900000000000006</v>
      </c>
      <c r="M14" s="263">
        <v>107.5</v>
      </c>
      <c r="N14" s="263">
        <v>95.8</v>
      </c>
      <c r="O14" s="263">
        <v>95.2</v>
      </c>
      <c r="P14" s="263">
        <v>99.9</v>
      </c>
      <c r="Q14" s="263">
        <v>106.2</v>
      </c>
      <c r="R14" s="263">
        <v>97.7</v>
      </c>
      <c r="S14" s="263">
        <v>91.6</v>
      </c>
    </row>
    <row r="15" spans="1:31" ht="13.5" customHeight="1">
      <c r="A15" s="21"/>
      <c r="B15" s="232">
        <v>3</v>
      </c>
      <c r="C15" s="243"/>
      <c r="D15" s="252">
        <v>99.3</v>
      </c>
      <c r="E15" s="264">
        <v>114.6</v>
      </c>
      <c r="F15" s="264">
        <v>96.6</v>
      </c>
      <c r="G15" s="264">
        <v>100.9</v>
      </c>
      <c r="H15" s="264">
        <v>80.8</v>
      </c>
      <c r="I15" s="264">
        <v>99.8</v>
      </c>
      <c r="J15" s="264">
        <v>97.8</v>
      </c>
      <c r="K15" s="264">
        <v>96.6</v>
      </c>
      <c r="L15" s="264">
        <v>78.099999999999994</v>
      </c>
      <c r="M15" s="264">
        <v>106.1</v>
      </c>
      <c r="N15" s="264">
        <v>99.2</v>
      </c>
      <c r="O15" s="264">
        <v>95.8</v>
      </c>
      <c r="P15" s="264">
        <v>118.3</v>
      </c>
      <c r="Q15" s="264">
        <v>106.3</v>
      </c>
      <c r="R15" s="264">
        <v>96.1</v>
      </c>
      <c r="S15" s="264">
        <v>91.7</v>
      </c>
    </row>
    <row r="16" spans="1:31" ht="13.5" customHeight="1">
      <c r="A16" s="21"/>
      <c r="B16" s="232">
        <v>4</v>
      </c>
      <c r="C16" s="243"/>
      <c r="D16" s="252">
        <v>98.7</v>
      </c>
      <c r="E16" s="264">
        <v>111.8</v>
      </c>
      <c r="F16" s="264">
        <v>95.3</v>
      </c>
      <c r="G16" s="264">
        <v>88.9</v>
      </c>
      <c r="H16" s="264">
        <v>78.8</v>
      </c>
      <c r="I16" s="264">
        <v>107.4</v>
      </c>
      <c r="J16" s="264">
        <v>99.8</v>
      </c>
      <c r="K16" s="264">
        <v>96.6</v>
      </c>
      <c r="L16" s="264">
        <v>79</v>
      </c>
      <c r="M16" s="264">
        <v>104.5</v>
      </c>
      <c r="N16" s="264">
        <v>99.4</v>
      </c>
      <c r="O16" s="264">
        <v>94</v>
      </c>
      <c r="P16" s="264">
        <v>109</v>
      </c>
      <c r="Q16" s="264">
        <v>106.5</v>
      </c>
      <c r="R16" s="264">
        <v>87.9</v>
      </c>
      <c r="S16" s="264">
        <v>90.7</v>
      </c>
    </row>
    <row r="17" spans="1:46" ht="13.5" customHeight="1">
      <c r="A17" s="21"/>
      <c r="B17" s="232">
        <v>5</v>
      </c>
      <c r="C17" s="243"/>
      <c r="D17" s="252">
        <v>93.9</v>
      </c>
      <c r="E17" s="264">
        <v>102.4</v>
      </c>
      <c r="F17" s="264">
        <v>90</v>
      </c>
      <c r="G17" s="264">
        <v>96</v>
      </c>
      <c r="H17" s="264">
        <v>78.400000000000006</v>
      </c>
      <c r="I17" s="264">
        <v>92.6</v>
      </c>
      <c r="J17" s="264">
        <v>96.2</v>
      </c>
      <c r="K17" s="264">
        <v>95.1</v>
      </c>
      <c r="L17" s="264">
        <v>77.400000000000006</v>
      </c>
      <c r="M17" s="264">
        <v>109.1</v>
      </c>
      <c r="N17" s="264">
        <v>85.5</v>
      </c>
      <c r="O17" s="264">
        <v>87.9</v>
      </c>
      <c r="P17" s="264">
        <v>98.7</v>
      </c>
      <c r="Q17" s="264">
        <v>108.3</v>
      </c>
      <c r="R17" s="264">
        <v>96.4</v>
      </c>
      <c r="S17" s="264">
        <v>86.1</v>
      </c>
    </row>
    <row r="18" spans="1:46" ht="13.5" customHeight="1">
      <c r="A18" s="21"/>
      <c r="B18" s="232">
        <v>6</v>
      </c>
      <c r="C18" s="243"/>
      <c r="D18" s="252">
        <v>96.9</v>
      </c>
      <c r="E18" s="264">
        <v>104.3</v>
      </c>
      <c r="F18" s="264">
        <v>93.6</v>
      </c>
      <c r="G18" s="264">
        <v>98.8</v>
      </c>
      <c r="H18" s="264">
        <v>76.8</v>
      </c>
      <c r="I18" s="264">
        <v>97.1</v>
      </c>
      <c r="J18" s="264">
        <v>99</v>
      </c>
      <c r="K18" s="264">
        <v>98</v>
      </c>
      <c r="L18" s="264">
        <v>80.5</v>
      </c>
      <c r="M18" s="264">
        <v>108.4</v>
      </c>
      <c r="N18" s="264">
        <v>87.4</v>
      </c>
      <c r="O18" s="264">
        <v>94.9</v>
      </c>
      <c r="P18" s="264">
        <v>99.6</v>
      </c>
      <c r="Q18" s="264">
        <v>110</v>
      </c>
      <c r="R18" s="264">
        <v>98.8</v>
      </c>
      <c r="S18" s="264">
        <v>90.6</v>
      </c>
    </row>
    <row r="19" spans="1:46" ht="13.5" customHeight="1">
      <c r="A19" s="21"/>
      <c r="B19" s="232">
        <v>7</v>
      </c>
      <c r="C19" s="243"/>
      <c r="D19" s="252">
        <v>98</v>
      </c>
      <c r="E19" s="264">
        <v>108.9</v>
      </c>
      <c r="F19" s="264">
        <v>93.7</v>
      </c>
      <c r="G19" s="264">
        <v>99.2</v>
      </c>
      <c r="H19" s="264">
        <v>81.5</v>
      </c>
      <c r="I19" s="264">
        <v>98.5</v>
      </c>
      <c r="J19" s="264">
        <v>101.8</v>
      </c>
      <c r="K19" s="264">
        <v>97.1</v>
      </c>
      <c r="L19" s="264">
        <v>85.7</v>
      </c>
      <c r="M19" s="264">
        <v>112.9</v>
      </c>
      <c r="N19" s="264">
        <v>90.4</v>
      </c>
      <c r="O19" s="264">
        <v>97.7</v>
      </c>
      <c r="P19" s="264">
        <v>99.5</v>
      </c>
      <c r="Q19" s="264">
        <v>107.7</v>
      </c>
      <c r="R19" s="264">
        <v>99.4</v>
      </c>
      <c r="S19" s="264">
        <v>95.2</v>
      </c>
    </row>
    <row r="20" spans="1:46" ht="13.5" customHeight="1">
      <c r="A20" s="232"/>
      <c r="B20" s="232">
        <v>8</v>
      </c>
      <c r="C20" s="243"/>
      <c r="D20" s="252">
        <v>98.3</v>
      </c>
      <c r="E20" s="264">
        <v>110.2</v>
      </c>
      <c r="F20" s="264">
        <v>93.5</v>
      </c>
      <c r="G20" s="264">
        <v>99.9</v>
      </c>
      <c r="H20" s="264">
        <v>82.9</v>
      </c>
      <c r="I20" s="264">
        <v>95</v>
      </c>
      <c r="J20" s="264">
        <v>102.7</v>
      </c>
      <c r="K20" s="264">
        <v>99.3</v>
      </c>
      <c r="L20" s="264">
        <v>87.7</v>
      </c>
      <c r="M20" s="264">
        <v>116.8</v>
      </c>
      <c r="N20" s="264">
        <v>100.5</v>
      </c>
      <c r="O20" s="264">
        <v>101</v>
      </c>
      <c r="P20" s="264">
        <v>96.8</v>
      </c>
      <c r="Q20" s="264">
        <v>108.7</v>
      </c>
      <c r="R20" s="264">
        <v>98.4</v>
      </c>
      <c r="S20" s="264">
        <v>94.1</v>
      </c>
    </row>
    <row r="21" spans="1:46" ht="13.5" customHeight="1">
      <c r="A21" s="234"/>
      <c r="B21" s="232">
        <v>9</v>
      </c>
      <c r="C21" s="243"/>
      <c r="D21" s="252">
        <v>98.6</v>
      </c>
      <c r="E21" s="264">
        <v>104.5</v>
      </c>
      <c r="F21" s="264">
        <v>95.3</v>
      </c>
      <c r="G21" s="264">
        <v>98.7</v>
      </c>
      <c r="H21" s="264">
        <v>81.2</v>
      </c>
      <c r="I21" s="264">
        <v>98</v>
      </c>
      <c r="J21" s="264">
        <v>102</v>
      </c>
      <c r="K21" s="264">
        <v>97.5</v>
      </c>
      <c r="L21" s="264">
        <v>86.2</v>
      </c>
      <c r="M21" s="264">
        <v>117.7</v>
      </c>
      <c r="N21" s="264">
        <v>97.7</v>
      </c>
      <c r="O21" s="264">
        <v>96.7</v>
      </c>
      <c r="P21" s="264">
        <v>97.8</v>
      </c>
      <c r="Q21" s="264">
        <v>110.5</v>
      </c>
      <c r="R21" s="264">
        <v>94.7</v>
      </c>
      <c r="S21" s="264">
        <v>94.1</v>
      </c>
    </row>
    <row r="22" spans="1:46" ht="13.5" customHeight="1">
      <c r="A22" s="21"/>
      <c r="B22" s="232">
        <v>10</v>
      </c>
      <c r="C22" s="243"/>
      <c r="D22" s="252">
        <v>99</v>
      </c>
      <c r="E22" s="264">
        <v>107</v>
      </c>
      <c r="F22" s="264">
        <v>96.5</v>
      </c>
      <c r="G22" s="264">
        <v>99.8</v>
      </c>
      <c r="H22" s="264">
        <v>82.2</v>
      </c>
      <c r="I22" s="264">
        <v>98.7</v>
      </c>
      <c r="J22" s="264">
        <v>100.1</v>
      </c>
      <c r="K22" s="264">
        <v>95.1</v>
      </c>
      <c r="L22" s="264">
        <v>88.1</v>
      </c>
      <c r="M22" s="264">
        <v>115.9</v>
      </c>
      <c r="N22" s="264">
        <v>96.5</v>
      </c>
      <c r="O22" s="264">
        <v>97.4</v>
      </c>
      <c r="P22" s="264">
        <v>98.9</v>
      </c>
      <c r="Q22" s="264">
        <v>111.1</v>
      </c>
      <c r="R22" s="264">
        <v>96.6</v>
      </c>
      <c r="S22" s="264">
        <v>95.1</v>
      </c>
    </row>
    <row r="23" spans="1:46" ht="13.5" customHeight="1">
      <c r="A23" s="232"/>
      <c r="B23" s="232">
        <v>11</v>
      </c>
      <c r="C23" s="243"/>
      <c r="D23" s="252">
        <v>101.1</v>
      </c>
      <c r="E23" s="264">
        <v>108</v>
      </c>
      <c r="F23" s="264">
        <v>98.8</v>
      </c>
      <c r="G23" s="264">
        <v>100.9</v>
      </c>
      <c r="H23" s="264">
        <v>83.8</v>
      </c>
      <c r="I23" s="264">
        <v>101.8</v>
      </c>
      <c r="J23" s="264">
        <v>101.9</v>
      </c>
      <c r="K23" s="264">
        <v>100.2</v>
      </c>
      <c r="L23" s="264">
        <v>86.3</v>
      </c>
      <c r="M23" s="264">
        <v>119.5</v>
      </c>
      <c r="N23" s="264">
        <v>97.8</v>
      </c>
      <c r="O23" s="264">
        <v>96.1</v>
      </c>
      <c r="P23" s="264">
        <v>101</v>
      </c>
      <c r="Q23" s="264">
        <v>113.3</v>
      </c>
      <c r="R23" s="264">
        <v>99.5</v>
      </c>
      <c r="S23" s="264">
        <v>97.3</v>
      </c>
    </row>
    <row r="24" spans="1:46" ht="13.5" customHeight="1">
      <c r="A24" s="21"/>
      <c r="B24" s="232">
        <v>12</v>
      </c>
      <c r="C24" s="243"/>
      <c r="D24" s="252">
        <v>101.3</v>
      </c>
      <c r="E24" s="264">
        <v>108.3</v>
      </c>
      <c r="F24" s="264">
        <v>98.9</v>
      </c>
      <c r="G24" s="264">
        <v>103.7</v>
      </c>
      <c r="H24" s="264">
        <v>83.9</v>
      </c>
      <c r="I24" s="264">
        <v>105.6</v>
      </c>
      <c r="J24" s="264">
        <v>103.8</v>
      </c>
      <c r="K24" s="264">
        <v>100.7</v>
      </c>
      <c r="L24" s="264">
        <v>90.2</v>
      </c>
      <c r="M24" s="264">
        <v>122.3</v>
      </c>
      <c r="N24" s="264">
        <v>97.4</v>
      </c>
      <c r="O24" s="264">
        <v>97.1</v>
      </c>
      <c r="P24" s="264">
        <v>101.4</v>
      </c>
      <c r="Q24" s="264">
        <v>110.7</v>
      </c>
      <c r="R24" s="264">
        <v>98.8</v>
      </c>
      <c r="S24" s="264">
        <v>96.6</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2">
        <v>98.5</v>
      </c>
      <c r="E25" s="264">
        <v>112.5</v>
      </c>
      <c r="F25" s="264">
        <v>96</v>
      </c>
      <c r="G25" s="264">
        <v>100</v>
      </c>
      <c r="H25" s="264">
        <v>87.7</v>
      </c>
      <c r="I25" s="264">
        <v>100.8</v>
      </c>
      <c r="J25" s="264">
        <v>91.8</v>
      </c>
      <c r="K25" s="264">
        <v>89.1</v>
      </c>
      <c r="L25" s="264">
        <v>85.6</v>
      </c>
      <c r="M25" s="264">
        <v>118.6</v>
      </c>
      <c r="N25" s="264">
        <v>93.4</v>
      </c>
      <c r="O25" s="264">
        <v>97.2</v>
      </c>
      <c r="P25" s="264">
        <v>98.8</v>
      </c>
      <c r="Q25" s="264">
        <v>109.4</v>
      </c>
      <c r="R25" s="264">
        <v>99.6</v>
      </c>
      <c r="S25" s="264">
        <v>106.9</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99.6</v>
      </c>
      <c r="E26" s="267">
        <v>112.1</v>
      </c>
      <c r="F26" s="267">
        <v>97.7</v>
      </c>
      <c r="G26" s="267">
        <v>99.6</v>
      </c>
      <c r="H26" s="267">
        <v>87.2</v>
      </c>
      <c r="I26" s="267">
        <v>102.4</v>
      </c>
      <c r="J26" s="267">
        <v>91</v>
      </c>
      <c r="K26" s="267">
        <v>85</v>
      </c>
      <c r="L26" s="267">
        <v>96.3</v>
      </c>
      <c r="M26" s="267">
        <v>119</v>
      </c>
      <c r="N26" s="267">
        <v>93</v>
      </c>
      <c r="O26" s="267">
        <v>99.8</v>
      </c>
      <c r="P26" s="267">
        <v>101.3</v>
      </c>
      <c r="Q26" s="267">
        <v>109.6</v>
      </c>
      <c r="R26" s="267">
        <v>100</v>
      </c>
      <c r="S26" s="267">
        <v>107.2</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-0.9</v>
      </c>
      <c r="E28" s="263">
        <v>-9.1</v>
      </c>
      <c r="F28" s="263">
        <v>-0.1</v>
      </c>
      <c r="G28" s="263">
        <v>-6.7</v>
      </c>
      <c r="H28" s="263">
        <v>6.2</v>
      </c>
      <c r="I28" s="263">
        <v>-3.1</v>
      </c>
      <c r="J28" s="263">
        <v>1.3</v>
      </c>
      <c r="K28" s="263">
        <v>-5.9</v>
      </c>
      <c r="L28" s="277">
        <v>-6.7</v>
      </c>
      <c r="M28" s="277">
        <v>-6.1</v>
      </c>
      <c r="N28" s="277">
        <v>9.6999999999999993</v>
      </c>
      <c r="O28" s="277">
        <v>0.1</v>
      </c>
      <c r="P28" s="263">
        <v>10.8</v>
      </c>
      <c r="Q28" s="263">
        <v>-1.7</v>
      </c>
      <c r="R28" s="263">
        <v>-2.7</v>
      </c>
      <c r="S28" s="277">
        <v>-1.9</v>
      </c>
    </row>
    <row r="29" spans="1:46" ht="13.5" customHeight="1">
      <c r="A29" s="232"/>
      <c r="B29" s="232">
        <v>28</v>
      </c>
      <c r="C29" s="243"/>
      <c r="D29" s="295" t="s">
        <v>458</v>
      </c>
      <c r="E29" s="285" t="s">
        <v>458</v>
      </c>
      <c r="F29" s="285" t="s">
        <v>458</v>
      </c>
      <c r="G29" s="285" t="s">
        <v>458</v>
      </c>
      <c r="H29" s="285" t="s">
        <v>458</v>
      </c>
      <c r="I29" s="285" t="s">
        <v>458</v>
      </c>
      <c r="J29" s="285" t="s">
        <v>458</v>
      </c>
      <c r="K29" s="285" t="s">
        <v>458</v>
      </c>
      <c r="L29" s="278" t="s">
        <v>458</v>
      </c>
      <c r="M29" s="278" t="s">
        <v>458</v>
      </c>
      <c r="N29" s="278" t="s">
        <v>458</v>
      </c>
      <c r="O29" s="278" t="s">
        <v>458</v>
      </c>
      <c r="P29" s="285" t="s">
        <v>458</v>
      </c>
      <c r="Q29" s="285" t="s">
        <v>458</v>
      </c>
      <c r="R29" s="285" t="s">
        <v>458</v>
      </c>
      <c r="S29" s="278" t="s">
        <v>458</v>
      </c>
    </row>
    <row r="30" spans="1:46" ht="13.5" customHeight="1">
      <c r="A30" s="232"/>
      <c r="B30" s="232" t="s">
        <v>450</v>
      </c>
      <c r="C30" s="243"/>
      <c r="D30" s="295" t="s">
        <v>458</v>
      </c>
      <c r="E30" s="285" t="s">
        <v>458</v>
      </c>
      <c r="F30" s="285" t="s">
        <v>458</v>
      </c>
      <c r="G30" s="285" t="s">
        <v>458</v>
      </c>
      <c r="H30" s="285" t="s">
        <v>458</v>
      </c>
      <c r="I30" s="285" t="s">
        <v>458</v>
      </c>
      <c r="J30" s="285" t="s">
        <v>458</v>
      </c>
      <c r="K30" s="285" t="s">
        <v>458</v>
      </c>
      <c r="L30" s="278" t="s">
        <v>458</v>
      </c>
      <c r="M30" s="278" t="s">
        <v>458</v>
      </c>
      <c r="N30" s="278" t="s">
        <v>458</v>
      </c>
      <c r="O30" s="278" t="s">
        <v>458</v>
      </c>
      <c r="P30" s="285" t="s">
        <v>458</v>
      </c>
      <c r="Q30" s="285" t="s">
        <v>458</v>
      </c>
      <c r="R30" s="285" t="s">
        <v>458</v>
      </c>
      <c r="S30" s="278" t="s">
        <v>458</v>
      </c>
    </row>
    <row r="31" spans="1:46" ht="13.5" customHeight="1">
      <c r="A31" s="232"/>
      <c r="B31" s="232" t="s">
        <v>214</v>
      </c>
      <c r="C31" s="243"/>
      <c r="D31" s="295">
        <v>-1.2</v>
      </c>
      <c r="E31" s="285">
        <v>4.5</v>
      </c>
      <c r="F31" s="285">
        <v>-1.8</v>
      </c>
      <c r="G31" s="285">
        <v>24.4</v>
      </c>
      <c r="H31" s="285">
        <v>-9</v>
      </c>
      <c r="I31" s="285">
        <v>-5.4</v>
      </c>
      <c r="J31" s="285">
        <v>11.6</v>
      </c>
      <c r="K31" s="285">
        <v>-4.5</v>
      </c>
      <c r="L31" s="278">
        <v>-7.8</v>
      </c>
      <c r="M31" s="278">
        <v>10.6</v>
      </c>
      <c r="N31" s="278">
        <v>-9.6999999999999993</v>
      </c>
      <c r="O31" s="278">
        <v>4.5</v>
      </c>
      <c r="P31" s="285">
        <v>-18.5</v>
      </c>
      <c r="Q31" s="285">
        <v>5</v>
      </c>
      <c r="R31" s="285">
        <v>-2.2999999999999998</v>
      </c>
      <c r="S31" s="278">
        <v>-0.4</v>
      </c>
    </row>
    <row r="32" spans="1:46" ht="13.5" customHeight="1">
      <c r="A32" s="232" t="s">
        <v>451</v>
      </c>
      <c r="B32" s="232" t="s">
        <v>452</v>
      </c>
      <c r="C32" s="243"/>
      <c r="D32" s="295">
        <v>-0.4</v>
      </c>
      <c r="E32" s="285">
        <v>-6.2</v>
      </c>
      <c r="F32" s="285">
        <v>-0.9</v>
      </c>
      <c r="G32" s="285">
        <v>-8.1999999999999993</v>
      </c>
      <c r="H32" s="285">
        <v>2</v>
      </c>
      <c r="I32" s="285">
        <v>3.5</v>
      </c>
      <c r="J32" s="285">
        <v>-0.3</v>
      </c>
      <c r="K32" s="285">
        <v>1.8</v>
      </c>
      <c r="L32" s="278">
        <v>-1.6</v>
      </c>
      <c r="M32" s="278">
        <v>-2.8</v>
      </c>
      <c r="N32" s="278">
        <v>13.1</v>
      </c>
      <c r="O32" s="278">
        <v>-1.8</v>
      </c>
      <c r="P32" s="285">
        <v>-8</v>
      </c>
      <c r="Q32" s="285">
        <v>0.3</v>
      </c>
      <c r="R32" s="285">
        <v>-1.9</v>
      </c>
      <c r="S32" s="278">
        <v>1.1000000000000001</v>
      </c>
    </row>
    <row r="33" spans="1:35" ht="13.5" customHeight="1">
      <c r="A33" s="233"/>
      <c r="B33" s="233" t="s">
        <v>392</v>
      </c>
      <c r="C33" s="244"/>
      <c r="D33" s="297">
        <v>0.3</v>
      </c>
      <c r="E33" s="303">
        <v>0.3</v>
      </c>
      <c r="F33" s="303">
        <v>-2.8</v>
      </c>
      <c r="G33" s="303">
        <v>-9.9</v>
      </c>
      <c r="H33" s="303">
        <v>-0.5</v>
      </c>
      <c r="I33" s="303">
        <v>-4.8</v>
      </c>
      <c r="J33" s="303">
        <v>-2.5</v>
      </c>
      <c r="K33" s="303">
        <v>2.1</v>
      </c>
      <c r="L33" s="303">
        <v>-7.4</v>
      </c>
      <c r="M33" s="303">
        <v>4.8</v>
      </c>
      <c r="N33" s="303">
        <v>-5</v>
      </c>
      <c r="O33" s="303">
        <v>-1.4</v>
      </c>
      <c r="P33" s="303">
        <v>31.4</v>
      </c>
      <c r="Q33" s="303">
        <v>5.4</v>
      </c>
      <c r="R33" s="303">
        <v>-0.2</v>
      </c>
      <c r="S33" s="303">
        <v>-5</v>
      </c>
    </row>
    <row r="34" spans="1:35" ht="13.5" customHeight="1">
      <c r="A34" s="232" t="s">
        <v>30</v>
      </c>
      <c r="B34" s="232">
        <v>2</v>
      </c>
      <c r="C34" s="243" t="s">
        <v>454</v>
      </c>
      <c r="D34" s="298">
        <v>1.1000000000000001</v>
      </c>
      <c r="E34" s="304">
        <v>5.9</v>
      </c>
      <c r="F34" s="304">
        <v>-2.4</v>
      </c>
      <c r="G34" s="304">
        <v>-8</v>
      </c>
      <c r="H34" s="304">
        <v>5.9</v>
      </c>
      <c r="I34" s="304">
        <v>-1.6</v>
      </c>
      <c r="J34" s="304">
        <v>-3.4</v>
      </c>
      <c r="K34" s="304">
        <v>2.4</v>
      </c>
      <c r="L34" s="304">
        <v>-17.899999999999999</v>
      </c>
      <c r="M34" s="304">
        <v>-2.4</v>
      </c>
      <c r="N34" s="304">
        <v>0.6</v>
      </c>
      <c r="O34" s="304">
        <v>2.7</v>
      </c>
      <c r="P34" s="304">
        <v>45.6</v>
      </c>
      <c r="Q34" s="304">
        <v>3.7</v>
      </c>
      <c r="R34" s="304">
        <v>-8.1999999999999993</v>
      </c>
      <c r="S34" s="304">
        <v>-6.6</v>
      </c>
    </row>
    <row r="35" spans="1:35" ht="13.5" customHeight="1">
      <c r="A35" s="21"/>
      <c r="B35" s="232">
        <v>3</v>
      </c>
      <c r="C35" s="243"/>
      <c r="D35" s="295">
        <v>2.5</v>
      </c>
      <c r="E35" s="285">
        <v>8.1999999999999993</v>
      </c>
      <c r="F35" s="285">
        <v>-0.2</v>
      </c>
      <c r="G35" s="285">
        <v>-9.3000000000000007</v>
      </c>
      <c r="H35" s="285">
        <v>-5.4</v>
      </c>
      <c r="I35" s="285">
        <v>-1.7</v>
      </c>
      <c r="J35" s="285">
        <v>-3.7</v>
      </c>
      <c r="K35" s="285">
        <v>3.8</v>
      </c>
      <c r="L35" s="285">
        <v>-21.7</v>
      </c>
      <c r="M35" s="285">
        <v>-2.7</v>
      </c>
      <c r="N35" s="285">
        <v>0.2</v>
      </c>
      <c r="O35" s="285">
        <v>3.8</v>
      </c>
      <c r="P35" s="285">
        <v>70</v>
      </c>
      <c r="Q35" s="285">
        <v>3.4</v>
      </c>
      <c r="R35" s="285">
        <v>-4.3</v>
      </c>
      <c r="S35" s="285">
        <v>-8</v>
      </c>
    </row>
    <row r="36" spans="1:35" ht="13.5" customHeight="1">
      <c r="A36" s="21"/>
      <c r="B36" s="232">
        <v>4</v>
      </c>
      <c r="C36" s="243"/>
      <c r="D36" s="295">
        <v>0.2</v>
      </c>
      <c r="E36" s="285">
        <v>4.2</v>
      </c>
      <c r="F36" s="285">
        <v>-3.5</v>
      </c>
      <c r="G36" s="285">
        <v>-23.5</v>
      </c>
      <c r="H36" s="285">
        <v>-9.4</v>
      </c>
      <c r="I36" s="285">
        <v>1.7</v>
      </c>
      <c r="J36" s="285">
        <v>-5</v>
      </c>
      <c r="K36" s="285">
        <v>1.7</v>
      </c>
      <c r="L36" s="285">
        <v>-16.2</v>
      </c>
      <c r="M36" s="285">
        <v>-5.8</v>
      </c>
      <c r="N36" s="285">
        <v>-4.5999999999999996</v>
      </c>
      <c r="O36" s="285">
        <v>-4.0999999999999996</v>
      </c>
      <c r="P36" s="285">
        <v>63.7</v>
      </c>
      <c r="Q36" s="285">
        <v>4.5999999999999996</v>
      </c>
      <c r="R36" s="285">
        <v>-10.3</v>
      </c>
      <c r="S36" s="285">
        <v>-8.6999999999999993</v>
      </c>
    </row>
    <row r="37" spans="1:35" ht="13.5" customHeight="1">
      <c r="A37" s="21"/>
      <c r="B37" s="232">
        <v>5</v>
      </c>
      <c r="C37" s="243"/>
      <c r="D37" s="295">
        <v>-3.9</v>
      </c>
      <c r="E37" s="285">
        <v>0</v>
      </c>
      <c r="F37" s="285">
        <v>-7.7</v>
      </c>
      <c r="G37" s="285">
        <v>-13.6</v>
      </c>
      <c r="H37" s="285">
        <v>-5.3</v>
      </c>
      <c r="I37" s="285">
        <v>-8.3000000000000007</v>
      </c>
      <c r="J37" s="285">
        <v>-5.8</v>
      </c>
      <c r="K37" s="285">
        <v>0.7</v>
      </c>
      <c r="L37" s="285">
        <v>-16.8</v>
      </c>
      <c r="M37" s="285">
        <v>0.2</v>
      </c>
      <c r="N37" s="285">
        <v>-17.600000000000001</v>
      </c>
      <c r="O37" s="285">
        <v>-8.3000000000000007</v>
      </c>
      <c r="P37" s="285">
        <v>27.8</v>
      </c>
      <c r="Q37" s="285">
        <v>5.2</v>
      </c>
      <c r="R37" s="285">
        <v>-0.8</v>
      </c>
      <c r="S37" s="285">
        <v>-13.2</v>
      </c>
    </row>
    <row r="38" spans="1:35" ht="13.5" customHeight="1">
      <c r="A38" s="21"/>
      <c r="B38" s="232">
        <v>6</v>
      </c>
      <c r="C38" s="243"/>
      <c r="D38" s="295">
        <v>-1.9</v>
      </c>
      <c r="E38" s="285">
        <v>-5.3</v>
      </c>
      <c r="F38" s="285">
        <v>-6</v>
      </c>
      <c r="G38" s="285">
        <v>-11.9</v>
      </c>
      <c r="H38" s="285">
        <v>-8.9</v>
      </c>
      <c r="I38" s="285">
        <v>-7.2</v>
      </c>
      <c r="J38" s="285">
        <v>-2.9</v>
      </c>
      <c r="K38" s="285">
        <v>2.8</v>
      </c>
      <c r="L38" s="285">
        <v>-9.6</v>
      </c>
      <c r="M38" s="285">
        <v>-2.6</v>
      </c>
      <c r="N38" s="285">
        <v>-13.6</v>
      </c>
      <c r="O38" s="285">
        <v>1.7</v>
      </c>
      <c r="P38" s="285">
        <v>27.9</v>
      </c>
      <c r="Q38" s="285">
        <v>8.1999999999999993</v>
      </c>
      <c r="R38" s="285">
        <v>-2.4</v>
      </c>
      <c r="S38" s="285">
        <v>-8.1999999999999993</v>
      </c>
    </row>
    <row r="39" spans="1:35" ht="13.5" customHeight="1">
      <c r="A39" s="21"/>
      <c r="B39" s="232">
        <v>7</v>
      </c>
      <c r="C39" s="243"/>
      <c r="D39" s="295">
        <v>-1.7</v>
      </c>
      <c r="E39" s="285">
        <v>-7.2</v>
      </c>
      <c r="F39" s="285">
        <v>-4.5</v>
      </c>
      <c r="G39" s="285">
        <v>-6.3</v>
      </c>
      <c r="H39" s="285">
        <v>-0.2</v>
      </c>
      <c r="I39" s="285">
        <v>-7.9</v>
      </c>
      <c r="J39" s="285">
        <v>-1.9</v>
      </c>
      <c r="K39" s="285">
        <v>-0.1</v>
      </c>
      <c r="L39" s="285">
        <v>-1.4</v>
      </c>
      <c r="M39" s="285">
        <v>0.5</v>
      </c>
      <c r="N39" s="285">
        <v>-16.399999999999999</v>
      </c>
      <c r="O39" s="285">
        <v>-1.5</v>
      </c>
      <c r="P39" s="285">
        <v>16.5</v>
      </c>
      <c r="Q39" s="285">
        <v>5.8</v>
      </c>
      <c r="R39" s="285">
        <v>5.6</v>
      </c>
      <c r="S39" s="285">
        <v>-2.9</v>
      </c>
    </row>
    <row r="40" spans="1:35" ht="13.5" customHeight="1">
      <c r="A40" s="232"/>
      <c r="B40" s="232">
        <v>8</v>
      </c>
      <c r="C40" s="243"/>
      <c r="D40" s="295">
        <v>0</v>
      </c>
      <c r="E40" s="285">
        <v>1.3</v>
      </c>
      <c r="F40" s="285">
        <v>-3.8</v>
      </c>
      <c r="G40" s="285">
        <v>-4.5999999999999996</v>
      </c>
      <c r="H40" s="285">
        <v>3.9</v>
      </c>
      <c r="I40" s="285">
        <v>-9.5</v>
      </c>
      <c r="J40" s="285">
        <v>-1.3</v>
      </c>
      <c r="K40" s="285">
        <v>2.8</v>
      </c>
      <c r="L40" s="285">
        <v>-0.9</v>
      </c>
      <c r="M40" s="285">
        <v>15.5</v>
      </c>
      <c r="N40" s="285">
        <v>-5.2</v>
      </c>
      <c r="O40" s="285">
        <v>2.5</v>
      </c>
      <c r="P40" s="285">
        <v>18.2</v>
      </c>
      <c r="Q40" s="285">
        <v>5.6</v>
      </c>
      <c r="R40" s="285">
        <v>5</v>
      </c>
      <c r="S40" s="285">
        <v>-5.7</v>
      </c>
    </row>
    <row r="41" spans="1:35" ht="13.5" customHeight="1">
      <c r="A41" s="234"/>
      <c r="B41" s="232">
        <v>9</v>
      </c>
      <c r="C41" s="243"/>
      <c r="D41" s="295">
        <v>0.2</v>
      </c>
      <c r="E41" s="285">
        <v>-4.7</v>
      </c>
      <c r="F41" s="285">
        <v>-3</v>
      </c>
      <c r="G41" s="285">
        <v>-5.6</v>
      </c>
      <c r="H41" s="285">
        <v>3.2</v>
      </c>
      <c r="I41" s="285">
        <v>-6</v>
      </c>
      <c r="J41" s="285">
        <v>-1.2</v>
      </c>
      <c r="K41" s="285">
        <v>1.7</v>
      </c>
      <c r="L41" s="285">
        <v>-0.2</v>
      </c>
      <c r="M41" s="285">
        <v>16.899999999999999</v>
      </c>
      <c r="N41" s="285">
        <v>-5.9</v>
      </c>
      <c r="O41" s="285">
        <v>-4</v>
      </c>
      <c r="P41" s="285">
        <v>21.5</v>
      </c>
      <c r="Q41" s="285">
        <v>4.8</v>
      </c>
      <c r="R41" s="285">
        <v>1.8</v>
      </c>
      <c r="S41" s="285">
        <v>-1.8</v>
      </c>
    </row>
    <row r="42" spans="1:35" ht="13.5" customHeight="1">
      <c r="A42" s="21"/>
      <c r="B42" s="232">
        <v>10</v>
      </c>
      <c r="C42" s="243"/>
      <c r="D42" s="295">
        <v>-0.3</v>
      </c>
      <c r="E42" s="285">
        <v>-1</v>
      </c>
      <c r="F42" s="285">
        <v>-2.2999999999999998</v>
      </c>
      <c r="G42" s="285">
        <v>-9.8000000000000007</v>
      </c>
      <c r="H42" s="285">
        <v>3.7</v>
      </c>
      <c r="I42" s="285">
        <v>-8.4</v>
      </c>
      <c r="J42" s="285">
        <v>-4.5999999999999996</v>
      </c>
      <c r="K42" s="285">
        <v>-0.9</v>
      </c>
      <c r="L42" s="285">
        <v>1.1000000000000001</v>
      </c>
      <c r="M42" s="285">
        <v>13.3</v>
      </c>
      <c r="N42" s="285">
        <v>-3.7</v>
      </c>
      <c r="O42" s="285">
        <v>-2.6</v>
      </c>
      <c r="P42" s="285">
        <v>20</v>
      </c>
      <c r="Q42" s="285">
        <v>5.0999999999999996</v>
      </c>
      <c r="R42" s="285">
        <v>3.5</v>
      </c>
      <c r="S42" s="285">
        <v>-4.3</v>
      </c>
    </row>
    <row r="43" spans="1:35" ht="13.5" customHeight="1">
      <c r="A43" s="232"/>
      <c r="B43" s="232">
        <v>11</v>
      </c>
      <c r="C43" s="243"/>
      <c r="D43" s="295">
        <v>1.6</v>
      </c>
      <c r="E43" s="285">
        <v>-1.6</v>
      </c>
      <c r="F43" s="285">
        <v>-0.5</v>
      </c>
      <c r="G43" s="285">
        <v>-9.5</v>
      </c>
      <c r="H43" s="285">
        <v>7.9</v>
      </c>
      <c r="I43" s="285">
        <v>-5.9</v>
      </c>
      <c r="J43" s="285">
        <v>-2.2000000000000002</v>
      </c>
      <c r="K43" s="285">
        <v>3.8</v>
      </c>
      <c r="L43" s="285">
        <v>0.9</v>
      </c>
      <c r="M43" s="285">
        <v>13.1</v>
      </c>
      <c r="N43" s="285">
        <v>-1.4</v>
      </c>
      <c r="O43" s="285">
        <v>-5.6</v>
      </c>
      <c r="P43" s="285">
        <v>23.9</v>
      </c>
      <c r="Q43" s="285">
        <v>6.9</v>
      </c>
      <c r="R43" s="285">
        <v>8.4</v>
      </c>
      <c r="S43" s="285">
        <v>1.9</v>
      </c>
    </row>
    <row r="44" spans="1:35" ht="13.5" customHeight="1">
      <c r="A44" s="21"/>
      <c r="B44" s="232">
        <v>12</v>
      </c>
      <c r="C44" s="243"/>
      <c r="D44" s="295">
        <v>2.4</v>
      </c>
      <c r="E44" s="285">
        <v>-2.2999999999999998</v>
      </c>
      <c r="F44" s="285">
        <v>0.7</v>
      </c>
      <c r="G44" s="285">
        <v>-4.5999999999999996</v>
      </c>
      <c r="H44" s="285">
        <v>6.9</v>
      </c>
      <c r="I44" s="285">
        <v>-1.1000000000000001</v>
      </c>
      <c r="J44" s="285">
        <v>-1.1000000000000001</v>
      </c>
      <c r="K44" s="285">
        <v>5</v>
      </c>
      <c r="L44" s="285">
        <v>7.3</v>
      </c>
      <c r="M44" s="285">
        <v>16.899999999999999</v>
      </c>
      <c r="N44" s="285">
        <v>-1.6</v>
      </c>
      <c r="O44" s="285">
        <v>-4.8</v>
      </c>
      <c r="P44" s="285">
        <v>21.3</v>
      </c>
      <c r="Q44" s="285">
        <v>5.3</v>
      </c>
      <c r="R44" s="285">
        <v>7.6</v>
      </c>
      <c r="S44" s="285">
        <v>3.4</v>
      </c>
    </row>
    <row r="45" spans="1:35" ht="13.5" customHeight="1">
      <c r="A45" s="232" t="s">
        <v>275</v>
      </c>
      <c r="B45" s="232" t="s">
        <v>455</v>
      </c>
      <c r="C45" s="243" t="s">
        <v>454</v>
      </c>
      <c r="D45" s="295">
        <v>0.7</v>
      </c>
      <c r="E45" s="285">
        <v>2.4</v>
      </c>
      <c r="F45" s="285">
        <v>1.4</v>
      </c>
      <c r="G45" s="285">
        <v>-1.1000000000000001</v>
      </c>
      <c r="H45" s="285">
        <v>13.6</v>
      </c>
      <c r="I45" s="285">
        <v>1.6</v>
      </c>
      <c r="J45" s="285">
        <v>-9.6</v>
      </c>
      <c r="K45" s="285">
        <v>-4.5999999999999996</v>
      </c>
      <c r="L45" s="285">
        <v>2.8</v>
      </c>
      <c r="M45" s="285">
        <v>14.7</v>
      </c>
      <c r="N45" s="285">
        <v>-11</v>
      </c>
      <c r="O45" s="285">
        <v>2.4</v>
      </c>
      <c r="P45" s="285">
        <v>0.8</v>
      </c>
      <c r="Q45" s="285">
        <v>3.5</v>
      </c>
      <c r="R45" s="285">
        <v>6.2</v>
      </c>
      <c r="S45" s="285">
        <v>16.7</v>
      </c>
    </row>
    <row r="46" spans="1:35" ht="13.5" customHeight="1">
      <c r="A46" s="235"/>
      <c r="B46" s="239">
        <v>2</v>
      </c>
      <c r="C46" s="245"/>
      <c r="D46" s="299">
        <v>1.2</v>
      </c>
      <c r="E46" s="305">
        <v>-1.1000000000000001</v>
      </c>
      <c r="F46" s="305">
        <v>1.7</v>
      </c>
      <c r="G46" s="305">
        <v>-2.2000000000000002</v>
      </c>
      <c r="H46" s="305">
        <v>-3</v>
      </c>
      <c r="I46" s="305">
        <v>-0.7</v>
      </c>
      <c r="J46" s="305">
        <v>-7</v>
      </c>
      <c r="K46" s="305">
        <v>-10.7</v>
      </c>
      <c r="L46" s="305">
        <v>19</v>
      </c>
      <c r="M46" s="305">
        <v>10.7</v>
      </c>
      <c r="N46" s="305">
        <v>-2.9</v>
      </c>
      <c r="O46" s="305">
        <v>4.8</v>
      </c>
      <c r="P46" s="305">
        <v>1.4</v>
      </c>
      <c r="Q46" s="305">
        <v>3.2</v>
      </c>
      <c r="R46" s="305">
        <v>2.4</v>
      </c>
      <c r="S46" s="305">
        <v>17</v>
      </c>
    </row>
    <row r="47" spans="1:35" ht="27" customHeight="1">
      <c r="A47" s="236" t="s">
        <v>271</v>
      </c>
      <c r="B47" s="236"/>
      <c r="C47" s="246"/>
      <c r="D47" s="257">
        <v>1.1000000000000001</v>
      </c>
      <c r="E47" s="257">
        <v>-0.4</v>
      </c>
      <c r="F47" s="257">
        <v>1.8</v>
      </c>
      <c r="G47" s="257">
        <v>-0.4</v>
      </c>
      <c r="H47" s="257">
        <v>-0.6</v>
      </c>
      <c r="I47" s="257">
        <v>1.6</v>
      </c>
      <c r="J47" s="257">
        <v>-0.9</v>
      </c>
      <c r="K47" s="257">
        <v>-4.5999999999999996</v>
      </c>
      <c r="L47" s="257">
        <v>12.5</v>
      </c>
      <c r="M47" s="257">
        <v>0.3</v>
      </c>
      <c r="N47" s="257">
        <v>-0.4</v>
      </c>
      <c r="O47" s="257">
        <v>2.7</v>
      </c>
      <c r="P47" s="257">
        <v>2.5</v>
      </c>
      <c r="Q47" s="257">
        <v>0.2</v>
      </c>
      <c r="R47" s="257">
        <v>0.4</v>
      </c>
      <c r="S47" s="257">
        <v>0.3</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95" t="s">
        <v>458</v>
      </c>
      <c r="E55" s="285" t="s">
        <v>458</v>
      </c>
      <c r="F55" s="285" t="s">
        <v>458</v>
      </c>
      <c r="G55" s="285" t="s">
        <v>458</v>
      </c>
      <c r="H55" s="285" t="s">
        <v>458</v>
      </c>
      <c r="I55" s="285" t="s">
        <v>458</v>
      </c>
      <c r="J55" s="285" t="s">
        <v>458</v>
      </c>
      <c r="K55" s="285" t="s">
        <v>458</v>
      </c>
      <c r="L55" s="278" t="s">
        <v>458</v>
      </c>
      <c r="M55" s="278" t="s">
        <v>458</v>
      </c>
      <c r="N55" s="278" t="s">
        <v>458</v>
      </c>
      <c r="O55" s="278" t="s">
        <v>458</v>
      </c>
      <c r="P55" s="285" t="s">
        <v>458</v>
      </c>
      <c r="Q55" s="285" t="s">
        <v>458</v>
      </c>
      <c r="R55" s="285" t="s">
        <v>458</v>
      </c>
      <c r="S55" s="278" t="s">
        <v>458</v>
      </c>
    </row>
    <row r="56" spans="1:19" ht="13.5" customHeight="1">
      <c r="A56" s="232"/>
      <c r="B56" s="232" t="s">
        <v>450</v>
      </c>
      <c r="C56" s="243"/>
      <c r="D56" s="295" t="s">
        <v>458</v>
      </c>
      <c r="E56" s="285" t="s">
        <v>458</v>
      </c>
      <c r="F56" s="285" t="s">
        <v>458</v>
      </c>
      <c r="G56" s="285" t="s">
        <v>458</v>
      </c>
      <c r="H56" s="285" t="s">
        <v>458</v>
      </c>
      <c r="I56" s="285" t="s">
        <v>458</v>
      </c>
      <c r="J56" s="285" t="s">
        <v>458</v>
      </c>
      <c r="K56" s="285" t="s">
        <v>458</v>
      </c>
      <c r="L56" s="278" t="s">
        <v>458</v>
      </c>
      <c r="M56" s="278" t="s">
        <v>458</v>
      </c>
      <c r="N56" s="278" t="s">
        <v>458</v>
      </c>
      <c r="O56" s="278" t="s">
        <v>458</v>
      </c>
      <c r="P56" s="285" t="s">
        <v>458</v>
      </c>
      <c r="Q56" s="285" t="s">
        <v>458</v>
      </c>
      <c r="R56" s="285" t="s">
        <v>458</v>
      </c>
      <c r="S56" s="278" t="s">
        <v>458</v>
      </c>
    </row>
    <row r="57" spans="1:19" ht="13.5" customHeight="1">
      <c r="A57" s="232"/>
      <c r="B57" s="232" t="s">
        <v>214</v>
      </c>
      <c r="C57" s="243"/>
      <c r="D57" s="295">
        <v>99.1</v>
      </c>
      <c r="E57" s="285">
        <v>117.6</v>
      </c>
      <c r="F57" s="285">
        <v>98.3</v>
      </c>
      <c r="G57" s="285">
        <v>117.3</v>
      </c>
      <c r="H57" s="285">
        <v>90.1</v>
      </c>
      <c r="I57" s="285">
        <v>90.8</v>
      </c>
      <c r="J57" s="285">
        <v>109.1</v>
      </c>
      <c r="K57" s="285">
        <v>102.7</v>
      </c>
      <c r="L57" s="285">
        <v>91.3</v>
      </c>
      <c r="M57" s="285">
        <v>113.7</v>
      </c>
      <c r="N57" s="285">
        <v>95.1</v>
      </c>
      <c r="O57" s="285">
        <v>102.4</v>
      </c>
      <c r="P57" s="285">
        <v>84.8</v>
      </c>
      <c r="Q57" s="285">
        <v>106.2</v>
      </c>
      <c r="R57" s="285">
        <v>95.9</v>
      </c>
      <c r="S57" s="285">
        <v>96.1</v>
      </c>
    </row>
    <row r="58" spans="1:19" ht="13.5" customHeight="1">
      <c r="A58" s="232" t="s">
        <v>451</v>
      </c>
      <c r="B58" s="232" t="s">
        <v>452</v>
      </c>
      <c r="C58" s="243"/>
      <c r="D58" s="296">
        <v>99.5</v>
      </c>
      <c r="E58" s="278">
        <v>100</v>
      </c>
      <c r="F58" s="278">
        <v>97.7</v>
      </c>
      <c r="G58" s="278">
        <v>113.2</v>
      </c>
      <c r="H58" s="278">
        <v>84</v>
      </c>
      <c r="I58" s="278">
        <v>92.7</v>
      </c>
      <c r="J58" s="278">
        <v>115.8</v>
      </c>
      <c r="K58" s="278">
        <v>97.7</v>
      </c>
      <c r="L58" s="278">
        <v>78.8</v>
      </c>
      <c r="M58" s="278">
        <v>111.8</v>
      </c>
      <c r="N58" s="278">
        <v>117.7</v>
      </c>
      <c r="O58" s="278">
        <v>95.4</v>
      </c>
      <c r="P58" s="278">
        <v>80.099999999999994</v>
      </c>
      <c r="Q58" s="278">
        <v>109.4</v>
      </c>
      <c r="R58" s="278">
        <v>101.1</v>
      </c>
      <c r="S58" s="278">
        <v>95.6</v>
      </c>
    </row>
    <row r="59" spans="1:19" ht="13.5" customHeight="1">
      <c r="A59" s="233"/>
      <c r="B59" s="233" t="s">
        <v>392</v>
      </c>
      <c r="C59" s="244"/>
      <c r="D59" s="297">
        <v>98.9</v>
      </c>
      <c r="E59" s="303">
        <v>97.1</v>
      </c>
      <c r="F59" s="303">
        <v>95</v>
      </c>
      <c r="G59" s="303">
        <v>102.7</v>
      </c>
      <c r="H59" s="303">
        <v>80.3</v>
      </c>
      <c r="I59" s="303">
        <v>87.5</v>
      </c>
      <c r="J59" s="303">
        <v>108.6</v>
      </c>
      <c r="K59" s="303">
        <v>95.1</v>
      </c>
      <c r="L59" s="303">
        <v>97.2</v>
      </c>
      <c r="M59" s="303">
        <v>111.5</v>
      </c>
      <c r="N59" s="303">
        <v>105.3</v>
      </c>
      <c r="O59" s="303">
        <v>87.7</v>
      </c>
      <c r="P59" s="303">
        <v>101.5</v>
      </c>
      <c r="Q59" s="303">
        <v>115</v>
      </c>
      <c r="R59" s="303">
        <v>101.1</v>
      </c>
      <c r="S59" s="303">
        <v>95</v>
      </c>
    </row>
    <row r="60" spans="1:19" ht="13.5" customHeight="1">
      <c r="A60" s="232" t="s">
        <v>30</v>
      </c>
      <c r="B60" s="232">
        <v>2</v>
      </c>
      <c r="C60" s="243" t="s">
        <v>454</v>
      </c>
      <c r="D60" s="251">
        <v>99.7</v>
      </c>
      <c r="E60" s="263">
        <v>107.3</v>
      </c>
      <c r="F60" s="263">
        <v>96.1</v>
      </c>
      <c r="G60" s="263">
        <v>106.6</v>
      </c>
      <c r="H60" s="263">
        <v>82.9</v>
      </c>
      <c r="I60" s="263">
        <v>91.3</v>
      </c>
      <c r="J60" s="263">
        <v>105.4</v>
      </c>
      <c r="K60" s="263">
        <v>96.8</v>
      </c>
      <c r="L60" s="263">
        <v>95.9</v>
      </c>
      <c r="M60" s="263">
        <v>108.4</v>
      </c>
      <c r="N60" s="263">
        <v>105.2</v>
      </c>
      <c r="O60" s="263">
        <v>87.7</v>
      </c>
      <c r="P60" s="263">
        <v>103.7</v>
      </c>
      <c r="Q60" s="263">
        <v>112.1</v>
      </c>
      <c r="R60" s="263">
        <v>104.2</v>
      </c>
      <c r="S60" s="263">
        <v>94</v>
      </c>
    </row>
    <row r="61" spans="1:19" ht="13.5" customHeight="1">
      <c r="A61" s="21"/>
      <c r="B61" s="232">
        <v>3</v>
      </c>
      <c r="C61" s="243"/>
      <c r="D61" s="252">
        <v>101.5</v>
      </c>
      <c r="E61" s="264">
        <v>109.5</v>
      </c>
      <c r="F61" s="264">
        <v>97.1</v>
      </c>
      <c r="G61" s="264">
        <v>106.3</v>
      </c>
      <c r="H61" s="264">
        <v>84.2</v>
      </c>
      <c r="I61" s="264">
        <v>86.9</v>
      </c>
      <c r="J61" s="264">
        <v>106.6</v>
      </c>
      <c r="K61" s="264">
        <v>99.9</v>
      </c>
      <c r="L61" s="264">
        <v>94</v>
      </c>
      <c r="M61" s="264">
        <v>108.1</v>
      </c>
      <c r="N61" s="264">
        <v>106.9</v>
      </c>
      <c r="O61" s="264">
        <v>87.9</v>
      </c>
      <c r="P61" s="264">
        <v>129.69999999999999</v>
      </c>
      <c r="Q61" s="264">
        <v>112.9</v>
      </c>
      <c r="R61" s="264">
        <v>105.4</v>
      </c>
      <c r="S61" s="264">
        <v>94.4</v>
      </c>
    </row>
    <row r="62" spans="1:19" ht="13.5" customHeight="1">
      <c r="A62" s="21"/>
      <c r="B62" s="232">
        <v>4</v>
      </c>
      <c r="C62" s="243"/>
      <c r="D62" s="252">
        <v>100.4</v>
      </c>
      <c r="E62" s="264">
        <v>105.3</v>
      </c>
      <c r="F62" s="264">
        <v>95.1</v>
      </c>
      <c r="G62" s="264">
        <v>87.5</v>
      </c>
      <c r="H62" s="264">
        <v>81.400000000000006</v>
      </c>
      <c r="I62" s="264">
        <v>94.8</v>
      </c>
      <c r="J62" s="264">
        <v>112.3</v>
      </c>
      <c r="K62" s="264">
        <v>97.1</v>
      </c>
      <c r="L62" s="264">
        <v>95.1</v>
      </c>
      <c r="M62" s="264">
        <v>112.2</v>
      </c>
      <c r="N62" s="264">
        <v>106.3</v>
      </c>
      <c r="O62" s="264">
        <v>86.5</v>
      </c>
      <c r="P62" s="264">
        <v>112.5</v>
      </c>
      <c r="Q62" s="264">
        <v>112.4</v>
      </c>
      <c r="R62" s="264">
        <v>88.9</v>
      </c>
      <c r="S62" s="264">
        <v>95.3</v>
      </c>
    </row>
    <row r="63" spans="1:19" ht="13.5" customHeight="1">
      <c r="A63" s="21"/>
      <c r="B63" s="232">
        <v>5</v>
      </c>
      <c r="C63" s="243"/>
      <c r="D63" s="252">
        <v>94.9</v>
      </c>
      <c r="E63" s="264">
        <v>84.8</v>
      </c>
      <c r="F63" s="264">
        <v>89.9</v>
      </c>
      <c r="G63" s="264">
        <v>99.5</v>
      </c>
      <c r="H63" s="264">
        <v>81</v>
      </c>
      <c r="I63" s="264">
        <v>83.2</v>
      </c>
      <c r="J63" s="264">
        <v>110</v>
      </c>
      <c r="K63" s="264">
        <v>95.8</v>
      </c>
      <c r="L63" s="264">
        <v>95</v>
      </c>
      <c r="M63" s="264">
        <v>107.4</v>
      </c>
      <c r="N63" s="264">
        <v>93.9</v>
      </c>
      <c r="O63" s="264">
        <v>77.2</v>
      </c>
      <c r="P63" s="264">
        <v>96.8</v>
      </c>
      <c r="Q63" s="264">
        <v>114.7</v>
      </c>
      <c r="R63" s="264">
        <v>104.3</v>
      </c>
      <c r="S63" s="264">
        <v>88.8</v>
      </c>
    </row>
    <row r="64" spans="1:19" ht="13.5" customHeight="1">
      <c r="A64" s="21"/>
      <c r="B64" s="232">
        <v>6</v>
      </c>
      <c r="C64" s="243"/>
      <c r="D64" s="252">
        <v>97.9</v>
      </c>
      <c r="E64" s="264">
        <v>87.2</v>
      </c>
      <c r="F64" s="264">
        <v>93.6</v>
      </c>
      <c r="G64" s="264">
        <v>102.3</v>
      </c>
      <c r="H64" s="264">
        <v>78.099999999999994</v>
      </c>
      <c r="I64" s="264">
        <v>87</v>
      </c>
      <c r="J64" s="264">
        <v>111.4</v>
      </c>
      <c r="K64" s="264">
        <v>96.8</v>
      </c>
      <c r="L64" s="264">
        <v>95.7</v>
      </c>
      <c r="M64" s="264">
        <v>106.6</v>
      </c>
      <c r="N64" s="264">
        <v>93.9</v>
      </c>
      <c r="O64" s="264">
        <v>87.3</v>
      </c>
      <c r="P64" s="264">
        <v>96.8</v>
      </c>
      <c r="Q64" s="264">
        <v>118</v>
      </c>
      <c r="R64" s="264">
        <v>103.8</v>
      </c>
      <c r="S64" s="264">
        <v>95.2</v>
      </c>
    </row>
    <row r="65" spans="1:46" ht="13.5" customHeight="1">
      <c r="A65" s="21"/>
      <c r="B65" s="232">
        <v>7</v>
      </c>
      <c r="C65" s="243"/>
      <c r="D65" s="252">
        <v>97.4</v>
      </c>
      <c r="E65" s="264">
        <v>101.4</v>
      </c>
      <c r="F65" s="264">
        <v>93.9</v>
      </c>
      <c r="G65" s="264">
        <v>103.6</v>
      </c>
      <c r="H65" s="264">
        <v>78.900000000000006</v>
      </c>
      <c r="I65" s="264">
        <v>88.1</v>
      </c>
      <c r="J65" s="264">
        <v>105.8</v>
      </c>
      <c r="K65" s="264">
        <v>93.1</v>
      </c>
      <c r="L65" s="264">
        <v>93</v>
      </c>
      <c r="M65" s="264">
        <v>108.5</v>
      </c>
      <c r="N65" s="264">
        <v>92.5</v>
      </c>
      <c r="O65" s="264">
        <v>88.9</v>
      </c>
      <c r="P65" s="264">
        <v>95.6</v>
      </c>
      <c r="Q65" s="264">
        <v>113.7</v>
      </c>
      <c r="R65" s="264">
        <v>102.9</v>
      </c>
      <c r="S65" s="264">
        <v>95.3</v>
      </c>
    </row>
    <row r="66" spans="1:46" ht="13.5" customHeight="1">
      <c r="A66" s="232"/>
      <c r="B66" s="232">
        <v>8</v>
      </c>
      <c r="C66" s="243"/>
      <c r="D66" s="252">
        <v>97.6</v>
      </c>
      <c r="E66" s="264">
        <v>100.8</v>
      </c>
      <c r="F66" s="264">
        <v>93.2</v>
      </c>
      <c r="G66" s="264">
        <v>103.3</v>
      </c>
      <c r="H66" s="264">
        <v>79.2</v>
      </c>
      <c r="I66" s="264">
        <v>82.7</v>
      </c>
      <c r="J66" s="264">
        <v>108.3</v>
      </c>
      <c r="K66" s="264">
        <v>90.5</v>
      </c>
      <c r="L66" s="264">
        <v>105.6</v>
      </c>
      <c r="M66" s="264">
        <v>110.7</v>
      </c>
      <c r="N66" s="264">
        <v>114.4</v>
      </c>
      <c r="O66" s="264">
        <v>93.7</v>
      </c>
      <c r="P66" s="264">
        <v>93.4</v>
      </c>
      <c r="Q66" s="264">
        <v>115.7</v>
      </c>
      <c r="R66" s="264">
        <v>102</v>
      </c>
      <c r="S66" s="264">
        <v>94.7</v>
      </c>
    </row>
    <row r="67" spans="1:46" ht="13.5" customHeight="1">
      <c r="A67" s="234"/>
      <c r="B67" s="232">
        <v>9</v>
      </c>
      <c r="C67" s="243"/>
      <c r="D67" s="252">
        <v>97.7</v>
      </c>
      <c r="E67" s="264">
        <v>86.8</v>
      </c>
      <c r="F67" s="264">
        <v>94</v>
      </c>
      <c r="G67" s="264">
        <v>102.3</v>
      </c>
      <c r="H67" s="264">
        <v>79.3</v>
      </c>
      <c r="I67" s="264">
        <v>85.8</v>
      </c>
      <c r="J67" s="264">
        <v>105.1</v>
      </c>
      <c r="K67" s="264">
        <v>94.4</v>
      </c>
      <c r="L67" s="264">
        <v>93.9</v>
      </c>
      <c r="M67" s="264">
        <v>113.8</v>
      </c>
      <c r="N67" s="264">
        <v>117.1</v>
      </c>
      <c r="O67" s="264">
        <v>88.8</v>
      </c>
      <c r="P67" s="264">
        <v>94.4</v>
      </c>
      <c r="Q67" s="264">
        <v>116.4</v>
      </c>
      <c r="R67" s="264">
        <v>95.4</v>
      </c>
      <c r="S67" s="264">
        <v>94.8</v>
      </c>
    </row>
    <row r="68" spans="1:46" ht="13.5" customHeight="1">
      <c r="A68" s="21"/>
      <c r="B68" s="232">
        <v>10</v>
      </c>
      <c r="C68" s="243"/>
      <c r="D68" s="252">
        <v>98.3</v>
      </c>
      <c r="E68" s="264">
        <v>89.7</v>
      </c>
      <c r="F68" s="264">
        <v>96.1</v>
      </c>
      <c r="G68" s="264">
        <v>103.4</v>
      </c>
      <c r="H68" s="264">
        <v>78.7</v>
      </c>
      <c r="I68" s="264">
        <v>86.5</v>
      </c>
      <c r="J68" s="264">
        <v>103.4</v>
      </c>
      <c r="K68" s="264">
        <v>89.7</v>
      </c>
      <c r="L68" s="264">
        <v>94.6</v>
      </c>
      <c r="M68" s="264">
        <v>113.5</v>
      </c>
      <c r="N68" s="264">
        <v>108.7</v>
      </c>
      <c r="O68" s="264">
        <v>88.5</v>
      </c>
      <c r="P68" s="264">
        <v>95.9</v>
      </c>
      <c r="Q68" s="264">
        <v>116.3</v>
      </c>
      <c r="R68" s="264">
        <v>97.7</v>
      </c>
      <c r="S68" s="264">
        <v>97</v>
      </c>
    </row>
    <row r="69" spans="1:46" ht="13.5" customHeight="1">
      <c r="A69" s="232"/>
      <c r="B69" s="232">
        <v>11</v>
      </c>
      <c r="C69" s="243"/>
      <c r="D69" s="252">
        <v>100.7</v>
      </c>
      <c r="E69" s="264">
        <v>91.6</v>
      </c>
      <c r="F69" s="264">
        <v>98.5</v>
      </c>
      <c r="G69" s="264">
        <v>105</v>
      </c>
      <c r="H69" s="264">
        <v>80.099999999999994</v>
      </c>
      <c r="I69" s="264">
        <v>89.7</v>
      </c>
      <c r="J69" s="264">
        <v>106.6</v>
      </c>
      <c r="K69" s="264">
        <v>97.7</v>
      </c>
      <c r="L69" s="264">
        <v>91.3</v>
      </c>
      <c r="M69" s="264">
        <v>120.6</v>
      </c>
      <c r="N69" s="264">
        <v>106.3</v>
      </c>
      <c r="O69" s="264">
        <v>88.3</v>
      </c>
      <c r="P69" s="264">
        <v>98.1</v>
      </c>
      <c r="Q69" s="264">
        <v>118.3</v>
      </c>
      <c r="R69" s="264">
        <v>103.1</v>
      </c>
      <c r="S69" s="264">
        <v>98.7</v>
      </c>
    </row>
    <row r="70" spans="1:46" ht="13.5" customHeight="1">
      <c r="A70" s="21"/>
      <c r="B70" s="232">
        <v>12</v>
      </c>
      <c r="C70" s="243"/>
      <c r="D70" s="252">
        <v>100.4</v>
      </c>
      <c r="E70" s="264">
        <v>95.3</v>
      </c>
      <c r="F70" s="264">
        <v>97.6</v>
      </c>
      <c r="G70" s="264">
        <v>105.7</v>
      </c>
      <c r="H70" s="264">
        <v>79.5</v>
      </c>
      <c r="I70" s="264">
        <v>87.7</v>
      </c>
      <c r="J70" s="264">
        <v>112</v>
      </c>
      <c r="K70" s="264">
        <v>95.2</v>
      </c>
      <c r="L70" s="264">
        <v>104.8</v>
      </c>
      <c r="M70" s="264">
        <v>121</v>
      </c>
      <c r="N70" s="264">
        <v>106.2</v>
      </c>
      <c r="O70" s="264">
        <v>89.3</v>
      </c>
      <c r="P70" s="264">
        <v>98.5</v>
      </c>
      <c r="Q70" s="264">
        <v>117.3</v>
      </c>
      <c r="R70" s="264">
        <v>104.3</v>
      </c>
      <c r="S70" s="264">
        <v>96.6</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100.3</v>
      </c>
      <c r="E71" s="264">
        <v>115.1</v>
      </c>
      <c r="F71" s="264">
        <v>95</v>
      </c>
      <c r="G71" s="264">
        <v>102.3</v>
      </c>
      <c r="H71" s="264">
        <v>82.2</v>
      </c>
      <c r="I71" s="264">
        <v>91.1</v>
      </c>
      <c r="J71" s="264">
        <v>104</v>
      </c>
      <c r="K71" s="264">
        <v>81.400000000000006</v>
      </c>
      <c r="L71" s="264">
        <v>100.5</v>
      </c>
      <c r="M71" s="264">
        <v>115</v>
      </c>
      <c r="N71" s="264">
        <v>96.4</v>
      </c>
      <c r="O71" s="264">
        <v>104.2</v>
      </c>
      <c r="P71" s="264">
        <v>101.9</v>
      </c>
      <c r="Q71" s="264">
        <v>115.2</v>
      </c>
      <c r="R71" s="264">
        <v>92.5</v>
      </c>
      <c r="S71" s="264">
        <v>113.7</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100.3</v>
      </c>
      <c r="E72" s="267">
        <v>97.5</v>
      </c>
      <c r="F72" s="267">
        <v>96.4</v>
      </c>
      <c r="G72" s="267">
        <v>102</v>
      </c>
      <c r="H72" s="267">
        <v>82</v>
      </c>
      <c r="I72" s="267">
        <v>91.4</v>
      </c>
      <c r="J72" s="267">
        <v>102.5</v>
      </c>
      <c r="K72" s="267">
        <v>74.2</v>
      </c>
      <c r="L72" s="267">
        <v>101.4</v>
      </c>
      <c r="M72" s="267">
        <v>116</v>
      </c>
      <c r="N72" s="267">
        <v>81.3</v>
      </c>
      <c r="O72" s="267">
        <v>105.1</v>
      </c>
      <c r="P72" s="267">
        <v>102.8</v>
      </c>
      <c r="Q72" s="267">
        <v>115</v>
      </c>
      <c r="R72" s="267">
        <v>94.6</v>
      </c>
      <c r="S72" s="267">
        <v>113.7</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-1.5</v>
      </c>
      <c r="E74" s="263">
        <v>4</v>
      </c>
      <c r="F74" s="263">
        <v>0.1</v>
      </c>
      <c r="G74" s="263">
        <v>0.7</v>
      </c>
      <c r="H74" s="263">
        <v>2.9</v>
      </c>
      <c r="I74" s="263">
        <v>-5</v>
      </c>
      <c r="J74" s="263">
        <v>-2.5</v>
      </c>
      <c r="K74" s="263">
        <v>-5.4</v>
      </c>
      <c r="L74" s="277">
        <v>3.3</v>
      </c>
      <c r="M74" s="277">
        <v>-3.4</v>
      </c>
      <c r="N74" s="277">
        <v>-2.8</v>
      </c>
      <c r="O74" s="277">
        <v>-2.6</v>
      </c>
      <c r="P74" s="263">
        <v>0.2</v>
      </c>
      <c r="Q74" s="263">
        <v>-2.7</v>
      </c>
      <c r="R74" s="263">
        <v>-3.7</v>
      </c>
      <c r="S74" s="277">
        <v>-1.8</v>
      </c>
    </row>
    <row r="75" spans="1:46" ht="13.5" customHeight="1">
      <c r="A75" s="232"/>
      <c r="B75" s="232">
        <v>28</v>
      </c>
      <c r="C75" s="243"/>
      <c r="D75" s="295" t="s">
        <v>458</v>
      </c>
      <c r="E75" s="285" t="s">
        <v>458</v>
      </c>
      <c r="F75" s="285" t="s">
        <v>458</v>
      </c>
      <c r="G75" s="285" t="s">
        <v>458</v>
      </c>
      <c r="H75" s="285" t="s">
        <v>458</v>
      </c>
      <c r="I75" s="285" t="s">
        <v>458</v>
      </c>
      <c r="J75" s="285" t="s">
        <v>458</v>
      </c>
      <c r="K75" s="285" t="s">
        <v>458</v>
      </c>
      <c r="L75" s="278" t="s">
        <v>458</v>
      </c>
      <c r="M75" s="278" t="s">
        <v>458</v>
      </c>
      <c r="N75" s="278" t="s">
        <v>458</v>
      </c>
      <c r="O75" s="278" t="s">
        <v>458</v>
      </c>
      <c r="P75" s="285" t="s">
        <v>458</v>
      </c>
      <c r="Q75" s="285" t="s">
        <v>458</v>
      </c>
      <c r="R75" s="285" t="s">
        <v>458</v>
      </c>
      <c r="S75" s="278" t="s">
        <v>458</v>
      </c>
    </row>
    <row r="76" spans="1:46" ht="13.5" customHeight="1">
      <c r="A76" s="232"/>
      <c r="B76" s="232" t="s">
        <v>450</v>
      </c>
      <c r="C76" s="243"/>
      <c r="D76" s="295" t="s">
        <v>458</v>
      </c>
      <c r="E76" s="285" t="s">
        <v>458</v>
      </c>
      <c r="F76" s="285" t="s">
        <v>458</v>
      </c>
      <c r="G76" s="285" t="s">
        <v>458</v>
      </c>
      <c r="H76" s="285" t="s">
        <v>458</v>
      </c>
      <c r="I76" s="285" t="s">
        <v>458</v>
      </c>
      <c r="J76" s="285" t="s">
        <v>458</v>
      </c>
      <c r="K76" s="285" t="s">
        <v>458</v>
      </c>
      <c r="L76" s="278" t="s">
        <v>458</v>
      </c>
      <c r="M76" s="278" t="s">
        <v>458</v>
      </c>
      <c r="N76" s="278" t="s">
        <v>458</v>
      </c>
      <c r="O76" s="278" t="s">
        <v>458</v>
      </c>
      <c r="P76" s="285" t="s">
        <v>458</v>
      </c>
      <c r="Q76" s="285" t="s">
        <v>458</v>
      </c>
      <c r="R76" s="285" t="s">
        <v>458</v>
      </c>
      <c r="S76" s="278" t="s">
        <v>458</v>
      </c>
    </row>
    <row r="77" spans="1:46" ht="13.5" customHeight="1">
      <c r="A77" s="232"/>
      <c r="B77" s="232" t="s">
        <v>214</v>
      </c>
      <c r="C77" s="243"/>
      <c r="D77" s="295">
        <v>-1.2</v>
      </c>
      <c r="E77" s="285">
        <v>19.3</v>
      </c>
      <c r="F77" s="285">
        <v>-2</v>
      </c>
      <c r="G77" s="285">
        <v>20.9</v>
      </c>
      <c r="H77" s="285">
        <v>-9.9</v>
      </c>
      <c r="I77" s="285">
        <v>-10.1</v>
      </c>
      <c r="J77" s="285">
        <v>12.5</v>
      </c>
      <c r="K77" s="285">
        <v>4.5999999999999996</v>
      </c>
      <c r="L77" s="278">
        <v>-11.5</v>
      </c>
      <c r="M77" s="278">
        <v>16.899999999999999</v>
      </c>
      <c r="N77" s="278">
        <v>-8</v>
      </c>
      <c r="O77" s="278">
        <v>0.9</v>
      </c>
      <c r="P77" s="285">
        <v>-22.5</v>
      </c>
      <c r="Q77" s="285">
        <v>6.2</v>
      </c>
      <c r="R77" s="285">
        <v>-6</v>
      </c>
      <c r="S77" s="278">
        <v>-0.5</v>
      </c>
    </row>
    <row r="78" spans="1:46" ht="13.5" customHeight="1">
      <c r="A78" s="232" t="s">
        <v>451</v>
      </c>
      <c r="B78" s="232" t="s">
        <v>452</v>
      </c>
      <c r="C78" s="243"/>
      <c r="D78" s="295">
        <v>0.4</v>
      </c>
      <c r="E78" s="285">
        <v>-15</v>
      </c>
      <c r="F78" s="285">
        <v>-0.6</v>
      </c>
      <c r="G78" s="285">
        <v>-3.5</v>
      </c>
      <c r="H78" s="285">
        <v>-6.8</v>
      </c>
      <c r="I78" s="285">
        <v>2.1</v>
      </c>
      <c r="J78" s="285">
        <v>6.1</v>
      </c>
      <c r="K78" s="285">
        <v>-4.9000000000000004</v>
      </c>
      <c r="L78" s="278">
        <v>-13.7</v>
      </c>
      <c r="M78" s="278">
        <v>-1.7</v>
      </c>
      <c r="N78" s="278">
        <v>23.8</v>
      </c>
      <c r="O78" s="278">
        <v>-6.8</v>
      </c>
      <c r="P78" s="285">
        <v>-5.5</v>
      </c>
      <c r="Q78" s="285">
        <v>3</v>
      </c>
      <c r="R78" s="285">
        <v>5.4</v>
      </c>
      <c r="S78" s="278">
        <v>-0.5</v>
      </c>
    </row>
    <row r="79" spans="1:46" ht="13.5" customHeight="1">
      <c r="A79" s="233"/>
      <c r="B79" s="233" t="s">
        <v>392</v>
      </c>
      <c r="C79" s="244"/>
      <c r="D79" s="297">
        <v>-0.6</v>
      </c>
      <c r="E79" s="303">
        <v>-2.9</v>
      </c>
      <c r="F79" s="303">
        <v>-2.8</v>
      </c>
      <c r="G79" s="303">
        <v>-9.3000000000000007</v>
      </c>
      <c r="H79" s="303">
        <v>-4.4000000000000004</v>
      </c>
      <c r="I79" s="303">
        <v>-5.6</v>
      </c>
      <c r="J79" s="303">
        <v>-6.2</v>
      </c>
      <c r="K79" s="303">
        <v>-2.7</v>
      </c>
      <c r="L79" s="303">
        <v>23.4</v>
      </c>
      <c r="M79" s="303">
        <v>-0.3</v>
      </c>
      <c r="N79" s="303">
        <v>-10.5</v>
      </c>
      <c r="O79" s="303">
        <v>-8.1</v>
      </c>
      <c r="P79" s="303">
        <v>26.7</v>
      </c>
      <c r="Q79" s="303">
        <v>5.0999999999999996</v>
      </c>
      <c r="R79" s="303">
        <v>0</v>
      </c>
      <c r="S79" s="303">
        <v>-0.6</v>
      </c>
    </row>
    <row r="80" spans="1:46" ht="13.5" customHeight="1">
      <c r="A80" s="232" t="s">
        <v>30</v>
      </c>
      <c r="B80" s="232">
        <v>2</v>
      </c>
      <c r="C80" s="243" t="s">
        <v>454</v>
      </c>
      <c r="D80" s="298">
        <v>1.1000000000000001</v>
      </c>
      <c r="E80" s="304">
        <v>10.3</v>
      </c>
      <c r="F80" s="304">
        <v>-2.2000000000000002</v>
      </c>
      <c r="G80" s="304">
        <v>-4.5999999999999996</v>
      </c>
      <c r="H80" s="304">
        <v>-0.8</v>
      </c>
      <c r="I80" s="304">
        <v>-4.2</v>
      </c>
      <c r="J80" s="304">
        <v>-7</v>
      </c>
      <c r="K80" s="304">
        <v>0.4</v>
      </c>
      <c r="L80" s="304">
        <v>6</v>
      </c>
      <c r="M80" s="304">
        <v>-1.6</v>
      </c>
      <c r="N80" s="304">
        <v>-3.5</v>
      </c>
      <c r="O80" s="304">
        <v>-4.8</v>
      </c>
      <c r="P80" s="304">
        <v>49</v>
      </c>
      <c r="Q80" s="304">
        <v>3.5</v>
      </c>
      <c r="R80" s="304">
        <v>2.8</v>
      </c>
      <c r="S80" s="304">
        <v>-1.7</v>
      </c>
    </row>
    <row r="81" spans="1:36" ht="13.5" customHeight="1">
      <c r="A81" s="21"/>
      <c r="B81" s="232">
        <v>3</v>
      </c>
      <c r="C81" s="243"/>
      <c r="D81" s="295">
        <v>3.9</v>
      </c>
      <c r="E81" s="285">
        <v>15.3</v>
      </c>
      <c r="F81" s="285">
        <v>0.7</v>
      </c>
      <c r="G81" s="285">
        <v>-5.3</v>
      </c>
      <c r="H81" s="285">
        <v>0.5</v>
      </c>
      <c r="I81" s="285">
        <v>-4.5999999999999996</v>
      </c>
      <c r="J81" s="285">
        <v>-4.2</v>
      </c>
      <c r="K81" s="285">
        <v>3.7</v>
      </c>
      <c r="L81" s="285">
        <v>4.3</v>
      </c>
      <c r="M81" s="285">
        <v>-2.4</v>
      </c>
      <c r="N81" s="285">
        <v>-9.6</v>
      </c>
      <c r="O81" s="285">
        <v>-3.3</v>
      </c>
      <c r="P81" s="285">
        <v>84</v>
      </c>
      <c r="Q81" s="285">
        <v>3.5</v>
      </c>
      <c r="R81" s="285">
        <v>2.7</v>
      </c>
      <c r="S81" s="285">
        <v>-2.2000000000000002</v>
      </c>
    </row>
    <row r="82" spans="1:36" ht="13.5" customHeight="1">
      <c r="A82" s="21"/>
      <c r="B82" s="232">
        <v>4</v>
      </c>
      <c r="C82" s="243"/>
      <c r="D82" s="295">
        <v>0.7</v>
      </c>
      <c r="E82" s="285">
        <v>6.8</v>
      </c>
      <c r="F82" s="285">
        <v>-4</v>
      </c>
      <c r="G82" s="285">
        <v>-22.7</v>
      </c>
      <c r="H82" s="285">
        <v>-4.0999999999999996</v>
      </c>
      <c r="I82" s="285">
        <v>-0.3</v>
      </c>
      <c r="J82" s="285">
        <v>-5.5</v>
      </c>
      <c r="K82" s="285">
        <v>-0.4</v>
      </c>
      <c r="L82" s="285">
        <v>35.5</v>
      </c>
      <c r="M82" s="285">
        <v>-0.9</v>
      </c>
      <c r="N82" s="285">
        <v>-14.3</v>
      </c>
      <c r="O82" s="285">
        <v>-11.1</v>
      </c>
      <c r="P82" s="285">
        <v>58.9</v>
      </c>
      <c r="Q82" s="285">
        <v>5.2</v>
      </c>
      <c r="R82" s="285">
        <v>-8.4</v>
      </c>
      <c r="S82" s="285">
        <v>1.2</v>
      </c>
    </row>
    <row r="83" spans="1:36" ht="13.5" customHeight="1">
      <c r="A83" s="21"/>
      <c r="B83" s="232">
        <v>5</v>
      </c>
      <c r="C83" s="243"/>
      <c r="D83" s="295">
        <v>-4.3</v>
      </c>
      <c r="E83" s="285">
        <v>-7.6</v>
      </c>
      <c r="F83" s="285">
        <v>-7.8</v>
      </c>
      <c r="G83" s="285">
        <v>-10.3</v>
      </c>
      <c r="H83" s="285">
        <v>-4.3</v>
      </c>
      <c r="I83" s="285">
        <v>-8</v>
      </c>
      <c r="J83" s="285">
        <v>-6.4</v>
      </c>
      <c r="K83" s="285">
        <v>-4.3</v>
      </c>
      <c r="L83" s="285">
        <v>47.7</v>
      </c>
      <c r="M83" s="285">
        <v>-4.7</v>
      </c>
      <c r="N83" s="285">
        <v>-22.1</v>
      </c>
      <c r="O83" s="285">
        <v>-19.600000000000001</v>
      </c>
      <c r="P83" s="285">
        <v>20.100000000000001</v>
      </c>
      <c r="Q83" s="285">
        <v>4.4000000000000004</v>
      </c>
      <c r="R83" s="285">
        <v>6</v>
      </c>
      <c r="S83" s="285">
        <v>-5.3</v>
      </c>
    </row>
    <row r="84" spans="1:36" ht="13.5" customHeight="1">
      <c r="A84" s="21"/>
      <c r="B84" s="232">
        <v>6</v>
      </c>
      <c r="C84" s="243"/>
      <c r="D84" s="295">
        <v>-2.4</v>
      </c>
      <c r="E84" s="285">
        <v>-15.5</v>
      </c>
      <c r="F84" s="285">
        <v>-5.8</v>
      </c>
      <c r="G84" s="285">
        <v>-8.3000000000000007</v>
      </c>
      <c r="H84" s="285">
        <v>-7.9</v>
      </c>
      <c r="I84" s="285">
        <v>-7.4</v>
      </c>
      <c r="J84" s="285">
        <v>-5.3</v>
      </c>
      <c r="K84" s="285">
        <v>-3.3</v>
      </c>
      <c r="L84" s="285">
        <v>62.8</v>
      </c>
      <c r="M84" s="285">
        <v>-6.2</v>
      </c>
      <c r="N84" s="285">
        <v>-21.9</v>
      </c>
      <c r="O84" s="285">
        <v>-2.9</v>
      </c>
      <c r="P84" s="285">
        <v>16.8</v>
      </c>
      <c r="Q84" s="285">
        <v>10.8</v>
      </c>
      <c r="R84" s="285">
        <v>1.2</v>
      </c>
      <c r="S84" s="285">
        <v>1.3</v>
      </c>
    </row>
    <row r="85" spans="1:36" ht="13.5" customHeight="1">
      <c r="A85" s="21"/>
      <c r="B85" s="232">
        <v>7</v>
      </c>
      <c r="C85" s="243"/>
      <c r="D85" s="295">
        <v>-2.9</v>
      </c>
      <c r="E85" s="285">
        <v>-10.6</v>
      </c>
      <c r="F85" s="285">
        <v>-3.9</v>
      </c>
      <c r="G85" s="285">
        <v>-6.5</v>
      </c>
      <c r="H85" s="285">
        <v>-6.6</v>
      </c>
      <c r="I85" s="285">
        <v>-5.6</v>
      </c>
      <c r="J85" s="285">
        <v>-9.8000000000000007</v>
      </c>
      <c r="K85" s="285">
        <v>-4.5999999999999996</v>
      </c>
      <c r="L85" s="285">
        <v>9.6999999999999993</v>
      </c>
      <c r="M85" s="285">
        <v>-1.4</v>
      </c>
      <c r="N85" s="285">
        <v>-22.9</v>
      </c>
      <c r="O85" s="285">
        <v>-6.1</v>
      </c>
      <c r="P85" s="285">
        <v>10.5</v>
      </c>
      <c r="Q85" s="285">
        <v>5.8</v>
      </c>
      <c r="R85" s="285">
        <v>0.7</v>
      </c>
      <c r="S85" s="285">
        <v>-0.9</v>
      </c>
    </row>
    <row r="86" spans="1:36" ht="13.5" customHeight="1">
      <c r="A86" s="232"/>
      <c r="B86" s="232">
        <v>8</v>
      </c>
      <c r="C86" s="243"/>
      <c r="D86" s="295">
        <v>-2.4</v>
      </c>
      <c r="E86" s="285">
        <v>0.1</v>
      </c>
      <c r="F86" s="285">
        <v>-3.8</v>
      </c>
      <c r="G86" s="285">
        <v>-7.1</v>
      </c>
      <c r="H86" s="285">
        <v>-7.3</v>
      </c>
      <c r="I86" s="285">
        <v>-9.9</v>
      </c>
      <c r="J86" s="285">
        <v>-6.2</v>
      </c>
      <c r="K86" s="285">
        <v>-7.5</v>
      </c>
      <c r="L86" s="285">
        <v>22.8</v>
      </c>
      <c r="M86" s="285">
        <v>-1.5</v>
      </c>
      <c r="N86" s="285">
        <v>-10.7</v>
      </c>
      <c r="O86" s="285">
        <v>0.4</v>
      </c>
      <c r="P86" s="285">
        <v>11.1</v>
      </c>
      <c r="Q86" s="285">
        <v>5.9</v>
      </c>
      <c r="R86" s="285">
        <v>0.6</v>
      </c>
      <c r="S86" s="285">
        <v>-7.3</v>
      </c>
    </row>
    <row r="87" spans="1:36" ht="13.5" customHeight="1">
      <c r="A87" s="234"/>
      <c r="B87" s="232">
        <v>9</v>
      </c>
      <c r="C87" s="243"/>
      <c r="D87" s="295">
        <v>-2.2000000000000002</v>
      </c>
      <c r="E87" s="285">
        <v>-14.1</v>
      </c>
      <c r="F87" s="285">
        <v>-3.7</v>
      </c>
      <c r="G87" s="285">
        <v>-8.8000000000000007</v>
      </c>
      <c r="H87" s="285">
        <v>-5.5</v>
      </c>
      <c r="I87" s="285">
        <v>-6</v>
      </c>
      <c r="J87" s="285">
        <v>-8.4</v>
      </c>
      <c r="K87" s="285">
        <v>-3.9</v>
      </c>
      <c r="L87" s="285">
        <v>14.7</v>
      </c>
      <c r="M87" s="285">
        <v>1.2</v>
      </c>
      <c r="N87" s="285">
        <v>-2.8</v>
      </c>
      <c r="O87" s="285">
        <v>-10.8</v>
      </c>
      <c r="P87" s="285">
        <v>13.5</v>
      </c>
      <c r="Q87" s="285">
        <v>4.0999999999999996</v>
      </c>
      <c r="R87" s="285">
        <v>-5.7</v>
      </c>
      <c r="S87" s="285">
        <v>0.1</v>
      </c>
    </row>
    <row r="88" spans="1:36" ht="13.5" customHeight="1">
      <c r="A88" s="21"/>
      <c r="B88" s="232">
        <v>10</v>
      </c>
      <c r="C88" s="243"/>
      <c r="D88" s="295">
        <v>-2.9</v>
      </c>
      <c r="E88" s="285">
        <v>-10.1</v>
      </c>
      <c r="F88" s="285">
        <v>-2.2999999999999998</v>
      </c>
      <c r="G88" s="285">
        <v>-12.2</v>
      </c>
      <c r="H88" s="285">
        <v>-6.9</v>
      </c>
      <c r="I88" s="285">
        <v>-6.8</v>
      </c>
      <c r="J88" s="285">
        <v>-13.5</v>
      </c>
      <c r="K88" s="285">
        <v>-8.1999999999999993</v>
      </c>
      <c r="L88" s="285">
        <v>12</v>
      </c>
      <c r="M88" s="285">
        <v>0.5</v>
      </c>
      <c r="N88" s="285">
        <v>-5.2</v>
      </c>
      <c r="O88" s="285">
        <v>-10.4</v>
      </c>
      <c r="P88" s="285">
        <v>12.2</v>
      </c>
      <c r="Q88" s="285">
        <v>2.6</v>
      </c>
      <c r="R88" s="285">
        <v>-3.2</v>
      </c>
      <c r="S88" s="285">
        <v>-2.1</v>
      </c>
    </row>
    <row r="89" spans="1:36" ht="13.5" customHeight="1">
      <c r="A89" s="232"/>
      <c r="B89" s="232">
        <v>11</v>
      </c>
      <c r="C89" s="243"/>
      <c r="D89" s="295">
        <v>-0.6</v>
      </c>
      <c r="E89" s="285">
        <v>-9.8000000000000007</v>
      </c>
      <c r="F89" s="285">
        <v>-0.2</v>
      </c>
      <c r="G89" s="285">
        <v>-10.8</v>
      </c>
      <c r="H89" s="285">
        <v>-3.3</v>
      </c>
      <c r="I89" s="285">
        <v>-5.2</v>
      </c>
      <c r="J89" s="285">
        <v>-7.1</v>
      </c>
      <c r="K89" s="285">
        <v>0.1</v>
      </c>
      <c r="L89" s="285">
        <v>12.2</v>
      </c>
      <c r="M89" s="285">
        <v>5.0999999999999996</v>
      </c>
      <c r="N89" s="285">
        <v>-7.5</v>
      </c>
      <c r="O89" s="285">
        <v>-12</v>
      </c>
      <c r="P89" s="285">
        <v>15.7</v>
      </c>
      <c r="Q89" s="285">
        <v>4.5999999999999996</v>
      </c>
      <c r="R89" s="285">
        <v>1.9</v>
      </c>
      <c r="S89" s="285">
        <v>5.9</v>
      </c>
    </row>
    <row r="90" spans="1:36" ht="13.5" customHeight="1">
      <c r="A90" s="21"/>
      <c r="B90" s="232">
        <v>12</v>
      </c>
      <c r="C90" s="243"/>
      <c r="D90" s="295">
        <v>0.2</v>
      </c>
      <c r="E90" s="285">
        <v>-4.5</v>
      </c>
      <c r="F90" s="285">
        <v>-0.1</v>
      </c>
      <c r="G90" s="285">
        <v>-9.1</v>
      </c>
      <c r="H90" s="285">
        <v>-5.0999999999999996</v>
      </c>
      <c r="I90" s="285">
        <v>-5.0999999999999996</v>
      </c>
      <c r="J90" s="285">
        <v>-5.3</v>
      </c>
      <c r="K90" s="285">
        <v>-2.4</v>
      </c>
      <c r="L90" s="285">
        <v>31.5</v>
      </c>
      <c r="M90" s="285">
        <v>6.9</v>
      </c>
      <c r="N90" s="285">
        <v>-9</v>
      </c>
      <c r="O90" s="285">
        <v>-10.4</v>
      </c>
      <c r="P90" s="285">
        <v>14.7</v>
      </c>
      <c r="Q90" s="285">
        <v>5.2</v>
      </c>
      <c r="R90" s="285">
        <v>1.4</v>
      </c>
      <c r="S90" s="285">
        <v>3.8</v>
      </c>
    </row>
    <row r="91" spans="1:36" ht="13.5" customHeight="1">
      <c r="A91" s="232" t="s">
        <v>275</v>
      </c>
      <c r="B91" s="232" t="s">
        <v>455</v>
      </c>
      <c r="C91" s="243" t="s">
        <v>454</v>
      </c>
      <c r="D91" s="295">
        <v>0.1</v>
      </c>
      <c r="E91" s="285">
        <v>9.1999999999999993</v>
      </c>
      <c r="F91" s="285">
        <v>-0.5</v>
      </c>
      <c r="G91" s="285">
        <v>-3.8</v>
      </c>
      <c r="H91" s="285">
        <v>3.7</v>
      </c>
      <c r="I91" s="285">
        <v>5</v>
      </c>
      <c r="J91" s="285">
        <v>-11.5</v>
      </c>
      <c r="K91" s="285">
        <v>-13.1</v>
      </c>
      <c r="L91" s="285">
        <v>-7.5</v>
      </c>
      <c r="M91" s="285">
        <v>7</v>
      </c>
      <c r="N91" s="285">
        <v>-14</v>
      </c>
      <c r="O91" s="285">
        <v>18.3</v>
      </c>
      <c r="P91" s="285">
        <v>-0.7</v>
      </c>
      <c r="Q91" s="285">
        <v>2.4</v>
      </c>
      <c r="R91" s="285">
        <v>-8.1</v>
      </c>
      <c r="S91" s="285">
        <v>18.7</v>
      </c>
    </row>
    <row r="92" spans="1:36" ht="13.5" customHeight="1">
      <c r="A92" s="235"/>
      <c r="B92" s="239">
        <v>2</v>
      </c>
      <c r="C92" s="245"/>
      <c r="D92" s="313">
        <v>0.6</v>
      </c>
      <c r="E92" s="314">
        <v>-9.1</v>
      </c>
      <c r="F92" s="314">
        <v>0.3</v>
      </c>
      <c r="G92" s="314">
        <v>-4.3</v>
      </c>
      <c r="H92" s="314">
        <v>-1.1000000000000001</v>
      </c>
      <c r="I92" s="314">
        <v>0.1</v>
      </c>
      <c r="J92" s="314">
        <v>-2.8</v>
      </c>
      <c r="K92" s="314">
        <v>-23.3</v>
      </c>
      <c r="L92" s="314">
        <v>5.7</v>
      </c>
      <c r="M92" s="314">
        <v>7</v>
      </c>
      <c r="N92" s="314">
        <v>-22.7</v>
      </c>
      <c r="O92" s="314">
        <v>19.8</v>
      </c>
      <c r="P92" s="314">
        <v>-0.9</v>
      </c>
      <c r="Q92" s="314">
        <v>2.6</v>
      </c>
      <c r="R92" s="314">
        <v>-9.1999999999999993</v>
      </c>
      <c r="S92" s="305">
        <v>21</v>
      </c>
    </row>
    <row r="93" spans="1:36" ht="27" customHeight="1">
      <c r="A93" s="236" t="s">
        <v>271</v>
      </c>
      <c r="B93" s="236"/>
      <c r="C93" s="236"/>
      <c r="D93" s="302">
        <v>0</v>
      </c>
      <c r="E93" s="257">
        <v>-15.3</v>
      </c>
      <c r="F93" s="257">
        <v>1.5</v>
      </c>
      <c r="G93" s="257">
        <v>-0.3</v>
      </c>
      <c r="H93" s="257">
        <v>-0.2</v>
      </c>
      <c r="I93" s="257">
        <v>0.3</v>
      </c>
      <c r="J93" s="257">
        <v>-1.4</v>
      </c>
      <c r="K93" s="257">
        <v>-8.8000000000000007</v>
      </c>
      <c r="L93" s="257">
        <v>0.9</v>
      </c>
      <c r="M93" s="257">
        <v>0.9</v>
      </c>
      <c r="N93" s="257">
        <v>-15.7</v>
      </c>
      <c r="O93" s="257">
        <v>0.9</v>
      </c>
      <c r="P93" s="257">
        <v>0.9</v>
      </c>
      <c r="Q93" s="257">
        <v>-0.2</v>
      </c>
      <c r="R93" s="257">
        <v>2.2999999999999998</v>
      </c>
      <c r="S93" s="257">
        <v>0</v>
      </c>
      <c r="T93" s="237"/>
      <c r="U93" s="237"/>
      <c r="V93" s="237"/>
      <c r="W93" s="237"/>
      <c r="X93" s="237"/>
      <c r="Y93" s="237"/>
      <c r="Z93" s="237"/>
      <c r="AA93" s="237"/>
      <c r="AB93" s="237"/>
      <c r="AC93" s="237"/>
      <c r="AD93" s="237"/>
      <c r="AE93" s="237"/>
      <c r="AF93" s="237"/>
      <c r="AG93" s="237"/>
      <c r="AH93" s="237"/>
      <c r="AI93" s="237"/>
    </row>
    <row r="94" spans="1:36" s="21" customFormat="1" ht="27" customHeight="1">
      <c r="A94" s="292" t="s">
        <v>460</v>
      </c>
      <c r="B94" s="292"/>
      <c r="C94" s="292"/>
      <c r="D94" s="292"/>
      <c r="E94" s="292"/>
      <c r="F94" s="292"/>
      <c r="G94" s="292"/>
      <c r="H94" s="292"/>
      <c r="I94" s="292"/>
      <c r="J94" s="292"/>
      <c r="K94" s="292"/>
      <c r="L94" s="292"/>
      <c r="M94" s="292"/>
      <c r="N94" s="292"/>
      <c r="O94" s="292"/>
      <c r="P94" s="292"/>
      <c r="Q94" s="292"/>
      <c r="R94" s="292"/>
      <c r="S94" s="292"/>
      <c r="T94" s="21"/>
      <c r="U94" s="21"/>
      <c r="V94" s="21"/>
      <c r="W94" s="21"/>
      <c r="X94" s="21"/>
      <c r="Y94" s="21"/>
      <c r="Z94" s="21"/>
      <c r="AA94" s="21"/>
      <c r="AB94" s="21"/>
      <c r="AC94" s="21"/>
      <c r="AD94" s="21"/>
      <c r="AE94" s="21"/>
      <c r="AF94" s="21"/>
      <c r="AG94" s="21"/>
      <c r="AH94" s="21"/>
      <c r="AI94" s="21"/>
      <c r="AJ94" s="21"/>
    </row>
    <row r="95" spans="1:36">
      <c r="A95" s="293"/>
      <c r="B95" s="293"/>
      <c r="C95" s="293"/>
      <c r="D95" s="293"/>
      <c r="E95" s="293"/>
      <c r="F95" s="293"/>
      <c r="G95" s="293"/>
      <c r="H95" s="293"/>
      <c r="I95" s="293"/>
      <c r="J95" s="293"/>
      <c r="K95" s="293"/>
      <c r="L95" s="293"/>
      <c r="M95" s="293"/>
      <c r="N95" s="293"/>
      <c r="O95" s="293"/>
      <c r="P95" s="293"/>
      <c r="Q95" s="293"/>
      <c r="R95" s="293"/>
      <c r="S95" s="293"/>
    </row>
    <row r="96" spans="1:36">
      <c r="I96" s="307"/>
      <c r="J96" s="308"/>
      <c r="K96" s="308"/>
      <c r="L96" s="308"/>
      <c r="M96" s="308"/>
      <c r="N96" s="308"/>
      <c r="O96" s="308"/>
      <c r="P96" s="308"/>
      <c r="Q96" s="308"/>
      <c r="R96" s="308"/>
    </row>
    <row r="98" spans="1:19">
      <c r="A98" s="312"/>
      <c r="B98" s="312"/>
      <c r="C98" s="312"/>
      <c r="D98" s="312"/>
      <c r="E98" s="312"/>
      <c r="F98" s="312"/>
      <c r="G98" s="312"/>
      <c r="H98" s="312"/>
      <c r="I98" s="312"/>
      <c r="J98" s="312"/>
      <c r="K98" s="312"/>
      <c r="L98" s="312"/>
      <c r="M98" s="312"/>
      <c r="N98" s="312"/>
      <c r="O98" s="312"/>
      <c r="P98" s="312"/>
      <c r="Q98" s="312"/>
      <c r="R98" s="312"/>
      <c r="S98" s="312"/>
    </row>
  </sheetData>
  <mergeCells count="14">
    <mergeCell ref="G2:N2"/>
    <mergeCell ref="H3:O3"/>
    <mergeCell ref="D7:R7"/>
    <mergeCell ref="D27:S27"/>
    <mergeCell ref="A47:C47"/>
    <mergeCell ref="H49:O49"/>
    <mergeCell ref="D53:R53"/>
    <mergeCell ref="D73:S73"/>
    <mergeCell ref="A93:C93"/>
    <mergeCell ref="I96:R96"/>
    <mergeCell ref="A98:S98"/>
    <mergeCell ref="A4:C6"/>
    <mergeCell ref="A50:C52"/>
    <mergeCell ref="A94:S95"/>
  </mergeCells>
  <phoneticPr fontId="5"/>
  <pageMargins left="0.78740157480314965" right="0.39370078740157483" top="0.43307086614173229" bottom="0.34" header="0.31496062992125984" footer="0.19685039370078741"/>
  <pageSetup paperSize="9" scale="62" fitToWidth="1" fitToHeight="1" orientation="portrait" usePrinterDefaults="1" r:id="rId1"/>
  <headerFooter alignWithMargins="0">
    <oddFooter>&amp;C&amp;"ＭＳ Ｐゴシック,標準"&amp;12- 7 -</oddFooter>
  </headerFooter>
</worksheet>
</file>

<file path=xl/worksheets/sheet11.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79" zoomScaleNormal="85" zoomScaleSheetLayoutView="100" workbookViewId="0"/>
  </sheetViews>
  <sheetFormatPr defaultRowHeight="13.5"/>
  <cols>
    <col min="1" max="1" width="4.875" style="21" bestFit="1" customWidth="1"/>
    <col min="2" max="2" width="3.25" style="21" bestFit="1" customWidth="1"/>
    <col min="3" max="3" width="3.125" style="21" bestFit="1" customWidth="1"/>
    <col min="4" max="19" width="8.25" style="21" customWidth="1"/>
    <col min="20" max="35" width="7.625" style="21" customWidth="1"/>
    <col min="36" max="16384" width="9" style="21" bestFit="1" customWidth="1"/>
  </cols>
  <sheetData>
    <row r="1" spans="1:31" ht="21" customHeight="1">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21" customHeight="1">
      <c r="A2" s="282"/>
      <c r="B2" s="282"/>
      <c r="C2" s="282"/>
      <c r="D2" s="282"/>
      <c r="E2" s="281"/>
      <c r="F2" s="281"/>
      <c r="G2" s="272" t="s">
        <v>463</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407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99.3</v>
      </c>
      <c r="E9" s="264">
        <v>107.3</v>
      </c>
      <c r="F9" s="264">
        <v>99.9</v>
      </c>
      <c r="G9" s="264">
        <v>95.7</v>
      </c>
      <c r="H9" s="264">
        <v>94.3</v>
      </c>
      <c r="I9" s="264">
        <v>107.8</v>
      </c>
      <c r="J9" s="264">
        <v>96.7</v>
      </c>
      <c r="K9" s="264">
        <v>93.4</v>
      </c>
      <c r="L9" s="278">
        <v>100.2</v>
      </c>
      <c r="M9" s="278">
        <v>94.8</v>
      </c>
      <c r="N9" s="278">
        <v>95.2</v>
      </c>
      <c r="O9" s="278">
        <v>93.4</v>
      </c>
      <c r="P9" s="264">
        <v>100.4</v>
      </c>
      <c r="Q9" s="264">
        <v>99.2</v>
      </c>
      <c r="R9" s="264">
        <v>99.5</v>
      </c>
      <c r="S9" s="278">
        <v>98.3</v>
      </c>
    </row>
    <row r="10" spans="1:31">
      <c r="A10" s="232"/>
      <c r="B10" s="232" t="s">
        <v>450</v>
      </c>
      <c r="C10" s="243"/>
      <c r="D10" s="252">
        <v>100.1</v>
      </c>
      <c r="E10" s="264">
        <v>111.3</v>
      </c>
      <c r="F10" s="264">
        <v>101</v>
      </c>
      <c r="G10" s="264">
        <v>98</v>
      </c>
      <c r="H10" s="264">
        <v>91.1</v>
      </c>
      <c r="I10" s="264">
        <v>107.5</v>
      </c>
      <c r="J10" s="264">
        <v>94.1</v>
      </c>
      <c r="K10" s="264">
        <v>95.3</v>
      </c>
      <c r="L10" s="278">
        <v>97.2</v>
      </c>
      <c r="M10" s="278">
        <v>101.8</v>
      </c>
      <c r="N10" s="278">
        <v>100.5</v>
      </c>
      <c r="O10" s="278">
        <v>94.1</v>
      </c>
      <c r="P10" s="264">
        <v>103.9</v>
      </c>
      <c r="Q10" s="264">
        <v>97.5</v>
      </c>
      <c r="R10" s="264">
        <v>101.7</v>
      </c>
      <c r="S10" s="278">
        <v>96.3</v>
      </c>
    </row>
    <row r="11" spans="1:31" ht="13.5" customHeight="1">
      <c r="A11" s="232"/>
      <c r="B11" s="232" t="s">
        <v>214</v>
      </c>
      <c r="C11" s="243"/>
      <c r="D11" s="252">
        <v>100.3</v>
      </c>
      <c r="E11" s="264">
        <v>117.4</v>
      </c>
      <c r="F11" s="264">
        <v>101.1</v>
      </c>
      <c r="G11" s="264">
        <v>113</v>
      </c>
      <c r="H11" s="264">
        <v>83.4</v>
      </c>
      <c r="I11" s="264">
        <v>103.3</v>
      </c>
      <c r="J11" s="264">
        <v>105.3</v>
      </c>
      <c r="K11" s="264">
        <v>95.9</v>
      </c>
      <c r="L11" s="264">
        <v>90.8</v>
      </c>
      <c r="M11" s="264">
        <v>113.9</v>
      </c>
      <c r="N11" s="264">
        <v>90.2</v>
      </c>
      <c r="O11" s="264">
        <v>100.3</v>
      </c>
      <c r="P11" s="264">
        <v>85.1</v>
      </c>
      <c r="Q11" s="264">
        <v>103.5</v>
      </c>
      <c r="R11" s="264">
        <v>101.1</v>
      </c>
      <c r="S11" s="264">
        <v>96.4</v>
      </c>
    </row>
    <row r="12" spans="1:31" ht="13.5" customHeight="1">
      <c r="A12" s="232" t="s">
        <v>451</v>
      </c>
      <c r="B12" s="232" t="s">
        <v>452</v>
      </c>
      <c r="C12" s="243"/>
      <c r="D12" s="260">
        <v>99.9</v>
      </c>
      <c r="E12" s="259">
        <v>109.5</v>
      </c>
      <c r="F12" s="259">
        <v>100.9</v>
      </c>
      <c r="G12" s="259">
        <v>109</v>
      </c>
      <c r="H12" s="259">
        <v>83.7</v>
      </c>
      <c r="I12" s="259">
        <v>105.6</v>
      </c>
      <c r="J12" s="259">
        <v>105.3</v>
      </c>
      <c r="K12" s="259">
        <v>96.7</v>
      </c>
      <c r="L12" s="259">
        <v>90.6</v>
      </c>
      <c r="M12" s="259">
        <v>110.7</v>
      </c>
      <c r="N12" s="259">
        <v>101</v>
      </c>
      <c r="O12" s="259">
        <v>100.6</v>
      </c>
      <c r="P12" s="259">
        <v>78</v>
      </c>
      <c r="Q12" s="259">
        <v>103.9</v>
      </c>
      <c r="R12" s="259">
        <v>99.7</v>
      </c>
      <c r="S12" s="259">
        <v>96.9</v>
      </c>
    </row>
    <row r="13" spans="1:31" ht="13.5" customHeight="1">
      <c r="A13" s="233"/>
      <c r="B13" s="233" t="s">
        <v>392</v>
      </c>
      <c r="C13" s="244"/>
      <c r="D13" s="254">
        <v>101.8</v>
      </c>
      <c r="E13" s="266">
        <v>108</v>
      </c>
      <c r="F13" s="266">
        <v>100.3</v>
      </c>
      <c r="G13" s="266">
        <v>100.2</v>
      </c>
      <c r="H13" s="266">
        <v>83.9</v>
      </c>
      <c r="I13" s="266">
        <v>102.8</v>
      </c>
      <c r="J13" s="266">
        <v>103.9</v>
      </c>
      <c r="K13" s="266">
        <v>99.9</v>
      </c>
      <c r="L13" s="266">
        <v>83.3</v>
      </c>
      <c r="M13" s="266">
        <v>117.4</v>
      </c>
      <c r="N13" s="266">
        <v>99.2</v>
      </c>
      <c r="O13" s="266">
        <v>100.4</v>
      </c>
      <c r="P13" s="266">
        <v>102.3</v>
      </c>
      <c r="Q13" s="266">
        <v>110.8</v>
      </c>
      <c r="R13" s="266">
        <v>100</v>
      </c>
      <c r="S13" s="266">
        <v>93.8</v>
      </c>
    </row>
    <row r="14" spans="1:31" ht="13.5" customHeight="1">
      <c r="A14" s="232" t="s">
        <v>30</v>
      </c>
      <c r="B14" s="232">
        <v>2</v>
      </c>
      <c r="C14" s="243" t="s">
        <v>454</v>
      </c>
      <c r="D14" s="251">
        <v>100.7</v>
      </c>
      <c r="E14" s="263">
        <v>110.1</v>
      </c>
      <c r="F14" s="263">
        <v>99.3</v>
      </c>
      <c r="G14" s="263">
        <v>103.6</v>
      </c>
      <c r="H14" s="263">
        <v>93.6</v>
      </c>
      <c r="I14" s="263">
        <v>103.5</v>
      </c>
      <c r="J14" s="263">
        <v>100.8</v>
      </c>
      <c r="K14" s="263">
        <v>97.9</v>
      </c>
      <c r="L14" s="263">
        <v>79.7</v>
      </c>
      <c r="M14" s="263">
        <v>109.7</v>
      </c>
      <c r="N14" s="263">
        <v>99.4</v>
      </c>
      <c r="O14" s="263">
        <v>100.1</v>
      </c>
      <c r="P14" s="263">
        <v>100.3</v>
      </c>
      <c r="Q14" s="263">
        <v>108.5</v>
      </c>
      <c r="R14" s="263">
        <v>101</v>
      </c>
      <c r="S14" s="263">
        <v>92.2</v>
      </c>
    </row>
    <row r="15" spans="1:31" ht="13.5" customHeight="1">
      <c r="A15" s="21"/>
      <c r="B15" s="232">
        <v>3</v>
      </c>
      <c r="C15" s="243"/>
      <c r="D15" s="252">
        <v>101.2</v>
      </c>
      <c r="E15" s="264">
        <v>110.2</v>
      </c>
      <c r="F15" s="264">
        <v>99.6</v>
      </c>
      <c r="G15" s="264">
        <v>102.4</v>
      </c>
      <c r="H15" s="264">
        <v>83.1</v>
      </c>
      <c r="I15" s="264">
        <v>99.2</v>
      </c>
      <c r="J15" s="264">
        <v>99.5</v>
      </c>
      <c r="K15" s="264">
        <v>98.3</v>
      </c>
      <c r="L15" s="264">
        <v>76.7</v>
      </c>
      <c r="M15" s="264">
        <v>105.8</v>
      </c>
      <c r="N15" s="264">
        <v>102.7</v>
      </c>
      <c r="O15" s="264">
        <v>100.2</v>
      </c>
      <c r="P15" s="264">
        <v>118.9</v>
      </c>
      <c r="Q15" s="264">
        <v>108.7</v>
      </c>
      <c r="R15" s="264">
        <v>100.3</v>
      </c>
      <c r="S15" s="264">
        <v>91.5</v>
      </c>
    </row>
    <row r="16" spans="1:31" ht="13.5" customHeight="1">
      <c r="A16" s="21"/>
      <c r="B16" s="232">
        <v>4</v>
      </c>
      <c r="C16" s="243"/>
      <c r="D16" s="252">
        <v>102</v>
      </c>
      <c r="E16" s="264">
        <v>108.2</v>
      </c>
      <c r="F16" s="264">
        <v>100.6</v>
      </c>
      <c r="G16" s="264">
        <v>88.6</v>
      </c>
      <c r="H16" s="264">
        <v>81.3</v>
      </c>
      <c r="I16" s="264">
        <v>107.4</v>
      </c>
      <c r="J16" s="264">
        <v>103.4</v>
      </c>
      <c r="K16" s="264">
        <v>98.4</v>
      </c>
      <c r="L16" s="264">
        <v>78</v>
      </c>
      <c r="M16" s="264">
        <v>109.7</v>
      </c>
      <c r="N16" s="264">
        <v>104.5</v>
      </c>
      <c r="O16" s="264">
        <v>98.8</v>
      </c>
      <c r="P16" s="264">
        <v>109.4</v>
      </c>
      <c r="Q16" s="264">
        <v>109.5</v>
      </c>
      <c r="R16" s="264">
        <v>91</v>
      </c>
      <c r="S16" s="264">
        <v>92.5</v>
      </c>
    </row>
    <row r="17" spans="1:46" ht="13.5" customHeight="1">
      <c r="A17" s="21"/>
      <c r="B17" s="232">
        <v>5</v>
      </c>
      <c r="C17" s="243"/>
      <c r="D17" s="252">
        <v>98.8</v>
      </c>
      <c r="E17" s="264">
        <v>103.6</v>
      </c>
      <c r="F17" s="264">
        <v>97.5</v>
      </c>
      <c r="G17" s="264">
        <v>97.1</v>
      </c>
      <c r="H17" s="264">
        <v>80.7</v>
      </c>
      <c r="I17" s="264">
        <v>100.2</v>
      </c>
      <c r="J17" s="264">
        <v>100.4</v>
      </c>
      <c r="K17" s="264">
        <v>97.4</v>
      </c>
      <c r="L17" s="264">
        <v>76.7</v>
      </c>
      <c r="M17" s="264">
        <v>117.1</v>
      </c>
      <c r="N17" s="264">
        <v>90.2</v>
      </c>
      <c r="O17" s="264">
        <v>92.9</v>
      </c>
      <c r="P17" s="264">
        <v>98.8</v>
      </c>
      <c r="Q17" s="264">
        <v>111.4</v>
      </c>
      <c r="R17" s="264">
        <v>98.3</v>
      </c>
      <c r="S17" s="264">
        <v>87.7</v>
      </c>
    </row>
    <row r="18" spans="1:46" ht="13.5" customHeight="1">
      <c r="A18" s="21"/>
      <c r="B18" s="232">
        <v>6</v>
      </c>
      <c r="C18" s="243"/>
      <c r="D18" s="252">
        <v>101.8</v>
      </c>
      <c r="E18" s="264">
        <v>105.1</v>
      </c>
      <c r="F18" s="264">
        <v>100.5</v>
      </c>
      <c r="G18" s="264">
        <v>102</v>
      </c>
      <c r="H18" s="264">
        <v>81.8</v>
      </c>
      <c r="I18" s="264">
        <v>107.4</v>
      </c>
      <c r="J18" s="264">
        <v>103.6</v>
      </c>
      <c r="K18" s="264">
        <v>101</v>
      </c>
      <c r="L18" s="264">
        <v>79.5</v>
      </c>
      <c r="M18" s="264">
        <v>115.9</v>
      </c>
      <c r="N18" s="264">
        <v>91.8</v>
      </c>
      <c r="O18" s="264">
        <v>100</v>
      </c>
      <c r="P18" s="264">
        <v>100.2</v>
      </c>
      <c r="Q18" s="264">
        <v>112.1</v>
      </c>
      <c r="R18" s="264">
        <v>102.4</v>
      </c>
      <c r="S18" s="264">
        <v>92.6</v>
      </c>
    </row>
    <row r="19" spans="1:46" ht="13.5" customHeight="1">
      <c r="A19" s="21"/>
      <c r="B19" s="232">
        <v>7</v>
      </c>
      <c r="C19" s="243"/>
      <c r="D19" s="252">
        <v>102.5</v>
      </c>
      <c r="E19" s="264">
        <v>109.3</v>
      </c>
      <c r="F19" s="264">
        <v>100.4</v>
      </c>
      <c r="G19" s="264">
        <v>101.1</v>
      </c>
      <c r="H19" s="264">
        <v>83.4</v>
      </c>
      <c r="I19" s="264">
        <v>104.2</v>
      </c>
      <c r="J19" s="264">
        <v>105.8</v>
      </c>
      <c r="K19" s="264">
        <v>99.6</v>
      </c>
      <c r="L19" s="264">
        <v>86.5</v>
      </c>
      <c r="M19" s="264">
        <v>119.9</v>
      </c>
      <c r="N19" s="264">
        <v>93.9</v>
      </c>
      <c r="O19" s="264">
        <v>103.6</v>
      </c>
      <c r="P19" s="264">
        <v>101.3</v>
      </c>
      <c r="Q19" s="264">
        <v>110</v>
      </c>
      <c r="R19" s="264">
        <v>104.7</v>
      </c>
      <c r="S19" s="264">
        <v>97.3</v>
      </c>
    </row>
    <row r="20" spans="1:46" ht="13.5" customHeight="1">
      <c r="A20" s="232"/>
      <c r="B20" s="232">
        <v>8</v>
      </c>
      <c r="C20" s="243"/>
      <c r="D20" s="252">
        <v>102.8</v>
      </c>
      <c r="E20" s="264">
        <v>110.7</v>
      </c>
      <c r="F20" s="264">
        <v>100</v>
      </c>
      <c r="G20" s="264">
        <v>101.1</v>
      </c>
      <c r="H20" s="264">
        <v>84.8</v>
      </c>
      <c r="I20" s="264">
        <v>99.7</v>
      </c>
      <c r="J20" s="264">
        <v>107.2</v>
      </c>
      <c r="K20" s="264">
        <v>102.8</v>
      </c>
      <c r="L20" s="264">
        <v>88.4</v>
      </c>
      <c r="M20" s="264">
        <v>124.4</v>
      </c>
      <c r="N20" s="264">
        <v>103.3</v>
      </c>
      <c r="O20" s="264">
        <v>105.8</v>
      </c>
      <c r="P20" s="264">
        <v>98.4</v>
      </c>
      <c r="Q20" s="264">
        <v>111.1</v>
      </c>
      <c r="R20" s="264">
        <v>103.7</v>
      </c>
      <c r="S20" s="264">
        <v>95.7</v>
      </c>
    </row>
    <row r="21" spans="1:46" ht="13.5" customHeight="1">
      <c r="A21" s="234"/>
      <c r="B21" s="232">
        <v>9</v>
      </c>
      <c r="C21" s="243"/>
      <c r="D21" s="252">
        <v>102.8</v>
      </c>
      <c r="E21" s="264">
        <v>106.3</v>
      </c>
      <c r="F21" s="264">
        <v>101</v>
      </c>
      <c r="G21" s="264">
        <v>101.3</v>
      </c>
      <c r="H21" s="264">
        <v>83.8</v>
      </c>
      <c r="I21" s="264">
        <v>104.1</v>
      </c>
      <c r="J21" s="264">
        <v>106.2</v>
      </c>
      <c r="K21" s="264">
        <v>101.9</v>
      </c>
      <c r="L21" s="264">
        <v>87.4</v>
      </c>
      <c r="M21" s="264">
        <v>123.9</v>
      </c>
      <c r="N21" s="264">
        <v>98.5</v>
      </c>
      <c r="O21" s="264">
        <v>101.9</v>
      </c>
      <c r="P21" s="264">
        <v>99.2</v>
      </c>
      <c r="Q21" s="264">
        <v>112.7</v>
      </c>
      <c r="R21" s="264">
        <v>98.5</v>
      </c>
      <c r="S21" s="264">
        <v>95.5</v>
      </c>
    </row>
    <row r="22" spans="1:46" ht="13.5" customHeight="1">
      <c r="A22" s="21"/>
      <c r="B22" s="232">
        <v>10</v>
      </c>
      <c r="C22" s="243"/>
      <c r="D22" s="252">
        <v>102.5</v>
      </c>
      <c r="E22" s="264">
        <v>107.5</v>
      </c>
      <c r="F22" s="264">
        <v>101.4</v>
      </c>
      <c r="G22" s="264">
        <v>100.6</v>
      </c>
      <c r="H22" s="264">
        <v>84.3</v>
      </c>
      <c r="I22" s="264">
        <v>100.3</v>
      </c>
      <c r="J22" s="264">
        <v>103.9</v>
      </c>
      <c r="K22" s="264">
        <v>99.1</v>
      </c>
      <c r="L22" s="264">
        <v>89.2</v>
      </c>
      <c r="M22" s="264">
        <v>122.4</v>
      </c>
      <c r="N22" s="264">
        <v>99.4</v>
      </c>
      <c r="O22" s="264">
        <v>101.9</v>
      </c>
      <c r="P22" s="264">
        <v>100</v>
      </c>
      <c r="Q22" s="264">
        <v>113.3</v>
      </c>
      <c r="R22" s="264">
        <v>99.3</v>
      </c>
      <c r="S22" s="264">
        <v>96.1</v>
      </c>
    </row>
    <row r="23" spans="1:46" ht="13.5" customHeight="1">
      <c r="A23" s="232"/>
      <c r="B23" s="232">
        <v>11</v>
      </c>
      <c r="C23" s="243"/>
      <c r="D23" s="252">
        <v>103.2</v>
      </c>
      <c r="E23" s="264">
        <v>108.5</v>
      </c>
      <c r="F23" s="264">
        <v>101.7</v>
      </c>
      <c r="G23" s="264">
        <v>100.1</v>
      </c>
      <c r="H23" s="264">
        <v>84.4</v>
      </c>
      <c r="I23" s="264">
        <v>102</v>
      </c>
      <c r="J23" s="264">
        <v>105.1</v>
      </c>
      <c r="K23" s="264">
        <v>102.8</v>
      </c>
      <c r="L23" s="264">
        <v>86.5</v>
      </c>
      <c r="M23" s="264">
        <v>125.2</v>
      </c>
      <c r="N23" s="264">
        <v>100.3</v>
      </c>
      <c r="O23" s="264">
        <v>99.5</v>
      </c>
      <c r="P23" s="264">
        <v>101.5</v>
      </c>
      <c r="Q23" s="264">
        <v>114.2</v>
      </c>
      <c r="R23" s="264">
        <v>102.9</v>
      </c>
      <c r="S23" s="264">
        <v>97</v>
      </c>
    </row>
    <row r="24" spans="1:46" ht="13.5" customHeight="1">
      <c r="A24" s="21"/>
      <c r="B24" s="232">
        <v>12</v>
      </c>
      <c r="C24" s="243"/>
      <c r="D24" s="252">
        <v>103.3</v>
      </c>
      <c r="E24" s="264">
        <v>108.6</v>
      </c>
      <c r="F24" s="264">
        <v>102.1</v>
      </c>
      <c r="G24" s="264">
        <v>103</v>
      </c>
      <c r="H24" s="264">
        <v>84.7</v>
      </c>
      <c r="I24" s="264">
        <v>107.1</v>
      </c>
      <c r="J24" s="264">
        <v>106.4</v>
      </c>
      <c r="K24" s="264">
        <v>103.7</v>
      </c>
      <c r="L24" s="264">
        <v>89.4</v>
      </c>
      <c r="M24" s="264">
        <v>127.4</v>
      </c>
      <c r="N24" s="264">
        <v>98.6</v>
      </c>
      <c r="O24" s="264">
        <v>100.8</v>
      </c>
      <c r="P24" s="264">
        <v>100.9</v>
      </c>
      <c r="Q24" s="264">
        <v>110.5</v>
      </c>
      <c r="R24" s="264">
        <v>102.1</v>
      </c>
      <c r="S24" s="264">
        <v>95.9</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2">
        <v>101.1</v>
      </c>
      <c r="E25" s="264">
        <v>112.4</v>
      </c>
      <c r="F25" s="264">
        <v>99.7</v>
      </c>
      <c r="G25" s="264">
        <v>100</v>
      </c>
      <c r="H25" s="264">
        <v>89.6</v>
      </c>
      <c r="I25" s="264">
        <v>103.4</v>
      </c>
      <c r="J25" s="264">
        <v>95.2</v>
      </c>
      <c r="K25" s="264">
        <v>92.6</v>
      </c>
      <c r="L25" s="264">
        <v>87.7</v>
      </c>
      <c r="M25" s="264">
        <v>124.4</v>
      </c>
      <c r="N25" s="264">
        <v>96.9</v>
      </c>
      <c r="O25" s="264">
        <v>100.6</v>
      </c>
      <c r="P25" s="264">
        <v>100</v>
      </c>
      <c r="Q25" s="264">
        <v>110.8</v>
      </c>
      <c r="R25" s="264">
        <v>101.6</v>
      </c>
      <c r="S25" s="264">
        <v>103.1</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102.2</v>
      </c>
      <c r="E26" s="267">
        <v>114.1</v>
      </c>
      <c r="F26" s="267">
        <v>100.9</v>
      </c>
      <c r="G26" s="267">
        <v>99.8</v>
      </c>
      <c r="H26" s="267">
        <v>88.8</v>
      </c>
      <c r="I26" s="267">
        <v>106.6</v>
      </c>
      <c r="J26" s="267">
        <v>94.4</v>
      </c>
      <c r="K26" s="267">
        <v>88.3</v>
      </c>
      <c r="L26" s="267">
        <v>98.2</v>
      </c>
      <c r="M26" s="267">
        <v>124.1</v>
      </c>
      <c r="N26" s="267">
        <v>96</v>
      </c>
      <c r="O26" s="267">
        <v>103.2</v>
      </c>
      <c r="P26" s="267">
        <v>102.5</v>
      </c>
      <c r="Q26" s="267">
        <v>111.2</v>
      </c>
      <c r="R26" s="267">
        <v>100.7</v>
      </c>
      <c r="S26" s="267">
        <v>103.7</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-0.2</v>
      </c>
      <c r="E28" s="263">
        <v>-7.4</v>
      </c>
      <c r="F28" s="263">
        <v>0.4</v>
      </c>
      <c r="G28" s="263">
        <v>0.4</v>
      </c>
      <c r="H28" s="263">
        <v>9.1999999999999993</v>
      </c>
      <c r="I28" s="263">
        <v>-9.5</v>
      </c>
      <c r="J28" s="263">
        <v>1.4</v>
      </c>
      <c r="K28" s="263">
        <v>-4.9000000000000004</v>
      </c>
      <c r="L28" s="277">
        <v>-5.5</v>
      </c>
      <c r="M28" s="277">
        <v>-2.1</v>
      </c>
      <c r="N28" s="277">
        <v>9.4</v>
      </c>
      <c r="O28" s="277">
        <v>0.7</v>
      </c>
      <c r="P28" s="263">
        <v>12.7</v>
      </c>
      <c r="Q28" s="263">
        <v>-0.5</v>
      </c>
      <c r="R28" s="263">
        <v>-2.5</v>
      </c>
      <c r="S28" s="277">
        <v>1.5</v>
      </c>
    </row>
    <row r="29" spans="1:46" ht="13.5" customHeight="1">
      <c r="A29" s="232"/>
      <c r="B29" s="232">
        <v>28</v>
      </c>
      <c r="C29" s="243"/>
      <c r="D29" s="252">
        <v>-0.6</v>
      </c>
      <c r="E29" s="264">
        <v>7.3</v>
      </c>
      <c r="F29" s="264">
        <v>-0.1</v>
      </c>
      <c r="G29" s="264">
        <v>-4.3</v>
      </c>
      <c r="H29" s="264">
        <v>-5.8</v>
      </c>
      <c r="I29" s="264">
        <v>7.9</v>
      </c>
      <c r="J29" s="264">
        <v>-3.3</v>
      </c>
      <c r="K29" s="264">
        <v>-6.7</v>
      </c>
      <c r="L29" s="278">
        <v>0.2</v>
      </c>
      <c r="M29" s="278">
        <v>-5.2</v>
      </c>
      <c r="N29" s="278">
        <v>-4.9000000000000004</v>
      </c>
      <c r="O29" s="278">
        <v>-6.6</v>
      </c>
      <c r="P29" s="264">
        <v>0.3</v>
      </c>
      <c r="Q29" s="264">
        <v>-0.8</v>
      </c>
      <c r="R29" s="264">
        <v>-0.5</v>
      </c>
      <c r="S29" s="278">
        <v>-1.7</v>
      </c>
    </row>
    <row r="30" spans="1:46" ht="13.5" customHeight="1">
      <c r="A30" s="232"/>
      <c r="B30" s="232" t="s">
        <v>450</v>
      </c>
      <c r="C30" s="243"/>
      <c r="D30" s="252">
        <v>0.8</v>
      </c>
      <c r="E30" s="264">
        <v>3.7</v>
      </c>
      <c r="F30" s="264">
        <v>1.1000000000000001</v>
      </c>
      <c r="G30" s="264">
        <v>2.4</v>
      </c>
      <c r="H30" s="264">
        <v>-3.4</v>
      </c>
      <c r="I30" s="264">
        <v>-0.3</v>
      </c>
      <c r="J30" s="264">
        <v>-2.7</v>
      </c>
      <c r="K30" s="264">
        <v>2</v>
      </c>
      <c r="L30" s="278">
        <v>-3</v>
      </c>
      <c r="M30" s="278">
        <v>7.4</v>
      </c>
      <c r="N30" s="278">
        <v>5.6</v>
      </c>
      <c r="O30" s="278">
        <v>0.7</v>
      </c>
      <c r="P30" s="264">
        <v>3.5</v>
      </c>
      <c r="Q30" s="264">
        <v>-1.7</v>
      </c>
      <c r="R30" s="264">
        <v>2.2000000000000002</v>
      </c>
      <c r="S30" s="278">
        <v>-2</v>
      </c>
    </row>
    <row r="31" spans="1:46" ht="13.5" customHeight="1">
      <c r="A31" s="232"/>
      <c r="B31" s="232" t="s">
        <v>214</v>
      </c>
      <c r="C31" s="243"/>
      <c r="D31" s="252">
        <v>0.2</v>
      </c>
      <c r="E31" s="264">
        <v>5.5</v>
      </c>
      <c r="F31" s="264">
        <v>0.1</v>
      </c>
      <c r="G31" s="264">
        <v>15.3</v>
      </c>
      <c r="H31" s="264">
        <v>-8.5</v>
      </c>
      <c r="I31" s="264">
        <v>-3.9</v>
      </c>
      <c r="J31" s="264">
        <v>11.9</v>
      </c>
      <c r="K31" s="264">
        <v>0.6</v>
      </c>
      <c r="L31" s="278">
        <v>-6.6</v>
      </c>
      <c r="M31" s="278">
        <v>11.9</v>
      </c>
      <c r="N31" s="278">
        <v>-10.199999999999999</v>
      </c>
      <c r="O31" s="278">
        <v>6.6</v>
      </c>
      <c r="P31" s="264">
        <v>-18.100000000000001</v>
      </c>
      <c r="Q31" s="264">
        <v>6.2</v>
      </c>
      <c r="R31" s="264">
        <v>-0.6</v>
      </c>
      <c r="S31" s="278">
        <v>0.1</v>
      </c>
    </row>
    <row r="32" spans="1:46" ht="13.5" customHeight="1">
      <c r="A32" s="232" t="s">
        <v>451</v>
      </c>
      <c r="B32" s="232" t="s">
        <v>452</v>
      </c>
      <c r="C32" s="243"/>
      <c r="D32" s="252">
        <v>-0.4</v>
      </c>
      <c r="E32" s="264">
        <v>-6.7</v>
      </c>
      <c r="F32" s="264">
        <v>-0.2</v>
      </c>
      <c r="G32" s="264">
        <v>-3.5</v>
      </c>
      <c r="H32" s="264">
        <v>0.4</v>
      </c>
      <c r="I32" s="264">
        <v>2.2000000000000002</v>
      </c>
      <c r="J32" s="264">
        <v>0</v>
      </c>
      <c r="K32" s="264">
        <v>0.8</v>
      </c>
      <c r="L32" s="278">
        <v>-0.2</v>
      </c>
      <c r="M32" s="278">
        <v>-2.8</v>
      </c>
      <c r="N32" s="278">
        <v>12</v>
      </c>
      <c r="O32" s="278">
        <v>0.3</v>
      </c>
      <c r="P32" s="264">
        <v>-8.3000000000000007</v>
      </c>
      <c r="Q32" s="264">
        <v>0.4</v>
      </c>
      <c r="R32" s="264">
        <v>-1.4</v>
      </c>
      <c r="S32" s="278">
        <v>0.5</v>
      </c>
    </row>
    <row r="33" spans="1:35" ht="13.5" customHeight="1">
      <c r="A33" s="233"/>
      <c r="B33" s="233" t="s">
        <v>392</v>
      </c>
      <c r="C33" s="244"/>
      <c r="D33" s="254">
        <v>1.9</v>
      </c>
      <c r="E33" s="266">
        <v>-1.4</v>
      </c>
      <c r="F33" s="266">
        <v>-0.6</v>
      </c>
      <c r="G33" s="266">
        <v>-8.1</v>
      </c>
      <c r="H33" s="266">
        <v>0.2</v>
      </c>
      <c r="I33" s="266">
        <v>-2.7</v>
      </c>
      <c r="J33" s="266">
        <v>-1.3</v>
      </c>
      <c r="K33" s="266">
        <v>3.3</v>
      </c>
      <c r="L33" s="266">
        <v>-8.1</v>
      </c>
      <c r="M33" s="266">
        <v>6.1</v>
      </c>
      <c r="N33" s="266">
        <v>-1.8</v>
      </c>
      <c r="O33" s="266">
        <v>-0.2</v>
      </c>
      <c r="P33" s="266">
        <v>31.2</v>
      </c>
      <c r="Q33" s="266">
        <v>6.6</v>
      </c>
      <c r="R33" s="266">
        <v>0.3</v>
      </c>
      <c r="S33" s="266">
        <v>-3.2</v>
      </c>
    </row>
    <row r="34" spans="1:35" ht="13.5" customHeight="1">
      <c r="A34" s="232" t="s">
        <v>30</v>
      </c>
      <c r="B34" s="232">
        <v>2</v>
      </c>
      <c r="C34" s="243" t="s">
        <v>454</v>
      </c>
      <c r="D34" s="251">
        <v>2.2000000000000002</v>
      </c>
      <c r="E34" s="263">
        <v>3.6</v>
      </c>
      <c r="F34" s="263">
        <v>-1.4</v>
      </c>
      <c r="G34" s="263">
        <v>-6.9</v>
      </c>
      <c r="H34" s="263">
        <v>7.8</v>
      </c>
      <c r="I34" s="263">
        <v>-2.5</v>
      </c>
      <c r="J34" s="263">
        <v>-1.9</v>
      </c>
      <c r="K34" s="263">
        <v>2.5</v>
      </c>
      <c r="L34" s="263">
        <v>-18.5</v>
      </c>
      <c r="M34" s="263">
        <v>-3.5</v>
      </c>
      <c r="N34" s="263">
        <v>6.2</v>
      </c>
      <c r="O34" s="263">
        <v>5.6</v>
      </c>
      <c r="P34" s="263">
        <v>44.5</v>
      </c>
      <c r="Q34" s="263">
        <v>5.0999999999999996</v>
      </c>
      <c r="R34" s="263">
        <v>-6.2</v>
      </c>
      <c r="S34" s="263">
        <v>-4.8</v>
      </c>
    </row>
    <row r="35" spans="1:35" ht="13.5" customHeight="1">
      <c r="A35" s="21"/>
      <c r="B35" s="232">
        <v>3</v>
      </c>
      <c r="C35" s="243"/>
      <c r="D35" s="252">
        <v>3.1</v>
      </c>
      <c r="E35" s="264">
        <v>4.2</v>
      </c>
      <c r="F35" s="264">
        <v>0.8</v>
      </c>
      <c r="G35" s="264">
        <v>-8.1</v>
      </c>
      <c r="H35" s="264">
        <v>-4.5999999999999996</v>
      </c>
      <c r="I35" s="264">
        <v>-4.2</v>
      </c>
      <c r="J35" s="264">
        <v>-3.7</v>
      </c>
      <c r="K35" s="264">
        <v>3.6</v>
      </c>
      <c r="L35" s="264">
        <v>-23.3</v>
      </c>
      <c r="M35" s="264">
        <v>-5.5</v>
      </c>
      <c r="N35" s="264">
        <v>4.7</v>
      </c>
      <c r="O35" s="264">
        <v>3.4</v>
      </c>
      <c r="P35" s="264">
        <v>69.599999999999994</v>
      </c>
      <c r="Q35" s="264">
        <v>4.9000000000000004</v>
      </c>
      <c r="R35" s="264">
        <v>-3.6</v>
      </c>
      <c r="S35" s="264">
        <v>-6.6</v>
      </c>
    </row>
    <row r="36" spans="1:35" ht="13.5" customHeight="1">
      <c r="A36" s="21"/>
      <c r="B36" s="232">
        <v>4</v>
      </c>
      <c r="C36" s="243"/>
      <c r="D36" s="252">
        <v>2</v>
      </c>
      <c r="E36" s="264">
        <v>0</v>
      </c>
      <c r="F36" s="264">
        <v>-1.1000000000000001</v>
      </c>
      <c r="G36" s="264">
        <v>-23.2</v>
      </c>
      <c r="H36" s="264">
        <v>-8.1999999999999993</v>
      </c>
      <c r="I36" s="264">
        <v>0.3</v>
      </c>
      <c r="J36" s="264">
        <v>-2.6</v>
      </c>
      <c r="K36" s="264">
        <v>2.5</v>
      </c>
      <c r="L36" s="264">
        <v>-18</v>
      </c>
      <c r="M36" s="264">
        <v>-4.8</v>
      </c>
      <c r="N36" s="264">
        <v>3.2</v>
      </c>
      <c r="O36" s="264">
        <v>-3.4</v>
      </c>
      <c r="P36" s="264">
        <v>62.3</v>
      </c>
      <c r="Q36" s="264">
        <v>6.9</v>
      </c>
      <c r="R36" s="264">
        <v>-9.9</v>
      </c>
      <c r="S36" s="264">
        <v>-6.6</v>
      </c>
    </row>
    <row r="37" spans="1:35" ht="13.5" customHeight="1">
      <c r="A37" s="21"/>
      <c r="B37" s="232">
        <v>5</v>
      </c>
      <c r="C37" s="243"/>
      <c r="D37" s="252">
        <v>-0.6</v>
      </c>
      <c r="E37" s="264">
        <v>-0.3</v>
      </c>
      <c r="F37" s="264">
        <v>-2.8</v>
      </c>
      <c r="G37" s="264">
        <v>-12.8</v>
      </c>
      <c r="H37" s="264">
        <v>-4.8</v>
      </c>
      <c r="I37" s="264">
        <v>-2.2999999999999998</v>
      </c>
      <c r="J37" s="264">
        <v>-3.6</v>
      </c>
      <c r="K37" s="264">
        <v>1.7</v>
      </c>
      <c r="L37" s="264">
        <v>-18.399999999999999</v>
      </c>
      <c r="M37" s="264">
        <v>3.8</v>
      </c>
      <c r="N37" s="264">
        <v>-13.3</v>
      </c>
      <c r="O37" s="264">
        <v>-6.2</v>
      </c>
      <c r="P37" s="264">
        <v>26.7</v>
      </c>
      <c r="Q37" s="264">
        <v>8.4</v>
      </c>
      <c r="R37" s="264">
        <v>-1.5</v>
      </c>
      <c r="S37" s="264">
        <v>-10.7</v>
      </c>
    </row>
    <row r="38" spans="1:35" ht="13.5" customHeight="1">
      <c r="A38" s="21"/>
      <c r="B38" s="232">
        <v>6</v>
      </c>
      <c r="C38" s="243"/>
      <c r="D38" s="252">
        <v>1.6</v>
      </c>
      <c r="E38" s="264">
        <v>-6.2</v>
      </c>
      <c r="F38" s="264">
        <v>-1.4</v>
      </c>
      <c r="G38" s="264">
        <v>-8.9</v>
      </c>
      <c r="H38" s="264">
        <v>-5.5</v>
      </c>
      <c r="I38" s="264">
        <v>2</v>
      </c>
      <c r="J38" s="264">
        <v>-0.3</v>
      </c>
      <c r="K38" s="264">
        <v>4.2</v>
      </c>
      <c r="L38" s="264">
        <v>-11.2</v>
      </c>
      <c r="M38" s="264">
        <v>0.5</v>
      </c>
      <c r="N38" s="264">
        <v>-7.6</v>
      </c>
      <c r="O38" s="264">
        <v>4.7</v>
      </c>
      <c r="P38" s="264">
        <v>27.3</v>
      </c>
      <c r="Q38" s="264">
        <v>9.9</v>
      </c>
      <c r="R38" s="264">
        <v>-1.8</v>
      </c>
      <c r="S38" s="264">
        <v>-4.9000000000000004</v>
      </c>
    </row>
    <row r="39" spans="1:35" ht="13.5" customHeight="1">
      <c r="A39" s="21"/>
      <c r="B39" s="232">
        <v>7</v>
      </c>
      <c r="C39" s="243"/>
      <c r="D39" s="252">
        <v>1</v>
      </c>
      <c r="E39" s="264">
        <v>-7.2</v>
      </c>
      <c r="F39" s="264">
        <v>-0.4</v>
      </c>
      <c r="G39" s="264">
        <v>-4.5</v>
      </c>
      <c r="H39" s="264">
        <v>-0.1</v>
      </c>
      <c r="I39" s="264">
        <v>-3.4</v>
      </c>
      <c r="J39" s="264">
        <v>-0.3</v>
      </c>
      <c r="K39" s="264">
        <v>2.9</v>
      </c>
      <c r="L39" s="264">
        <v>-0.1</v>
      </c>
      <c r="M39" s="264">
        <v>2.7</v>
      </c>
      <c r="N39" s="264">
        <v>-15.8</v>
      </c>
      <c r="O39" s="264">
        <v>2.1</v>
      </c>
      <c r="P39" s="264">
        <v>19</v>
      </c>
      <c r="Q39" s="264">
        <v>6.9</v>
      </c>
      <c r="R39" s="264">
        <v>6.6</v>
      </c>
      <c r="S39" s="264">
        <v>0.2</v>
      </c>
    </row>
    <row r="40" spans="1:35" ht="13.5" customHeight="1">
      <c r="A40" s="232"/>
      <c r="B40" s="232">
        <v>8</v>
      </c>
      <c r="C40" s="243"/>
      <c r="D40" s="252">
        <v>2.6</v>
      </c>
      <c r="E40" s="264">
        <v>-0.2</v>
      </c>
      <c r="F40" s="264">
        <v>-0.4</v>
      </c>
      <c r="G40" s="264">
        <v>-4.8</v>
      </c>
      <c r="H40" s="264">
        <v>5</v>
      </c>
      <c r="I40" s="264">
        <v>-4.9000000000000004</v>
      </c>
      <c r="J40" s="264">
        <v>0.5</v>
      </c>
      <c r="K40" s="264">
        <v>4.5999999999999996</v>
      </c>
      <c r="L40" s="264">
        <v>0.9</v>
      </c>
      <c r="M40" s="264">
        <v>18.7</v>
      </c>
      <c r="N40" s="264">
        <v>-2.4</v>
      </c>
      <c r="O40" s="264">
        <v>3.6</v>
      </c>
      <c r="P40" s="264">
        <v>19.899999999999999</v>
      </c>
      <c r="Q40" s="264">
        <v>7.4</v>
      </c>
      <c r="R40" s="264">
        <v>5.6</v>
      </c>
      <c r="S40" s="264">
        <v>-3.6</v>
      </c>
    </row>
    <row r="41" spans="1:35" ht="13.5" customHeight="1">
      <c r="A41" s="234"/>
      <c r="B41" s="232">
        <v>9</v>
      </c>
      <c r="C41" s="243"/>
      <c r="D41" s="252">
        <v>2.2999999999999998</v>
      </c>
      <c r="E41" s="264">
        <v>-4.5</v>
      </c>
      <c r="F41" s="264">
        <v>-0.7</v>
      </c>
      <c r="G41" s="264">
        <v>-2.8</v>
      </c>
      <c r="H41" s="264">
        <v>4.9000000000000004</v>
      </c>
      <c r="I41" s="264">
        <v>-1.4</v>
      </c>
      <c r="J41" s="264">
        <v>0</v>
      </c>
      <c r="K41" s="264">
        <v>3.6</v>
      </c>
      <c r="L41" s="264">
        <v>0.6</v>
      </c>
      <c r="M41" s="264">
        <v>18.600000000000001</v>
      </c>
      <c r="N41" s="264">
        <v>-5.3</v>
      </c>
      <c r="O41" s="264">
        <v>-2.2999999999999998</v>
      </c>
      <c r="P41" s="264">
        <v>21.9</v>
      </c>
      <c r="Q41" s="264">
        <v>6.1</v>
      </c>
      <c r="R41" s="264">
        <v>1</v>
      </c>
      <c r="S41" s="264">
        <v>1.3</v>
      </c>
    </row>
    <row r="42" spans="1:35" ht="13.5" customHeight="1">
      <c r="A42" s="21"/>
      <c r="B42" s="232">
        <v>10</v>
      </c>
      <c r="C42" s="243"/>
      <c r="D42" s="252">
        <v>1.5</v>
      </c>
      <c r="E42" s="264">
        <v>-2</v>
      </c>
      <c r="F42" s="264">
        <v>-0.3</v>
      </c>
      <c r="G42" s="264">
        <v>-5.8</v>
      </c>
      <c r="H42" s="264">
        <v>3.4</v>
      </c>
      <c r="I42" s="264">
        <v>-5.9</v>
      </c>
      <c r="J42" s="264">
        <v>-3.3</v>
      </c>
      <c r="K42" s="264">
        <v>2.1</v>
      </c>
      <c r="L42" s="264">
        <v>2.9</v>
      </c>
      <c r="M42" s="264">
        <v>15.5</v>
      </c>
      <c r="N42" s="264">
        <v>-1.4</v>
      </c>
      <c r="O42" s="264">
        <v>-2.5</v>
      </c>
      <c r="P42" s="264">
        <v>20.5</v>
      </c>
      <c r="Q42" s="264">
        <v>7</v>
      </c>
      <c r="R42" s="264">
        <v>2.2999999999999998</v>
      </c>
      <c r="S42" s="264">
        <v>-2.2999999999999998</v>
      </c>
    </row>
    <row r="43" spans="1:35" ht="13.5" customHeight="1">
      <c r="A43" s="232"/>
      <c r="B43" s="232">
        <v>11</v>
      </c>
      <c r="C43" s="243"/>
      <c r="D43" s="252">
        <v>2.1</v>
      </c>
      <c r="E43" s="264">
        <v>-3.1</v>
      </c>
      <c r="F43" s="264">
        <v>-0.2</v>
      </c>
      <c r="G43" s="264">
        <v>-4.0999999999999996</v>
      </c>
      <c r="H43" s="264">
        <v>7.2</v>
      </c>
      <c r="I43" s="264">
        <v>-5.6</v>
      </c>
      <c r="J43" s="264">
        <v>-1.6</v>
      </c>
      <c r="K43" s="264">
        <v>5.0999999999999996</v>
      </c>
      <c r="L43" s="264">
        <v>0.6</v>
      </c>
      <c r="M43" s="264">
        <v>15.6</v>
      </c>
      <c r="N43" s="264">
        <v>-0.1</v>
      </c>
      <c r="O43" s="264">
        <v>-6</v>
      </c>
      <c r="P43" s="264">
        <v>23.5</v>
      </c>
      <c r="Q43" s="264">
        <v>7.3</v>
      </c>
      <c r="R43" s="264">
        <v>15.6</v>
      </c>
      <c r="S43" s="264">
        <v>2.8</v>
      </c>
    </row>
    <row r="44" spans="1:35" ht="13.5" customHeight="1">
      <c r="A44" s="21"/>
      <c r="B44" s="232">
        <v>12</v>
      </c>
      <c r="C44" s="243"/>
      <c r="D44" s="252">
        <v>2</v>
      </c>
      <c r="E44" s="264">
        <v>-4.3</v>
      </c>
      <c r="F44" s="264">
        <v>0.3</v>
      </c>
      <c r="G44" s="264">
        <v>-4.2</v>
      </c>
      <c r="H44" s="264">
        <v>5</v>
      </c>
      <c r="I44" s="264">
        <v>0.4</v>
      </c>
      <c r="J44" s="264">
        <v>-1.3</v>
      </c>
      <c r="K44" s="264">
        <v>5.8</v>
      </c>
      <c r="L44" s="264">
        <v>5.7</v>
      </c>
      <c r="M44" s="264">
        <v>18</v>
      </c>
      <c r="N44" s="264">
        <v>-2.2000000000000002</v>
      </c>
      <c r="O44" s="264">
        <v>-5.4</v>
      </c>
      <c r="P44" s="264">
        <v>20</v>
      </c>
      <c r="Q44" s="264">
        <v>3.7</v>
      </c>
      <c r="R44" s="264">
        <v>5.8</v>
      </c>
      <c r="S44" s="264">
        <v>2.2000000000000002</v>
      </c>
    </row>
    <row r="45" spans="1:35" ht="13.5" customHeight="1">
      <c r="A45" s="232" t="s">
        <v>275</v>
      </c>
      <c r="B45" s="232" t="s">
        <v>455</v>
      </c>
      <c r="C45" s="243" t="s">
        <v>454</v>
      </c>
      <c r="D45" s="252">
        <v>0.6</v>
      </c>
      <c r="E45" s="264">
        <v>4.0999999999999996</v>
      </c>
      <c r="F45" s="264">
        <v>0.8</v>
      </c>
      <c r="G45" s="264">
        <v>-2</v>
      </c>
      <c r="H45" s="264">
        <v>11.2</v>
      </c>
      <c r="I45" s="264">
        <v>4.5999999999999996</v>
      </c>
      <c r="J45" s="264">
        <v>-9</v>
      </c>
      <c r="K45" s="264">
        <v>-2.8</v>
      </c>
      <c r="L45" s="264">
        <v>6.8</v>
      </c>
      <c r="M45" s="264">
        <v>15.5</v>
      </c>
      <c r="N45" s="264">
        <v>-10.5</v>
      </c>
      <c r="O45" s="264">
        <v>0.8</v>
      </c>
      <c r="P45" s="264">
        <v>1.3</v>
      </c>
      <c r="Q45" s="264">
        <v>3.1</v>
      </c>
      <c r="R45" s="264">
        <v>6.4</v>
      </c>
      <c r="S45" s="264">
        <v>12.1</v>
      </c>
    </row>
    <row r="46" spans="1:35" ht="13.5" customHeight="1">
      <c r="A46" s="235"/>
      <c r="B46" s="239">
        <v>2</v>
      </c>
      <c r="C46" s="245"/>
      <c r="D46" s="255">
        <v>1.5</v>
      </c>
      <c r="E46" s="267">
        <v>3.6</v>
      </c>
      <c r="F46" s="267">
        <v>1.6</v>
      </c>
      <c r="G46" s="267">
        <v>-3.7</v>
      </c>
      <c r="H46" s="267">
        <v>-5.0999999999999996</v>
      </c>
      <c r="I46" s="267">
        <v>3</v>
      </c>
      <c r="J46" s="267">
        <v>-6.3</v>
      </c>
      <c r="K46" s="267">
        <v>-9.8000000000000007</v>
      </c>
      <c r="L46" s="267">
        <v>23.2</v>
      </c>
      <c r="M46" s="267">
        <v>13.1</v>
      </c>
      <c r="N46" s="267">
        <v>-3.4</v>
      </c>
      <c r="O46" s="267">
        <v>3.1</v>
      </c>
      <c r="P46" s="267">
        <v>2.2000000000000002</v>
      </c>
      <c r="Q46" s="267">
        <v>2.5</v>
      </c>
      <c r="R46" s="267">
        <v>-0.3</v>
      </c>
      <c r="S46" s="267">
        <v>12.5</v>
      </c>
    </row>
    <row r="47" spans="1:35" ht="27" customHeight="1">
      <c r="A47" s="236" t="s">
        <v>271</v>
      </c>
      <c r="B47" s="236"/>
      <c r="C47" s="246"/>
      <c r="D47" s="257">
        <v>1.1000000000000001</v>
      </c>
      <c r="E47" s="257">
        <v>1.5</v>
      </c>
      <c r="F47" s="257">
        <v>1.2</v>
      </c>
      <c r="G47" s="257">
        <v>-0.2</v>
      </c>
      <c r="H47" s="257">
        <v>-0.9</v>
      </c>
      <c r="I47" s="257">
        <v>3.1</v>
      </c>
      <c r="J47" s="257">
        <v>-0.8</v>
      </c>
      <c r="K47" s="257">
        <v>-4.5999999999999996</v>
      </c>
      <c r="L47" s="257">
        <v>12</v>
      </c>
      <c r="M47" s="257">
        <v>-0.2</v>
      </c>
      <c r="N47" s="257">
        <v>-0.9</v>
      </c>
      <c r="O47" s="257">
        <v>2.6</v>
      </c>
      <c r="P47" s="257">
        <v>2.5</v>
      </c>
      <c r="Q47" s="257">
        <v>0.4</v>
      </c>
      <c r="R47" s="257">
        <v>-0.9</v>
      </c>
      <c r="S47" s="257">
        <v>0.6</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407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100.7</v>
      </c>
      <c r="E54" s="263">
        <v>99.8</v>
      </c>
      <c r="F54" s="263">
        <v>100.5</v>
      </c>
      <c r="G54" s="263">
        <v>99.1</v>
      </c>
      <c r="H54" s="263">
        <v>100.5</v>
      </c>
      <c r="I54" s="263">
        <v>100.9</v>
      </c>
      <c r="J54" s="263">
        <v>100.4</v>
      </c>
      <c r="K54" s="263">
        <v>96.1</v>
      </c>
      <c r="L54" s="277">
        <v>101</v>
      </c>
      <c r="M54" s="277">
        <v>100.3</v>
      </c>
      <c r="N54" s="277">
        <v>98.2</v>
      </c>
      <c r="O54" s="277">
        <v>102.4</v>
      </c>
      <c r="P54" s="263">
        <v>107.1</v>
      </c>
      <c r="Q54" s="263">
        <v>100.9</v>
      </c>
      <c r="R54" s="263">
        <v>99.8</v>
      </c>
      <c r="S54" s="277">
        <v>99.1</v>
      </c>
    </row>
    <row r="55" spans="1:19" ht="13.5" customHeight="1">
      <c r="A55" s="232"/>
      <c r="B55" s="232">
        <v>28</v>
      </c>
      <c r="C55" s="243"/>
      <c r="D55" s="252">
        <v>100.8</v>
      </c>
      <c r="E55" s="264">
        <v>101.3</v>
      </c>
      <c r="F55" s="264">
        <v>100.2</v>
      </c>
      <c r="G55" s="264">
        <v>98.6</v>
      </c>
      <c r="H55" s="264">
        <v>100.4</v>
      </c>
      <c r="I55" s="264">
        <v>104.4</v>
      </c>
      <c r="J55" s="264">
        <v>99.1</v>
      </c>
      <c r="K55" s="264">
        <v>98.3</v>
      </c>
      <c r="L55" s="278">
        <v>101.9</v>
      </c>
      <c r="M55" s="278">
        <v>98</v>
      </c>
      <c r="N55" s="278">
        <v>104.7</v>
      </c>
      <c r="O55" s="278">
        <v>101</v>
      </c>
      <c r="P55" s="264">
        <v>110.1</v>
      </c>
      <c r="Q55" s="264">
        <v>99.4</v>
      </c>
      <c r="R55" s="264">
        <v>102.9</v>
      </c>
      <c r="S55" s="278">
        <v>95.9</v>
      </c>
    </row>
    <row r="56" spans="1:19" ht="13.5" customHeight="1">
      <c r="A56" s="232"/>
      <c r="B56" s="232" t="s">
        <v>450</v>
      </c>
      <c r="C56" s="243"/>
      <c r="D56" s="252">
        <v>101.1</v>
      </c>
      <c r="E56" s="264">
        <v>126</v>
      </c>
      <c r="F56" s="264">
        <v>100</v>
      </c>
      <c r="G56" s="264">
        <v>111.2</v>
      </c>
      <c r="H56" s="264">
        <v>91</v>
      </c>
      <c r="I56" s="264">
        <v>98.5</v>
      </c>
      <c r="J56" s="264">
        <v>111.8</v>
      </c>
      <c r="K56" s="264">
        <v>103.9</v>
      </c>
      <c r="L56" s="278">
        <v>92.5</v>
      </c>
      <c r="M56" s="278">
        <v>116.4</v>
      </c>
      <c r="N56" s="278">
        <v>95.7</v>
      </c>
      <c r="O56" s="278">
        <v>103.4</v>
      </c>
      <c r="P56" s="264">
        <v>85.7</v>
      </c>
      <c r="Q56" s="264">
        <v>106.5</v>
      </c>
      <c r="R56" s="264">
        <v>99.2</v>
      </c>
      <c r="S56" s="278">
        <v>95.7</v>
      </c>
    </row>
    <row r="57" spans="1:19" ht="13.5" customHeight="1">
      <c r="A57" s="232"/>
      <c r="B57" s="232" t="s">
        <v>214</v>
      </c>
      <c r="C57" s="243"/>
      <c r="D57" s="252">
        <v>101.1</v>
      </c>
      <c r="E57" s="264">
        <v>126</v>
      </c>
      <c r="F57" s="264">
        <v>100</v>
      </c>
      <c r="G57" s="264">
        <v>111.2</v>
      </c>
      <c r="H57" s="264">
        <v>91</v>
      </c>
      <c r="I57" s="264">
        <v>98.5</v>
      </c>
      <c r="J57" s="264">
        <v>111.8</v>
      </c>
      <c r="K57" s="264">
        <v>103.9</v>
      </c>
      <c r="L57" s="264">
        <v>92.5</v>
      </c>
      <c r="M57" s="264">
        <v>116.4</v>
      </c>
      <c r="N57" s="264">
        <v>95.7</v>
      </c>
      <c r="O57" s="264">
        <v>103.4</v>
      </c>
      <c r="P57" s="264">
        <v>85.7</v>
      </c>
      <c r="Q57" s="264">
        <v>106.5</v>
      </c>
      <c r="R57" s="264">
        <v>99.2</v>
      </c>
      <c r="S57" s="264">
        <v>95.7</v>
      </c>
    </row>
    <row r="58" spans="1:19" ht="13.5" customHeight="1">
      <c r="A58" s="232" t="s">
        <v>451</v>
      </c>
      <c r="B58" s="232" t="s">
        <v>452</v>
      </c>
      <c r="C58" s="243"/>
      <c r="D58" s="260">
        <v>101.7</v>
      </c>
      <c r="E58" s="259">
        <v>102.8</v>
      </c>
      <c r="F58" s="259">
        <v>100.4</v>
      </c>
      <c r="G58" s="259">
        <v>110.2</v>
      </c>
      <c r="H58" s="259">
        <v>82.4</v>
      </c>
      <c r="I58" s="259">
        <v>97.1</v>
      </c>
      <c r="J58" s="259">
        <v>119.4</v>
      </c>
      <c r="K58" s="259">
        <v>99.3</v>
      </c>
      <c r="L58" s="259">
        <v>81.599999999999994</v>
      </c>
      <c r="M58" s="259">
        <v>115.1</v>
      </c>
      <c r="N58" s="259">
        <v>120.6</v>
      </c>
      <c r="O58" s="259">
        <v>98.2</v>
      </c>
      <c r="P58" s="259">
        <v>80.5</v>
      </c>
      <c r="Q58" s="259">
        <v>109.7</v>
      </c>
      <c r="R58" s="259">
        <v>104.1</v>
      </c>
      <c r="S58" s="259">
        <v>95</v>
      </c>
    </row>
    <row r="59" spans="1:19" ht="13.5" customHeight="1">
      <c r="A59" s="233"/>
      <c r="B59" s="233" t="s">
        <v>392</v>
      </c>
      <c r="C59" s="244"/>
      <c r="D59" s="254">
        <v>102.8</v>
      </c>
      <c r="E59" s="266">
        <v>93.6</v>
      </c>
      <c r="F59" s="266">
        <v>100.1</v>
      </c>
      <c r="G59" s="266">
        <v>102.5</v>
      </c>
      <c r="H59" s="266">
        <v>79.3</v>
      </c>
      <c r="I59" s="266">
        <v>95.2</v>
      </c>
      <c r="J59" s="266">
        <v>113.2</v>
      </c>
      <c r="K59" s="266">
        <v>98.8</v>
      </c>
      <c r="L59" s="266">
        <v>99.8</v>
      </c>
      <c r="M59" s="266">
        <v>115.6</v>
      </c>
      <c r="N59" s="266">
        <v>109</v>
      </c>
      <c r="O59" s="266">
        <v>91.6</v>
      </c>
      <c r="P59" s="266">
        <v>101.5</v>
      </c>
      <c r="Q59" s="266">
        <v>116.7</v>
      </c>
      <c r="R59" s="266">
        <v>105.1</v>
      </c>
      <c r="S59" s="266">
        <v>95.1</v>
      </c>
    </row>
    <row r="60" spans="1:19" ht="13.5" customHeight="1">
      <c r="A60" s="232" t="s">
        <v>30</v>
      </c>
      <c r="B60" s="232">
        <v>2</v>
      </c>
      <c r="C60" s="243" t="s">
        <v>454</v>
      </c>
      <c r="D60" s="251">
        <v>102.3</v>
      </c>
      <c r="E60" s="263">
        <v>97.5</v>
      </c>
      <c r="F60" s="263">
        <v>99.2</v>
      </c>
      <c r="G60" s="263">
        <v>107.3</v>
      </c>
      <c r="H60" s="263">
        <v>81.7</v>
      </c>
      <c r="I60" s="263">
        <v>96.6</v>
      </c>
      <c r="J60" s="263">
        <v>109.8</v>
      </c>
      <c r="K60" s="263">
        <v>101.2</v>
      </c>
      <c r="L60" s="263">
        <v>99</v>
      </c>
      <c r="M60" s="263">
        <v>111.4</v>
      </c>
      <c r="N60" s="263">
        <v>109.6</v>
      </c>
      <c r="O60" s="263">
        <v>92.1</v>
      </c>
      <c r="P60" s="263">
        <v>103.1</v>
      </c>
      <c r="Q60" s="263">
        <v>114.2</v>
      </c>
      <c r="R60" s="263">
        <v>108.6</v>
      </c>
      <c r="S60" s="263">
        <v>93.2</v>
      </c>
    </row>
    <row r="61" spans="1:19" ht="13.5" customHeight="1">
      <c r="A61" s="21"/>
      <c r="B61" s="232">
        <v>3</v>
      </c>
      <c r="C61" s="243"/>
      <c r="D61" s="252">
        <v>104</v>
      </c>
      <c r="E61" s="264">
        <v>99.5</v>
      </c>
      <c r="F61" s="264">
        <v>100</v>
      </c>
      <c r="G61" s="264">
        <v>106.1</v>
      </c>
      <c r="H61" s="264">
        <v>82.5</v>
      </c>
      <c r="I61" s="264">
        <v>92.2</v>
      </c>
      <c r="J61" s="264">
        <v>110.2</v>
      </c>
      <c r="K61" s="264">
        <v>102.1</v>
      </c>
      <c r="L61" s="264">
        <v>96.8</v>
      </c>
      <c r="M61" s="264">
        <v>110.6</v>
      </c>
      <c r="N61" s="264">
        <v>112.1</v>
      </c>
      <c r="O61" s="264">
        <v>92</v>
      </c>
      <c r="P61" s="264">
        <v>129.6</v>
      </c>
      <c r="Q61" s="264">
        <v>115.2</v>
      </c>
      <c r="R61" s="264">
        <v>110.6</v>
      </c>
      <c r="S61" s="264">
        <v>92.4</v>
      </c>
    </row>
    <row r="62" spans="1:19" ht="13.5" customHeight="1">
      <c r="A62" s="21"/>
      <c r="B62" s="232">
        <v>4</v>
      </c>
      <c r="C62" s="243"/>
      <c r="D62" s="252">
        <v>104.4</v>
      </c>
      <c r="E62" s="264">
        <v>95.4</v>
      </c>
      <c r="F62" s="264">
        <v>100.6</v>
      </c>
      <c r="G62" s="264">
        <v>85.9</v>
      </c>
      <c r="H62" s="264">
        <v>80</v>
      </c>
      <c r="I62" s="264">
        <v>102.4</v>
      </c>
      <c r="J62" s="264">
        <v>116.5</v>
      </c>
      <c r="K62" s="264">
        <v>99.6</v>
      </c>
      <c r="L62" s="264">
        <v>98</v>
      </c>
      <c r="M62" s="264">
        <v>116</v>
      </c>
      <c r="N62" s="264">
        <v>112.8</v>
      </c>
      <c r="O62" s="264">
        <v>90.4</v>
      </c>
      <c r="P62" s="264">
        <v>111.9</v>
      </c>
      <c r="Q62" s="264">
        <v>115.4</v>
      </c>
      <c r="R62" s="264">
        <v>92.1</v>
      </c>
      <c r="S62" s="264">
        <v>96.3</v>
      </c>
    </row>
    <row r="63" spans="1:19" ht="13.5" customHeight="1">
      <c r="A63" s="21"/>
      <c r="B63" s="232">
        <v>5</v>
      </c>
      <c r="C63" s="243"/>
      <c r="D63" s="252">
        <v>100.6</v>
      </c>
      <c r="E63" s="264">
        <v>86.3</v>
      </c>
      <c r="F63" s="264">
        <v>97.9</v>
      </c>
      <c r="G63" s="264">
        <v>99.4</v>
      </c>
      <c r="H63" s="264">
        <v>79.5</v>
      </c>
      <c r="I63" s="264">
        <v>92.9</v>
      </c>
      <c r="J63" s="264">
        <v>114.8</v>
      </c>
      <c r="K63" s="264">
        <v>100.3</v>
      </c>
      <c r="L63" s="264">
        <v>97.7</v>
      </c>
      <c r="M63" s="264">
        <v>113.2</v>
      </c>
      <c r="N63" s="264">
        <v>100.7</v>
      </c>
      <c r="O63" s="264">
        <v>81.599999999999994</v>
      </c>
      <c r="P63" s="264">
        <v>95.8</v>
      </c>
      <c r="Q63" s="264">
        <v>117.7</v>
      </c>
      <c r="R63" s="264">
        <v>108.3</v>
      </c>
      <c r="S63" s="264">
        <v>89.7</v>
      </c>
    </row>
    <row r="64" spans="1:19" ht="13.5" customHeight="1">
      <c r="A64" s="21"/>
      <c r="B64" s="232">
        <v>6</v>
      </c>
      <c r="C64" s="243"/>
      <c r="D64" s="252">
        <v>103.5</v>
      </c>
      <c r="E64" s="264">
        <v>89</v>
      </c>
      <c r="F64" s="264">
        <v>100.8</v>
      </c>
      <c r="G64" s="264">
        <v>104.9</v>
      </c>
      <c r="H64" s="264">
        <v>80.599999999999994</v>
      </c>
      <c r="I64" s="264">
        <v>98.6</v>
      </c>
      <c r="J64" s="264">
        <v>116.6</v>
      </c>
      <c r="K64" s="264">
        <v>101.2</v>
      </c>
      <c r="L64" s="264">
        <v>98.8</v>
      </c>
      <c r="M64" s="264">
        <v>112.5</v>
      </c>
      <c r="N64" s="264">
        <v>100</v>
      </c>
      <c r="O64" s="264">
        <v>91.9</v>
      </c>
      <c r="P64" s="264">
        <v>96.7</v>
      </c>
      <c r="Q64" s="264">
        <v>119.6</v>
      </c>
      <c r="R64" s="264">
        <v>109.8</v>
      </c>
      <c r="S64" s="264">
        <v>96.5</v>
      </c>
    </row>
    <row r="65" spans="1:46" ht="13.5" customHeight="1">
      <c r="A65" s="21"/>
      <c r="B65" s="232">
        <v>7</v>
      </c>
      <c r="C65" s="243"/>
      <c r="D65" s="252">
        <v>102.5</v>
      </c>
      <c r="E65" s="264">
        <v>98.3</v>
      </c>
      <c r="F65" s="264">
        <v>100.8</v>
      </c>
      <c r="G65" s="264">
        <v>103.6</v>
      </c>
      <c r="H65" s="264">
        <v>78.099999999999994</v>
      </c>
      <c r="I65" s="264">
        <v>98.5</v>
      </c>
      <c r="J65" s="264">
        <v>109.9</v>
      </c>
      <c r="K65" s="264">
        <v>97.1</v>
      </c>
      <c r="L65" s="264">
        <v>96.3</v>
      </c>
      <c r="M65" s="264">
        <v>113</v>
      </c>
      <c r="N65" s="264">
        <v>97.6</v>
      </c>
      <c r="O65" s="264">
        <v>94.6</v>
      </c>
      <c r="P65" s="264">
        <v>97</v>
      </c>
      <c r="Q65" s="264">
        <v>115.7</v>
      </c>
      <c r="R65" s="264">
        <v>109.6</v>
      </c>
      <c r="S65" s="264">
        <v>96.7</v>
      </c>
    </row>
    <row r="66" spans="1:46" ht="13.5" customHeight="1">
      <c r="A66" s="232"/>
      <c r="B66" s="232">
        <v>8</v>
      </c>
      <c r="C66" s="243"/>
      <c r="D66" s="252">
        <v>102.6</v>
      </c>
      <c r="E66" s="264">
        <v>96.8</v>
      </c>
      <c r="F66" s="264">
        <v>99.9</v>
      </c>
      <c r="G66" s="264">
        <v>104.1</v>
      </c>
      <c r="H66" s="264">
        <v>78.3</v>
      </c>
      <c r="I66" s="264">
        <v>93</v>
      </c>
      <c r="J66" s="264">
        <v>113.1</v>
      </c>
      <c r="K66" s="264">
        <v>94.7</v>
      </c>
      <c r="L66" s="264">
        <v>106.5</v>
      </c>
      <c r="M66" s="264">
        <v>115</v>
      </c>
      <c r="N66" s="264">
        <v>117.9</v>
      </c>
      <c r="O66" s="264">
        <v>97.3</v>
      </c>
      <c r="P66" s="264">
        <v>94.5</v>
      </c>
      <c r="Q66" s="264">
        <v>117.7</v>
      </c>
      <c r="R66" s="264">
        <v>107.9</v>
      </c>
      <c r="S66" s="264">
        <v>96</v>
      </c>
    </row>
    <row r="67" spans="1:46" ht="13.5" customHeight="1">
      <c r="A67" s="234"/>
      <c r="B67" s="232">
        <v>9</v>
      </c>
      <c r="C67" s="243"/>
      <c r="D67" s="252">
        <v>102.1</v>
      </c>
      <c r="E67" s="264">
        <v>88.6</v>
      </c>
      <c r="F67" s="264">
        <v>99.7</v>
      </c>
      <c r="G67" s="264">
        <v>103.9</v>
      </c>
      <c r="H67" s="264">
        <v>78.400000000000006</v>
      </c>
      <c r="I67" s="264">
        <v>94.3</v>
      </c>
      <c r="J67" s="264">
        <v>110.4</v>
      </c>
      <c r="K67" s="264">
        <v>99</v>
      </c>
      <c r="L67" s="264">
        <v>97.6</v>
      </c>
      <c r="M67" s="264">
        <v>119.4</v>
      </c>
      <c r="N67" s="264">
        <v>116</v>
      </c>
      <c r="O67" s="264">
        <v>93.2</v>
      </c>
      <c r="P67" s="264">
        <v>95.3</v>
      </c>
      <c r="Q67" s="264">
        <v>118</v>
      </c>
      <c r="R67" s="264">
        <v>98.1</v>
      </c>
      <c r="S67" s="264">
        <v>95.3</v>
      </c>
    </row>
    <row r="68" spans="1:46" ht="13.5" customHeight="1">
      <c r="A68" s="21"/>
      <c r="B68" s="232">
        <v>10</v>
      </c>
      <c r="C68" s="243"/>
      <c r="D68" s="252">
        <v>102.1</v>
      </c>
      <c r="E68" s="264">
        <v>89.8</v>
      </c>
      <c r="F68" s="264">
        <v>100.8</v>
      </c>
      <c r="G68" s="264">
        <v>103.2</v>
      </c>
      <c r="H68" s="264">
        <v>77.900000000000006</v>
      </c>
      <c r="I68" s="264">
        <v>93.2</v>
      </c>
      <c r="J68" s="264">
        <v>108.4</v>
      </c>
      <c r="K68" s="264">
        <v>93.6</v>
      </c>
      <c r="L68" s="264">
        <v>97.9</v>
      </c>
      <c r="M68" s="264">
        <v>117.3</v>
      </c>
      <c r="N68" s="264">
        <v>111.6</v>
      </c>
      <c r="O68" s="264">
        <v>91.6</v>
      </c>
      <c r="P68" s="264">
        <v>96.4</v>
      </c>
      <c r="Q68" s="264">
        <v>117.9</v>
      </c>
      <c r="R68" s="264">
        <v>99.2</v>
      </c>
      <c r="S68" s="264">
        <v>97.5</v>
      </c>
    </row>
    <row r="69" spans="1:46" ht="13.5" customHeight="1">
      <c r="A69" s="232"/>
      <c r="B69" s="232">
        <v>11</v>
      </c>
      <c r="C69" s="243"/>
      <c r="D69" s="252">
        <v>103.1</v>
      </c>
      <c r="E69" s="264">
        <v>91</v>
      </c>
      <c r="F69" s="264">
        <v>101.4</v>
      </c>
      <c r="G69" s="264">
        <v>102.8</v>
      </c>
      <c r="H69" s="264">
        <v>77.5</v>
      </c>
      <c r="I69" s="264">
        <v>95.1</v>
      </c>
      <c r="J69" s="264">
        <v>110.7</v>
      </c>
      <c r="K69" s="264">
        <v>100.8</v>
      </c>
      <c r="L69" s="264">
        <v>93</v>
      </c>
      <c r="M69" s="264">
        <v>123.7</v>
      </c>
      <c r="N69" s="264">
        <v>107.6</v>
      </c>
      <c r="O69" s="264">
        <v>90.5</v>
      </c>
      <c r="P69" s="264">
        <v>98</v>
      </c>
      <c r="Q69" s="264">
        <v>118.6</v>
      </c>
      <c r="R69" s="264">
        <v>107.1</v>
      </c>
      <c r="S69" s="264">
        <v>97.6</v>
      </c>
    </row>
    <row r="70" spans="1:46" ht="13.5" customHeight="1">
      <c r="A70" s="21"/>
      <c r="B70" s="232">
        <v>12</v>
      </c>
      <c r="C70" s="243"/>
      <c r="D70" s="252">
        <v>102.7</v>
      </c>
      <c r="E70" s="264">
        <v>93.2</v>
      </c>
      <c r="F70" s="264">
        <v>100.9</v>
      </c>
      <c r="G70" s="264">
        <v>103.4</v>
      </c>
      <c r="H70" s="264">
        <v>77.5</v>
      </c>
      <c r="I70" s="264">
        <v>94.1</v>
      </c>
      <c r="J70" s="264">
        <v>115.9</v>
      </c>
      <c r="K70" s="264">
        <v>98.3</v>
      </c>
      <c r="L70" s="264">
        <v>105.1</v>
      </c>
      <c r="M70" s="264">
        <v>123.5</v>
      </c>
      <c r="N70" s="264">
        <v>106.1</v>
      </c>
      <c r="O70" s="264">
        <v>92.2</v>
      </c>
      <c r="P70" s="264">
        <v>97.3</v>
      </c>
      <c r="Q70" s="264">
        <v>116.4</v>
      </c>
      <c r="R70" s="264">
        <v>108.1</v>
      </c>
      <c r="S70" s="264">
        <v>95.1</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103.1</v>
      </c>
      <c r="E71" s="264">
        <v>111.6</v>
      </c>
      <c r="F71" s="264">
        <v>98.5</v>
      </c>
      <c r="G71" s="264">
        <v>100.8</v>
      </c>
      <c r="H71" s="264">
        <v>81.099999999999994</v>
      </c>
      <c r="I71" s="264">
        <v>94.4</v>
      </c>
      <c r="J71" s="264">
        <v>108.8</v>
      </c>
      <c r="K71" s="264">
        <v>85.8</v>
      </c>
      <c r="L71" s="264">
        <v>104.9</v>
      </c>
      <c r="M71" s="264">
        <v>120.3</v>
      </c>
      <c r="N71" s="264">
        <v>101.1</v>
      </c>
      <c r="O71" s="264">
        <v>108.5</v>
      </c>
      <c r="P71" s="264">
        <v>102.8</v>
      </c>
      <c r="Q71" s="264">
        <v>115.9</v>
      </c>
      <c r="R71" s="264">
        <v>93</v>
      </c>
      <c r="S71" s="264">
        <v>109.8</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103.1</v>
      </c>
      <c r="E72" s="267">
        <v>100.1</v>
      </c>
      <c r="F72" s="267">
        <v>99.6</v>
      </c>
      <c r="G72" s="267">
        <v>100.6</v>
      </c>
      <c r="H72" s="267">
        <v>80.900000000000006</v>
      </c>
      <c r="I72" s="267">
        <v>96.2</v>
      </c>
      <c r="J72" s="267">
        <v>107</v>
      </c>
      <c r="K72" s="267">
        <v>77.900000000000006</v>
      </c>
      <c r="L72" s="267">
        <v>105.7</v>
      </c>
      <c r="M72" s="267">
        <v>120.3</v>
      </c>
      <c r="N72" s="267">
        <v>84.7</v>
      </c>
      <c r="O72" s="267">
        <v>109.9</v>
      </c>
      <c r="P72" s="267">
        <v>103.8</v>
      </c>
      <c r="Q72" s="267">
        <v>116</v>
      </c>
      <c r="R72" s="267">
        <v>92.7</v>
      </c>
      <c r="S72" s="267">
        <v>109.5</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-0.8</v>
      </c>
      <c r="E74" s="263">
        <v>1.9</v>
      </c>
      <c r="F74" s="263">
        <v>0.8</v>
      </c>
      <c r="G74" s="263">
        <v>6.9</v>
      </c>
      <c r="H74" s="263">
        <v>9.1999999999999993</v>
      </c>
      <c r="I74" s="263">
        <v>-12.7</v>
      </c>
      <c r="J74" s="263">
        <v>-2</v>
      </c>
      <c r="K74" s="263">
        <v>-3.9</v>
      </c>
      <c r="L74" s="277">
        <v>1.9</v>
      </c>
      <c r="M74" s="277">
        <v>1.8</v>
      </c>
      <c r="N74" s="277">
        <v>-2.6</v>
      </c>
      <c r="O74" s="277">
        <v>-0.5</v>
      </c>
      <c r="P74" s="263">
        <v>2.2000000000000002</v>
      </c>
      <c r="Q74" s="263">
        <v>-1.4</v>
      </c>
      <c r="R74" s="263">
        <v>-5.9</v>
      </c>
      <c r="S74" s="277">
        <v>2.9</v>
      </c>
    </row>
    <row r="75" spans="1:46" ht="13.5" customHeight="1">
      <c r="A75" s="232"/>
      <c r="B75" s="232">
        <v>28</v>
      </c>
      <c r="C75" s="243"/>
      <c r="D75" s="252">
        <v>0.7</v>
      </c>
      <c r="E75" s="264">
        <v>-0.2</v>
      </c>
      <c r="F75" s="264">
        <v>0.5</v>
      </c>
      <c r="G75" s="264">
        <v>-0.8</v>
      </c>
      <c r="H75" s="264">
        <v>0.5</v>
      </c>
      <c r="I75" s="264">
        <v>0.9</v>
      </c>
      <c r="J75" s="264">
        <v>0.4</v>
      </c>
      <c r="K75" s="264">
        <v>-3.8</v>
      </c>
      <c r="L75" s="278">
        <v>1.1000000000000001</v>
      </c>
      <c r="M75" s="278">
        <v>0.2</v>
      </c>
      <c r="N75" s="278">
        <v>-1.9</v>
      </c>
      <c r="O75" s="278">
        <v>2.2999999999999998</v>
      </c>
      <c r="P75" s="264">
        <v>7.1</v>
      </c>
      <c r="Q75" s="264">
        <v>0.8</v>
      </c>
      <c r="R75" s="264">
        <v>-0.2</v>
      </c>
      <c r="S75" s="278">
        <v>-0.9</v>
      </c>
    </row>
    <row r="76" spans="1:46" ht="13.5" customHeight="1">
      <c r="A76" s="232"/>
      <c r="B76" s="232" t="s">
        <v>450</v>
      </c>
      <c r="C76" s="243"/>
      <c r="D76" s="252">
        <v>0.1</v>
      </c>
      <c r="E76" s="264">
        <v>1.5</v>
      </c>
      <c r="F76" s="264">
        <v>-0.3</v>
      </c>
      <c r="G76" s="264">
        <v>-0.5</v>
      </c>
      <c r="H76" s="264">
        <v>-0.1</v>
      </c>
      <c r="I76" s="264">
        <v>3.5</v>
      </c>
      <c r="J76" s="264">
        <v>-1.3</v>
      </c>
      <c r="K76" s="264">
        <v>2.2999999999999998</v>
      </c>
      <c r="L76" s="278">
        <v>0.9</v>
      </c>
      <c r="M76" s="278">
        <v>-2.2999999999999998</v>
      </c>
      <c r="N76" s="278">
        <v>6.6</v>
      </c>
      <c r="O76" s="278">
        <v>-1.4</v>
      </c>
      <c r="P76" s="264">
        <v>2.8</v>
      </c>
      <c r="Q76" s="264">
        <v>-1.5</v>
      </c>
      <c r="R76" s="264">
        <v>3.1</v>
      </c>
      <c r="S76" s="278">
        <v>-3.2</v>
      </c>
    </row>
    <row r="77" spans="1:46" ht="13.5" customHeight="1">
      <c r="A77" s="232"/>
      <c r="B77" s="232" t="s">
        <v>214</v>
      </c>
      <c r="C77" s="243"/>
      <c r="D77" s="252">
        <v>0.3</v>
      </c>
      <c r="E77" s="264">
        <v>24.4</v>
      </c>
      <c r="F77" s="264">
        <v>-0.2</v>
      </c>
      <c r="G77" s="264">
        <v>12.8</v>
      </c>
      <c r="H77" s="264">
        <v>-9.4</v>
      </c>
      <c r="I77" s="264">
        <v>-5.7</v>
      </c>
      <c r="J77" s="264">
        <v>12.8</v>
      </c>
      <c r="K77" s="264">
        <v>5.7</v>
      </c>
      <c r="L77" s="278">
        <v>-9.1999999999999993</v>
      </c>
      <c r="M77" s="278">
        <v>18.8</v>
      </c>
      <c r="N77" s="278">
        <v>-8.6</v>
      </c>
      <c r="O77" s="278">
        <v>2.4</v>
      </c>
      <c r="P77" s="264">
        <v>-22.2</v>
      </c>
      <c r="Q77" s="264">
        <v>7.1</v>
      </c>
      <c r="R77" s="264">
        <v>-3.6</v>
      </c>
      <c r="S77" s="278">
        <v>-0.2</v>
      </c>
    </row>
    <row r="78" spans="1:46" ht="13.5" customHeight="1">
      <c r="A78" s="232" t="s">
        <v>451</v>
      </c>
      <c r="B78" s="232" t="s">
        <v>452</v>
      </c>
      <c r="C78" s="243"/>
      <c r="D78" s="252">
        <v>0.6</v>
      </c>
      <c r="E78" s="264">
        <v>-18.399999999999999</v>
      </c>
      <c r="F78" s="264">
        <v>0.4</v>
      </c>
      <c r="G78" s="264">
        <v>-0.9</v>
      </c>
      <c r="H78" s="264">
        <v>-9.5</v>
      </c>
      <c r="I78" s="264">
        <v>-1.4</v>
      </c>
      <c r="J78" s="264">
        <v>6.8</v>
      </c>
      <c r="K78" s="264">
        <v>-4.4000000000000004</v>
      </c>
      <c r="L78" s="278">
        <v>-11.8</v>
      </c>
      <c r="M78" s="278">
        <v>-1.1000000000000001</v>
      </c>
      <c r="N78" s="278">
        <v>26</v>
      </c>
      <c r="O78" s="278">
        <v>-5</v>
      </c>
      <c r="P78" s="264">
        <v>-6.1</v>
      </c>
      <c r="Q78" s="264">
        <v>3</v>
      </c>
      <c r="R78" s="264">
        <v>4.9000000000000004</v>
      </c>
      <c r="S78" s="278">
        <v>-0.7</v>
      </c>
    </row>
    <row r="79" spans="1:46" ht="13.5" customHeight="1">
      <c r="A79" s="233"/>
      <c r="B79" s="233" t="s">
        <v>392</v>
      </c>
      <c r="C79" s="244"/>
      <c r="D79" s="254">
        <v>1.1000000000000001</v>
      </c>
      <c r="E79" s="266">
        <v>-8.9</v>
      </c>
      <c r="F79" s="266">
        <v>-0.3</v>
      </c>
      <c r="G79" s="266">
        <v>-7</v>
      </c>
      <c r="H79" s="266">
        <v>-3.8</v>
      </c>
      <c r="I79" s="266">
        <v>-2</v>
      </c>
      <c r="J79" s="266">
        <v>-5.2</v>
      </c>
      <c r="K79" s="266">
        <v>-0.5</v>
      </c>
      <c r="L79" s="266">
        <v>22.3</v>
      </c>
      <c r="M79" s="266">
        <v>0.4</v>
      </c>
      <c r="N79" s="266">
        <v>-9.6</v>
      </c>
      <c r="O79" s="266">
        <v>-6.7</v>
      </c>
      <c r="P79" s="266">
        <v>26.1</v>
      </c>
      <c r="Q79" s="266">
        <v>6.4</v>
      </c>
      <c r="R79" s="266">
        <v>1</v>
      </c>
      <c r="S79" s="266">
        <v>0.1</v>
      </c>
    </row>
    <row r="80" spans="1:46" ht="13.5" customHeight="1">
      <c r="A80" s="232" t="s">
        <v>30</v>
      </c>
      <c r="B80" s="232">
        <v>2</v>
      </c>
      <c r="C80" s="243" t="s">
        <v>454</v>
      </c>
      <c r="D80" s="251">
        <v>2</v>
      </c>
      <c r="E80" s="263">
        <v>-1.8</v>
      </c>
      <c r="F80" s="263">
        <v>-1</v>
      </c>
      <c r="G80" s="263">
        <v>-2.4</v>
      </c>
      <c r="H80" s="263">
        <v>-0.2</v>
      </c>
      <c r="I80" s="263">
        <v>-3.3</v>
      </c>
      <c r="J80" s="263">
        <v>-6</v>
      </c>
      <c r="K80" s="263">
        <v>2.2000000000000002</v>
      </c>
      <c r="L80" s="263">
        <v>10.9</v>
      </c>
      <c r="M80" s="263">
        <v>-1.9</v>
      </c>
      <c r="N80" s="263">
        <v>-2.8</v>
      </c>
      <c r="O80" s="263">
        <v>-0.4</v>
      </c>
      <c r="P80" s="263">
        <v>47.1</v>
      </c>
      <c r="Q80" s="263">
        <v>5.0999999999999996</v>
      </c>
      <c r="R80" s="263">
        <v>6.7</v>
      </c>
      <c r="S80" s="263">
        <v>-1</v>
      </c>
    </row>
    <row r="81" spans="1:36" ht="13.5" customHeight="1">
      <c r="A81" s="21"/>
      <c r="B81" s="232">
        <v>3</v>
      </c>
      <c r="C81" s="243"/>
      <c r="D81" s="252">
        <v>4.5999999999999996</v>
      </c>
      <c r="E81" s="264">
        <v>1</v>
      </c>
      <c r="F81" s="264">
        <v>2</v>
      </c>
      <c r="G81" s="264">
        <v>-3.5</v>
      </c>
      <c r="H81" s="264">
        <v>1.2</v>
      </c>
      <c r="I81" s="264">
        <v>-3.4</v>
      </c>
      <c r="J81" s="264">
        <v>-3.8</v>
      </c>
      <c r="K81" s="264">
        <v>4.5</v>
      </c>
      <c r="L81" s="264">
        <v>9</v>
      </c>
      <c r="M81" s="264">
        <v>-2.1</v>
      </c>
      <c r="N81" s="264">
        <v>-8.3000000000000007</v>
      </c>
      <c r="O81" s="264">
        <v>-4.2</v>
      </c>
      <c r="P81" s="264">
        <v>82.3</v>
      </c>
      <c r="Q81" s="264">
        <v>5.2</v>
      </c>
      <c r="R81" s="264">
        <v>2.9</v>
      </c>
      <c r="S81" s="264">
        <v>-2.9</v>
      </c>
    </row>
    <row r="82" spans="1:36" ht="13.5" customHeight="1">
      <c r="A82" s="21"/>
      <c r="B82" s="232">
        <v>4</v>
      </c>
      <c r="C82" s="243"/>
      <c r="D82" s="252">
        <v>2.8</v>
      </c>
      <c r="E82" s="264">
        <v>-5.4</v>
      </c>
      <c r="F82" s="264">
        <v>-1.1000000000000001</v>
      </c>
      <c r="G82" s="264">
        <v>-22.5</v>
      </c>
      <c r="H82" s="264">
        <v>-3</v>
      </c>
      <c r="I82" s="264">
        <v>2.6</v>
      </c>
      <c r="J82" s="264">
        <v>-4.4000000000000004</v>
      </c>
      <c r="K82" s="264">
        <v>1.9</v>
      </c>
      <c r="L82" s="264">
        <v>33.9</v>
      </c>
      <c r="M82" s="264">
        <v>-0.4</v>
      </c>
      <c r="N82" s="264">
        <v>-10.3</v>
      </c>
      <c r="O82" s="264">
        <v>-10.8</v>
      </c>
      <c r="P82" s="264">
        <v>56.5</v>
      </c>
      <c r="Q82" s="264">
        <v>8</v>
      </c>
      <c r="R82" s="264">
        <v>-7.9</v>
      </c>
      <c r="S82" s="264">
        <v>2.4</v>
      </c>
    </row>
    <row r="83" spans="1:36" ht="13.5" customHeight="1">
      <c r="A83" s="21"/>
      <c r="B83" s="232">
        <v>5</v>
      </c>
      <c r="C83" s="243"/>
      <c r="D83" s="252">
        <v>-0.6</v>
      </c>
      <c r="E83" s="264">
        <v>-9.5</v>
      </c>
      <c r="F83" s="264">
        <v>-2.2000000000000002</v>
      </c>
      <c r="G83" s="264">
        <v>-8.8000000000000007</v>
      </c>
      <c r="H83" s="264">
        <v>-4.3</v>
      </c>
      <c r="I83" s="264">
        <v>-3.1</v>
      </c>
      <c r="J83" s="264">
        <v>-4.8</v>
      </c>
      <c r="K83" s="264">
        <v>-1.1000000000000001</v>
      </c>
      <c r="L83" s="264">
        <v>46.3</v>
      </c>
      <c r="M83" s="264">
        <v>-2.2000000000000002</v>
      </c>
      <c r="N83" s="264">
        <v>-17.7</v>
      </c>
      <c r="O83" s="264">
        <v>-17</v>
      </c>
      <c r="P83" s="264">
        <v>17.8</v>
      </c>
      <c r="Q83" s="264">
        <v>7.5</v>
      </c>
      <c r="R83" s="264">
        <v>6.7</v>
      </c>
      <c r="S83" s="264">
        <v>-3.4</v>
      </c>
    </row>
    <row r="84" spans="1:36" ht="13.5" customHeight="1">
      <c r="A84" s="21"/>
      <c r="B84" s="232">
        <v>6</v>
      </c>
      <c r="C84" s="243"/>
      <c r="D84" s="252">
        <v>1.3</v>
      </c>
      <c r="E84" s="264">
        <v>-16.8</v>
      </c>
      <c r="F84" s="264">
        <v>-0.9</v>
      </c>
      <c r="G84" s="264">
        <v>-4.5</v>
      </c>
      <c r="H84" s="264">
        <v>-4</v>
      </c>
      <c r="I84" s="264">
        <v>0.2</v>
      </c>
      <c r="J84" s="264">
        <v>-3.6</v>
      </c>
      <c r="K84" s="264">
        <v>-0.5</v>
      </c>
      <c r="L84" s="264">
        <v>58.8</v>
      </c>
      <c r="M84" s="264">
        <v>-4.2</v>
      </c>
      <c r="N84" s="264">
        <v>-18.2</v>
      </c>
      <c r="O84" s="264">
        <v>1</v>
      </c>
      <c r="P84" s="264">
        <v>15.7</v>
      </c>
      <c r="Q84" s="264">
        <v>12.4</v>
      </c>
      <c r="R84" s="264">
        <v>3.2</v>
      </c>
      <c r="S84" s="264">
        <v>4</v>
      </c>
    </row>
    <row r="85" spans="1:36" ht="13.5" customHeight="1">
      <c r="A85" s="21"/>
      <c r="B85" s="232">
        <v>7</v>
      </c>
      <c r="C85" s="243"/>
      <c r="D85" s="252">
        <v>0.1</v>
      </c>
      <c r="E85" s="264">
        <v>-14.2</v>
      </c>
      <c r="F85" s="264">
        <v>0.5</v>
      </c>
      <c r="G85" s="264">
        <v>-5.0999999999999996</v>
      </c>
      <c r="H85" s="264">
        <v>-5.8</v>
      </c>
      <c r="I85" s="264">
        <v>0</v>
      </c>
      <c r="J85" s="264">
        <v>-8.8000000000000007</v>
      </c>
      <c r="K85" s="264">
        <v>-1.6</v>
      </c>
      <c r="L85" s="264">
        <v>10.4</v>
      </c>
      <c r="M85" s="264">
        <v>-0.3</v>
      </c>
      <c r="N85" s="264">
        <v>-21.6</v>
      </c>
      <c r="O85" s="264">
        <v>-1.8</v>
      </c>
      <c r="P85" s="264">
        <v>13.3</v>
      </c>
      <c r="Q85" s="264">
        <v>6.9</v>
      </c>
      <c r="R85" s="264">
        <v>2.4</v>
      </c>
      <c r="S85" s="264">
        <v>1.4</v>
      </c>
    </row>
    <row r="86" spans="1:36" ht="13.5" customHeight="1">
      <c r="A86" s="232"/>
      <c r="B86" s="232">
        <v>8</v>
      </c>
      <c r="C86" s="243"/>
      <c r="D86" s="252">
        <v>0.4</v>
      </c>
      <c r="E86" s="264">
        <v>-7</v>
      </c>
      <c r="F86" s="264">
        <v>0.2</v>
      </c>
      <c r="G86" s="264">
        <v>-6.3</v>
      </c>
      <c r="H86" s="264">
        <v>-5.5</v>
      </c>
      <c r="I86" s="264">
        <v>-2.4</v>
      </c>
      <c r="J86" s="264">
        <v>-5</v>
      </c>
      <c r="K86" s="264">
        <v>-4.8</v>
      </c>
      <c r="L86" s="264">
        <v>17.8</v>
      </c>
      <c r="M86" s="264">
        <v>-0.4</v>
      </c>
      <c r="N86" s="264">
        <v>-8.9</v>
      </c>
      <c r="O86" s="264">
        <v>0.4</v>
      </c>
      <c r="P86" s="264">
        <v>12.1</v>
      </c>
      <c r="Q86" s="264">
        <v>7.5</v>
      </c>
      <c r="R86" s="264">
        <v>1</v>
      </c>
      <c r="S86" s="264">
        <v>-6.9</v>
      </c>
    </row>
    <row r="87" spans="1:36" ht="13.5" customHeight="1">
      <c r="A87" s="234"/>
      <c r="B87" s="232">
        <v>9</v>
      </c>
      <c r="C87" s="243"/>
      <c r="D87" s="252">
        <v>-0.3</v>
      </c>
      <c r="E87" s="264">
        <v>-15.1</v>
      </c>
      <c r="F87" s="264">
        <v>-1.4</v>
      </c>
      <c r="G87" s="264">
        <v>-5.3</v>
      </c>
      <c r="H87" s="264">
        <v>-4.2</v>
      </c>
      <c r="I87" s="264">
        <v>-0.8</v>
      </c>
      <c r="J87" s="264">
        <v>-7.2</v>
      </c>
      <c r="K87" s="264">
        <v>-1.6</v>
      </c>
      <c r="L87" s="264">
        <v>12.4</v>
      </c>
      <c r="M87" s="264">
        <v>3.1</v>
      </c>
      <c r="N87" s="264">
        <v>-5.2</v>
      </c>
      <c r="O87" s="264">
        <v>-8.9</v>
      </c>
      <c r="P87" s="264">
        <v>13.7</v>
      </c>
      <c r="Q87" s="264">
        <v>5.5</v>
      </c>
      <c r="R87" s="264">
        <v>-8.1</v>
      </c>
      <c r="S87" s="264">
        <v>1.8</v>
      </c>
    </row>
    <row r="88" spans="1:36" ht="13.5" customHeight="1">
      <c r="A88" s="21"/>
      <c r="B88" s="232">
        <v>10</v>
      </c>
      <c r="C88" s="243"/>
      <c r="D88" s="252">
        <v>-1.1000000000000001</v>
      </c>
      <c r="E88" s="264">
        <v>-11.7</v>
      </c>
      <c r="F88" s="264">
        <v>-0.3</v>
      </c>
      <c r="G88" s="264">
        <v>-6.8</v>
      </c>
      <c r="H88" s="264">
        <v>-7</v>
      </c>
      <c r="I88" s="264">
        <v>-3.6</v>
      </c>
      <c r="J88" s="264">
        <v>-11.6</v>
      </c>
      <c r="K88" s="264">
        <v>-4.8</v>
      </c>
      <c r="L88" s="264">
        <v>11.9</v>
      </c>
      <c r="M88" s="264">
        <v>0.9</v>
      </c>
      <c r="N88" s="264">
        <v>-5.4</v>
      </c>
      <c r="O88" s="264">
        <v>-11.4</v>
      </c>
      <c r="P88" s="264">
        <v>12.6</v>
      </c>
      <c r="Q88" s="264">
        <v>4.4000000000000004</v>
      </c>
      <c r="R88" s="264">
        <v>-5.6</v>
      </c>
      <c r="S88" s="264">
        <v>-0.8</v>
      </c>
    </row>
    <row r="89" spans="1:36" ht="13.5" customHeight="1">
      <c r="A89" s="232"/>
      <c r="B89" s="232">
        <v>11</v>
      </c>
      <c r="C89" s="243"/>
      <c r="D89" s="252">
        <v>0.1</v>
      </c>
      <c r="E89" s="264">
        <v>-13.7</v>
      </c>
      <c r="F89" s="264">
        <v>0.4</v>
      </c>
      <c r="G89" s="264">
        <v>-6.3</v>
      </c>
      <c r="H89" s="264">
        <v>-3.4</v>
      </c>
      <c r="I89" s="264">
        <v>-3.3</v>
      </c>
      <c r="J89" s="264">
        <v>-6.5</v>
      </c>
      <c r="K89" s="264">
        <v>2.5</v>
      </c>
      <c r="L89" s="264">
        <v>7.9</v>
      </c>
      <c r="M89" s="264">
        <v>5.8</v>
      </c>
      <c r="N89" s="264">
        <v>-9.8000000000000007</v>
      </c>
      <c r="O89" s="264">
        <v>-12.7</v>
      </c>
      <c r="P89" s="264">
        <v>15</v>
      </c>
      <c r="Q89" s="264">
        <v>5</v>
      </c>
      <c r="R89" s="264">
        <v>15.2</v>
      </c>
      <c r="S89" s="264">
        <v>6</v>
      </c>
    </row>
    <row r="90" spans="1:36" ht="13.5" customHeight="1">
      <c r="A90" s="21"/>
      <c r="B90" s="232">
        <v>12</v>
      </c>
      <c r="C90" s="243"/>
      <c r="D90" s="252">
        <v>-0.3</v>
      </c>
      <c r="E90" s="264">
        <v>-9.4</v>
      </c>
      <c r="F90" s="264">
        <v>-0.1</v>
      </c>
      <c r="G90" s="264">
        <v>-8</v>
      </c>
      <c r="H90" s="264">
        <v>-6.2</v>
      </c>
      <c r="I90" s="264">
        <v>-1.9</v>
      </c>
      <c r="J90" s="264">
        <v>-5.4</v>
      </c>
      <c r="K90" s="264">
        <v>-1.3</v>
      </c>
      <c r="L90" s="264">
        <v>23.4</v>
      </c>
      <c r="M90" s="264">
        <v>6</v>
      </c>
      <c r="N90" s="264">
        <v>-12.7</v>
      </c>
      <c r="O90" s="264">
        <v>-11.3</v>
      </c>
      <c r="P90" s="264">
        <v>13.1</v>
      </c>
      <c r="Q90" s="264">
        <v>3.3</v>
      </c>
      <c r="R90" s="264">
        <v>-0.6</v>
      </c>
      <c r="S90" s="264">
        <v>1.1000000000000001</v>
      </c>
    </row>
    <row r="91" spans="1:36" ht="13.5" customHeight="1">
      <c r="A91" s="232" t="s">
        <v>275</v>
      </c>
      <c r="B91" s="232" t="s">
        <v>455</v>
      </c>
      <c r="C91" s="243" t="s">
        <v>454</v>
      </c>
      <c r="D91" s="252">
        <v>-0.1</v>
      </c>
      <c r="E91" s="264">
        <v>14.5</v>
      </c>
      <c r="F91" s="264">
        <v>-1</v>
      </c>
      <c r="G91" s="264">
        <v>-4.2</v>
      </c>
      <c r="H91" s="264">
        <v>2.7</v>
      </c>
      <c r="I91" s="264">
        <v>3.1</v>
      </c>
      <c r="J91" s="264">
        <v>-11.2</v>
      </c>
      <c r="K91" s="264">
        <v>-12.3</v>
      </c>
      <c r="L91" s="264">
        <v>-5.8</v>
      </c>
      <c r="M91" s="264">
        <v>7.8</v>
      </c>
      <c r="N91" s="264">
        <v>-12.6</v>
      </c>
      <c r="O91" s="264">
        <v>17.600000000000001</v>
      </c>
      <c r="P91" s="264">
        <v>0.2</v>
      </c>
      <c r="Q91" s="264">
        <v>1.7</v>
      </c>
      <c r="R91" s="264">
        <v>-8.1</v>
      </c>
      <c r="S91" s="264">
        <v>16.3</v>
      </c>
    </row>
    <row r="92" spans="1:36" ht="13.5" customHeight="1">
      <c r="A92" s="235"/>
      <c r="B92" s="239">
        <v>2</v>
      </c>
      <c r="C92" s="245"/>
      <c r="D92" s="315">
        <v>0.8</v>
      </c>
      <c r="E92" s="316">
        <v>2.7</v>
      </c>
      <c r="F92" s="316">
        <v>0.4</v>
      </c>
      <c r="G92" s="316">
        <v>-6.2</v>
      </c>
      <c r="H92" s="316">
        <v>-1</v>
      </c>
      <c r="I92" s="316">
        <v>-0.4</v>
      </c>
      <c r="J92" s="316">
        <v>-2.6</v>
      </c>
      <c r="K92" s="316">
        <v>-23</v>
      </c>
      <c r="L92" s="316">
        <v>6.8</v>
      </c>
      <c r="M92" s="316">
        <v>8</v>
      </c>
      <c r="N92" s="316">
        <v>-22.7</v>
      </c>
      <c r="O92" s="316">
        <v>19.3</v>
      </c>
      <c r="P92" s="316">
        <v>0.7</v>
      </c>
      <c r="Q92" s="316">
        <v>1.6</v>
      </c>
      <c r="R92" s="316">
        <v>-14.6</v>
      </c>
      <c r="S92" s="267">
        <v>17.5</v>
      </c>
    </row>
    <row r="93" spans="1:36" ht="27" customHeight="1">
      <c r="A93" s="236" t="s">
        <v>271</v>
      </c>
      <c r="B93" s="236"/>
      <c r="C93" s="236"/>
      <c r="D93" s="302">
        <v>0</v>
      </c>
      <c r="E93" s="257">
        <v>-10.3</v>
      </c>
      <c r="F93" s="257">
        <v>1.1000000000000001</v>
      </c>
      <c r="G93" s="257">
        <v>-0.2</v>
      </c>
      <c r="H93" s="257">
        <v>-0.2</v>
      </c>
      <c r="I93" s="257">
        <v>1.9</v>
      </c>
      <c r="J93" s="257">
        <v>-1.7</v>
      </c>
      <c r="K93" s="257">
        <v>-9.1999999999999993</v>
      </c>
      <c r="L93" s="257">
        <v>0.8</v>
      </c>
      <c r="M93" s="257">
        <v>0</v>
      </c>
      <c r="N93" s="257">
        <v>-16.2</v>
      </c>
      <c r="O93" s="257">
        <v>1.3</v>
      </c>
      <c r="P93" s="257">
        <v>1</v>
      </c>
      <c r="Q93" s="257">
        <v>0.1</v>
      </c>
      <c r="R93" s="257">
        <v>-0.3</v>
      </c>
      <c r="S93" s="257">
        <v>-0.3</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1"/>
      <c r="E94" s="311"/>
      <c r="F94" s="311"/>
      <c r="G94" s="311"/>
      <c r="H94" s="311"/>
      <c r="I94" s="311"/>
      <c r="J94" s="311"/>
      <c r="K94" s="311"/>
      <c r="L94" s="311"/>
      <c r="M94" s="311"/>
      <c r="N94" s="311"/>
      <c r="O94" s="311"/>
      <c r="P94" s="311"/>
      <c r="Q94" s="311"/>
      <c r="R94" s="311"/>
      <c r="S94" s="317"/>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Ｐゴシック,標準"&amp;12- 8 -</oddFooter>
  </headerFooter>
</worksheet>
</file>

<file path=xl/worksheets/sheet12.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64" zoomScaleNormal="85" zoomScaleSheetLayoutView="100" workbookViewId="0"/>
  </sheetViews>
  <sheetFormatPr defaultRowHeight="13.5"/>
  <cols>
    <col min="1" max="1" width="4.875" style="21" bestFit="1" customWidth="1"/>
    <col min="2" max="2" width="3.2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322</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99.4</v>
      </c>
      <c r="E9" s="264">
        <v>98.5</v>
      </c>
      <c r="F9" s="264">
        <v>100.5</v>
      </c>
      <c r="G9" s="264">
        <v>99.4</v>
      </c>
      <c r="H9" s="264">
        <v>94.3</v>
      </c>
      <c r="I9" s="264">
        <v>101.7</v>
      </c>
      <c r="J9" s="264">
        <v>96.9</v>
      </c>
      <c r="K9" s="264">
        <v>97.2</v>
      </c>
      <c r="L9" s="278">
        <v>98.3</v>
      </c>
      <c r="M9" s="278">
        <v>95.6</v>
      </c>
      <c r="N9" s="278">
        <v>94.5</v>
      </c>
      <c r="O9" s="278">
        <v>93.6</v>
      </c>
      <c r="P9" s="264">
        <v>109.2</v>
      </c>
      <c r="Q9" s="264">
        <v>99.4</v>
      </c>
      <c r="R9" s="264">
        <v>99.8</v>
      </c>
      <c r="S9" s="278">
        <v>103.2</v>
      </c>
    </row>
    <row r="10" spans="1:31">
      <c r="A10" s="232"/>
      <c r="B10" s="232" t="s">
        <v>450</v>
      </c>
      <c r="C10" s="243"/>
      <c r="D10" s="252">
        <v>98.6</v>
      </c>
      <c r="E10" s="264">
        <v>103.9</v>
      </c>
      <c r="F10" s="264">
        <v>100.3</v>
      </c>
      <c r="G10" s="264">
        <v>100</v>
      </c>
      <c r="H10" s="264">
        <v>88.5</v>
      </c>
      <c r="I10" s="264">
        <v>95</v>
      </c>
      <c r="J10" s="264">
        <v>93.9</v>
      </c>
      <c r="K10" s="264">
        <v>97</v>
      </c>
      <c r="L10" s="278">
        <v>95.6</v>
      </c>
      <c r="M10" s="278">
        <v>96</v>
      </c>
      <c r="N10" s="278">
        <v>96.9</v>
      </c>
      <c r="O10" s="278">
        <v>94.7</v>
      </c>
      <c r="P10" s="264">
        <v>112.7</v>
      </c>
      <c r="Q10" s="264">
        <v>98.2</v>
      </c>
      <c r="R10" s="264">
        <v>101.6</v>
      </c>
      <c r="S10" s="278">
        <v>99.6</v>
      </c>
    </row>
    <row r="11" spans="1:31" ht="13.5" customHeight="1">
      <c r="A11" s="232"/>
      <c r="B11" s="232" t="s">
        <v>214</v>
      </c>
      <c r="C11" s="243"/>
      <c r="D11" s="252">
        <v>97.1</v>
      </c>
      <c r="E11" s="264">
        <v>99.2</v>
      </c>
      <c r="F11" s="264">
        <v>98.6</v>
      </c>
      <c r="G11" s="264">
        <v>104.8</v>
      </c>
      <c r="H11" s="264">
        <v>89.3</v>
      </c>
      <c r="I11" s="264">
        <v>99.7</v>
      </c>
      <c r="J11" s="264">
        <v>97.5</v>
      </c>
      <c r="K11" s="264">
        <v>95.6</v>
      </c>
      <c r="L11" s="264">
        <v>94.9</v>
      </c>
      <c r="M11" s="264">
        <v>96.8</v>
      </c>
      <c r="N11" s="264">
        <v>91.6</v>
      </c>
      <c r="O11" s="264">
        <v>93.1</v>
      </c>
      <c r="P11" s="264">
        <v>96.4</v>
      </c>
      <c r="Q11" s="264">
        <v>99.2</v>
      </c>
      <c r="R11" s="264">
        <v>103</v>
      </c>
      <c r="S11" s="264">
        <v>94</v>
      </c>
    </row>
    <row r="12" spans="1:31" ht="13.5" customHeight="1">
      <c r="A12" s="232" t="s">
        <v>451</v>
      </c>
      <c r="B12" s="232" t="s">
        <v>452</v>
      </c>
      <c r="C12" s="243"/>
      <c r="D12" s="260">
        <v>95.8</v>
      </c>
      <c r="E12" s="259">
        <v>99.4</v>
      </c>
      <c r="F12" s="259">
        <v>96.6</v>
      </c>
      <c r="G12" s="259">
        <v>97.4</v>
      </c>
      <c r="H12" s="259">
        <v>97.4</v>
      </c>
      <c r="I12" s="259">
        <v>100.3</v>
      </c>
      <c r="J12" s="259">
        <v>95.2</v>
      </c>
      <c r="K12" s="259">
        <v>97</v>
      </c>
      <c r="L12" s="259">
        <v>91.3</v>
      </c>
      <c r="M12" s="259">
        <v>96.7</v>
      </c>
      <c r="N12" s="259">
        <v>94.6</v>
      </c>
      <c r="O12" s="259">
        <v>94.4</v>
      </c>
      <c r="P12" s="259">
        <v>92.2</v>
      </c>
      <c r="Q12" s="259">
        <v>97.5</v>
      </c>
      <c r="R12" s="259">
        <v>96.6</v>
      </c>
      <c r="S12" s="259">
        <v>92</v>
      </c>
    </row>
    <row r="13" spans="1:31" ht="13.5" customHeight="1">
      <c r="A13" s="233"/>
      <c r="B13" s="233" t="s">
        <v>392</v>
      </c>
      <c r="C13" s="244"/>
      <c r="D13" s="254">
        <v>92.5</v>
      </c>
      <c r="E13" s="266">
        <v>98.5</v>
      </c>
      <c r="F13" s="266">
        <v>91.6</v>
      </c>
      <c r="G13" s="266">
        <v>95.7</v>
      </c>
      <c r="H13" s="266">
        <v>97.6</v>
      </c>
      <c r="I13" s="266">
        <v>91.3</v>
      </c>
      <c r="J13" s="266">
        <v>93.8</v>
      </c>
      <c r="K13" s="266">
        <v>95.9</v>
      </c>
      <c r="L13" s="266">
        <v>86.8</v>
      </c>
      <c r="M13" s="266">
        <v>98</v>
      </c>
      <c r="N13" s="266">
        <v>83.5</v>
      </c>
      <c r="O13" s="266">
        <v>81.599999999999994</v>
      </c>
      <c r="P13" s="266">
        <v>100.1</v>
      </c>
      <c r="Q13" s="266">
        <v>96.9</v>
      </c>
      <c r="R13" s="266">
        <v>96.9</v>
      </c>
      <c r="S13" s="266">
        <v>90</v>
      </c>
    </row>
    <row r="14" spans="1:31" ht="13.5" customHeight="1">
      <c r="A14" s="232" t="s">
        <v>30</v>
      </c>
      <c r="B14" s="232">
        <v>2</v>
      </c>
      <c r="C14" s="243" t="s">
        <v>454</v>
      </c>
      <c r="D14" s="251">
        <v>93.9</v>
      </c>
      <c r="E14" s="263">
        <v>103.2</v>
      </c>
      <c r="F14" s="263">
        <v>96.4</v>
      </c>
      <c r="G14" s="263">
        <v>89.1</v>
      </c>
      <c r="H14" s="263">
        <v>94.5</v>
      </c>
      <c r="I14" s="263">
        <v>99.5</v>
      </c>
      <c r="J14" s="263">
        <v>93.7</v>
      </c>
      <c r="K14" s="263">
        <v>87.2</v>
      </c>
      <c r="L14" s="263">
        <v>90.6</v>
      </c>
      <c r="M14" s="263">
        <v>101.3</v>
      </c>
      <c r="N14" s="263">
        <v>84.3</v>
      </c>
      <c r="O14" s="263">
        <v>83.3</v>
      </c>
      <c r="P14" s="263">
        <v>89.6</v>
      </c>
      <c r="Q14" s="263">
        <v>94</v>
      </c>
      <c r="R14" s="263">
        <v>87.7</v>
      </c>
      <c r="S14" s="263">
        <v>88.9</v>
      </c>
    </row>
    <row r="15" spans="1:31" ht="13.5" customHeight="1">
      <c r="A15" s="21"/>
      <c r="B15" s="232">
        <v>3</v>
      </c>
      <c r="C15" s="243"/>
      <c r="D15" s="252">
        <v>95</v>
      </c>
      <c r="E15" s="264">
        <v>100.9</v>
      </c>
      <c r="F15" s="264">
        <v>96.2</v>
      </c>
      <c r="G15" s="264">
        <v>92.1</v>
      </c>
      <c r="H15" s="264">
        <v>100.1</v>
      </c>
      <c r="I15" s="264">
        <v>96.6</v>
      </c>
      <c r="J15" s="264">
        <v>95.4</v>
      </c>
      <c r="K15" s="264">
        <v>101.4</v>
      </c>
      <c r="L15" s="264">
        <v>84.2</v>
      </c>
      <c r="M15" s="264">
        <v>106.5</v>
      </c>
      <c r="N15" s="264">
        <v>84</v>
      </c>
      <c r="O15" s="264">
        <v>83.4</v>
      </c>
      <c r="P15" s="264">
        <v>103.1</v>
      </c>
      <c r="Q15" s="264">
        <v>94.5</v>
      </c>
      <c r="R15" s="264">
        <v>94.8</v>
      </c>
      <c r="S15" s="264">
        <v>91</v>
      </c>
    </row>
    <row r="16" spans="1:31" ht="13.5" customHeight="1">
      <c r="A16" s="21"/>
      <c r="B16" s="232">
        <v>4</v>
      </c>
      <c r="C16" s="243"/>
      <c r="D16" s="252">
        <v>95.9</v>
      </c>
      <c r="E16" s="264">
        <v>103</v>
      </c>
      <c r="F16" s="264">
        <v>96</v>
      </c>
      <c r="G16" s="264">
        <v>86.4</v>
      </c>
      <c r="H16" s="264">
        <v>97.4</v>
      </c>
      <c r="I16" s="264">
        <v>101.8</v>
      </c>
      <c r="J16" s="264">
        <v>97.9</v>
      </c>
      <c r="K16" s="264">
        <v>99.5</v>
      </c>
      <c r="L16" s="264">
        <v>87.9</v>
      </c>
      <c r="M16" s="264">
        <v>105.2</v>
      </c>
      <c r="N16" s="264">
        <v>76.400000000000006</v>
      </c>
      <c r="O16" s="264">
        <v>86.2</v>
      </c>
      <c r="P16" s="264">
        <v>113.9</v>
      </c>
      <c r="Q16" s="264">
        <v>96.5</v>
      </c>
      <c r="R16" s="264">
        <v>102</v>
      </c>
      <c r="S16" s="264">
        <v>88.7</v>
      </c>
    </row>
    <row r="17" spans="1:46" ht="13.5" customHeight="1">
      <c r="A17" s="21"/>
      <c r="B17" s="232">
        <v>5</v>
      </c>
      <c r="C17" s="243"/>
      <c r="D17" s="252">
        <v>81.400000000000006</v>
      </c>
      <c r="E17" s="264">
        <v>86.5</v>
      </c>
      <c r="F17" s="264">
        <v>77.2</v>
      </c>
      <c r="G17" s="264">
        <v>92.7</v>
      </c>
      <c r="H17" s="264">
        <v>84.2</v>
      </c>
      <c r="I17" s="264">
        <v>80.599999999999994</v>
      </c>
      <c r="J17" s="264">
        <v>88</v>
      </c>
      <c r="K17" s="264">
        <v>87.8</v>
      </c>
      <c r="L17" s="264">
        <v>79.7</v>
      </c>
      <c r="M17" s="264">
        <v>92.5</v>
      </c>
      <c r="N17" s="264">
        <v>62.4</v>
      </c>
      <c r="O17" s="264">
        <v>60.8</v>
      </c>
      <c r="P17" s="264">
        <v>90.9</v>
      </c>
      <c r="Q17" s="264">
        <v>92.5</v>
      </c>
      <c r="R17" s="264">
        <v>94</v>
      </c>
      <c r="S17" s="264">
        <v>76.3</v>
      </c>
    </row>
    <row r="18" spans="1:46" ht="13.5" customHeight="1">
      <c r="A18" s="21"/>
      <c r="B18" s="232">
        <v>6</v>
      </c>
      <c r="C18" s="243"/>
      <c r="D18" s="252">
        <v>91.2</v>
      </c>
      <c r="E18" s="264">
        <v>99.5</v>
      </c>
      <c r="F18" s="264">
        <v>89.4</v>
      </c>
      <c r="G18" s="264">
        <v>94.9</v>
      </c>
      <c r="H18" s="264">
        <v>97.5</v>
      </c>
      <c r="I18" s="264">
        <v>81</v>
      </c>
      <c r="J18" s="264">
        <v>94.9</v>
      </c>
      <c r="K18" s="264">
        <v>100.7</v>
      </c>
      <c r="L18" s="264">
        <v>88.1</v>
      </c>
      <c r="M18" s="264">
        <v>93.6</v>
      </c>
      <c r="N18" s="264">
        <v>72.900000000000006</v>
      </c>
      <c r="O18" s="264">
        <v>77.599999999999994</v>
      </c>
      <c r="P18" s="264">
        <v>103.7</v>
      </c>
      <c r="Q18" s="264">
        <v>99.6</v>
      </c>
      <c r="R18" s="264">
        <v>102</v>
      </c>
      <c r="S18" s="264">
        <v>88.1</v>
      </c>
    </row>
    <row r="19" spans="1:46" ht="13.5" customHeight="1">
      <c r="A19" s="21"/>
      <c r="B19" s="232">
        <v>7</v>
      </c>
      <c r="C19" s="243"/>
      <c r="D19" s="252">
        <v>94.3</v>
      </c>
      <c r="E19" s="264">
        <v>102.2</v>
      </c>
      <c r="F19" s="264">
        <v>92.5</v>
      </c>
      <c r="G19" s="264">
        <v>103.8</v>
      </c>
      <c r="H19" s="264">
        <v>106.2</v>
      </c>
      <c r="I19" s="264">
        <v>89.3</v>
      </c>
      <c r="J19" s="264">
        <v>96.3</v>
      </c>
      <c r="K19" s="264">
        <v>101.7</v>
      </c>
      <c r="L19" s="264">
        <v>89.2</v>
      </c>
      <c r="M19" s="264">
        <v>102</v>
      </c>
      <c r="N19" s="264">
        <v>81.900000000000006</v>
      </c>
      <c r="O19" s="264">
        <v>78.900000000000006</v>
      </c>
      <c r="P19" s="264">
        <v>106.4</v>
      </c>
      <c r="Q19" s="264">
        <v>97.7</v>
      </c>
      <c r="R19" s="264">
        <v>101.6</v>
      </c>
      <c r="S19" s="264">
        <v>94.1</v>
      </c>
    </row>
    <row r="20" spans="1:46" ht="13.5" customHeight="1">
      <c r="A20" s="232"/>
      <c r="B20" s="232">
        <v>8</v>
      </c>
      <c r="C20" s="243"/>
      <c r="D20" s="252">
        <v>88.2</v>
      </c>
      <c r="E20" s="264">
        <v>91.6</v>
      </c>
      <c r="F20" s="264">
        <v>81.400000000000006</v>
      </c>
      <c r="G20" s="264">
        <v>98.9</v>
      </c>
      <c r="H20" s="264">
        <v>95.6</v>
      </c>
      <c r="I20" s="264">
        <v>86.4</v>
      </c>
      <c r="J20" s="264">
        <v>91.8</v>
      </c>
      <c r="K20" s="264">
        <v>90.8</v>
      </c>
      <c r="L20" s="264">
        <v>84.6</v>
      </c>
      <c r="M20" s="264">
        <v>96.5</v>
      </c>
      <c r="N20" s="264">
        <v>90.5</v>
      </c>
      <c r="O20" s="264">
        <v>87.6</v>
      </c>
      <c r="P20" s="264">
        <v>90.7</v>
      </c>
      <c r="Q20" s="264">
        <v>97.3</v>
      </c>
      <c r="R20" s="264">
        <v>93.2</v>
      </c>
      <c r="S20" s="264">
        <v>88.9</v>
      </c>
    </row>
    <row r="21" spans="1:46" ht="13.5" customHeight="1">
      <c r="A21" s="234"/>
      <c r="B21" s="232">
        <v>9</v>
      </c>
      <c r="C21" s="243"/>
      <c r="D21" s="252">
        <v>93.1</v>
      </c>
      <c r="E21" s="264">
        <v>97.9</v>
      </c>
      <c r="F21" s="264">
        <v>92.8</v>
      </c>
      <c r="G21" s="264">
        <v>95.8</v>
      </c>
      <c r="H21" s="264">
        <v>98</v>
      </c>
      <c r="I21" s="264">
        <v>87.7</v>
      </c>
      <c r="J21" s="264">
        <v>93.8</v>
      </c>
      <c r="K21" s="264">
        <v>94</v>
      </c>
      <c r="L21" s="264">
        <v>87.2</v>
      </c>
      <c r="M21" s="264">
        <v>92.3</v>
      </c>
      <c r="N21" s="264">
        <v>88.8</v>
      </c>
      <c r="O21" s="264">
        <v>83.9</v>
      </c>
      <c r="P21" s="264">
        <v>96.6</v>
      </c>
      <c r="Q21" s="264">
        <v>99.1</v>
      </c>
      <c r="R21" s="264">
        <v>94.9</v>
      </c>
      <c r="S21" s="264">
        <v>94.1</v>
      </c>
    </row>
    <row r="22" spans="1:46" ht="13.5" customHeight="1">
      <c r="A22" s="21"/>
      <c r="B22" s="232">
        <v>10</v>
      </c>
      <c r="C22" s="243"/>
      <c r="D22" s="252">
        <v>96.4</v>
      </c>
      <c r="E22" s="264">
        <v>101.1</v>
      </c>
      <c r="F22" s="264">
        <v>96.6</v>
      </c>
      <c r="G22" s="264">
        <v>102.3</v>
      </c>
      <c r="H22" s="264">
        <v>104.3</v>
      </c>
      <c r="I22" s="264">
        <v>94.1</v>
      </c>
      <c r="J22" s="264">
        <v>93.4</v>
      </c>
      <c r="K22" s="264">
        <v>99.6</v>
      </c>
      <c r="L22" s="264">
        <v>90.2</v>
      </c>
      <c r="M22" s="264">
        <v>99</v>
      </c>
      <c r="N22" s="264">
        <v>87.9</v>
      </c>
      <c r="O22" s="264">
        <v>83.7</v>
      </c>
      <c r="P22" s="264">
        <v>109.6</v>
      </c>
      <c r="Q22" s="264">
        <v>101.1</v>
      </c>
      <c r="R22" s="264">
        <v>102.4</v>
      </c>
      <c r="S22" s="264">
        <v>94.3</v>
      </c>
    </row>
    <row r="23" spans="1:46" ht="13.5" customHeight="1">
      <c r="A23" s="232"/>
      <c r="B23" s="232">
        <v>11</v>
      </c>
      <c r="C23" s="243"/>
      <c r="D23" s="252">
        <v>97.4</v>
      </c>
      <c r="E23" s="264">
        <v>104.2</v>
      </c>
      <c r="F23" s="264">
        <v>98.5</v>
      </c>
      <c r="G23" s="264">
        <v>101</v>
      </c>
      <c r="H23" s="264">
        <v>103.7</v>
      </c>
      <c r="I23" s="264">
        <v>93.5</v>
      </c>
      <c r="J23" s="264">
        <v>95.3</v>
      </c>
      <c r="K23" s="264">
        <v>97.4</v>
      </c>
      <c r="L23" s="264">
        <v>87</v>
      </c>
      <c r="M23" s="264">
        <v>102.6</v>
      </c>
      <c r="N23" s="264">
        <v>90.5</v>
      </c>
      <c r="O23" s="264">
        <v>86.7</v>
      </c>
      <c r="P23" s="264">
        <v>106.1</v>
      </c>
      <c r="Q23" s="264">
        <v>101.6</v>
      </c>
      <c r="R23" s="264">
        <v>95.2</v>
      </c>
      <c r="S23" s="264">
        <v>96.1</v>
      </c>
    </row>
    <row r="24" spans="1:46" ht="13.5" customHeight="1">
      <c r="A24" s="21"/>
      <c r="B24" s="232">
        <v>12</v>
      </c>
      <c r="C24" s="243"/>
      <c r="D24" s="252">
        <v>93.8</v>
      </c>
      <c r="E24" s="264">
        <v>99.9</v>
      </c>
      <c r="F24" s="264">
        <v>94.7</v>
      </c>
      <c r="G24" s="264">
        <v>97.4</v>
      </c>
      <c r="H24" s="264">
        <v>98.4</v>
      </c>
      <c r="I24" s="264">
        <v>90.3</v>
      </c>
      <c r="J24" s="264">
        <v>93.7</v>
      </c>
      <c r="K24" s="264">
        <v>98.6</v>
      </c>
      <c r="L24" s="264">
        <v>89.7</v>
      </c>
      <c r="M24" s="264">
        <v>96.1</v>
      </c>
      <c r="N24" s="264">
        <v>89.3</v>
      </c>
      <c r="O24" s="264">
        <v>83.7</v>
      </c>
      <c r="P24" s="264">
        <v>94.4</v>
      </c>
      <c r="Q24" s="264">
        <v>97.6</v>
      </c>
      <c r="R24" s="264">
        <v>101</v>
      </c>
      <c r="S24" s="264">
        <v>92.4</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2">
        <v>87.7</v>
      </c>
      <c r="E25" s="264">
        <v>90.8</v>
      </c>
      <c r="F25" s="264">
        <v>85</v>
      </c>
      <c r="G25" s="264">
        <v>96.1</v>
      </c>
      <c r="H25" s="264">
        <v>94.6</v>
      </c>
      <c r="I25" s="264">
        <v>91.9</v>
      </c>
      <c r="J25" s="264">
        <v>86.3</v>
      </c>
      <c r="K25" s="264">
        <v>90.2</v>
      </c>
      <c r="L25" s="264">
        <v>84.4</v>
      </c>
      <c r="M25" s="264">
        <v>88.5</v>
      </c>
      <c r="N25" s="264">
        <v>83</v>
      </c>
      <c r="O25" s="264">
        <v>81.400000000000006</v>
      </c>
      <c r="P25" s="264">
        <v>88.2</v>
      </c>
      <c r="Q25" s="264">
        <v>91</v>
      </c>
      <c r="R25" s="264">
        <v>99.3</v>
      </c>
      <c r="S25" s="264">
        <v>96.4</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91.6</v>
      </c>
      <c r="E26" s="267">
        <v>104.4</v>
      </c>
      <c r="F26" s="267">
        <v>93.6</v>
      </c>
      <c r="G26" s="267">
        <v>91.9</v>
      </c>
      <c r="H26" s="267">
        <v>94</v>
      </c>
      <c r="I26" s="267">
        <v>91.8</v>
      </c>
      <c r="J26" s="267">
        <v>88.8</v>
      </c>
      <c r="K26" s="267">
        <v>84.7</v>
      </c>
      <c r="L26" s="267">
        <v>91.9</v>
      </c>
      <c r="M26" s="267">
        <v>95</v>
      </c>
      <c r="N26" s="267">
        <v>80.5</v>
      </c>
      <c r="O26" s="267">
        <v>82.3</v>
      </c>
      <c r="P26" s="267">
        <v>88.7</v>
      </c>
      <c r="Q26" s="267">
        <v>92</v>
      </c>
      <c r="R26" s="267">
        <v>91</v>
      </c>
      <c r="S26" s="267">
        <v>98.7</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2.2999999999999998</v>
      </c>
      <c r="E28" s="263">
        <v>-2.9</v>
      </c>
      <c r="F28" s="263">
        <v>1.3</v>
      </c>
      <c r="G28" s="263">
        <v>-2.2999999999999998</v>
      </c>
      <c r="H28" s="263">
        <v>4.5999999999999996</v>
      </c>
      <c r="I28" s="263">
        <v>1.2</v>
      </c>
      <c r="J28" s="263">
        <v>3.2</v>
      </c>
      <c r="K28" s="263">
        <v>1.8</v>
      </c>
      <c r="L28" s="277">
        <v>-0.4</v>
      </c>
      <c r="M28" s="277">
        <v>-0.5</v>
      </c>
      <c r="N28" s="277">
        <v>10.1</v>
      </c>
      <c r="O28" s="277">
        <v>-2.4</v>
      </c>
      <c r="P28" s="263">
        <v>9.8000000000000007</v>
      </c>
      <c r="Q28" s="263">
        <v>6</v>
      </c>
      <c r="R28" s="263">
        <v>-4.5</v>
      </c>
      <c r="S28" s="277">
        <v>0.5</v>
      </c>
    </row>
    <row r="29" spans="1:46" ht="13.5" customHeight="1">
      <c r="A29" s="232"/>
      <c r="B29" s="232">
        <v>28</v>
      </c>
      <c r="C29" s="243"/>
      <c r="D29" s="252">
        <v>-0.6</v>
      </c>
      <c r="E29" s="264">
        <v>-1.5</v>
      </c>
      <c r="F29" s="264">
        <v>0.5</v>
      </c>
      <c r="G29" s="264">
        <v>-0.6</v>
      </c>
      <c r="H29" s="264">
        <v>-5.7</v>
      </c>
      <c r="I29" s="264">
        <v>1.8</v>
      </c>
      <c r="J29" s="264">
        <v>-3.1</v>
      </c>
      <c r="K29" s="264">
        <v>-2.7</v>
      </c>
      <c r="L29" s="278">
        <v>-1.7</v>
      </c>
      <c r="M29" s="278">
        <v>-4.4000000000000004</v>
      </c>
      <c r="N29" s="278">
        <v>-5.5</v>
      </c>
      <c r="O29" s="278">
        <v>-6.4</v>
      </c>
      <c r="P29" s="264">
        <v>9.3000000000000007</v>
      </c>
      <c r="Q29" s="264">
        <v>-0.6</v>
      </c>
      <c r="R29" s="264">
        <v>-0.2</v>
      </c>
      <c r="S29" s="278">
        <v>3.3</v>
      </c>
    </row>
    <row r="30" spans="1:46" ht="13.5" customHeight="1">
      <c r="A30" s="232"/>
      <c r="B30" s="232" t="s">
        <v>450</v>
      </c>
      <c r="C30" s="243"/>
      <c r="D30" s="252">
        <v>-0.8</v>
      </c>
      <c r="E30" s="264">
        <v>5.5</v>
      </c>
      <c r="F30" s="264">
        <v>-0.2</v>
      </c>
      <c r="G30" s="264">
        <v>0.6</v>
      </c>
      <c r="H30" s="264">
        <v>-6.2</v>
      </c>
      <c r="I30" s="264">
        <v>-6.6</v>
      </c>
      <c r="J30" s="264">
        <v>-3.1</v>
      </c>
      <c r="K30" s="264">
        <v>-0.2</v>
      </c>
      <c r="L30" s="278">
        <v>-2.7</v>
      </c>
      <c r="M30" s="278">
        <v>0.4</v>
      </c>
      <c r="N30" s="278">
        <v>2.5</v>
      </c>
      <c r="O30" s="278">
        <v>1.2</v>
      </c>
      <c r="P30" s="264">
        <v>3.2</v>
      </c>
      <c r="Q30" s="264">
        <v>-1.2</v>
      </c>
      <c r="R30" s="264">
        <v>1.8</v>
      </c>
      <c r="S30" s="278">
        <v>-3.5</v>
      </c>
    </row>
    <row r="31" spans="1:46" ht="13.5" customHeight="1">
      <c r="A31" s="232"/>
      <c r="B31" s="232" t="s">
        <v>214</v>
      </c>
      <c r="C31" s="243"/>
      <c r="D31" s="252">
        <v>-1.5</v>
      </c>
      <c r="E31" s="264">
        <v>-4.5</v>
      </c>
      <c r="F31" s="264">
        <v>-1.7</v>
      </c>
      <c r="G31" s="264">
        <v>4.8</v>
      </c>
      <c r="H31" s="264">
        <v>0.9</v>
      </c>
      <c r="I31" s="264">
        <v>4.9000000000000004</v>
      </c>
      <c r="J31" s="264">
        <v>3.8</v>
      </c>
      <c r="K31" s="264">
        <v>-1.4</v>
      </c>
      <c r="L31" s="278">
        <v>-0.7</v>
      </c>
      <c r="M31" s="278">
        <v>0.8</v>
      </c>
      <c r="N31" s="278">
        <v>-5.5</v>
      </c>
      <c r="O31" s="278">
        <v>-1.7</v>
      </c>
      <c r="P31" s="264">
        <v>-14.5</v>
      </c>
      <c r="Q31" s="264">
        <v>1</v>
      </c>
      <c r="R31" s="264">
        <v>1.4</v>
      </c>
      <c r="S31" s="278">
        <v>-5.6</v>
      </c>
    </row>
    <row r="32" spans="1:46" ht="13.5" customHeight="1">
      <c r="A32" s="232" t="s">
        <v>451</v>
      </c>
      <c r="B32" s="232" t="s">
        <v>452</v>
      </c>
      <c r="C32" s="243"/>
      <c r="D32" s="252">
        <v>-1.3</v>
      </c>
      <c r="E32" s="264">
        <v>0.2</v>
      </c>
      <c r="F32" s="264">
        <v>-2</v>
      </c>
      <c r="G32" s="264">
        <v>-7.1</v>
      </c>
      <c r="H32" s="264">
        <v>9.1</v>
      </c>
      <c r="I32" s="264">
        <v>0.6</v>
      </c>
      <c r="J32" s="264">
        <v>-2.4</v>
      </c>
      <c r="K32" s="264">
        <v>1.5</v>
      </c>
      <c r="L32" s="278">
        <v>-3.8</v>
      </c>
      <c r="M32" s="278">
        <v>-0.1</v>
      </c>
      <c r="N32" s="278">
        <v>3.3</v>
      </c>
      <c r="O32" s="278">
        <v>1.4</v>
      </c>
      <c r="P32" s="264">
        <v>-4.4000000000000004</v>
      </c>
      <c r="Q32" s="264">
        <v>-1.7</v>
      </c>
      <c r="R32" s="264">
        <v>-6.2</v>
      </c>
      <c r="S32" s="278">
        <v>-2.1</v>
      </c>
    </row>
    <row r="33" spans="1:35" ht="13.5" customHeight="1">
      <c r="A33" s="233"/>
      <c r="B33" s="233" t="s">
        <v>392</v>
      </c>
      <c r="C33" s="244"/>
      <c r="D33" s="254">
        <v>-3.4</v>
      </c>
      <c r="E33" s="266">
        <v>-0.9</v>
      </c>
      <c r="F33" s="266">
        <v>-5.2</v>
      </c>
      <c r="G33" s="266">
        <v>-1.7</v>
      </c>
      <c r="H33" s="266">
        <v>0.2</v>
      </c>
      <c r="I33" s="266">
        <v>-9</v>
      </c>
      <c r="J33" s="266">
        <v>-1.5</v>
      </c>
      <c r="K33" s="266">
        <v>-1.1000000000000001</v>
      </c>
      <c r="L33" s="266">
        <v>-4.9000000000000004</v>
      </c>
      <c r="M33" s="266">
        <v>1.3</v>
      </c>
      <c r="N33" s="266">
        <v>-11.7</v>
      </c>
      <c r="O33" s="266">
        <v>-13.6</v>
      </c>
      <c r="P33" s="266">
        <v>8.6</v>
      </c>
      <c r="Q33" s="266">
        <v>-0.6</v>
      </c>
      <c r="R33" s="266">
        <v>0.3</v>
      </c>
      <c r="S33" s="266">
        <v>-2.2000000000000002</v>
      </c>
    </row>
    <row r="34" spans="1:35" ht="13.5" customHeight="1">
      <c r="A34" s="232" t="s">
        <v>30</v>
      </c>
      <c r="B34" s="232">
        <v>2</v>
      </c>
      <c r="C34" s="243" t="s">
        <v>454</v>
      </c>
      <c r="D34" s="251">
        <v>-2.2000000000000002</v>
      </c>
      <c r="E34" s="263">
        <v>-1.7</v>
      </c>
      <c r="F34" s="263">
        <v>-1.7</v>
      </c>
      <c r="G34" s="263">
        <v>-4.9000000000000004</v>
      </c>
      <c r="H34" s="263">
        <v>-6.7</v>
      </c>
      <c r="I34" s="263">
        <v>-1</v>
      </c>
      <c r="J34" s="263">
        <v>-0.6</v>
      </c>
      <c r="K34" s="263">
        <v>-3.1</v>
      </c>
      <c r="L34" s="263">
        <v>-8.1999999999999993</v>
      </c>
      <c r="M34" s="263">
        <v>4.5</v>
      </c>
      <c r="N34" s="263">
        <v>-9.1999999999999993</v>
      </c>
      <c r="O34" s="263">
        <v>-8.6999999999999993</v>
      </c>
      <c r="P34" s="263">
        <v>-2.2999999999999998</v>
      </c>
      <c r="Q34" s="263">
        <v>-3.1</v>
      </c>
      <c r="R34" s="263">
        <v>-8.4</v>
      </c>
      <c r="S34" s="263">
        <v>-2</v>
      </c>
    </row>
    <row r="35" spans="1:35" ht="13.5" customHeight="1">
      <c r="A35" s="21"/>
      <c r="B35" s="232">
        <v>3</v>
      </c>
      <c r="C35" s="243"/>
      <c r="D35" s="252">
        <v>-0.4</v>
      </c>
      <c r="E35" s="264">
        <v>-0.9</v>
      </c>
      <c r="F35" s="264">
        <v>0</v>
      </c>
      <c r="G35" s="264">
        <v>-4.3</v>
      </c>
      <c r="H35" s="264">
        <v>-1.7</v>
      </c>
      <c r="I35" s="264">
        <v>-2.8</v>
      </c>
      <c r="J35" s="264">
        <v>2.9</v>
      </c>
      <c r="K35" s="264">
        <v>6.7</v>
      </c>
      <c r="L35" s="264">
        <v>-9.6999999999999993</v>
      </c>
      <c r="M35" s="264">
        <v>10.5</v>
      </c>
      <c r="N35" s="264">
        <v>-9.3000000000000007</v>
      </c>
      <c r="O35" s="264">
        <v>-11</v>
      </c>
      <c r="P35" s="264">
        <v>14.2</v>
      </c>
      <c r="Q35" s="264">
        <v>-4.2</v>
      </c>
      <c r="R35" s="264">
        <v>-2.4</v>
      </c>
      <c r="S35" s="264">
        <v>-1.7</v>
      </c>
    </row>
    <row r="36" spans="1:35" ht="13.5" customHeight="1">
      <c r="A36" s="21"/>
      <c r="B36" s="232">
        <v>4</v>
      </c>
      <c r="C36" s="243"/>
      <c r="D36" s="252">
        <v>-3.3</v>
      </c>
      <c r="E36" s="264">
        <v>-1.9</v>
      </c>
      <c r="F36" s="264">
        <v>-3.5</v>
      </c>
      <c r="G36" s="264">
        <v>-11.6</v>
      </c>
      <c r="H36" s="264">
        <v>-6.6</v>
      </c>
      <c r="I36" s="264">
        <v>-3.2</v>
      </c>
      <c r="J36" s="264">
        <v>-2</v>
      </c>
      <c r="K36" s="264">
        <v>-0.4</v>
      </c>
      <c r="L36" s="264">
        <v>-10.4</v>
      </c>
      <c r="M36" s="264">
        <v>8.3000000000000007</v>
      </c>
      <c r="N36" s="264">
        <v>-21.2</v>
      </c>
      <c r="O36" s="264">
        <v>-14.6</v>
      </c>
      <c r="P36" s="264">
        <v>22.1</v>
      </c>
      <c r="Q36" s="264">
        <v>-3.2</v>
      </c>
      <c r="R36" s="264">
        <v>-1.5</v>
      </c>
      <c r="S36" s="264">
        <v>-5.5</v>
      </c>
    </row>
    <row r="37" spans="1:35" ht="13.5" customHeight="1">
      <c r="A37" s="21"/>
      <c r="B37" s="232">
        <v>5</v>
      </c>
      <c r="C37" s="243"/>
      <c r="D37" s="252">
        <v>-11.9</v>
      </c>
      <c r="E37" s="264">
        <v>-0.6</v>
      </c>
      <c r="F37" s="264">
        <v>-16.5</v>
      </c>
      <c r="G37" s="264">
        <v>-5.9</v>
      </c>
      <c r="H37" s="264">
        <v>-7.1</v>
      </c>
      <c r="I37" s="264">
        <v>-16.100000000000001</v>
      </c>
      <c r="J37" s="264">
        <v>-4.2</v>
      </c>
      <c r="K37" s="264">
        <v>-6.8</v>
      </c>
      <c r="L37" s="264">
        <v>-4.9000000000000004</v>
      </c>
      <c r="M37" s="264">
        <v>4</v>
      </c>
      <c r="N37" s="264">
        <v>-36.1</v>
      </c>
      <c r="O37" s="264">
        <v>-37.9</v>
      </c>
      <c r="P37" s="264">
        <v>8.6</v>
      </c>
      <c r="Q37" s="264">
        <v>-3.8</v>
      </c>
      <c r="R37" s="264">
        <v>-3.5</v>
      </c>
      <c r="S37" s="264">
        <v>-15</v>
      </c>
    </row>
    <row r="38" spans="1:35" ht="13.5" customHeight="1">
      <c r="A38" s="21"/>
      <c r="B38" s="232">
        <v>6</v>
      </c>
      <c r="C38" s="243"/>
      <c r="D38" s="252">
        <v>-6.5</v>
      </c>
      <c r="E38" s="264">
        <v>2.6</v>
      </c>
      <c r="F38" s="264">
        <v>-10.6</v>
      </c>
      <c r="G38" s="264">
        <v>-3.2</v>
      </c>
      <c r="H38" s="264">
        <v>-2.1</v>
      </c>
      <c r="I38" s="264">
        <v>-18.100000000000001</v>
      </c>
      <c r="J38" s="264">
        <v>-1.5</v>
      </c>
      <c r="K38" s="264">
        <v>5.3</v>
      </c>
      <c r="L38" s="264">
        <v>-7.3</v>
      </c>
      <c r="M38" s="264">
        <v>-4.2</v>
      </c>
      <c r="N38" s="264">
        <v>-22.4</v>
      </c>
      <c r="O38" s="264">
        <v>-18.100000000000001</v>
      </c>
      <c r="P38" s="264">
        <v>4.0999999999999996</v>
      </c>
      <c r="Q38" s="264">
        <v>1</v>
      </c>
      <c r="R38" s="264">
        <v>0.9</v>
      </c>
      <c r="S38" s="264">
        <v>-5.8</v>
      </c>
    </row>
    <row r="39" spans="1:35" ht="13.5" customHeight="1">
      <c r="A39" s="21"/>
      <c r="B39" s="232">
        <v>7</v>
      </c>
      <c r="C39" s="243"/>
      <c r="D39" s="252">
        <v>-5.2</v>
      </c>
      <c r="E39" s="264">
        <v>-2.2000000000000002</v>
      </c>
      <c r="F39" s="264">
        <v>-7.7</v>
      </c>
      <c r="G39" s="264">
        <v>5.9</v>
      </c>
      <c r="H39" s="264">
        <v>4.3</v>
      </c>
      <c r="I39" s="264">
        <v>-13.3</v>
      </c>
      <c r="J39" s="264">
        <v>-1.5</v>
      </c>
      <c r="K39" s="264">
        <v>-3</v>
      </c>
      <c r="L39" s="264">
        <v>2.1</v>
      </c>
      <c r="M39" s="264">
        <v>0.1</v>
      </c>
      <c r="N39" s="264">
        <v>-17.399999999999999</v>
      </c>
      <c r="O39" s="264">
        <v>-16.2</v>
      </c>
      <c r="P39" s="264">
        <v>2.2000000000000002</v>
      </c>
      <c r="Q39" s="264">
        <v>-1.6</v>
      </c>
      <c r="R39" s="264">
        <v>2</v>
      </c>
      <c r="S39" s="264">
        <v>-2.4</v>
      </c>
    </row>
    <row r="40" spans="1:35" ht="13.5" customHeight="1">
      <c r="A40" s="232"/>
      <c r="B40" s="232">
        <v>8</v>
      </c>
      <c r="C40" s="243"/>
      <c r="D40" s="252">
        <v>-6.7</v>
      </c>
      <c r="E40" s="264">
        <v>-6.7</v>
      </c>
      <c r="F40" s="264">
        <v>-12</v>
      </c>
      <c r="G40" s="264">
        <v>-1</v>
      </c>
      <c r="H40" s="264">
        <v>-0.1</v>
      </c>
      <c r="I40" s="264">
        <v>-13</v>
      </c>
      <c r="J40" s="264">
        <v>-3.6</v>
      </c>
      <c r="K40" s="264">
        <v>-8.6999999999999993</v>
      </c>
      <c r="L40" s="264">
        <v>-9.1999999999999993</v>
      </c>
      <c r="M40" s="264">
        <v>0.4</v>
      </c>
      <c r="N40" s="264">
        <v>-10.9</v>
      </c>
      <c r="O40" s="264">
        <v>-7.5</v>
      </c>
      <c r="P40" s="264">
        <v>9.5</v>
      </c>
      <c r="Q40" s="264">
        <v>-1.3</v>
      </c>
      <c r="R40" s="264">
        <v>-3.6</v>
      </c>
      <c r="S40" s="264">
        <v>-2.4</v>
      </c>
    </row>
    <row r="41" spans="1:35" ht="13.5" customHeight="1">
      <c r="A41" s="234"/>
      <c r="B41" s="232">
        <v>9</v>
      </c>
      <c r="C41" s="243"/>
      <c r="D41" s="252">
        <v>-2.4</v>
      </c>
      <c r="E41" s="264">
        <v>-1.7</v>
      </c>
      <c r="F41" s="264">
        <v>-4</v>
      </c>
      <c r="G41" s="264">
        <v>2.1</v>
      </c>
      <c r="H41" s="264">
        <v>1.2</v>
      </c>
      <c r="I41" s="264">
        <v>-10</v>
      </c>
      <c r="J41" s="264">
        <v>0</v>
      </c>
      <c r="K41" s="264">
        <v>-0.6</v>
      </c>
      <c r="L41" s="264">
        <v>-3.9</v>
      </c>
      <c r="M41" s="264">
        <v>-4.5999999999999996</v>
      </c>
      <c r="N41" s="264">
        <v>-9.8000000000000007</v>
      </c>
      <c r="O41" s="264">
        <v>-13.1</v>
      </c>
      <c r="P41" s="264">
        <v>5.8</v>
      </c>
      <c r="Q41" s="264">
        <v>2.8</v>
      </c>
      <c r="R41" s="264">
        <v>3.9</v>
      </c>
      <c r="S41" s="264">
        <v>1.6</v>
      </c>
    </row>
    <row r="42" spans="1:35" ht="13.5" customHeight="1">
      <c r="A42" s="21"/>
      <c r="B42" s="232">
        <v>10</v>
      </c>
      <c r="C42" s="243"/>
      <c r="D42" s="252">
        <v>0.4</v>
      </c>
      <c r="E42" s="264">
        <v>3.2</v>
      </c>
      <c r="F42" s="264">
        <v>-1.3</v>
      </c>
      <c r="G42" s="264">
        <v>2.4</v>
      </c>
      <c r="H42" s="264">
        <v>9.6</v>
      </c>
      <c r="I42" s="264">
        <v>-7</v>
      </c>
      <c r="J42" s="264">
        <v>-0.8</v>
      </c>
      <c r="K42" s="264">
        <v>-0.5</v>
      </c>
      <c r="L42" s="264">
        <v>0.1</v>
      </c>
      <c r="M42" s="264">
        <v>0.9</v>
      </c>
      <c r="N42" s="264">
        <v>-3.1</v>
      </c>
      <c r="O42" s="264">
        <v>-9.3000000000000007</v>
      </c>
      <c r="P42" s="264">
        <v>14.4</v>
      </c>
      <c r="Q42" s="264">
        <v>4.3</v>
      </c>
      <c r="R42" s="264">
        <v>6.2</v>
      </c>
      <c r="S42" s="264">
        <v>1.2</v>
      </c>
    </row>
    <row r="43" spans="1:35" ht="13.5" customHeight="1">
      <c r="A43" s="232"/>
      <c r="B43" s="232">
        <v>11</v>
      </c>
      <c r="C43" s="243"/>
      <c r="D43" s="252">
        <v>-0.6</v>
      </c>
      <c r="E43" s="264">
        <v>1.6</v>
      </c>
      <c r="F43" s="264">
        <v>-1.7</v>
      </c>
      <c r="G43" s="264">
        <v>-0.2</v>
      </c>
      <c r="H43" s="264">
        <v>6.6</v>
      </c>
      <c r="I43" s="264">
        <v>-9.4</v>
      </c>
      <c r="J43" s="264">
        <v>-1.7</v>
      </c>
      <c r="K43" s="264">
        <v>-1.3</v>
      </c>
      <c r="L43" s="264">
        <v>-5.3</v>
      </c>
      <c r="M43" s="264">
        <v>-0.9</v>
      </c>
      <c r="N43" s="264">
        <v>0.8</v>
      </c>
      <c r="O43" s="264">
        <v>-8.3000000000000007</v>
      </c>
      <c r="P43" s="264">
        <v>6.6</v>
      </c>
      <c r="Q43" s="264">
        <v>2.7</v>
      </c>
      <c r="R43" s="264">
        <v>1.8</v>
      </c>
      <c r="S43" s="264">
        <v>5.4</v>
      </c>
    </row>
    <row r="44" spans="1:35" ht="13.5" customHeight="1">
      <c r="A44" s="21"/>
      <c r="B44" s="232">
        <v>12</v>
      </c>
      <c r="C44" s="243"/>
      <c r="D44" s="252">
        <v>-3.6</v>
      </c>
      <c r="E44" s="264">
        <v>-2.8</v>
      </c>
      <c r="F44" s="264">
        <v>-3.6</v>
      </c>
      <c r="G44" s="264">
        <v>0.3</v>
      </c>
      <c r="H44" s="264">
        <v>1.3</v>
      </c>
      <c r="I44" s="264">
        <v>-14</v>
      </c>
      <c r="J44" s="264">
        <v>-6.2</v>
      </c>
      <c r="K44" s="264">
        <v>-0.3</v>
      </c>
      <c r="L44" s="264">
        <v>-0.4</v>
      </c>
      <c r="M44" s="264">
        <v>-5.4</v>
      </c>
      <c r="N44" s="264">
        <v>-0.6</v>
      </c>
      <c r="O44" s="264">
        <v>-7.7</v>
      </c>
      <c r="P44" s="264">
        <v>-2.8</v>
      </c>
      <c r="Q44" s="264">
        <v>0.6</v>
      </c>
      <c r="R44" s="264">
        <v>7.6</v>
      </c>
      <c r="S44" s="264">
        <v>2.6</v>
      </c>
    </row>
    <row r="45" spans="1:35" ht="13.5" customHeight="1">
      <c r="A45" s="232" t="s">
        <v>275</v>
      </c>
      <c r="B45" s="232" t="s">
        <v>455</v>
      </c>
      <c r="C45" s="243" t="s">
        <v>454</v>
      </c>
      <c r="D45" s="252">
        <v>-2.4</v>
      </c>
      <c r="E45" s="264">
        <v>-1.2</v>
      </c>
      <c r="F45" s="264">
        <v>-3.1</v>
      </c>
      <c r="G45" s="264">
        <v>2.7</v>
      </c>
      <c r="H45" s="264">
        <v>3.7</v>
      </c>
      <c r="I45" s="264">
        <v>-2.8</v>
      </c>
      <c r="J45" s="264">
        <v>-5.0999999999999996</v>
      </c>
      <c r="K45" s="264">
        <v>-2.1</v>
      </c>
      <c r="L45" s="264">
        <v>1.2</v>
      </c>
      <c r="M45" s="264">
        <v>-0.2</v>
      </c>
      <c r="N45" s="264">
        <v>-10.4</v>
      </c>
      <c r="O45" s="264">
        <v>-2.9</v>
      </c>
      <c r="P45" s="264">
        <v>-8.8000000000000007</v>
      </c>
      <c r="Q45" s="264">
        <v>-0.1</v>
      </c>
      <c r="R45" s="264">
        <v>6.2</v>
      </c>
      <c r="S45" s="264">
        <v>11.2</v>
      </c>
    </row>
    <row r="46" spans="1:35" ht="13.5" customHeight="1">
      <c r="A46" s="235"/>
      <c r="B46" s="239">
        <v>2</v>
      </c>
      <c r="C46" s="245"/>
      <c r="D46" s="255">
        <v>-2.4</v>
      </c>
      <c r="E46" s="267">
        <v>1.2</v>
      </c>
      <c r="F46" s="267">
        <v>-2.9</v>
      </c>
      <c r="G46" s="267">
        <v>3.1</v>
      </c>
      <c r="H46" s="267">
        <v>-0.5</v>
      </c>
      <c r="I46" s="267">
        <v>-7.7</v>
      </c>
      <c r="J46" s="267">
        <v>-5.2</v>
      </c>
      <c r="K46" s="267">
        <v>-2.9</v>
      </c>
      <c r="L46" s="267">
        <v>1.4</v>
      </c>
      <c r="M46" s="267">
        <v>-6.2</v>
      </c>
      <c r="N46" s="267">
        <v>-4.5</v>
      </c>
      <c r="O46" s="267">
        <v>-1.2</v>
      </c>
      <c r="P46" s="267">
        <v>-1</v>
      </c>
      <c r="Q46" s="267">
        <v>-2.1</v>
      </c>
      <c r="R46" s="267">
        <v>3.8</v>
      </c>
      <c r="S46" s="267">
        <v>11</v>
      </c>
    </row>
    <row r="47" spans="1:35" ht="27" customHeight="1">
      <c r="A47" s="236" t="s">
        <v>271</v>
      </c>
      <c r="B47" s="236"/>
      <c r="C47" s="246"/>
      <c r="D47" s="257">
        <v>4.4000000000000004</v>
      </c>
      <c r="E47" s="257">
        <v>15</v>
      </c>
      <c r="F47" s="257">
        <v>10.1</v>
      </c>
      <c r="G47" s="257">
        <v>-4.4000000000000004</v>
      </c>
      <c r="H47" s="257">
        <v>-0.6</v>
      </c>
      <c r="I47" s="257">
        <v>-0.1</v>
      </c>
      <c r="J47" s="257">
        <v>2.9</v>
      </c>
      <c r="K47" s="257">
        <v>-6.1</v>
      </c>
      <c r="L47" s="257">
        <v>8.9</v>
      </c>
      <c r="M47" s="257">
        <v>7.3</v>
      </c>
      <c r="N47" s="257">
        <v>-3</v>
      </c>
      <c r="O47" s="257">
        <v>1.1000000000000001</v>
      </c>
      <c r="P47" s="257">
        <v>0.6</v>
      </c>
      <c r="Q47" s="257">
        <v>1.1000000000000001</v>
      </c>
      <c r="R47" s="257">
        <v>-8.4</v>
      </c>
      <c r="S47" s="257">
        <v>2.4</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100.6</v>
      </c>
      <c r="E55" s="264">
        <v>98.4</v>
      </c>
      <c r="F55" s="264">
        <v>100.5</v>
      </c>
      <c r="G55" s="264">
        <v>97.6</v>
      </c>
      <c r="H55" s="264">
        <v>100.4</v>
      </c>
      <c r="I55" s="264">
        <v>98.7</v>
      </c>
      <c r="J55" s="264">
        <v>97.9</v>
      </c>
      <c r="K55" s="264">
        <v>101.2</v>
      </c>
      <c r="L55" s="278">
        <v>101.2</v>
      </c>
      <c r="M55" s="278">
        <v>100.6</v>
      </c>
      <c r="N55" s="278">
        <v>99.1</v>
      </c>
      <c r="O55" s="278">
        <v>101.1</v>
      </c>
      <c r="P55" s="264">
        <v>116.7</v>
      </c>
      <c r="Q55" s="264">
        <v>100.2</v>
      </c>
      <c r="R55" s="264">
        <v>100.8</v>
      </c>
      <c r="S55" s="278">
        <v>100.3</v>
      </c>
    </row>
    <row r="56" spans="1:19" ht="13.5" customHeight="1">
      <c r="A56" s="232"/>
      <c r="B56" s="232" t="s">
        <v>450</v>
      </c>
      <c r="C56" s="243"/>
      <c r="D56" s="252">
        <v>100.9</v>
      </c>
      <c r="E56" s="264">
        <v>100</v>
      </c>
      <c r="F56" s="264">
        <v>101</v>
      </c>
      <c r="G56" s="264">
        <v>100.3</v>
      </c>
      <c r="H56" s="264">
        <v>100.8</v>
      </c>
      <c r="I56" s="264">
        <v>98</v>
      </c>
      <c r="J56" s="264">
        <v>97.5</v>
      </c>
      <c r="K56" s="264">
        <v>98.2</v>
      </c>
      <c r="L56" s="278">
        <v>102.3</v>
      </c>
      <c r="M56" s="278">
        <v>100.6</v>
      </c>
      <c r="N56" s="278">
        <v>104.8</v>
      </c>
      <c r="O56" s="278">
        <v>99.5</v>
      </c>
      <c r="P56" s="264">
        <v>117.8</v>
      </c>
      <c r="Q56" s="264">
        <v>99</v>
      </c>
      <c r="R56" s="264">
        <v>101.9</v>
      </c>
      <c r="S56" s="278">
        <v>99.4</v>
      </c>
    </row>
    <row r="57" spans="1:19" ht="13.5" customHeight="1">
      <c r="A57" s="232"/>
      <c r="B57" s="232" t="s">
        <v>214</v>
      </c>
      <c r="C57" s="243"/>
      <c r="D57" s="252">
        <v>98.7</v>
      </c>
      <c r="E57" s="264">
        <v>89.3</v>
      </c>
      <c r="F57" s="264">
        <v>99.4</v>
      </c>
      <c r="G57" s="264">
        <v>104.6</v>
      </c>
      <c r="H57" s="264">
        <v>109.4</v>
      </c>
      <c r="I57" s="264">
        <v>97.6</v>
      </c>
      <c r="J57" s="264">
        <v>98.1</v>
      </c>
      <c r="K57" s="264">
        <v>101.3</v>
      </c>
      <c r="L57" s="264">
        <v>95.4</v>
      </c>
      <c r="M57" s="264">
        <v>102.6</v>
      </c>
      <c r="N57" s="264">
        <v>98.7</v>
      </c>
      <c r="O57" s="264">
        <v>94.4</v>
      </c>
      <c r="P57" s="264">
        <v>99.1</v>
      </c>
      <c r="Q57" s="264">
        <v>100.6</v>
      </c>
      <c r="R57" s="264">
        <v>101.5</v>
      </c>
      <c r="S57" s="264">
        <v>95.7</v>
      </c>
    </row>
    <row r="58" spans="1:19" ht="13.5" customHeight="1">
      <c r="A58" s="232" t="s">
        <v>451</v>
      </c>
      <c r="B58" s="232" t="s">
        <v>452</v>
      </c>
      <c r="C58" s="243"/>
      <c r="D58" s="260">
        <v>97.3</v>
      </c>
      <c r="E58" s="259">
        <v>90.3</v>
      </c>
      <c r="F58" s="259">
        <v>96.1</v>
      </c>
      <c r="G58" s="259">
        <v>100.3</v>
      </c>
      <c r="H58" s="259">
        <v>109.9</v>
      </c>
      <c r="I58" s="259">
        <v>94.2</v>
      </c>
      <c r="J58" s="259">
        <v>98.4</v>
      </c>
      <c r="K58" s="259">
        <v>99.5</v>
      </c>
      <c r="L58" s="259">
        <v>86.8</v>
      </c>
      <c r="M58" s="259">
        <v>100.6</v>
      </c>
      <c r="N58" s="259">
        <v>108.6</v>
      </c>
      <c r="O58" s="259">
        <v>96.5</v>
      </c>
      <c r="P58" s="259">
        <v>95.5</v>
      </c>
      <c r="Q58" s="259">
        <v>101.6</v>
      </c>
      <c r="R58" s="259">
        <v>97.4</v>
      </c>
      <c r="S58" s="259">
        <v>94.1</v>
      </c>
    </row>
    <row r="59" spans="1:19" ht="13.5" customHeight="1">
      <c r="A59" s="233"/>
      <c r="B59" s="233" t="s">
        <v>392</v>
      </c>
      <c r="C59" s="244"/>
      <c r="D59" s="254">
        <v>93.4</v>
      </c>
      <c r="E59" s="266">
        <v>92.2</v>
      </c>
      <c r="F59" s="266">
        <v>91.9</v>
      </c>
      <c r="G59" s="266">
        <v>98.4</v>
      </c>
      <c r="H59" s="266">
        <v>109.8</v>
      </c>
      <c r="I59" s="266">
        <v>85.5</v>
      </c>
      <c r="J59" s="266">
        <v>96.2</v>
      </c>
      <c r="K59" s="266">
        <v>97.1</v>
      </c>
      <c r="L59" s="266">
        <v>91.3</v>
      </c>
      <c r="M59" s="266">
        <v>99.5</v>
      </c>
      <c r="N59" s="266">
        <v>91.3</v>
      </c>
      <c r="O59" s="266">
        <v>80.8</v>
      </c>
      <c r="P59" s="266">
        <v>100.7</v>
      </c>
      <c r="Q59" s="266">
        <v>98.5</v>
      </c>
      <c r="R59" s="266">
        <v>98.2</v>
      </c>
      <c r="S59" s="266">
        <v>92.5</v>
      </c>
    </row>
    <row r="60" spans="1:19" ht="13.5" customHeight="1">
      <c r="A60" s="232" t="s">
        <v>30</v>
      </c>
      <c r="B60" s="232">
        <v>2</v>
      </c>
      <c r="C60" s="243" t="s">
        <v>454</v>
      </c>
      <c r="D60" s="251">
        <v>94.2</v>
      </c>
      <c r="E60" s="263">
        <v>96.4</v>
      </c>
      <c r="F60" s="263">
        <v>95.7</v>
      </c>
      <c r="G60" s="263">
        <v>93.7</v>
      </c>
      <c r="H60" s="263">
        <v>105.3</v>
      </c>
      <c r="I60" s="263">
        <v>93.6</v>
      </c>
      <c r="J60" s="263">
        <v>94.4</v>
      </c>
      <c r="K60" s="263">
        <v>88.6</v>
      </c>
      <c r="L60" s="263">
        <v>93.1</v>
      </c>
      <c r="M60" s="263">
        <v>96.2</v>
      </c>
      <c r="N60" s="263">
        <v>95.6</v>
      </c>
      <c r="O60" s="263">
        <v>78.099999999999994</v>
      </c>
      <c r="P60" s="263">
        <v>83.8</v>
      </c>
      <c r="Q60" s="263">
        <v>94.5</v>
      </c>
      <c r="R60" s="263">
        <v>92.1</v>
      </c>
      <c r="S60" s="263">
        <v>93</v>
      </c>
    </row>
    <row r="61" spans="1:19" ht="13.5" customHeight="1">
      <c r="A61" s="21"/>
      <c r="B61" s="232">
        <v>3</v>
      </c>
      <c r="C61" s="243"/>
      <c r="D61" s="252">
        <v>96.1</v>
      </c>
      <c r="E61" s="264">
        <v>97.4</v>
      </c>
      <c r="F61" s="264">
        <v>96.5</v>
      </c>
      <c r="G61" s="264">
        <v>93.9</v>
      </c>
      <c r="H61" s="264">
        <v>113.1</v>
      </c>
      <c r="I61" s="264">
        <v>90.1</v>
      </c>
      <c r="J61" s="264">
        <v>96.2</v>
      </c>
      <c r="K61" s="264">
        <v>104.9</v>
      </c>
      <c r="L61" s="264">
        <v>84.8</v>
      </c>
      <c r="M61" s="264">
        <v>101.6</v>
      </c>
      <c r="N61" s="264">
        <v>88.5</v>
      </c>
      <c r="O61" s="264">
        <v>78.5</v>
      </c>
      <c r="P61" s="264">
        <v>107.5</v>
      </c>
      <c r="Q61" s="264">
        <v>97</v>
      </c>
      <c r="R61" s="264">
        <v>95.7</v>
      </c>
      <c r="S61" s="264">
        <v>93.9</v>
      </c>
    </row>
    <row r="62" spans="1:19" ht="13.5" customHeight="1">
      <c r="A62" s="21"/>
      <c r="B62" s="232">
        <v>4</v>
      </c>
      <c r="C62" s="243"/>
      <c r="D62" s="252">
        <v>97.1</v>
      </c>
      <c r="E62" s="264">
        <v>96.8</v>
      </c>
      <c r="F62" s="264">
        <v>95.8</v>
      </c>
      <c r="G62" s="264">
        <v>84.5</v>
      </c>
      <c r="H62" s="264">
        <v>117.4</v>
      </c>
      <c r="I62" s="264">
        <v>93.4</v>
      </c>
      <c r="J62" s="264">
        <v>99.6</v>
      </c>
      <c r="K62" s="264">
        <v>103.1</v>
      </c>
      <c r="L62" s="264">
        <v>92.3</v>
      </c>
      <c r="M62" s="264">
        <v>107.8</v>
      </c>
      <c r="N62" s="264">
        <v>82.9</v>
      </c>
      <c r="O62" s="264">
        <v>86.5</v>
      </c>
      <c r="P62" s="264">
        <v>120.5</v>
      </c>
      <c r="Q62" s="264">
        <v>96.1</v>
      </c>
      <c r="R62" s="264">
        <v>105.1</v>
      </c>
      <c r="S62" s="264">
        <v>93.3</v>
      </c>
    </row>
    <row r="63" spans="1:19" ht="13.5" customHeight="1">
      <c r="A63" s="21"/>
      <c r="B63" s="232">
        <v>5</v>
      </c>
      <c r="C63" s="243"/>
      <c r="D63" s="252">
        <v>81.5</v>
      </c>
      <c r="E63" s="264">
        <v>71.599999999999994</v>
      </c>
      <c r="F63" s="264">
        <v>76.400000000000006</v>
      </c>
      <c r="G63" s="264">
        <v>99.2</v>
      </c>
      <c r="H63" s="264">
        <v>103.4</v>
      </c>
      <c r="I63" s="264">
        <v>76.8</v>
      </c>
      <c r="J63" s="264">
        <v>94</v>
      </c>
      <c r="K63" s="264">
        <v>85.8</v>
      </c>
      <c r="L63" s="264">
        <v>82.9</v>
      </c>
      <c r="M63" s="264">
        <v>93.5</v>
      </c>
      <c r="N63" s="264">
        <v>54.8</v>
      </c>
      <c r="O63" s="264">
        <v>61.2</v>
      </c>
      <c r="P63" s="264">
        <v>94.4</v>
      </c>
      <c r="Q63" s="264">
        <v>95.5</v>
      </c>
      <c r="R63" s="264">
        <v>93.4</v>
      </c>
      <c r="S63" s="264">
        <v>77.5</v>
      </c>
    </row>
    <row r="64" spans="1:19" ht="13.5" customHeight="1">
      <c r="A64" s="21"/>
      <c r="B64" s="232">
        <v>6</v>
      </c>
      <c r="C64" s="243"/>
      <c r="D64" s="252">
        <v>91.8</v>
      </c>
      <c r="E64" s="264">
        <v>84.8</v>
      </c>
      <c r="F64" s="264">
        <v>89</v>
      </c>
      <c r="G64" s="264">
        <v>95.9</v>
      </c>
      <c r="H64" s="264">
        <v>116</v>
      </c>
      <c r="I64" s="264">
        <v>80.8</v>
      </c>
      <c r="J64" s="264">
        <v>98.5</v>
      </c>
      <c r="K64" s="264">
        <v>102.5</v>
      </c>
      <c r="L64" s="264">
        <v>91.6</v>
      </c>
      <c r="M64" s="264">
        <v>88.6</v>
      </c>
      <c r="N64" s="264">
        <v>71</v>
      </c>
      <c r="O64" s="264">
        <v>73.5</v>
      </c>
      <c r="P64" s="264">
        <v>105.9</v>
      </c>
      <c r="Q64" s="264">
        <v>102.3</v>
      </c>
      <c r="R64" s="264">
        <v>99.1</v>
      </c>
      <c r="S64" s="264">
        <v>93</v>
      </c>
    </row>
    <row r="65" spans="1:46" ht="13.5" customHeight="1">
      <c r="A65" s="21"/>
      <c r="B65" s="232">
        <v>7</v>
      </c>
      <c r="C65" s="243"/>
      <c r="D65" s="252">
        <v>94.9</v>
      </c>
      <c r="E65" s="264">
        <v>100.3</v>
      </c>
      <c r="F65" s="264">
        <v>94.5</v>
      </c>
      <c r="G65" s="264">
        <v>107.6</v>
      </c>
      <c r="H65" s="264">
        <v>115.7</v>
      </c>
      <c r="I65" s="264">
        <v>83.1</v>
      </c>
      <c r="J65" s="264">
        <v>96.8</v>
      </c>
      <c r="K65" s="264">
        <v>99.9</v>
      </c>
      <c r="L65" s="264">
        <v>87.6</v>
      </c>
      <c r="M65" s="264">
        <v>106</v>
      </c>
      <c r="N65" s="264">
        <v>84.9</v>
      </c>
      <c r="O65" s="264">
        <v>77.099999999999994</v>
      </c>
      <c r="P65" s="264">
        <v>105.1</v>
      </c>
      <c r="Q65" s="264">
        <v>97.8</v>
      </c>
      <c r="R65" s="264">
        <v>104.1</v>
      </c>
      <c r="S65" s="264">
        <v>94.9</v>
      </c>
    </row>
    <row r="66" spans="1:46" ht="13.5" customHeight="1">
      <c r="A66" s="232"/>
      <c r="B66" s="232">
        <v>8</v>
      </c>
      <c r="C66" s="243"/>
      <c r="D66" s="252">
        <v>88.5</v>
      </c>
      <c r="E66" s="264">
        <v>84.8</v>
      </c>
      <c r="F66" s="264">
        <v>81.599999999999994</v>
      </c>
      <c r="G66" s="264">
        <v>101.4</v>
      </c>
      <c r="H66" s="264">
        <v>101.8</v>
      </c>
      <c r="I66" s="264">
        <v>79</v>
      </c>
      <c r="J66" s="264">
        <v>94.9</v>
      </c>
      <c r="K66" s="264">
        <v>91.4</v>
      </c>
      <c r="L66" s="264">
        <v>91.8</v>
      </c>
      <c r="M66" s="264">
        <v>101.1</v>
      </c>
      <c r="N66" s="264">
        <v>105.2</v>
      </c>
      <c r="O66" s="264">
        <v>91.7</v>
      </c>
      <c r="P66" s="264">
        <v>93.7</v>
      </c>
      <c r="Q66" s="264">
        <v>99.9</v>
      </c>
      <c r="R66" s="264">
        <v>94</v>
      </c>
      <c r="S66" s="264">
        <v>88.7</v>
      </c>
    </row>
    <row r="67" spans="1:46" ht="13.5" customHeight="1">
      <c r="A67" s="234"/>
      <c r="B67" s="232">
        <v>9</v>
      </c>
      <c r="C67" s="243"/>
      <c r="D67" s="252">
        <v>94.2</v>
      </c>
      <c r="E67" s="264">
        <v>89.6</v>
      </c>
      <c r="F67" s="264">
        <v>92.6</v>
      </c>
      <c r="G67" s="264">
        <v>96.6</v>
      </c>
      <c r="H67" s="264">
        <v>109</v>
      </c>
      <c r="I67" s="264">
        <v>84.4</v>
      </c>
      <c r="J67" s="264">
        <v>94.6</v>
      </c>
      <c r="K67" s="264">
        <v>94.1</v>
      </c>
      <c r="L67" s="264">
        <v>91.3</v>
      </c>
      <c r="M67" s="264">
        <v>90.9</v>
      </c>
      <c r="N67" s="264">
        <v>106.7</v>
      </c>
      <c r="O67" s="264">
        <v>84.1</v>
      </c>
      <c r="P67" s="264">
        <v>97.2</v>
      </c>
      <c r="Q67" s="264">
        <v>100.3</v>
      </c>
      <c r="R67" s="264">
        <v>94.8</v>
      </c>
      <c r="S67" s="264">
        <v>96.5</v>
      </c>
    </row>
    <row r="68" spans="1:46" ht="13.5" customHeight="1">
      <c r="A68" s="21"/>
      <c r="B68" s="232">
        <v>10</v>
      </c>
      <c r="C68" s="243"/>
      <c r="D68" s="252">
        <v>98</v>
      </c>
      <c r="E68" s="264">
        <v>94</v>
      </c>
      <c r="F68" s="264">
        <v>98</v>
      </c>
      <c r="G68" s="264">
        <v>103.4</v>
      </c>
      <c r="H68" s="264">
        <v>112.4</v>
      </c>
      <c r="I68" s="264">
        <v>87.5</v>
      </c>
      <c r="J68" s="264">
        <v>95.7</v>
      </c>
      <c r="K68" s="264">
        <v>102.8</v>
      </c>
      <c r="L68" s="264">
        <v>85.2</v>
      </c>
      <c r="M68" s="264">
        <v>103.6</v>
      </c>
      <c r="N68" s="264">
        <v>101.2</v>
      </c>
      <c r="O68" s="264">
        <v>83.5</v>
      </c>
      <c r="P68" s="264">
        <v>109.1</v>
      </c>
      <c r="Q68" s="264">
        <v>102.8</v>
      </c>
      <c r="R68" s="264">
        <v>102.4</v>
      </c>
      <c r="S68" s="264">
        <v>96.3</v>
      </c>
    </row>
    <row r="69" spans="1:46" ht="13.5" customHeight="1">
      <c r="A69" s="232"/>
      <c r="B69" s="232">
        <v>11</v>
      </c>
      <c r="C69" s="243"/>
      <c r="D69" s="252">
        <v>98.1</v>
      </c>
      <c r="E69" s="264">
        <v>97.1</v>
      </c>
      <c r="F69" s="264">
        <v>99.3</v>
      </c>
      <c r="G69" s="264">
        <v>105.9</v>
      </c>
      <c r="H69" s="264">
        <v>112.6</v>
      </c>
      <c r="I69" s="264">
        <v>86.3</v>
      </c>
      <c r="J69" s="264">
        <v>96.3</v>
      </c>
      <c r="K69" s="264">
        <v>99</v>
      </c>
      <c r="L69" s="264">
        <v>91.2</v>
      </c>
      <c r="M69" s="264">
        <v>107.4</v>
      </c>
      <c r="N69" s="264">
        <v>100.9</v>
      </c>
      <c r="O69" s="264">
        <v>88.4</v>
      </c>
      <c r="P69" s="264">
        <v>101.9</v>
      </c>
      <c r="Q69" s="264">
        <v>102.2</v>
      </c>
      <c r="R69" s="264">
        <v>99.3</v>
      </c>
      <c r="S69" s="264">
        <v>96.3</v>
      </c>
    </row>
    <row r="70" spans="1:46" ht="13.5" customHeight="1">
      <c r="A70" s="21"/>
      <c r="B70" s="232">
        <v>12</v>
      </c>
      <c r="C70" s="243"/>
      <c r="D70" s="252">
        <v>94.5</v>
      </c>
      <c r="E70" s="264">
        <v>95.6</v>
      </c>
      <c r="F70" s="264">
        <v>94.8</v>
      </c>
      <c r="G70" s="264">
        <v>99.9</v>
      </c>
      <c r="H70" s="264">
        <v>104.6</v>
      </c>
      <c r="I70" s="264">
        <v>83</v>
      </c>
      <c r="J70" s="264">
        <v>97.7</v>
      </c>
      <c r="K70" s="264">
        <v>99.1</v>
      </c>
      <c r="L70" s="264">
        <v>101.3</v>
      </c>
      <c r="M70" s="264">
        <v>103.4</v>
      </c>
      <c r="N70" s="264">
        <v>102.8</v>
      </c>
      <c r="O70" s="264">
        <v>85</v>
      </c>
      <c r="P70" s="264">
        <v>90.5</v>
      </c>
      <c r="Q70" s="264">
        <v>98.8</v>
      </c>
      <c r="R70" s="264">
        <v>99.1</v>
      </c>
      <c r="S70" s="264">
        <v>94.1</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315">
        <v>89.5</v>
      </c>
      <c r="E71" s="316">
        <v>91.1</v>
      </c>
      <c r="F71" s="316">
        <v>85.8</v>
      </c>
      <c r="G71" s="316">
        <v>97.7</v>
      </c>
      <c r="H71" s="316">
        <v>99.7</v>
      </c>
      <c r="I71" s="316">
        <v>89.1</v>
      </c>
      <c r="J71" s="316">
        <v>89.8</v>
      </c>
      <c r="K71" s="316">
        <v>87.5</v>
      </c>
      <c r="L71" s="316">
        <v>97.3</v>
      </c>
      <c r="M71" s="316">
        <v>89.9</v>
      </c>
      <c r="N71" s="316">
        <v>89.3</v>
      </c>
      <c r="O71" s="316">
        <v>85.2</v>
      </c>
      <c r="P71" s="316">
        <v>86.8</v>
      </c>
      <c r="Q71" s="316">
        <v>94.3</v>
      </c>
      <c r="R71" s="316">
        <v>102.5</v>
      </c>
      <c r="S71" s="316">
        <v>100.8</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91.9</v>
      </c>
      <c r="E72" s="267">
        <v>97.7</v>
      </c>
      <c r="F72" s="267">
        <v>93.3</v>
      </c>
      <c r="G72" s="267">
        <v>93.7</v>
      </c>
      <c r="H72" s="267">
        <v>96.5</v>
      </c>
      <c r="I72" s="267">
        <v>86.8</v>
      </c>
      <c r="J72" s="267">
        <v>92.8</v>
      </c>
      <c r="K72" s="267">
        <v>83.2</v>
      </c>
      <c r="L72" s="267">
        <v>105.8</v>
      </c>
      <c r="M72" s="267">
        <v>93.2</v>
      </c>
      <c r="N72" s="267">
        <v>73.7</v>
      </c>
      <c r="O72" s="267">
        <v>83.1</v>
      </c>
      <c r="P72" s="267">
        <v>83.5</v>
      </c>
      <c r="Q72" s="267">
        <v>93.8</v>
      </c>
      <c r="R72" s="267">
        <v>92.6</v>
      </c>
      <c r="S72" s="267">
        <v>100.6</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1.3</v>
      </c>
      <c r="E74" s="263">
        <v>1</v>
      </c>
      <c r="F74" s="263">
        <v>1.6</v>
      </c>
      <c r="G74" s="263">
        <v>0.7</v>
      </c>
      <c r="H74" s="263">
        <v>2.9</v>
      </c>
      <c r="I74" s="263">
        <v>0.3</v>
      </c>
      <c r="J74" s="263">
        <v>-1.2</v>
      </c>
      <c r="K74" s="263">
        <v>2</v>
      </c>
      <c r="L74" s="277">
        <v>-0.8</v>
      </c>
      <c r="M74" s="277">
        <v>-2.1</v>
      </c>
      <c r="N74" s="277">
        <v>-0.6</v>
      </c>
      <c r="O74" s="277">
        <v>-0.5</v>
      </c>
      <c r="P74" s="263">
        <v>-0.6</v>
      </c>
      <c r="Q74" s="263">
        <v>7.7</v>
      </c>
      <c r="R74" s="263">
        <v>-3.6</v>
      </c>
      <c r="S74" s="277">
        <v>0.6</v>
      </c>
    </row>
    <row r="75" spans="1:46" ht="13.5" customHeight="1">
      <c r="A75" s="232"/>
      <c r="B75" s="232">
        <v>28</v>
      </c>
      <c r="C75" s="243"/>
      <c r="D75" s="252">
        <v>0.6</v>
      </c>
      <c r="E75" s="264">
        <v>-1.6</v>
      </c>
      <c r="F75" s="264">
        <v>0.5</v>
      </c>
      <c r="G75" s="264">
        <v>-2.4</v>
      </c>
      <c r="H75" s="264">
        <v>0.3</v>
      </c>
      <c r="I75" s="264">
        <v>-1.3</v>
      </c>
      <c r="J75" s="264">
        <v>-2</v>
      </c>
      <c r="K75" s="264">
        <v>1.2</v>
      </c>
      <c r="L75" s="278">
        <v>1.2</v>
      </c>
      <c r="M75" s="278">
        <v>0.6</v>
      </c>
      <c r="N75" s="278">
        <v>-0.9</v>
      </c>
      <c r="O75" s="278">
        <v>1.1000000000000001</v>
      </c>
      <c r="P75" s="264">
        <v>16.600000000000001</v>
      </c>
      <c r="Q75" s="264">
        <v>0.2</v>
      </c>
      <c r="R75" s="264">
        <v>0.8</v>
      </c>
      <c r="S75" s="278">
        <v>0.3</v>
      </c>
    </row>
    <row r="76" spans="1:46" ht="13.5" customHeight="1">
      <c r="A76" s="232"/>
      <c r="B76" s="232" t="s">
        <v>450</v>
      </c>
      <c r="C76" s="243"/>
      <c r="D76" s="252">
        <v>0.3</v>
      </c>
      <c r="E76" s="264">
        <v>1.6</v>
      </c>
      <c r="F76" s="264">
        <v>0.5</v>
      </c>
      <c r="G76" s="264">
        <v>2.8</v>
      </c>
      <c r="H76" s="264">
        <v>0.4</v>
      </c>
      <c r="I76" s="264">
        <v>-0.7</v>
      </c>
      <c r="J76" s="264">
        <v>-0.4</v>
      </c>
      <c r="K76" s="264">
        <v>-3</v>
      </c>
      <c r="L76" s="278">
        <v>1.1000000000000001</v>
      </c>
      <c r="M76" s="278">
        <v>0</v>
      </c>
      <c r="N76" s="278">
        <v>5.8</v>
      </c>
      <c r="O76" s="278">
        <v>-1.6</v>
      </c>
      <c r="P76" s="264">
        <v>0.9</v>
      </c>
      <c r="Q76" s="264">
        <v>-1.2</v>
      </c>
      <c r="R76" s="264">
        <v>1.1000000000000001</v>
      </c>
      <c r="S76" s="278">
        <v>-0.9</v>
      </c>
    </row>
    <row r="77" spans="1:46" ht="13.5" customHeight="1">
      <c r="A77" s="232"/>
      <c r="B77" s="232" t="s">
        <v>214</v>
      </c>
      <c r="C77" s="243"/>
      <c r="D77" s="252">
        <v>-2.2000000000000002</v>
      </c>
      <c r="E77" s="264">
        <v>-10.7</v>
      </c>
      <c r="F77" s="264">
        <v>-1.6</v>
      </c>
      <c r="G77" s="264">
        <v>4.3</v>
      </c>
      <c r="H77" s="264">
        <v>8.5</v>
      </c>
      <c r="I77" s="264">
        <v>-0.4</v>
      </c>
      <c r="J77" s="264">
        <v>0.6</v>
      </c>
      <c r="K77" s="264">
        <v>3.2</v>
      </c>
      <c r="L77" s="278">
        <v>-6.7</v>
      </c>
      <c r="M77" s="278">
        <v>2</v>
      </c>
      <c r="N77" s="278">
        <v>-5.8</v>
      </c>
      <c r="O77" s="278">
        <v>-5.0999999999999996</v>
      </c>
      <c r="P77" s="264">
        <v>-15.9</v>
      </c>
      <c r="Q77" s="264">
        <v>1.6</v>
      </c>
      <c r="R77" s="264">
        <v>-0.4</v>
      </c>
      <c r="S77" s="278">
        <v>-3.7</v>
      </c>
    </row>
    <row r="78" spans="1:46" ht="13.5" customHeight="1">
      <c r="A78" s="232" t="s">
        <v>451</v>
      </c>
      <c r="B78" s="232" t="s">
        <v>452</v>
      </c>
      <c r="C78" s="243"/>
      <c r="D78" s="252">
        <v>-1.4</v>
      </c>
      <c r="E78" s="264">
        <v>1.1000000000000001</v>
      </c>
      <c r="F78" s="264">
        <v>-3.3</v>
      </c>
      <c r="G78" s="264">
        <v>-4.0999999999999996</v>
      </c>
      <c r="H78" s="264">
        <v>0.5</v>
      </c>
      <c r="I78" s="264">
        <v>-3.5</v>
      </c>
      <c r="J78" s="264">
        <v>0.3</v>
      </c>
      <c r="K78" s="264">
        <v>-1.8</v>
      </c>
      <c r="L78" s="278">
        <v>-9</v>
      </c>
      <c r="M78" s="278">
        <v>-1.9</v>
      </c>
      <c r="N78" s="278">
        <v>10</v>
      </c>
      <c r="O78" s="278">
        <v>2.2000000000000002</v>
      </c>
      <c r="P78" s="264">
        <v>-3.6</v>
      </c>
      <c r="Q78" s="264">
        <v>1</v>
      </c>
      <c r="R78" s="264">
        <v>-4</v>
      </c>
      <c r="S78" s="278">
        <v>-1.7</v>
      </c>
    </row>
    <row r="79" spans="1:46" ht="13.5" customHeight="1">
      <c r="A79" s="233"/>
      <c r="B79" s="233" t="s">
        <v>392</v>
      </c>
      <c r="C79" s="244"/>
      <c r="D79" s="254">
        <v>-4</v>
      </c>
      <c r="E79" s="266">
        <v>2.1</v>
      </c>
      <c r="F79" s="266">
        <v>-4.4000000000000004</v>
      </c>
      <c r="G79" s="266">
        <v>-1.9</v>
      </c>
      <c r="H79" s="266">
        <v>-0.1</v>
      </c>
      <c r="I79" s="266">
        <v>-9.1999999999999993</v>
      </c>
      <c r="J79" s="266">
        <v>-2.2000000000000002</v>
      </c>
      <c r="K79" s="266">
        <v>-2.4</v>
      </c>
      <c r="L79" s="266">
        <v>5.2</v>
      </c>
      <c r="M79" s="266">
        <v>-1.1000000000000001</v>
      </c>
      <c r="N79" s="266">
        <v>-15.9</v>
      </c>
      <c r="O79" s="266">
        <v>-16.3</v>
      </c>
      <c r="P79" s="266">
        <v>5.4</v>
      </c>
      <c r="Q79" s="266">
        <v>-3.1</v>
      </c>
      <c r="R79" s="266">
        <v>0.8</v>
      </c>
      <c r="S79" s="266">
        <v>-1.7</v>
      </c>
    </row>
    <row r="80" spans="1:46" ht="13.5" customHeight="1">
      <c r="A80" s="232" t="s">
        <v>30</v>
      </c>
      <c r="B80" s="232">
        <v>2</v>
      </c>
      <c r="C80" s="243" t="s">
        <v>454</v>
      </c>
      <c r="D80" s="252">
        <v>-3.1</v>
      </c>
      <c r="E80" s="264">
        <v>1.4</v>
      </c>
      <c r="F80" s="264">
        <v>-1.4</v>
      </c>
      <c r="G80" s="264">
        <v>0.1</v>
      </c>
      <c r="H80" s="264">
        <v>-4.0999999999999996</v>
      </c>
      <c r="I80" s="264">
        <v>-1.4</v>
      </c>
      <c r="J80" s="264">
        <v>-3.7</v>
      </c>
      <c r="K80" s="264">
        <v>-3.8</v>
      </c>
      <c r="L80" s="264">
        <v>-3.3</v>
      </c>
      <c r="M80" s="264">
        <v>-3.7</v>
      </c>
      <c r="N80" s="264">
        <v>-8.8000000000000007</v>
      </c>
      <c r="O80" s="264">
        <v>-13.5</v>
      </c>
      <c r="P80" s="264">
        <v>-13.6</v>
      </c>
      <c r="Q80" s="264">
        <v>-5.5</v>
      </c>
      <c r="R80" s="264">
        <v>-1.9</v>
      </c>
      <c r="S80" s="264">
        <v>0.1</v>
      </c>
    </row>
    <row r="81" spans="1:36" ht="13.5" customHeight="1">
      <c r="A81" s="21"/>
      <c r="B81" s="232">
        <v>3</v>
      </c>
      <c r="C81" s="243"/>
      <c r="D81" s="252">
        <v>-0.9</v>
      </c>
      <c r="E81" s="264">
        <v>2.7</v>
      </c>
      <c r="F81" s="264">
        <v>0.3</v>
      </c>
      <c r="G81" s="264">
        <v>-0.9</v>
      </c>
      <c r="H81" s="264">
        <v>-0.2</v>
      </c>
      <c r="I81" s="264">
        <v>-4</v>
      </c>
      <c r="J81" s="264">
        <v>2</v>
      </c>
      <c r="K81" s="264">
        <v>7.3</v>
      </c>
      <c r="L81" s="264">
        <v>-5.7</v>
      </c>
      <c r="M81" s="264">
        <v>0.7</v>
      </c>
      <c r="N81" s="264">
        <v>-15.8</v>
      </c>
      <c r="O81" s="264">
        <v>-16</v>
      </c>
      <c r="P81" s="264">
        <v>15.5</v>
      </c>
      <c r="Q81" s="264">
        <v>-6.7</v>
      </c>
      <c r="R81" s="264">
        <v>0.6</v>
      </c>
      <c r="S81" s="264">
        <v>1</v>
      </c>
    </row>
    <row r="82" spans="1:36" ht="13.5" customHeight="1">
      <c r="A82" s="21"/>
      <c r="B82" s="232">
        <v>4</v>
      </c>
      <c r="C82" s="243"/>
      <c r="D82" s="252">
        <v>-3.3</v>
      </c>
      <c r="E82" s="264">
        <v>-4.3</v>
      </c>
      <c r="F82" s="264">
        <v>-2.7</v>
      </c>
      <c r="G82" s="264">
        <v>-13.2</v>
      </c>
      <c r="H82" s="264">
        <v>1.3</v>
      </c>
      <c r="I82" s="264">
        <v>-6.5</v>
      </c>
      <c r="J82" s="264">
        <v>-2.4</v>
      </c>
      <c r="K82" s="264">
        <v>-0.7</v>
      </c>
      <c r="L82" s="264">
        <v>10</v>
      </c>
      <c r="M82" s="264">
        <v>4.3</v>
      </c>
      <c r="N82" s="264">
        <v>-27.3</v>
      </c>
      <c r="O82" s="264">
        <v>-15.1</v>
      </c>
      <c r="P82" s="264">
        <v>19.100000000000001</v>
      </c>
      <c r="Q82" s="264">
        <v>-6.6</v>
      </c>
      <c r="R82" s="264">
        <v>4.9000000000000004</v>
      </c>
      <c r="S82" s="264">
        <v>-0.6</v>
      </c>
    </row>
    <row r="83" spans="1:36" ht="13.5" customHeight="1">
      <c r="A83" s="21"/>
      <c r="B83" s="232">
        <v>5</v>
      </c>
      <c r="C83" s="243"/>
      <c r="D83" s="252">
        <v>-13.8</v>
      </c>
      <c r="E83" s="264">
        <v>-14.3</v>
      </c>
      <c r="F83" s="264">
        <v>-16.8</v>
      </c>
      <c r="G83" s="264">
        <v>0</v>
      </c>
      <c r="H83" s="264">
        <v>-1</v>
      </c>
      <c r="I83" s="264">
        <v>-15.7</v>
      </c>
      <c r="J83" s="264">
        <v>-3</v>
      </c>
      <c r="K83" s="264">
        <v>-12.7</v>
      </c>
      <c r="L83" s="264">
        <v>11.6</v>
      </c>
      <c r="M83" s="264">
        <v>-3.8</v>
      </c>
      <c r="N83" s="264">
        <v>-51.9</v>
      </c>
      <c r="O83" s="264">
        <v>-38.200000000000003</v>
      </c>
      <c r="P83" s="264">
        <v>12.2</v>
      </c>
      <c r="Q83" s="264">
        <v>-7.3</v>
      </c>
      <c r="R83" s="264">
        <v>-3</v>
      </c>
      <c r="S83" s="264">
        <v>-15.7</v>
      </c>
    </row>
    <row r="84" spans="1:36" ht="13.5" customHeight="1">
      <c r="A84" s="21"/>
      <c r="B84" s="232">
        <v>6</v>
      </c>
      <c r="C84" s="243"/>
      <c r="D84" s="252">
        <v>-7.2</v>
      </c>
      <c r="E84" s="264">
        <v>-0.8</v>
      </c>
      <c r="F84" s="264">
        <v>-10.5</v>
      </c>
      <c r="G84" s="264">
        <v>-2</v>
      </c>
      <c r="H84" s="264">
        <v>4.3</v>
      </c>
      <c r="I84" s="264">
        <v>-12.4</v>
      </c>
      <c r="J84" s="264">
        <v>-1.8</v>
      </c>
      <c r="K84" s="264">
        <v>3.2</v>
      </c>
      <c r="L84" s="264">
        <v>16.100000000000001</v>
      </c>
      <c r="M84" s="264">
        <v>-12</v>
      </c>
      <c r="N84" s="264">
        <v>-36.200000000000003</v>
      </c>
      <c r="O84" s="264">
        <v>-21.6</v>
      </c>
      <c r="P84" s="264">
        <v>1.3</v>
      </c>
      <c r="Q84" s="264">
        <v>0.9</v>
      </c>
      <c r="R84" s="264">
        <v>-1</v>
      </c>
      <c r="S84" s="264">
        <v>-0.2</v>
      </c>
    </row>
    <row r="85" spans="1:36" ht="13.5" customHeight="1">
      <c r="A85" s="21"/>
      <c r="B85" s="232">
        <v>7</v>
      </c>
      <c r="C85" s="243"/>
      <c r="D85" s="252">
        <v>-5.9</v>
      </c>
      <c r="E85" s="264">
        <v>1.7</v>
      </c>
      <c r="F85" s="264">
        <v>-5.3</v>
      </c>
      <c r="G85" s="264">
        <v>6</v>
      </c>
      <c r="H85" s="264">
        <v>-1.4</v>
      </c>
      <c r="I85" s="264">
        <v>-12.8</v>
      </c>
      <c r="J85" s="264">
        <v>-4.8</v>
      </c>
      <c r="K85" s="264">
        <v>-6.5</v>
      </c>
      <c r="L85" s="264">
        <v>4</v>
      </c>
      <c r="M85" s="264">
        <v>1.6</v>
      </c>
      <c r="N85" s="264">
        <v>-20.399999999999999</v>
      </c>
      <c r="O85" s="264">
        <v>-20.9</v>
      </c>
      <c r="P85" s="264">
        <v>-0.8</v>
      </c>
      <c r="Q85" s="264">
        <v>-5.4</v>
      </c>
      <c r="R85" s="264">
        <v>3.5</v>
      </c>
      <c r="S85" s="264">
        <v>-4.2</v>
      </c>
    </row>
    <row r="86" spans="1:36" ht="13.5" customHeight="1">
      <c r="A86" s="232"/>
      <c r="B86" s="232">
        <v>8</v>
      </c>
      <c r="C86" s="243"/>
      <c r="D86" s="252">
        <v>-8</v>
      </c>
      <c r="E86" s="264">
        <v>-2.5</v>
      </c>
      <c r="F86" s="264">
        <v>-11.9</v>
      </c>
      <c r="G86" s="264">
        <v>-4.5999999999999996</v>
      </c>
      <c r="H86" s="264">
        <v>-8.8000000000000007</v>
      </c>
      <c r="I86" s="264">
        <v>-14.5</v>
      </c>
      <c r="J86" s="264">
        <v>-3.9</v>
      </c>
      <c r="K86" s="264">
        <v>-10.7</v>
      </c>
      <c r="L86" s="264">
        <v>-3.8</v>
      </c>
      <c r="M86" s="264">
        <v>0.9</v>
      </c>
      <c r="N86" s="264">
        <v>-12.6</v>
      </c>
      <c r="O86" s="264">
        <v>-7.3</v>
      </c>
      <c r="P86" s="264">
        <v>9.1999999999999993</v>
      </c>
      <c r="Q86" s="264">
        <v>-3.4</v>
      </c>
      <c r="R86" s="264">
        <v>-6.9</v>
      </c>
      <c r="S86" s="264">
        <v>-4.8</v>
      </c>
    </row>
    <row r="87" spans="1:36" ht="13.5" customHeight="1">
      <c r="A87" s="234"/>
      <c r="B87" s="232">
        <v>9</v>
      </c>
      <c r="C87" s="243"/>
      <c r="D87" s="252">
        <v>-2.5</v>
      </c>
      <c r="E87" s="264">
        <v>4.8</v>
      </c>
      <c r="F87" s="264">
        <v>-3.1</v>
      </c>
      <c r="G87" s="264">
        <v>-3.9</v>
      </c>
      <c r="H87" s="264">
        <v>1.1000000000000001</v>
      </c>
      <c r="I87" s="264">
        <v>-8.9</v>
      </c>
      <c r="J87" s="264">
        <v>-0.3</v>
      </c>
      <c r="K87" s="264">
        <v>-1.8</v>
      </c>
      <c r="L87" s="264">
        <v>1.1000000000000001</v>
      </c>
      <c r="M87" s="264">
        <v>-8.5</v>
      </c>
      <c r="N87" s="264">
        <v>-7.1</v>
      </c>
      <c r="O87" s="264">
        <v>-18.3</v>
      </c>
      <c r="P87" s="264">
        <v>-0.8</v>
      </c>
      <c r="Q87" s="264">
        <v>2</v>
      </c>
      <c r="R87" s="264">
        <v>-0.5</v>
      </c>
      <c r="S87" s="264">
        <v>0.5</v>
      </c>
    </row>
    <row r="88" spans="1:36" ht="13.5" customHeight="1">
      <c r="A88" s="21"/>
      <c r="B88" s="232">
        <v>10</v>
      </c>
      <c r="C88" s="243"/>
      <c r="D88" s="252">
        <v>-0.1</v>
      </c>
      <c r="E88" s="264">
        <v>6.2</v>
      </c>
      <c r="F88" s="264">
        <v>0.1</v>
      </c>
      <c r="G88" s="264">
        <v>-0.3</v>
      </c>
      <c r="H88" s="264">
        <v>3.5</v>
      </c>
      <c r="I88" s="264">
        <v>-5.9</v>
      </c>
      <c r="J88" s="264">
        <v>-2.5</v>
      </c>
      <c r="K88" s="264">
        <v>-0.7</v>
      </c>
      <c r="L88" s="264">
        <v>-3.6</v>
      </c>
      <c r="M88" s="264">
        <v>-1.1000000000000001</v>
      </c>
      <c r="N88" s="264">
        <v>-0.9</v>
      </c>
      <c r="O88" s="264">
        <v>-14.1</v>
      </c>
      <c r="P88" s="264">
        <v>11.1</v>
      </c>
      <c r="Q88" s="264">
        <v>0.9</v>
      </c>
      <c r="R88" s="264">
        <v>7.7</v>
      </c>
      <c r="S88" s="264">
        <v>0.4</v>
      </c>
    </row>
    <row r="89" spans="1:36" ht="13.5" customHeight="1">
      <c r="A89" s="232"/>
      <c r="B89" s="232">
        <v>11</v>
      </c>
      <c r="C89" s="243"/>
      <c r="D89" s="252">
        <v>-1.3</v>
      </c>
      <c r="E89" s="264">
        <v>12.5</v>
      </c>
      <c r="F89" s="264">
        <v>0</v>
      </c>
      <c r="G89" s="264">
        <v>-2.2999999999999998</v>
      </c>
      <c r="H89" s="264">
        <v>2.1</v>
      </c>
      <c r="I89" s="264">
        <v>-10.7</v>
      </c>
      <c r="J89" s="264">
        <v>-3.8</v>
      </c>
      <c r="K89" s="264">
        <v>-1.2</v>
      </c>
      <c r="L89" s="264">
        <v>3.4</v>
      </c>
      <c r="M89" s="264">
        <v>1.5</v>
      </c>
      <c r="N89" s="264">
        <v>-0.7</v>
      </c>
      <c r="O89" s="264">
        <v>-11.6</v>
      </c>
      <c r="P89" s="264">
        <v>0.9</v>
      </c>
      <c r="Q89" s="264">
        <v>-0.3</v>
      </c>
      <c r="R89" s="264">
        <v>-1.2</v>
      </c>
      <c r="S89" s="264">
        <v>3</v>
      </c>
    </row>
    <row r="90" spans="1:36" ht="13.5" customHeight="1">
      <c r="A90" s="21"/>
      <c r="B90" s="232">
        <v>12</v>
      </c>
      <c r="C90" s="243"/>
      <c r="D90" s="252">
        <v>-3.6</v>
      </c>
      <c r="E90" s="264">
        <v>10.3</v>
      </c>
      <c r="F90" s="264">
        <v>-2.5</v>
      </c>
      <c r="G90" s="264">
        <v>-3.7</v>
      </c>
      <c r="H90" s="264">
        <v>-5.9</v>
      </c>
      <c r="I90" s="264">
        <v>-13.7</v>
      </c>
      <c r="J90" s="264">
        <v>-4.8</v>
      </c>
      <c r="K90" s="264">
        <v>-1.3</v>
      </c>
      <c r="L90" s="264">
        <v>14.7</v>
      </c>
      <c r="M90" s="264">
        <v>2.4</v>
      </c>
      <c r="N90" s="264">
        <v>-1.5</v>
      </c>
      <c r="O90" s="264">
        <v>-7.6</v>
      </c>
      <c r="P90" s="264">
        <v>-9.6</v>
      </c>
      <c r="Q90" s="264">
        <v>-1.7</v>
      </c>
      <c r="R90" s="264">
        <v>2.5</v>
      </c>
      <c r="S90" s="264">
        <v>0.7</v>
      </c>
    </row>
    <row r="91" spans="1:36" ht="13.5" customHeight="1">
      <c r="A91" s="232" t="s">
        <v>275</v>
      </c>
      <c r="B91" s="232" t="s">
        <v>455</v>
      </c>
      <c r="C91" s="243" t="s">
        <v>454</v>
      </c>
      <c r="D91" s="253">
        <v>-3</v>
      </c>
      <c r="E91" s="265">
        <v>-7.2</v>
      </c>
      <c r="F91" s="265">
        <v>-3.6</v>
      </c>
      <c r="G91" s="265">
        <v>-1.3</v>
      </c>
      <c r="H91" s="265">
        <v>-5.9</v>
      </c>
      <c r="I91" s="265">
        <v>1.3</v>
      </c>
      <c r="J91" s="265">
        <v>-6.5</v>
      </c>
      <c r="K91" s="265">
        <v>-7.1</v>
      </c>
      <c r="L91" s="265">
        <v>-4.9000000000000004</v>
      </c>
      <c r="M91" s="265">
        <v>-3.9</v>
      </c>
      <c r="N91" s="265">
        <v>-11.8</v>
      </c>
      <c r="O91" s="265">
        <v>4.3</v>
      </c>
      <c r="P91" s="265">
        <v>-11.6</v>
      </c>
      <c r="Q91" s="265">
        <v>-0.3</v>
      </c>
      <c r="R91" s="265">
        <v>3.3</v>
      </c>
      <c r="S91" s="265">
        <v>9.1999999999999993</v>
      </c>
    </row>
    <row r="92" spans="1:36" ht="13.5" customHeight="1">
      <c r="A92" s="235"/>
      <c r="B92" s="239">
        <v>2</v>
      </c>
      <c r="C92" s="245"/>
      <c r="D92" s="255">
        <v>-2.4</v>
      </c>
      <c r="E92" s="267">
        <v>1.3</v>
      </c>
      <c r="F92" s="267">
        <v>-2.5</v>
      </c>
      <c r="G92" s="267">
        <v>0</v>
      </c>
      <c r="H92" s="267">
        <v>-8.4</v>
      </c>
      <c r="I92" s="267">
        <v>-7.3</v>
      </c>
      <c r="J92" s="267">
        <v>-1.7</v>
      </c>
      <c r="K92" s="267">
        <v>-6.1</v>
      </c>
      <c r="L92" s="267">
        <v>13.6</v>
      </c>
      <c r="M92" s="267">
        <v>-3.1</v>
      </c>
      <c r="N92" s="267">
        <v>-22.9</v>
      </c>
      <c r="O92" s="267">
        <v>6.4</v>
      </c>
      <c r="P92" s="267">
        <v>-0.4</v>
      </c>
      <c r="Q92" s="267">
        <v>-0.7</v>
      </c>
      <c r="R92" s="267">
        <v>0.5</v>
      </c>
      <c r="S92" s="267">
        <v>8.1999999999999993</v>
      </c>
    </row>
    <row r="93" spans="1:36" ht="27" customHeight="1">
      <c r="A93" s="318" t="s">
        <v>271</v>
      </c>
      <c r="B93" s="319"/>
      <c r="C93" s="320"/>
      <c r="D93" s="261">
        <v>2.7</v>
      </c>
      <c r="E93" s="269">
        <v>7.2</v>
      </c>
      <c r="F93" s="269">
        <v>8.6999999999999993</v>
      </c>
      <c r="G93" s="269">
        <v>-4.0999999999999996</v>
      </c>
      <c r="H93" s="269">
        <v>-3.2</v>
      </c>
      <c r="I93" s="269">
        <v>-2.6</v>
      </c>
      <c r="J93" s="269">
        <v>3.3</v>
      </c>
      <c r="K93" s="269">
        <v>-4.9000000000000004</v>
      </c>
      <c r="L93" s="269">
        <v>8.6999999999999993</v>
      </c>
      <c r="M93" s="269">
        <v>3.7</v>
      </c>
      <c r="N93" s="269">
        <v>-17.5</v>
      </c>
      <c r="O93" s="269">
        <v>-2.5</v>
      </c>
      <c r="P93" s="269">
        <v>-3.8</v>
      </c>
      <c r="Q93" s="269">
        <v>-0.5</v>
      </c>
      <c r="R93" s="269">
        <v>-9.6999999999999993</v>
      </c>
      <c r="S93" s="269">
        <v>-0.2</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7"/>
      <c r="E94" s="317"/>
      <c r="F94" s="317"/>
      <c r="G94" s="317"/>
      <c r="H94" s="317"/>
      <c r="I94" s="317"/>
      <c r="J94" s="317"/>
      <c r="K94" s="317"/>
      <c r="L94" s="317"/>
      <c r="M94" s="317"/>
      <c r="N94" s="317"/>
      <c r="O94" s="317"/>
      <c r="P94" s="317"/>
      <c r="Q94" s="317"/>
      <c r="R94" s="317"/>
      <c r="S94" s="317"/>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Ｐゴシック,標準"&amp;12- 9 -</oddFooter>
  </headerFooter>
</worksheet>
</file>

<file path=xl/worksheets/sheet13.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82" zoomScaleNormal="85" zoomScaleSheetLayoutView="100" workbookViewId="0"/>
  </sheetViews>
  <sheetFormatPr defaultRowHeight="13.5"/>
  <cols>
    <col min="1" max="1" width="4.875" style="21" bestFit="1" customWidth="1"/>
    <col min="2" max="2" width="3.2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309</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99.5</v>
      </c>
      <c r="E9" s="264">
        <v>100.3</v>
      </c>
      <c r="F9" s="264">
        <v>100.8</v>
      </c>
      <c r="G9" s="264">
        <v>100.1</v>
      </c>
      <c r="H9" s="264">
        <v>97.4</v>
      </c>
      <c r="I9" s="264">
        <v>102.7</v>
      </c>
      <c r="J9" s="264">
        <v>97.5</v>
      </c>
      <c r="K9" s="264">
        <v>96.8</v>
      </c>
      <c r="L9" s="278">
        <v>99.2</v>
      </c>
      <c r="M9" s="278">
        <v>96.5</v>
      </c>
      <c r="N9" s="278">
        <v>95.3</v>
      </c>
      <c r="O9" s="278">
        <v>92.9</v>
      </c>
      <c r="P9" s="264">
        <v>103.9</v>
      </c>
      <c r="Q9" s="264">
        <v>99.2</v>
      </c>
      <c r="R9" s="264">
        <v>101</v>
      </c>
      <c r="S9" s="278">
        <v>101.9</v>
      </c>
    </row>
    <row r="10" spans="1:31">
      <c r="A10" s="232"/>
      <c r="B10" s="232" t="s">
        <v>450</v>
      </c>
      <c r="C10" s="243"/>
      <c r="D10" s="252">
        <v>98.6</v>
      </c>
      <c r="E10" s="264">
        <v>103.9</v>
      </c>
      <c r="F10" s="264">
        <v>100.6</v>
      </c>
      <c r="G10" s="264">
        <v>100.6</v>
      </c>
      <c r="H10" s="264">
        <v>92.4</v>
      </c>
      <c r="I10" s="264">
        <v>95</v>
      </c>
      <c r="J10" s="264">
        <v>94.6</v>
      </c>
      <c r="K10" s="264">
        <v>95.6</v>
      </c>
      <c r="L10" s="278">
        <v>94.7</v>
      </c>
      <c r="M10" s="278">
        <v>97.3</v>
      </c>
      <c r="N10" s="278">
        <v>98.3</v>
      </c>
      <c r="O10" s="278">
        <v>93.2</v>
      </c>
      <c r="P10" s="264">
        <v>107.8</v>
      </c>
      <c r="Q10" s="264">
        <v>98.2</v>
      </c>
      <c r="R10" s="264">
        <v>101.8</v>
      </c>
      <c r="S10" s="278">
        <v>99.4</v>
      </c>
    </row>
    <row r="11" spans="1:31" ht="13.5" customHeight="1">
      <c r="A11" s="232"/>
      <c r="B11" s="232" t="s">
        <v>214</v>
      </c>
      <c r="C11" s="243"/>
      <c r="D11" s="252">
        <v>97.5</v>
      </c>
      <c r="E11" s="264">
        <v>98.8</v>
      </c>
      <c r="F11" s="264">
        <v>99.3</v>
      </c>
      <c r="G11" s="264">
        <v>99.3</v>
      </c>
      <c r="H11" s="264">
        <v>90.6</v>
      </c>
      <c r="I11" s="264">
        <v>98.8</v>
      </c>
      <c r="J11" s="264">
        <v>97.6</v>
      </c>
      <c r="K11" s="264">
        <v>96.1</v>
      </c>
      <c r="L11" s="264">
        <v>94.6</v>
      </c>
      <c r="M11" s="264">
        <v>98.5</v>
      </c>
      <c r="N11" s="264">
        <v>91.5</v>
      </c>
      <c r="O11" s="264">
        <v>92.2</v>
      </c>
      <c r="P11" s="264">
        <v>100</v>
      </c>
      <c r="Q11" s="264">
        <v>99.6</v>
      </c>
      <c r="R11" s="264">
        <v>103.8</v>
      </c>
      <c r="S11" s="264">
        <v>93.1</v>
      </c>
    </row>
    <row r="12" spans="1:31" ht="13.5" customHeight="1">
      <c r="A12" s="232" t="s">
        <v>451</v>
      </c>
      <c r="B12" s="232" t="s">
        <v>452</v>
      </c>
      <c r="C12" s="243"/>
      <c r="D12" s="260">
        <v>96.2</v>
      </c>
      <c r="E12" s="259">
        <v>97.2</v>
      </c>
      <c r="F12" s="259">
        <v>98.3</v>
      </c>
      <c r="G12" s="259">
        <v>95.4</v>
      </c>
      <c r="H12" s="259">
        <v>97.2</v>
      </c>
      <c r="I12" s="259">
        <v>98.3</v>
      </c>
      <c r="J12" s="259">
        <v>95</v>
      </c>
      <c r="K12" s="259">
        <v>94.6</v>
      </c>
      <c r="L12" s="259">
        <v>91.2</v>
      </c>
      <c r="M12" s="259">
        <v>97.9</v>
      </c>
      <c r="N12" s="259">
        <v>94.1</v>
      </c>
      <c r="O12" s="259">
        <v>94.6</v>
      </c>
      <c r="P12" s="259">
        <v>97.6</v>
      </c>
      <c r="Q12" s="259">
        <v>97.7</v>
      </c>
      <c r="R12" s="259">
        <v>98.6</v>
      </c>
      <c r="S12" s="259">
        <v>90.5</v>
      </c>
    </row>
    <row r="13" spans="1:31" ht="13.5" customHeight="1">
      <c r="A13" s="233"/>
      <c r="B13" s="233" t="s">
        <v>392</v>
      </c>
      <c r="C13" s="244"/>
      <c r="D13" s="254">
        <v>94</v>
      </c>
      <c r="E13" s="266">
        <v>95.9</v>
      </c>
      <c r="F13" s="266">
        <v>94.8</v>
      </c>
      <c r="G13" s="266">
        <v>95.1</v>
      </c>
      <c r="H13" s="266">
        <v>100.3</v>
      </c>
      <c r="I13" s="266">
        <v>92.9</v>
      </c>
      <c r="J13" s="266">
        <v>94.5</v>
      </c>
      <c r="K13" s="266">
        <v>94.1</v>
      </c>
      <c r="L13" s="266">
        <v>87.5</v>
      </c>
      <c r="M13" s="266">
        <v>98.6</v>
      </c>
      <c r="N13" s="266">
        <v>84.4</v>
      </c>
      <c r="O13" s="266">
        <v>81.900000000000006</v>
      </c>
      <c r="P13" s="266">
        <v>105</v>
      </c>
      <c r="Q13" s="266">
        <v>96.9</v>
      </c>
      <c r="R13" s="266">
        <v>98.6</v>
      </c>
      <c r="S13" s="266">
        <v>89.6</v>
      </c>
    </row>
    <row r="14" spans="1:31" ht="13.5" customHeight="1">
      <c r="A14" s="232" t="s">
        <v>30</v>
      </c>
      <c r="B14" s="232">
        <v>2</v>
      </c>
      <c r="C14" s="243" t="s">
        <v>454</v>
      </c>
      <c r="D14" s="251">
        <v>94.2</v>
      </c>
      <c r="E14" s="263">
        <v>97.2</v>
      </c>
      <c r="F14" s="263">
        <v>98.4</v>
      </c>
      <c r="G14" s="263">
        <v>88.3</v>
      </c>
      <c r="H14" s="263">
        <v>96.1</v>
      </c>
      <c r="I14" s="263">
        <v>99.3</v>
      </c>
      <c r="J14" s="263">
        <v>93.9</v>
      </c>
      <c r="K14" s="263">
        <v>85.6</v>
      </c>
      <c r="L14" s="263">
        <v>91</v>
      </c>
      <c r="M14" s="263">
        <v>99.2</v>
      </c>
      <c r="N14" s="263">
        <v>84.7</v>
      </c>
      <c r="O14" s="263">
        <v>83.4</v>
      </c>
      <c r="P14" s="263">
        <v>92</v>
      </c>
      <c r="Q14" s="263">
        <v>93.8</v>
      </c>
      <c r="R14" s="263">
        <v>88.6</v>
      </c>
      <c r="S14" s="263">
        <v>88.6</v>
      </c>
    </row>
    <row r="15" spans="1:31" ht="13.5" customHeight="1">
      <c r="A15" s="21"/>
      <c r="B15" s="232">
        <v>3</v>
      </c>
      <c r="C15" s="243"/>
      <c r="D15" s="252">
        <v>95.2</v>
      </c>
      <c r="E15" s="264">
        <v>95.1</v>
      </c>
      <c r="F15" s="264">
        <v>98.2</v>
      </c>
      <c r="G15" s="264">
        <v>91.2</v>
      </c>
      <c r="H15" s="264">
        <v>101.1</v>
      </c>
      <c r="I15" s="264">
        <v>95.7</v>
      </c>
      <c r="J15" s="264">
        <v>95.1</v>
      </c>
      <c r="K15" s="264">
        <v>97.2</v>
      </c>
      <c r="L15" s="264">
        <v>84.2</v>
      </c>
      <c r="M15" s="264">
        <v>98</v>
      </c>
      <c r="N15" s="264">
        <v>85.3</v>
      </c>
      <c r="O15" s="264">
        <v>83.3</v>
      </c>
      <c r="P15" s="264">
        <v>108.3</v>
      </c>
      <c r="Q15" s="264">
        <v>94.6</v>
      </c>
      <c r="R15" s="264">
        <v>96.9</v>
      </c>
      <c r="S15" s="264">
        <v>90.2</v>
      </c>
    </row>
    <row r="16" spans="1:31" ht="13.5" customHeight="1">
      <c r="A16" s="21"/>
      <c r="B16" s="232">
        <v>4</v>
      </c>
      <c r="C16" s="243"/>
      <c r="D16" s="252">
        <v>97.5</v>
      </c>
      <c r="E16" s="264">
        <v>99.1</v>
      </c>
      <c r="F16" s="264">
        <v>100</v>
      </c>
      <c r="G16" s="264">
        <v>85.5</v>
      </c>
      <c r="H16" s="264">
        <v>99.9</v>
      </c>
      <c r="I16" s="264">
        <v>102.3</v>
      </c>
      <c r="J16" s="264">
        <v>98.4</v>
      </c>
      <c r="K16" s="264">
        <v>96.7</v>
      </c>
      <c r="L16" s="264">
        <v>87.8</v>
      </c>
      <c r="M16" s="264">
        <v>105.3</v>
      </c>
      <c r="N16" s="264">
        <v>78.099999999999994</v>
      </c>
      <c r="O16" s="264">
        <v>86.6</v>
      </c>
      <c r="P16" s="264">
        <v>120.9</v>
      </c>
      <c r="Q16" s="264">
        <v>96.5</v>
      </c>
      <c r="R16" s="264">
        <v>104.2</v>
      </c>
      <c r="S16" s="264">
        <v>89</v>
      </c>
    </row>
    <row r="17" spans="1:46" ht="13.5" customHeight="1">
      <c r="A17" s="21"/>
      <c r="B17" s="232">
        <v>5</v>
      </c>
      <c r="C17" s="243"/>
      <c r="D17" s="252">
        <v>83.7</v>
      </c>
      <c r="E17" s="264">
        <v>85</v>
      </c>
      <c r="F17" s="264">
        <v>81.900000000000006</v>
      </c>
      <c r="G17" s="264">
        <v>92.4</v>
      </c>
      <c r="H17" s="264">
        <v>86.3</v>
      </c>
      <c r="I17" s="264">
        <v>84.3</v>
      </c>
      <c r="J17" s="264">
        <v>89</v>
      </c>
      <c r="K17" s="264">
        <v>85.4</v>
      </c>
      <c r="L17" s="264">
        <v>80.8</v>
      </c>
      <c r="M17" s="264">
        <v>95.6</v>
      </c>
      <c r="N17" s="264">
        <v>63.9</v>
      </c>
      <c r="O17" s="264">
        <v>61.3</v>
      </c>
      <c r="P17" s="264">
        <v>96.2</v>
      </c>
      <c r="Q17" s="264">
        <v>92.7</v>
      </c>
      <c r="R17" s="264">
        <v>93.9</v>
      </c>
      <c r="S17" s="264">
        <v>76.5</v>
      </c>
    </row>
    <row r="18" spans="1:46" ht="13.5" customHeight="1">
      <c r="A18" s="21"/>
      <c r="B18" s="232">
        <v>6</v>
      </c>
      <c r="C18" s="243"/>
      <c r="D18" s="252">
        <v>94.1</v>
      </c>
      <c r="E18" s="264">
        <v>98.3</v>
      </c>
      <c r="F18" s="264">
        <v>94.4</v>
      </c>
      <c r="G18" s="264">
        <v>96.2</v>
      </c>
      <c r="H18" s="264">
        <v>100.6</v>
      </c>
      <c r="I18" s="264">
        <v>86.9</v>
      </c>
      <c r="J18" s="264">
        <v>96.5</v>
      </c>
      <c r="K18" s="264">
        <v>99.1</v>
      </c>
      <c r="L18" s="264">
        <v>89</v>
      </c>
      <c r="M18" s="264">
        <v>96.9</v>
      </c>
      <c r="N18" s="264">
        <v>75.099999999999994</v>
      </c>
      <c r="O18" s="264">
        <v>78.599999999999994</v>
      </c>
      <c r="P18" s="264">
        <v>109.3</v>
      </c>
      <c r="Q18" s="264">
        <v>99.9</v>
      </c>
      <c r="R18" s="264">
        <v>104.3</v>
      </c>
      <c r="S18" s="264">
        <v>88.9</v>
      </c>
    </row>
    <row r="19" spans="1:46" ht="13.5" customHeight="1">
      <c r="A19" s="21"/>
      <c r="B19" s="232">
        <v>7</v>
      </c>
      <c r="C19" s="243"/>
      <c r="D19" s="252">
        <v>96.6</v>
      </c>
      <c r="E19" s="264">
        <v>99.3</v>
      </c>
      <c r="F19" s="264">
        <v>97.1</v>
      </c>
      <c r="G19" s="264">
        <v>104</v>
      </c>
      <c r="H19" s="264">
        <v>110.2</v>
      </c>
      <c r="I19" s="264">
        <v>92.4</v>
      </c>
      <c r="J19" s="264">
        <v>97.6</v>
      </c>
      <c r="K19" s="264">
        <v>99.6</v>
      </c>
      <c r="L19" s="264">
        <v>90.7</v>
      </c>
      <c r="M19" s="264">
        <v>104.2</v>
      </c>
      <c r="N19" s="264">
        <v>83.7</v>
      </c>
      <c r="O19" s="264">
        <v>79.900000000000006</v>
      </c>
      <c r="P19" s="264">
        <v>111.5</v>
      </c>
      <c r="Q19" s="264">
        <v>98.2</v>
      </c>
      <c r="R19" s="264">
        <v>104.8</v>
      </c>
      <c r="S19" s="264">
        <v>94.4</v>
      </c>
    </row>
    <row r="20" spans="1:46" ht="13.5" customHeight="1">
      <c r="A20" s="232"/>
      <c r="B20" s="232">
        <v>8</v>
      </c>
      <c r="C20" s="243"/>
      <c r="D20" s="252">
        <v>89.7</v>
      </c>
      <c r="E20" s="264">
        <v>89.1</v>
      </c>
      <c r="F20" s="264">
        <v>84.4</v>
      </c>
      <c r="G20" s="264">
        <v>98.4</v>
      </c>
      <c r="H20" s="264">
        <v>98.7</v>
      </c>
      <c r="I20" s="264">
        <v>87.1</v>
      </c>
      <c r="J20" s="264">
        <v>92.5</v>
      </c>
      <c r="K20" s="264">
        <v>89.6</v>
      </c>
      <c r="L20" s="264">
        <v>85.5</v>
      </c>
      <c r="M20" s="264">
        <v>98.4</v>
      </c>
      <c r="N20" s="264">
        <v>90.6</v>
      </c>
      <c r="O20" s="264">
        <v>87.6</v>
      </c>
      <c r="P20" s="264">
        <v>95.5</v>
      </c>
      <c r="Q20" s="264">
        <v>97.3</v>
      </c>
      <c r="R20" s="264">
        <v>96.1</v>
      </c>
      <c r="S20" s="264">
        <v>88.1</v>
      </c>
    </row>
    <row r="21" spans="1:46" ht="13.5" customHeight="1">
      <c r="A21" s="234"/>
      <c r="B21" s="232">
        <v>9</v>
      </c>
      <c r="C21" s="243"/>
      <c r="D21" s="252">
        <v>94.7</v>
      </c>
      <c r="E21" s="264">
        <v>97.5</v>
      </c>
      <c r="F21" s="264">
        <v>96</v>
      </c>
      <c r="G21" s="264">
        <v>95.7</v>
      </c>
      <c r="H21" s="264">
        <v>101.6</v>
      </c>
      <c r="I21" s="264">
        <v>89.3</v>
      </c>
      <c r="J21" s="264">
        <v>94.8</v>
      </c>
      <c r="K21" s="264">
        <v>92.3</v>
      </c>
      <c r="L21" s="264">
        <v>88.1</v>
      </c>
      <c r="M21" s="264">
        <v>93.9</v>
      </c>
      <c r="N21" s="264">
        <v>87.9</v>
      </c>
      <c r="O21" s="264">
        <v>84</v>
      </c>
      <c r="P21" s="264">
        <v>101.7</v>
      </c>
      <c r="Q21" s="264">
        <v>98.9</v>
      </c>
      <c r="R21" s="264">
        <v>95.9</v>
      </c>
      <c r="S21" s="264">
        <v>93.9</v>
      </c>
    </row>
    <row r="22" spans="1:46" ht="13.5" customHeight="1">
      <c r="A22" s="21"/>
      <c r="B22" s="232">
        <v>10</v>
      </c>
      <c r="C22" s="243"/>
      <c r="D22" s="252">
        <v>98</v>
      </c>
      <c r="E22" s="264">
        <v>100.5</v>
      </c>
      <c r="F22" s="264">
        <v>99.9</v>
      </c>
      <c r="G22" s="264">
        <v>101.8</v>
      </c>
      <c r="H22" s="264">
        <v>107</v>
      </c>
      <c r="I22" s="264">
        <v>96.3</v>
      </c>
      <c r="J22" s="264">
        <v>94.4</v>
      </c>
      <c r="K22" s="264">
        <v>98.6</v>
      </c>
      <c r="L22" s="264">
        <v>91.4</v>
      </c>
      <c r="M22" s="264">
        <v>100.3</v>
      </c>
      <c r="N22" s="264">
        <v>89.1</v>
      </c>
      <c r="O22" s="264">
        <v>83.5</v>
      </c>
      <c r="P22" s="264">
        <v>114.9</v>
      </c>
      <c r="Q22" s="264">
        <v>101.2</v>
      </c>
      <c r="R22" s="264">
        <v>103.2</v>
      </c>
      <c r="S22" s="264">
        <v>93.8</v>
      </c>
    </row>
    <row r="23" spans="1:46" ht="13.5" customHeight="1">
      <c r="A23" s="232"/>
      <c r="B23" s="232">
        <v>11</v>
      </c>
      <c r="C23" s="243"/>
      <c r="D23" s="252">
        <v>98.8</v>
      </c>
      <c r="E23" s="264">
        <v>103.8</v>
      </c>
      <c r="F23" s="264">
        <v>100.9</v>
      </c>
      <c r="G23" s="264">
        <v>99.9</v>
      </c>
      <c r="H23" s="264">
        <v>107</v>
      </c>
      <c r="I23" s="264">
        <v>95.6</v>
      </c>
      <c r="J23" s="264">
        <v>96.3</v>
      </c>
      <c r="K23" s="264">
        <v>96</v>
      </c>
      <c r="L23" s="264">
        <v>88.5</v>
      </c>
      <c r="M23" s="264">
        <v>104.2</v>
      </c>
      <c r="N23" s="264">
        <v>91.7</v>
      </c>
      <c r="O23" s="264">
        <v>86.8</v>
      </c>
      <c r="P23" s="264">
        <v>110.9</v>
      </c>
      <c r="Q23" s="264">
        <v>101.5</v>
      </c>
      <c r="R23" s="264">
        <v>97.7</v>
      </c>
      <c r="S23" s="264">
        <v>95.1</v>
      </c>
    </row>
    <row r="24" spans="1:46" ht="13.5" customHeight="1">
      <c r="A24" s="21"/>
      <c r="B24" s="232">
        <v>12</v>
      </c>
      <c r="C24" s="243"/>
      <c r="D24" s="252">
        <v>95</v>
      </c>
      <c r="E24" s="264">
        <v>98.9</v>
      </c>
      <c r="F24" s="264">
        <v>97.1</v>
      </c>
      <c r="G24" s="264">
        <v>95.8</v>
      </c>
      <c r="H24" s="264">
        <v>100.9</v>
      </c>
      <c r="I24" s="264">
        <v>92</v>
      </c>
      <c r="J24" s="264">
        <v>94.5</v>
      </c>
      <c r="K24" s="264">
        <v>98.7</v>
      </c>
      <c r="L24" s="264">
        <v>90.4</v>
      </c>
      <c r="M24" s="264">
        <v>97.1</v>
      </c>
      <c r="N24" s="264">
        <v>89.7</v>
      </c>
      <c r="O24" s="264">
        <v>83.7</v>
      </c>
      <c r="P24" s="264">
        <v>98.6</v>
      </c>
      <c r="Q24" s="264">
        <v>97.6</v>
      </c>
      <c r="R24" s="264">
        <v>103.3</v>
      </c>
      <c r="S24" s="264">
        <v>91.1</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2">
        <v>88.6</v>
      </c>
      <c r="E25" s="264">
        <v>88.5</v>
      </c>
      <c r="F25" s="264">
        <v>87.2</v>
      </c>
      <c r="G25" s="264">
        <v>94.7</v>
      </c>
      <c r="H25" s="264">
        <v>97</v>
      </c>
      <c r="I25" s="264">
        <v>91.2</v>
      </c>
      <c r="J25" s="264">
        <v>86.9</v>
      </c>
      <c r="K25" s="264">
        <v>90.6</v>
      </c>
      <c r="L25" s="264">
        <v>86.1</v>
      </c>
      <c r="M25" s="264">
        <v>90.2</v>
      </c>
      <c r="N25" s="264">
        <v>84</v>
      </c>
      <c r="O25" s="264">
        <v>82</v>
      </c>
      <c r="P25" s="264">
        <v>94.4</v>
      </c>
      <c r="Q25" s="264">
        <v>91.2</v>
      </c>
      <c r="R25" s="264">
        <v>100.1</v>
      </c>
      <c r="S25" s="264">
        <v>92.5</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93</v>
      </c>
      <c r="E26" s="267">
        <v>104.4</v>
      </c>
      <c r="F26" s="267">
        <v>95.7</v>
      </c>
      <c r="G26" s="267">
        <v>90.5</v>
      </c>
      <c r="H26" s="267">
        <v>96.1</v>
      </c>
      <c r="I26" s="267">
        <v>94</v>
      </c>
      <c r="J26" s="267">
        <v>90</v>
      </c>
      <c r="K26" s="267">
        <v>85</v>
      </c>
      <c r="L26" s="267">
        <v>93.1</v>
      </c>
      <c r="M26" s="267">
        <v>95.6</v>
      </c>
      <c r="N26" s="267">
        <v>82.7</v>
      </c>
      <c r="O26" s="267">
        <v>83.7</v>
      </c>
      <c r="P26" s="267">
        <v>94.7</v>
      </c>
      <c r="Q26" s="267">
        <v>92.6</v>
      </c>
      <c r="R26" s="267">
        <v>92.3</v>
      </c>
      <c r="S26" s="267">
        <v>95.4</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2.2000000000000002</v>
      </c>
      <c r="E28" s="263">
        <v>-1.6</v>
      </c>
      <c r="F28" s="263">
        <v>0.8</v>
      </c>
      <c r="G28" s="263">
        <v>0.2</v>
      </c>
      <c r="H28" s="263">
        <v>1.7</v>
      </c>
      <c r="I28" s="263">
        <v>0.8</v>
      </c>
      <c r="J28" s="263">
        <v>2.7</v>
      </c>
      <c r="K28" s="263">
        <v>3.3</v>
      </c>
      <c r="L28" s="277">
        <v>1.5</v>
      </c>
      <c r="M28" s="277">
        <v>0.2</v>
      </c>
      <c r="N28" s="277">
        <v>9.5</v>
      </c>
      <c r="O28" s="277">
        <v>-2.5</v>
      </c>
      <c r="P28" s="263">
        <v>8</v>
      </c>
      <c r="Q28" s="263">
        <v>6</v>
      </c>
      <c r="R28" s="263">
        <v>-4</v>
      </c>
      <c r="S28" s="277">
        <v>0.9</v>
      </c>
    </row>
    <row r="29" spans="1:46" ht="13.5" customHeight="1">
      <c r="A29" s="232"/>
      <c r="B29" s="232">
        <v>28</v>
      </c>
      <c r="C29" s="243"/>
      <c r="D29" s="252">
        <v>-0.5</v>
      </c>
      <c r="E29" s="264">
        <v>0.3</v>
      </c>
      <c r="F29" s="264">
        <v>0.8</v>
      </c>
      <c r="G29" s="264">
        <v>0.1</v>
      </c>
      <c r="H29" s="264">
        <v>-2.6</v>
      </c>
      <c r="I29" s="264">
        <v>2.7</v>
      </c>
      <c r="J29" s="264">
        <v>-2.5</v>
      </c>
      <c r="K29" s="264">
        <v>-3.2</v>
      </c>
      <c r="L29" s="278">
        <v>-0.8</v>
      </c>
      <c r="M29" s="278">
        <v>-3.5</v>
      </c>
      <c r="N29" s="278">
        <v>-4.5999999999999996</v>
      </c>
      <c r="O29" s="278">
        <v>-7.1</v>
      </c>
      <c r="P29" s="264">
        <v>3.9</v>
      </c>
      <c r="Q29" s="264">
        <v>-0.7</v>
      </c>
      <c r="R29" s="264">
        <v>1</v>
      </c>
      <c r="S29" s="278">
        <v>1.9</v>
      </c>
    </row>
    <row r="30" spans="1:46" ht="13.5" customHeight="1">
      <c r="A30" s="232"/>
      <c r="B30" s="232" t="s">
        <v>450</v>
      </c>
      <c r="C30" s="243"/>
      <c r="D30" s="252">
        <v>-0.9</v>
      </c>
      <c r="E30" s="264">
        <v>3.6</v>
      </c>
      <c r="F30" s="264">
        <v>-0.2</v>
      </c>
      <c r="G30" s="264">
        <v>0.5</v>
      </c>
      <c r="H30" s="264">
        <v>-5.0999999999999996</v>
      </c>
      <c r="I30" s="264">
        <v>-7.5</v>
      </c>
      <c r="J30" s="264">
        <v>-3</v>
      </c>
      <c r="K30" s="264">
        <v>-1.2</v>
      </c>
      <c r="L30" s="278">
        <v>-4.5</v>
      </c>
      <c r="M30" s="278">
        <v>0.8</v>
      </c>
      <c r="N30" s="278">
        <v>3.1</v>
      </c>
      <c r="O30" s="278">
        <v>0.3</v>
      </c>
      <c r="P30" s="264">
        <v>3.8</v>
      </c>
      <c r="Q30" s="264">
        <v>-1</v>
      </c>
      <c r="R30" s="264">
        <v>0.8</v>
      </c>
      <c r="S30" s="278">
        <v>-2.5</v>
      </c>
    </row>
    <row r="31" spans="1:46" ht="13.5" customHeight="1">
      <c r="A31" s="232"/>
      <c r="B31" s="232" t="s">
        <v>214</v>
      </c>
      <c r="C31" s="243"/>
      <c r="D31" s="252">
        <v>-1.1000000000000001</v>
      </c>
      <c r="E31" s="264">
        <v>-4.9000000000000004</v>
      </c>
      <c r="F31" s="264">
        <v>-1.3</v>
      </c>
      <c r="G31" s="264">
        <v>-1.3</v>
      </c>
      <c r="H31" s="264">
        <v>-1.9</v>
      </c>
      <c r="I31" s="264">
        <v>4</v>
      </c>
      <c r="J31" s="264">
        <v>3.2</v>
      </c>
      <c r="K31" s="264">
        <v>0.5</v>
      </c>
      <c r="L31" s="278">
        <v>-0.1</v>
      </c>
      <c r="M31" s="278">
        <v>1.2</v>
      </c>
      <c r="N31" s="278">
        <v>-6.9</v>
      </c>
      <c r="O31" s="278">
        <v>-1.1000000000000001</v>
      </c>
      <c r="P31" s="264">
        <v>-7.2</v>
      </c>
      <c r="Q31" s="264">
        <v>1.4</v>
      </c>
      <c r="R31" s="264">
        <v>2</v>
      </c>
      <c r="S31" s="278">
        <v>-6.3</v>
      </c>
    </row>
    <row r="32" spans="1:46" ht="13.5" customHeight="1">
      <c r="A32" s="232" t="s">
        <v>451</v>
      </c>
      <c r="B32" s="232" t="s">
        <v>452</v>
      </c>
      <c r="C32" s="243"/>
      <c r="D32" s="252">
        <v>-1.3</v>
      </c>
      <c r="E32" s="264">
        <v>-1.6</v>
      </c>
      <c r="F32" s="264">
        <v>-1</v>
      </c>
      <c r="G32" s="264">
        <v>-3.9</v>
      </c>
      <c r="H32" s="264">
        <v>7.3</v>
      </c>
      <c r="I32" s="264">
        <v>-0.5</v>
      </c>
      <c r="J32" s="264">
        <v>-2.7</v>
      </c>
      <c r="K32" s="264">
        <v>-1.6</v>
      </c>
      <c r="L32" s="278">
        <v>-3.6</v>
      </c>
      <c r="M32" s="278">
        <v>-0.6</v>
      </c>
      <c r="N32" s="278">
        <v>2.8</v>
      </c>
      <c r="O32" s="278">
        <v>2.6</v>
      </c>
      <c r="P32" s="264">
        <v>-2.4</v>
      </c>
      <c r="Q32" s="264">
        <v>-1.9</v>
      </c>
      <c r="R32" s="264">
        <v>-5</v>
      </c>
      <c r="S32" s="278">
        <v>-2.8</v>
      </c>
    </row>
    <row r="33" spans="1:35" ht="13.5" customHeight="1">
      <c r="A33" s="233"/>
      <c r="B33" s="233" t="s">
        <v>392</v>
      </c>
      <c r="C33" s="244"/>
      <c r="D33" s="254">
        <v>-2.2999999999999998</v>
      </c>
      <c r="E33" s="266">
        <v>-1.3</v>
      </c>
      <c r="F33" s="266">
        <v>-3.6</v>
      </c>
      <c r="G33" s="266">
        <v>-0.3</v>
      </c>
      <c r="H33" s="266">
        <v>3.2</v>
      </c>
      <c r="I33" s="266">
        <v>-5.5</v>
      </c>
      <c r="J33" s="266">
        <v>-0.5</v>
      </c>
      <c r="K33" s="266">
        <v>-0.5</v>
      </c>
      <c r="L33" s="266">
        <v>-4.0999999999999996</v>
      </c>
      <c r="M33" s="266">
        <v>0.7</v>
      </c>
      <c r="N33" s="266">
        <v>-10.3</v>
      </c>
      <c r="O33" s="266">
        <v>-13.4</v>
      </c>
      <c r="P33" s="266">
        <v>7.6</v>
      </c>
      <c r="Q33" s="266">
        <v>-0.8</v>
      </c>
      <c r="R33" s="266">
        <v>0</v>
      </c>
      <c r="S33" s="266">
        <v>-1</v>
      </c>
    </row>
    <row r="34" spans="1:35" ht="13.5" customHeight="1">
      <c r="A34" s="232" t="s">
        <v>30</v>
      </c>
      <c r="B34" s="232">
        <v>2</v>
      </c>
      <c r="C34" s="243" t="s">
        <v>454</v>
      </c>
      <c r="D34" s="251">
        <v>-1.9</v>
      </c>
      <c r="E34" s="263">
        <v>-4.7</v>
      </c>
      <c r="F34" s="263">
        <v>-0.7</v>
      </c>
      <c r="G34" s="263">
        <v>-4.4000000000000004</v>
      </c>
      <c r="H34" s="263">
        <v>-4</v>
      </c>
      <c r="I34" s="263">
        <v>-0.2</v>
      </c>
      <c r="J34" s="263">
        <v>-0.1</v>
      </c>
      <c r="K34" s="263">
        <v>-3.9</v>
      </c>
      <c r="L34" s="263">
        <v>-7</v>
      </c>
      <c r="M34" s="263">
        <v>1.1000000000000001</v>
      </c>
      <c r="N34" s="263">
        <v>-8.1</v>
      </c>
      <c r="O34" s="263">
        <v>-7.9</v>
      </c>
      <c r="P34" s="263">
        <v>-6</v>
      </c>
      <c r="Q34" s="263">
        <v>-2.6</v>
      </c>
      <c r="R34" s="263">
        <v>-7.9</v>
      </c>
      <c r="S34" s="263">
        <v>-0.7</v>
      </c>
    </row>
    <row r="35" spans="1:35" ht="13.5" customHeight="1">
      <c r="A35" s="21"/>
      <c r="B35" s="232">
        <v>3</v>
      </c>
      <c r="C35" s="243"/>
      <c r="D35" s="252">
        <v>-0.3</v>
      </c>
      <c r="E35" s="264">
        <v>-3.5</v>
      </c>
      <c r="F35" s="264">
        <v>0.7</v>
      </c>
      <c r="G35" s="264">
        <v>-3.3</v>
      </c>
      <c r="H35" s="264">
        <v>1.6</v>
      </c>
      <c r="I35" s="264">
        <v>-1.9</v>
      </c>
      <c r="J35" s="264">
        <v>3.1</v>
      </c>
      <c r="K35" s="264">
        <v>4.7</v>
      </c>
      <c r="L35" s="264">
        <v>-9.3000000000000007</v>
      </c>
      <c r="M35" s="264">
        <v>1.2</v>
      </c>
      <c r="N35" s="264">
        <v>-7.2</v>
      </c>
      <c r="O35" s="264">
        <v>-12.7</v>
      </c>
      <c r="P35" s="264">
        <v>12.9</v>
      </c>
      <c r="Q35" s="264">
        <v>-3.8</v>
      </c>
      <c r="R35" s="264">
        <v>-2.2000000000000002</v>
      </c>
      <c r="S35" s="264">
        <v>-0.4</v>
      </c>
    </row>
    <row r="36" spans="1:35" ht="13.5" customHeight="1">
      <c r="A36" s="21"/>
      <c r="B36" s="232">
        <v>4</v>
      </c>
      <c r="C36" s="243"/>
      <c r="D36" s="252">
        <v>-2</v>
      </c>
      <c r="E36" s="264">
        <v>-3.5</v>
      </c>
      <c r="F36" s="264">
        <v>-1.2</v>
      </c>
      <c r="G36" s="264">
        <v>-10.6</v>
      </c>
      <c r="H36" s="264">
        <v>-2.1</v>
      </c>
      <c r="I36" s="264">
        <v>-1.3</v>
      </c>
      <c r="J36" s="264">
        <v>-0.5</v>
      </c>
      <c r="K36" s="264">
        <v>0.3</v>
      </c>
      <c r="L36" s="264">
        <v>-10.3</v>
      </c>
      <c r="M36" s="264">
        <v>7</v>
      </c>
      <c r="N36" s="264">
        <v>-18</v>
      </c>
      <c r="O36" s="264">
        <v>-14.8</v>
      </c>
      <c r="P36" s="264">
        <v>19.7</v>
      </c>
      <c r="Q36" s="264">
        <v>-3.2</v>
      </c>
      <c r="R36" s="264">
        <v>-0.8</v>
      </c>
      <c r="S36" s="264">
        <v>-4</v>
      </c>
    </row>
    <row r="37" spans="1:35" ht="13.5" customHeight="1">
      <c r="A37" s="21"/>
      <c r="B37" s="232">
        <v>5</v>
      </c>
      <c r="C37" s="243"/>
      <c r="D37" s="252">
        <v>-9.6</v>
      </c>
      <c r="E37" s="264">
        <v>-0.9</v>
      </c>
      <c r="F37" s="264">
        <v>-12.3</v>
      </c>
      <c r="G37" s="264">
        <v>-4.5999999999999996</v>
      </c>
      <c r="H37" s="264">
        <v>-4.3</v>
      </c>
      <c r="I37" s="264">
        <v>-11</v>
      </c>
      <c r="J37" s="264">
        <v>-3.2</v>
      </c>
      <c r="K37" s="264">
        <v>-7</v>
      </c>
      <c r="L37" s="264">
        <v>-4.2</v>
      </c>
      <c r="M37" s="264">
        <v>5.8</v>
      </c>
      <c r="N37" s="264">
        <v>-33.9</v>
      </c>
      <c r="O37" s="264">
        <v>-37.299999999999997</v>
      </c>
      <c r="P37" s="264">
        <v>8.6999999999999993</v>
      </c>
      <c r="Q37" s="264">
        <v>-3.5</v>
      </c>
      <c r="R37" s="264">
        <v>-4.8</v>
      </c>
      <c r="S37" s="264">
        <v>-13</v>
      </c>
    </row>
    <row r="38" spans="1:35" ht="13.5" customHeight="1">
      <c r="A38" s="21"/>
      <c r="B38" s="232">
        <v>6</v>
      </c>
      <c r="C38" s="243"/>
      <c r="D38" s="252">
        <v>-4.5</v>
      </c>
      <c r="E38" s="264">
        <v>3</v>
      </c>
      <c r="F38" s="264">
        <v>-8</v>
      </c>
      <c r="G38" s="264">
        <v>-1.4</v>
      </c>
      <c r="H38" s="264">
        <v>0.9</v>
      </c>
      <c r="I38" s="264">
        <v>-11.8</v>
      </c>
      <c r="J38" s="264">
        <v>-0.1</v>
      </c>
      <c r="K38" s="264">
        <v>6.4</v>
      </c>
      <c r="L38" s="264">
        <v>-6.7</v>
      </c>
      <c r="M38" s="264">
        <v>-2.6</v>
      </c>
      <c r="N38" s="264">
        <v>-19.2</v>
      </c>
      <c r="O38" s="264">
        <v>-16.600000000000001</v>
      </c>
      <c r="P38" s="264">
        <v>2.8</v>
      </c>
      <c r="Q38" s="264">
        <v>0.6</v>
      </c>
      <c r="R38" s="264">
        <v>1.8</v>
      </c>
      <c r="S38" s="264">
        <v>-3.8</v>
      </c>
    </row>
    <row r="39" spans="1:35" ht="13.5" customHeight="1">
      <c r="A39" s="21"/>
      <c r="B39" s="232">
        <v>7</v>
      </c>
      <c r="C39" s="243"/>
      <c r="D39" s="252">
        <v>-3.5</v>
      </c>
      <c r="E39" s="264">
        <v>-2.2000000000000002</v>
      </c>
      <c r="F39" s="264">
        <v>-5.3</v>
      </c>
      <c r="G39" s="264">
        <v>6.4</v>
      </c>
      <c r="H39" s="264">
        <v>8.5</v>
      </c>
      <c r="I39" s="264">
        <v>-8.1999999999999993</v>
      </c>
      <c r="J39" s="264">
        <v>-0.3</v>
      </c>
      <c r="K39" s="264">
        <v>-1.8</v>
      </c>
      <c r="L39" s="264">
        <v>2.5</v>
      </c>
      <c r="M39" s="264">
        <v>0.4</v>
      </c>
      <c r="N39" s="264">
        <v>-15.8</v>
      </c>
      <c r="O39" s="264">
        <v>-14.7</v>
      </c>
      <c r="P39" s="264">
        <v>2.9</v>
      </c>
      <c r="Q39" s="264">
        <v>-1.9</v>
      </c>
      <c r="R39" s="264">
        <v>1.9</v>
      </c>
      <c r="S39" s="264">
        <v>-0.9</v>
      </c>
    </row>
    <row r="40" spans="1:35" ht="13.5" customHeight="1">
      <c r="A40" s="232"/>
      <c r="B40" s="232">
        <v>8</v>
      </c>
      <c r="C40" s="243"/>
      <c r="D40" s="252">
        <v>-5.6</v>
      </c>
      <c r="E40" s="264">
        <v>-8</v>
      </c>
      <c r="F40" s="264">
        <v>-10.199999999999999</v>
      </c>
      <c r="G40" s="264">
        <v>-1</v>
      </c>
      <c r="H40" s="264">
        <v>2.7</v>
      </c>
      <c r="I40" s="264">
        <v>-10.199999999999999</v>
      </c>
      <c r="J40" s="264">
        <v>-3</v>
      </c>
      <c r="K40" s="264">
        <v>-8.8000000000000007</v>
      </c>
      <c r="L40" s="264">
        <v>-7.5</v>
      </c>
      <c r="M40" s="264">
        <v>0.6</v>
      </c>
      <c r="N40" s="264">
        <v>-9.5</v>
      </c>
      <c r="O40" s="264">
        <v>-7.8</v>
      </c>
      <c r="P40" s="264">
        <v>10</v>
      </c>
      <c r="Q40" s="264">
        <v>-2</v>
      </c>
      <c r="R40" s="264">
        <v>-3.6</v>
      </c>
      <c r="S40" s="264">
        <v>-2</v>
      </c>
    </row>
    <row r="41" spans="1:35" ht="13.5" customHeight="1">
      <c r="A41" s="234"/>
      <c r="B41" s="232">
        <v>9</v>
      </c>
      <c r="C41" s="243"/>
      <c r="D41" s="252">
        <v>-1.4</v>
      </c>
      <c r="E41" s="264">
        <v>-0.9</v>
      </c>
      <c r="F41" s="264">
        <v>-2.7</v>
      </c>
      <c r="G41" s="264">
        <v>3.9</v>
      </c>
      <c r="H41" s="264">
        <v>4.9000000000000004</v>
      </c>
      <c r="I41" s="264">
        <v>-5.4</v>
      </c>
      <c r="J41" s="264">
        <v>1.2</v>
      </c>
      <c r="K41" s="264">
        <v>0</v>
      </c>
      <c r="L41" s="264">
        <v>-3.1</v>
      </c>
      <c r="M41" s="264">
        <v>-4.2</v>
      </c>
      <c r="N41" s="264">
        <v>-9.8000000000000007</v>
      </c>
      <c r="O41" s="264">
        <v>-13</v>
      </c>
      <c r="P41" s="264">
        <v>4.5</v>
      </c>
      <c r="Q41" s="264">
        <v>2</v>
      </c>
      <c r="R41" s="264">
        <v>2.2999999999999998</v>
      </c>
      <c r="S41" s="264">
        <v>3.3</v>
      </c>
    </row>
    <row r="42" spans="1:35" ht="13.5" customHeight="1">
      <c r="A42" s="21"/>
      <c r="B42" s="232">
        <v>10</v>
      </c>
      <c r="C42" s="243"/>
      <c r="D42" s="252">
        <v>1.7</v>
      </c>
      <c r="E42" s="264">
        <v>3.8</v>
      </c>
      <c r="F42" s="264">
        <v>0</v>
      </c>
      <c r="G42" s="264">
        <v>8.9</v>
      </c>
      <c r="H42" s="264">
        <v>11</v>
      </c>
      <c r="I42" s="264">
        <v>-2.1</v>
      </c>
      <c r="J42" s="264">
        <v>0.5</v>
      </c>
      <c r="K42" s="264">
        <v>1.8</v>
      </c>
      <c r="L42" s="264">
        <v>2.6</v>
      </c>
      <c r="M42" s="264">
        <v>1.7</v>
      </c>
      <c r="N42" s="264">
        <v>-1.9</v>
      </c>
      <c r="O42" s="264">
        <v>-10.3</v>
      </c>
      <c r="P42" s="264">
        <v>14.4</v>
      </c>
      <c r="Q42" s="264">
        <v>3.9</v>
      </c>
      <c r="R42" s="264">
        <v>4.3</v>
      </c>
      <c r="S42" s="264">
        <v>2.6</v>
      </c>
    </row>
    <row r="43" spans="1:35" ht="13.5" customHeight="1">
      <c r="A43" s="232"/>
      <c r="B43" s="232">
        <v>11</v>
      </c>
      <c r="C43" s="243"/>
      <c r="D43" s="252">
        <v>0.1</v>
      </c>
      <c r="E43" s="264">
        <v>2.8</v>
      </c>
      <c r="F43" s="264">
        <v>-1.3</v>
      </c>
      <c r="G43" s="264">
        <v>2.5</v>
      </c>
      <c r="H43" s="264">
        <v>8.4</v>
      </c>
      <c r="I43" s="264">
        <v>-5.6</v>
      </c>
      <c r="J43" s="264">
        <v>-0.8</v>
      </c>
      <c r="K43" s="264">
        <v>-0.3</v>
      </c>
      <c r="L43" s="264">
        <v>-3.7</v>
      </c>
      <c r="M43" s="264">
        <v>-0.2</v>
      </c>
      <c r="N43" s="264">
        <v>1.6</v>
      </c>
      <c r="O43" s="264">
        <v>-8.5</v>
      </c>
      <c r="P43" s="264">
        <v>6.2</v>
      </c>
      <c r="Q43" s="264">
        <v>2.2000000000000002</v>
      </c>
      <c r="R43" s="264">
        <v>1.9</v>
      </c>
      <c r="S43" s="264">
        <v>6</v>
      </c>
    </row>
    <row r="44" spans="1:35" ht="13.5" customHeight="1">
      <c r="A44" s="21"/>
      <c r="B44" s="232">
        <v>12</v>
      </c>
      <c r="C44" s="243"/>
      <c r="D44" s="252">
        <v>-2.9</v>
      </c>
      <c r="E44" s="264">
        <v>-1.6</v>
      </c>
      <c r="F44" s="264">
        <v>-3</v>
      </c>
      <c r="G44" s="264">
        <v>1.5</v>
      </c>
      <c r="H44" s="264">
        <v>1.9</v>
      </c>
      <c r="I44" s="264">
        <v>-9.6999999999999993</v>
      </c>
      <c r="J44" s="264">
        <v>-5.2</v>
      </c>
      <c r="K44" s="264">
        <v>1.9</v>
      </c>
      <c r="L44" s="264">
        <v>0.2</v>
      </c>
      <c r="M44" s="264">
        <v>-4.9000000000000004</v>
      </c>
      <c r="N44" s="264">
        <v>-0.7</v>
      </c>
      <c r="O44" s="264">
        <v>-8</v>
      </c>
      <c r="P44" s="264">
        <v>-3.2</v>
      </c>
      <c r="Q44" s="264">
        <v>0.1</v>
      </c>
      <c r="R44" s="264">
        <v>6.6</v>
      </c>
      <c r="S44" s="264">
        <v>2</v>
      </c>
    </row>
    <row r="45" spans="1:35" ht="13.5" customHeight="1">
      <c r="A45" s="232" t="s">
        <v>275</v>
      </c>
      <c r="B45" s="232" t="s">
        <v>455</v>
      </c>
      <c r="C45" s="243" t="s">
        <v>454</v>
      </c>
      <c r="D45" s="252">
        <v>-1.9</v>
      </c>
      <c r="E45" s="264">
        <v>2.2999999999999998</v>
      </c>
      <c r="F45" s="264">
        <v>-2.8</v>
      </c>
      <c r="G45" s="264">
        <v>2.5</v>
      </c>
      <c r="H45" s="264">
        <v>3.5</v>
      </c>
      <c r="I45" s="264">
        <v>-2.8</v>
      </c>
      <c r="J45" s="264">
        <v>-4.4000000000000004</v>
      </c>
      <c r="K45" s="264">
        <v>0.7</v>
      </c>
      <c r="L45" s="264">
        <v>4.5999999999999996</v>
      </c>
      <c r="M45" s="264">
        <v>0.7</v>
      </c>
      <c r="N45" s="264">
        <v>-9.5</v>
      </c>
      <c r="O45" s="264">
        <v>-1.8</v>
      </c>
      <c r="P45" s="264">
        <v>-5.9</v>
      </c>
      <c r="Q45" s="264">
        <v>0.3</v>
      </c>
      <c r="R45" s="264">
        <v>6.7</v>
      </c>
      <c r="S45" s="264">
        <v>7.8</v>
      </c>
    </row>
    <row r="46" spans="1:35" ht="13.5" customHeight="1">
      <c r="A46" s="235"/>
      <c r="B46" s="239">
        <v>2</v>
      </c>
      <c r="C46" s="245"/>
      <c r="D46" s="255">
        <v>-1.3</v>
      </c>
      <c r="E46" s="267">
        <v>7.4</v>
      </c>
      <c r="F46" s="267">
        <v>-2.7</v>
      </c>
      <c r="G46" s="267">
        <v>2.5</v>
      </c>
      <c r="H46" s="267">
        <v>0</v>
      </c>
      <c r="I46" s="267">
        <v>-5.3</v>
      </c>
      <c r="J46" s="267">
        <v>-4.2</v>
      </c>
      <c r="K46" s="267">
        <v>-0.7</v>
      </c>
      <c r="L46" s="267">
        <v>2.2999999999999998</v>
      </c>
      <c r="M46" s="267">
        <v>-3.6</v>
      </c>
      <c r="N46" s="267">
        <v>-2.4</v>
      </c>
      <c r="O46" s="267">
        <v>0.4</v>
      </c>
      <c r="P46" s="267">
        <v>2.9</v>
      </c>
      <c r="Q46" s="267">
        <v>-1.3</v>
      </c>
      <c r="R46" s="267">
        <v>4.2</v>
      </c>
      <c r="S46" s="267">
        <v>7.7</v>
      </c>
    </row>
    <row r="47" spans="1:35" ht="27" customHeight="1">
      <c r="A47" s="236" t="s">
        <v>271</v>
      </c>
      <c r="B47" s="236"/>
      <c r="C47" s="246"/>
      <c r="D47" s="257">
        <v>5</v>
      </c>
      <c r="E47" s="257">
        <v>18</v>
      </c>
      <c r="F47" s="257">
        <v>9.6999999999999993</v>
      </c>
      <c r="G47" s="257">
        <v>-4.4000000000000004</v>
      </c>
      <c r="H47" s="257">
        <v>-0.9</v>
      </c>
      <c r="I47" s="257">
        <v>3.1</v>
      </c>
      <c r="J47" s="257">
        <v>3.6</v>
      </c>
      <c r="K47" s="257">
        <v>-6.2</v>
      </c>
      <c r="L47" s="257">
        <v>8.1</v>
      </c>
      <c r="M47" s="257">
        <v>6</v>
      </c>
      <c r="N47" s="257">
        <v>-1.5</v>
      </c>
      <c r="O47" s="257">
        <v>2.1</v>
      </c>
      <c r="P47" s="257">
        <v>0.3</v>
      </c>
      <c r="Q47" s="257">
        <v>1.5</v>
      </c>
      <c r="R47" s="257">
        <v>-7.8</v>
      </c>
      <c r="S47" s="257">
        <v>3.1</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100.5</v>
      </c>
      <c r="E55" s="264">
        <v>100.1</v>
      </c>
      <c r="F55" s="264">
        <v>100.7</v>
      </c>
      <c r="G55" s="264">
        <v>98.9</v>
      </c>
      <c r="H55" s="264">
        <v>100.6</v>
      </c>
      <c r="I55" s="264">
        <v>99.1</v>
      </c>
      <c r="J55" s="264">
        <v>98.7</v>
      </c>
      <c r="K55" s="264">
        <v>100.3</v>
      </c>
      <c r="L55" s="278">
        <v>101.2</v>
      </c>
      <c r="M55" s="278">
        <v>100.7</v>
      </c>
      <c r="N55" s="278">
        <v>99.7</v>
      </c>
      <c r="O55" s="278">
        <v>101</v>
      </c>
      <c r="P55" s="264">
        <v>107.7</v>
      </c>
      <c r="Q55" s="264">
        <v>100.3</v>
      </c>
      <c r="R55" s="264">
        <v>101.5</v>
      </c>
      <c r="S55" s="278">
        <v>100.2</v>
      </c>
    </row>
    <row r="56" spans="1:19" ht="13.5" customHeight="1">
      <c r="A56" s="232"/>
      <c r="B56" s="232" t="s">
        <v>450</v>
      </c>
      <c r="C56" s="243"/>
      <c r="D56" s="252">
        <v>100.6</v>
      </c>
      <c r="E56" s="264">
        <v>102.7</v>
      </c>
      <c r="F56" s="264">
        <v>100.8</v>
      </c>
      <c r="G56" s="264">
        <v>101</v>
      </c>
      <c r="H56" s="264">
        <v>101</v>
      </c>
      <c r="I56" s="264">
        <v>99</v>
      </c>
      <c r="J56" s="264">
        <v>98.3</v>
      </c>
      <c r="K56" s="264">
        <v>97.9</v>
      </c>
      <c r="L56" s="278">
        <v>101.6</v>
      </c>
      <c r="M56" s="278">
        <v>101.3</v>
      </c>
      <c r="N56" s="278">
        <v>105.6</v>
      </c>
      <c r="O56" s="278">
        <v>99</v>
      </c>
      <c r="P56" s="264">
        <v>109.6</v>
      </c>
      <c r="Q56" s="264">
        <v>99.1</v>
      </c>
      <c r="R56" s="264">
        <v>102</v>
      </c>
      <c r="S56" s="278">
        <v>99.3</v>
      </c>
    </row>
    <row r="57" spans="1:19" ht="13.5" customHeight="1">
      <c r="A57" s="232"/>
      <c r="B57" s="232" t="s">
        <v>214</v>
      </c>
      <c r="C57" s="243"/>
      <c r="D57" s="252">
        <v>99.1</v>
      </c>
      <c r="E57" s="264">
        <v>92.5</v>
      </c>
      <c r="F57" s="264">
        <v>99.5</v>
      </c>
      <c r="G57" s="264">
        <v>99.7</v>
      </c>
      <c r="H57" s="264">
        <v>105.2</v>
      </c>
      <c r="I57" s="264">
        <v>99.8</v>
      </c>
      <c r="J57" s="264">
        <v>98.4</v>
      </c>
      <c r="K57" s="264">
        <v>98.8</v>
      </c>
      <c r="L57" s="278">
        <v>95.8</v>
      </c>
      <c r="M57" s="278">
        <v>101.9</v>
      </c>
      <c r="N57" s="278">
        <v>97.3</v>
      </c>
      <c r="O57" s="278">
        <v>94.2</v>
      </c>
      <c r="P57" s="264">
        <v>103.7</v>
      </c>
      <c r="Q57" s="264">
        <v>101.1</v>
      </c>
      <c r="R57" s="264">
        <v>103.2</v>
      </c>
      <c r="S57" s="278">
        <v>94.5</v>
      </c>
    </row>
    <row r="58" spans="1:19" ht="13.5" customHeight="1">
      <c r="A58" s="232" t="s">
        <v>451</v>
      </c>
      <c r="B58" s="232" t="s">
        <v>452</v>
      </c>
      <c r="C58" s="243"/>
      <c r="D58" s="260">
        <v>98.3</v>
      </c>
      <c r="E58" s="259">
        <v>88.4</v>
      </c>
      <c r="F58" s="259">
        <v>97.6</v>
      </c>
      <c r="G58" s="259">
        <v>96.6</v>
      </c>
      <c r="H58" s="259">
        <v>102.9</v>
      </c>
      <c r="I58" s="259">
        <v>96.2</v>
      </c>
      <c r="J58" s="259">
        <v>98</v>
      </c>
      <c r="K58" s="259">
        <v>94.1</v>
      </c>
      <c r="L58" s="259">
        <v>87.3</v>
      </c>
      <c r="M58" s="259">
        <v>99.6</v>
      </c>
      <c r="N58" s="259">
        <v>107.2</v>
      </c>
      <c r="O58" s="259">
        <v>97</v>
      </c>
      <c r="P58" s="259">
        <v>105.3</v>
      </c>
      <c r="Q58" s="259">
        <v>101.9</v>
      </c>
      <c r="R58" s="259">
        <v>99.6</v>
      </c>
      <c r="S58" s="259">
        <v>92.5</v>
      </c>
    </row>
    <row r="59" spans="1:19" ht="13.5" customHeight="1">
      <c r="A59" s="233"/>
      <c r="B59" s="233" t="s">
        <v>392</v>
      </c>
      <c r="C59" s="244"/>
      <c r="D59" s="254">
        <v>95.5</v>
      </c>
      <c r="E59" s="266">
        <v>86.9</v>
      </c>
      <c r="F59" s="266">
        <v>95.4</v>
      </c>
      <c r="G59" s="266">
        <v>97</v>
      </c>
      <c r="H59" s="266">
        <v>106.5</v>
      </c>
      <c r="I59" s="266">
        <v>90.2</v>
      </c>
      <c r="J59" s="266">
        <v>96.6</v>
      </c>
      <c r="K59" s="266">
        <v>93.8</v>
      </c>
      <c r="L59" s="266">
        <v>92.8</v>
      </c>
      <c r="M59" s="266">
        <v>99.1</v>
      </c>
      <c r="N59" s="266">
        <v>91.2</v>
      </c>
      <c r="O59" s="266">
        <v>81.099999999999994</v>
      </c>
      <c r="P59" s="266">
        <v>110.9</v>
      </c>
      <c r="Q59" s="266">
        <v>98.2</v>
      </c>
      <c r="R59" s="266">
        <v>100.1</v>
      </c>
      <c r="S59" s="266">
        <v>91.6</v>
      </c>
    </row>
    <row r="60" spans="1:19" ht="13.5" customHeight="1">
      <c r="A60" s="232" t="s">
        <v>30</v>
      </c>
      <c r="B60" s="232">
        <v>2</v>
      </c>
      <c r="C60" s="243" t="s">
        <v>454</v>
      </c>
      <c r="D60" s="251">
        <v>94.9</v>
      </c>
      <c r="E60" s="263">
        <v>80.5</v>
      </c>
      <c r="F60" s="263">
        <v>97.6</v>
      </c>
      <c r="G60" s="263">
        <v>91.7</v>
      </c>
      <c r="H60" s="263">
        <v>99.9</v>
      </c>
      <c r="I60" s="263">
        <v>97.5</v>
      </c>
      <c r="J60" s="263">
        <v>94.3</v>
      </c>
      <c r="K60" s="263">
        <v>85.9</v>
      </c>
      <c r="L60" s="263">
        <v>95.4</v>
      </c>
      <c r="M60" s="263">
        <v>94.1</v>
      </c>
      <c r="N60" s="263">
        <v>96.2</v>
      </c>
      <c r="O60" s="263">
        <v>78.3</v>
      </c>
      <c r="P60" s="263">
        <v>91.4</v>
      </c>
      <c r="Q60" s="263">
        <v>93.9</v>
      </c>
      <c r="R60" s="263">
        <v>94.6</v>
      </c>
      <c r="S60" s="263">
        <v>91.8</v>
      </c>
    </row>
    <row r="61" spans="1:19" ht="13.5" customHeight="1">
      <c r="A61" s="21"/>
      <c r="B61" s="232">
        <v>3</v>
      </c>
      <c r="C61" s="243"/>
      <c r="D61" s="252">
        <v>96.9</v>
      </c>
      <c r="E61" s="264">
        <v>86.5</v>
      </c>
      <c r="F61" s="264">
        <v>98.4</v>
      </c>
      <c r="G61" s="264">
        <v>91.8</v>
      </c>
      <c r="H61" s="264">
        <v>106.5</v>
      </c>
      <c r="I61" s="264">
        <v>93.6</v>
      </c>
      <c r="J61" s="264">
        <v>95.5</v>
      </c>
      <c r="K61" s="264">
        <v>97.8</v>
      </c>
      <c r="L61" s="264">
        <v>86</v>
      </c>
      <c r="M61" s="264">
        <v>99.7</v>
      </c>
      <c r="N61" s="264">
        <v>89.6</v>
      </c>
      <c r="O61" s="264">
        <v>78.099999999999994</v>
      </c>
      <c r="P61" s="264">
        <v>119.1</v>
      </c>
      <c r="Q61" s="264">
        <v>96.8</v>
      </c>
      <c r="R61" s="264">
        <v>98.1</v>
      </c>
      <c r="S61" s="264">
        <v>92.1</v>
      </c>
    </row>
    <row r="62" spans="1:19" ht="13.5" customHeight="1">
      <c r="A62" s="21"/>
      <c r="B62" s="232">
        <v>4</v>
      </c>
      <c r="C62" s="243"/>
      <c r="D62" s="252">
        <v>99.5</v>
      </c>
      <c r="E62" s="264">
        <v>89.3</v>
      </c>
      <c r="F62" s="264">
        <v>100.1</v>
      </c>
      <c r="G62" s="264">
        <v>82.3</v>
      </c>
      <c r="H62" s="264">
        <v>113.5</v>
      </c>
      <c r="I62" s="264">
        <v>99.1</v>
      </c>
      <c r="J62" s="264">
        <v>99.5</v>
      </c>
      <c r="K62" s="264">
        <v>98.7</v>
      </c>
      <c r="L62" s="264">
        <v>93.7</v>
      </c>
      <c r="M62" s="264">
        <v>107.7</v>
      </c>
      <c r="N62" s="264">
        <v>84.8</v>
      </c>
      <c r="O62" s="264">
        <v>87.3</v>
      </c>
      <c r="P62" s="264">
        <v>132.6</v>
      </c>
      <c r="Q62" s="264">
        <v>95.8</v>
      </c>
      <c r="R62" s="264">
        <v>107.9</v>
      </c>
      <c r="S62" s="264">
        <v>92.6</v>
      </c>
    </row>
    <row r="63" spans="1:19" ht="13.5" customHeight="1">
      <c r="A63" s="21"/>
      <c r="B63" s="232">
        <v>5</v>
      </c>
      <c r="C63" s="243"/>
      <c r="D63" s="252">
        <v>84.3</v>
      </c>
      <c r="E63" s="264">
        <v>69.8</v>
      </c>
      <c r="F63" s="264">
        <v>81.3</v>
      </c>
      <c r="G63" s="264">
        <v>98.3</v>
      </c>
      <c r="H63" s="264">
        <v>100</v>
      </c>
      <c r="I63" s="264">
        <v>80.7</v>
      </c>
      <c r="J63" s="264">
        <v>94.8</v>
      </c>
      <c r="K63" s="264">
        <v>83.2</v>
      </c>
      <c r="L63" s="264">
        <v>84.7</v>
      </c>
      <c r="M63" s="264">
        <v>94.9</v>
      </c>
      <c r="N63" s="264">
        <v>56.5</v>
      </c>
      <c r="O63" s="264">
        <v>61.6</v>
      </c>
      <c r="P63" s="264">
        <v>103.2</v>
      </c>
      <c r="Q63" s="264">
        <v>95.4</v>
      </c>
      <c r="R63" s="264">
        <v>94.7</v>
      </c>
      <c r="S63" s="264">
        <v>77.099999999999994</v>
      </c>
    </row>
    <row r="64" spans="1:19" ht="13.5" customHeight="1">
      <c r="A64" s="21"/>
      <c r="B64" s="232">
        <v>6</v>
      </c>
      <c r="C64" s="243"/>
      <c r="D64" s="252">
        <v>95.3</v>
      </c>
      <c r="E64" s="264">
        <v>86.7</v>
      </c>
      <c r="F64" s="264">
        <v>94.1</v>
      </c>
      <c r="G64" s="264">
        <v>97.2</v>
      </c>
      <c r="H64" s="264">
        <v>113</v>
      </c>
      <c r="I64" s="264">
        <v>87.4</v>
      </c>
      <c r="J64" s="264">
        <v>99.5</v>
      </c>
      <c r="K64" s="264">
        <v>101</v>
      </c>
      <c r="L64" s="264">
        <v>95</v>
      </c>
      <c r="M64" s="264">
        <v>90.1</v>
      </c>
      <c r="N64" s="264">
        <v>72.5</v>
      </c>
      <c r="O64" s="264">
        <v>74.7</v>
      </c>
      <c r="P64" s="264">
        <v>116.8</v>
      </c>
      <c r="Q64" s="264">
        <v>102</v>
      </c>
      <c r="R64" s="264">
        <v>103.2</v>
      </c>
      <c r="S64" s="264">
        <v>93.3</v>
      </c>
    </row>
    <row r="65" spans="1:46" ht="13.5" customHeight="1">
      <c r="A65" s="21"/>
      <c r="B65" s="232">
        <v>7</v>
      </c>
      <c r="C65" s="243"/>
      <c r="D65" s="252">
        <v>98</v>
      </c>
      <c r="E65" s="264">
        <v>93.1</v>
      </c>
      <c r="F65" s="264">
        <v>99.7</v>
      </c>
      <c r="G65" s="264">
        <v>106.5</v>
      </c>
      <c r="H65" s="264">
        <v>113.6</v>
      </c>
      <c r="I65" s="264">
        <v>88.2</v>
      </c>
      <c r="J65" s="264">
        <v>97.5</v>
      </c>
      <c r="K65" s="264">
        <v>96.7</v>
      </c>
      <c r="L65" s="264">
        <v>90</v>
      </c>
      <c r="M65" s="264">
        <v>107</v>
      </c>
      <c r="N65" s="264">
        <v>86.6</v>
      </c>
      <c r="O65" s="264">
        <v>78.8</v>
      </c>
      <c r="P65" s="264">
        <v>117</v>
      </c>
      <c r="Q65" s="264">
        <v>98.1</v>
      </c>
      <c r="R65" s="264">
        <v>108.4</v>
      </c>
      <c r="S65" s="264">
        <v>94.7</v>
      </c>
    </row>
    <row r="66" spans="1:46" ht="13.5" customHeight="1">
      <c r="A66" s="232"/>
      <c r="B66" s="232">
        <v>8</v>
      </c>
      <c r="C66" s="243"/>
      <c r="D66" s="252">
        <v>90.7</v>
      </c>
      <c r="E66" s="264">
        <v>79</v>
      </c>
      <c r="F66" s="264">
        <v>84.9</v>
      </c>
      <c r="G66" s="264">
        <v>100.5</v>
      </c>
      <c r="H66" s="264">
        <v>100.4</v>
      </c>
      <c r="I66" s="264">
        <v>83.4</v>
      </c>
      <c r="J66" s="264">
        <v>95.3</v>
      </c>
      <c r="K66" s="264">
        <v>89</v>
      </c>
      <c r="L66" s="264">
        <v>91.6</v>
      </c>
      <c r="M66" s="264">
        <v>100.6</v>
      </c>
      <c r="N66" s="264">
        <v>104.2</v>
      </c>
      <c r="O66" s="264">
        <v>91.6</v>
      </c>
      <c r="P66" s="264">
        <v>104.3</v>
      </c>
      <c r="Q66" s="264">
        <v>99.6</v>
      </c>
      <c r="R66" s="264">
        <v>97.1</v>
      </c>
      <c r="S66" s="264">
        <v>87.8</v>
      </c>
    </row>
    <row r="67" spans="1:46" ht="13.5" customHeight="1">
      <c r="A67" s="234"/>
      <c r="B67" s="232">
        <v>9</v>
      </c>
      <c r="C67" s="243"/>
      <c r="D67" s="252">
        <v>96.3</v>
      </c>
      <c r="E67" s="264">
        <v>89.2</v>
      </c>
      <c r="F67" s="264">
        <v>96.2</v>
      </c>
      <c r="G67" s="264">
        <v>96.2</v>
      </c>
      <c r="H67" s="264">
        <v>106.8</v>
      </c>
      <c r="I67" s="264">
        <v>89.1</v>
      </c>
      <c r="J67" s="264">
        <v>95.3</v>
      </c>
      <c r="K67" s="264">
        <v>90.5</v>
      </c>
      <c r="L67" s="264">
        <v>93.9</v>
      </c>
      <c r="M67" s="264">
        <v>90.4</v>
      </c>
      <c r="N67" s="264">
        <v>102.2</v>
      </c>
      <c r="O67" s="264">
        <v>84.7</v>
      </c>
      <c r="P67" s="264">
        <v>107.2</v>
      </c>
      <c r="Q67" s="264">
        <v>99.8</v>
      </c>
      <c r="R67" s="264">
        <v>94.3</v>
      </c>
      <c r="S67" s="264">
        <v>96</v>
      </c>
    </row>
    <row r="68" spans="1:46" ht="13.5" customHeight="1">
      <c r="A68" s="21"/>
      <c r="B68" s="232">
        <v>10</v>
      </c>
      <c r="C68" s="243"/>
      <c r="D68" s="252">
        <v>100.4</v>
      </c>
      <c r="E68" s="264">
        <v>95.2</v>
      </c>
      <c r="F68" s="264">
        <v>101.6</v>
      </c>
      <c r="G68" s="264">
        <v>102.2</v>
      </c>
      <c r="H68" s="264">
        <v>109.9</v>
      </c>
      <c r="I68" s="264">
        <v>93</v>
      </c>
      <c r="J68" s="264">
        <v>96.4</v>
      </c>
      <c r="K68" s="264">
        <v>99.4</v>
      </c>
      <c r="L68" s="264">
        <v>87.4</v>
      </c>
      <c r="M68" s="264">
        <v>102.6</v>
      </c>
      <c r="N68" s="264">
        <v>100.3</v>
      </c>
      <c r="O68" s="264">
        <v>83.3</v>
      </c>
      <c r="P68" s="264">
        <v>120.4</v>
      </c>
      <c r="Q68" s="264">
        <v>102.7</v>
      </c>
      <c r="R68" s="264">
        <v>101.7</v>
      </c>
      <c r="S68" s="264">
        <v>95.4</v>
      </c>
    </row>
    <row r="69" spans="1:46" ht="13.5" customHeight="1">
      <c r="A69" s="232"/>
      <c r="B69" s="232">
        <v>11</v>
      </c>
      <c r="C69" s="243"/>
      <c r="D69" s="252">
        <v>100.1</v>
      </c>
      <c r="E69" s="264">
        <v>96.6</v>
      </c>
      <c r="F69" s="264">
        <v>101.9</v>
      </c>
      <c r="G69" s="264">
        <v>103.8</v>
      </c>
      <c r="H69" s="264">
        <v>109.8</v>
      </c>
      <c r="I69" s="264">
        <v>91.6</v>
      </c>
      <c r="J69" s="264">
        <v>97.3</v>
      </c>
      <c r="K69" s="264">
        <v>95.7</v>
      </c>
      <c r="L69" s="264">
        <v>95.5</v>
      </c>
      <c r="M69" s="264">
        <v>106.3</v>
      </c>
      <c r="N69" s="264">
        <v>99.8</v>
      </c>
      <c r="O69" s="264">
        <v>88.5</v>
      </c>
      <c r="P69" s="264">
        <v>112.6</v>
      </c>
      <c r="Q69" s="264">
        <v>101.9</v>
      </c>
      <c r="R69" s="264">
        <v>101.9</v>
      </c>
      <c r="S69" s="264">
        <v>95.2</v>
      </c>
    </row>
    <row r="70" spans="1:46" ht="13.5" customHeight="1">
      <c r="A70" s="21"/>
      <c r="B70" s="232">
        <v>12</v>
      </c>
      <c r="C70" s="243"/>
      <c r="D70" s="252">
        <v>96.3</v>
      </c>
      <c r="E70" s="264">
        <v>92.3</v>
      </c>
      <c r="F70" s="264">
        <v>97.6</v>
      </c>
      <c r="G70" s="264">
        <v>97.3</v>
      </c>
      <c r="H70" s="264">
        <v>102.3</v>
      </c>
      <c r="I70" s="264">
        <v>87.4</v>
      </c>
      <c r="J70" s="264">
        <v>98.4</v>
      </c>
      <c r="K70" s="264">
        <v>96.7</v>
      </c>
      <c r="L70" s="264">
        <v>102.9</v>
      </c>
      <c r="M70" s="264">
        <v>102.3</v>
      </c>
      <c r="N70" s="264">
        <v>100.4</v>
      </c>
      <c r="O70" s="264">
        <v>85.8</v>
      </c>
      <c r="P70" s="264">
        <v>99</v>
      </c>
      <c r="Q70" s="264">
        <v>98.6</v>
      </c>
      <c r="R70" s="264">
        <v>101.1</v>
      </c>
      <c r="S70" s="264">
        <v>92.6</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90.8</v>
      </c>
      <c r="E71" s="264">
        <v>87.3</v>
      </c>
      <c r="F71" s="264">
        <v>88.3</v>
      </c>
      <c r="G71" s="264">
        <v>95.7</v>
      </c>
      <c r="H71" s="264">
        <v>98.4</v>
      </c>
      <c r="I71" s="264">
        <v>88.8</v>
      </c>
      <c r="J71" s="264">
        <v>90.4</v>
      </c>
      <c r="K71" s="264">
        <v>87.5</v>
      </c>
      <c r="L71" s="264">
        <v>97</v>
      </c>
      <c r="M71" s="264">
        <v>90.9</v>
      </c>
      <c r="N71" s="264">
        <v>91.6</v>
      </c>
      <c r="O71" s="264">
        <v>85.7</v>
      </c>
      <c r="P71" s="264">
        <v>96</v>
      </c>
      <c r="Q71" s="264">
        <v>94.2</v>
      </c>
      <c r="R71" s="264">
        <v>102</v>
      </c>
      <c r="S71" s="264">
        <v>96.9</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93.7</v>
      </c>
      <c r="E72" s="267">
        <v>98.8</v>
      </c>
      <c r="F72" s="267">
        <v>96</v>
      </c>
      <c r="G72" s="267">
        <v>91.7</v>
      </c>
      <c r="H72" s="267">
        <v>94.5</v>
      </c>
      <c r="I72" s="267">
        <v>89.9</v>
      </c>
      <c r="J72" s="267">
        <v>93.8</v>
      </c>
      <c r="K72" s="267">
        <v>83.1</v>
      </c>
      <c r="L72" s="267">
        <v>106.2</v>
      </c>
      <c r="M72" s="267">
        <v>93.6</v>
      </c>
      <c r="N72" s="267">
        <v>75.5</v>
      </c>
      <c r="O72" s="267">
        <v>84.7</v>
      </c>
      <c r="P72" s="267">
        <v>92.3</v>
      </c>
      <c r="Q72" s="267">
        <v>94.2</v>
      </c>
      <c r="R72" s="267">
        <v>93.7</v>
      </c>
      <c r="S72" s="267">
        <v>97.3</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1.3</v>
      </c>
      <c r="E74" s="263">
        <v>0.6</v>
      </c>
      <c r="F74" s="263">
        <v>1.2</v>
      </c>
      <c r="G74" s="263">
        <v>-0.2</v>
      </c>
      <c r="H74" s="263">
        <v>1</v>
      </c>
      <c r="I74" s="263">
        <v>0.2</v>
      </c>
      <c r="J74" s="263">
        <v>-0.6</v>
      </c>
      <c r="K74" s="263">
        <v>3.9</v>
      </c>
      <c r="L74" s="277">
        <v>2</v>
      </c>
      <c r="M74" s="277">
        <v>-0.9</v>
      </c>
      <c r="N74" s="277">
        <v>0.4</v>
      </c>
      <c r="O74" s="277">
        <v>-0.8</v>
      </c>
      <c r="P74" s="263">
        <v>-2.4</v>
      </c>
      <c r="Q74" s="263">
        <v>7.8</v>
      </c>
      <c r="R74" s="263">
        <v>-3</v>
      </c>
      <c r="S74" s="277">
        <v>1</v>
      </c>
    </row>
    <row r="75" spans="1:46" ht="13.5" customHeight="1">
      <c r="A75" s="232"/>
      <c r="B75" s="232">
        <v>28</v>
      </c>
      <c r="C75" s="243"/>
      <c r="D75" s="252">
        <v>0.5</v>
      </c>
      <c r="E75" s="264">
        <v>0</v>
      </c>
      <c r="F75" s="264">
        <v>0.7</v>
      </c>
      <c r="G75" s="264">
        <v>-1.1000000000000001</v>
      </c>
      <c r="H75" s="264">
        <v>0.5</v>
      </c>
      <c r="I75" s="264">
        <v>-0.9</v>
      </c>
      <c r="J75" s="264">
        <v>-1.4</v>
      </c>
      <c r="K75" s="264">
        <v>0.3</v>
      </c>
      <c r="L75" s="278">
        <v>1.2</v>
      </c>
      <c r="M75" s="278">
        <v>0.8</v>
      </c>
      <c r="N75" s="278">
        <v>-0.3</v>
      </c>
      <c r="O75" s="278">
        <v>0.9</v>
      </c>
      <c r="P75" s="264">
        <v>7.7</v>
      </c>
      <c r="Q75" s="264">
        <v>0.2</v>
      </c>
      <c r="R75" s="264">
        <v>1.4</v>
      </c>
      <c r="S75" s="278">
        <v>0.2</v>
      </c>
    </row>
    <row r="76" spans="1:46" ht="13.5" customHeight="1">
      <c r="A76" s="232"/>
      <c r="B76" s="232" t="s">
        <v>450</v>
      </c>
      <c r="C76" s="243"/>
      <c r="D76" s="252">
        <v>0.1</v>
      </c>
      <c r="E76" s="264">
        <v>2.6</v>
      </c>
      <c r="F76" s="264">
        <v>0.1</v>
      </c>
      <c r="G76" s="264">
        <v>2.1</v>
      </c>
      <c r="H76" s="264">
        <v>0.4</v>
      </c>
      <c r="I76" s="264">
        <v>-0.1</v>
      </c>
      <c r="J76" s="264">
        <v>-0.4</v>
      </c>
      <c r="K76" s="264">
        <v>-2.4</v>
      </c>
      <c r="L76" s="278">
        <v>0.4</v>
      </c>
      <c r="M76" s="278">
        <v>0.6</v>
      </c>
      <c r="N76" s="278">
        <v>5.9</v>
      </c>
      <c r="O76" s="278">
        <v>-2</v>
      </c>
      <c r="P76" s="264">
        <v>1.8</v>
      </c>
      <c r="Q76" s="264">
        <v>-1.2</v>
      </c>
      <c r="R76" s="264">
        <v>0.5</v>
      </c>
      <c r="S76" s="278">
        <v>-0.9</v>
      </c>
    </row>
    <row r="77" spans="1:46" ht="13.5" customHeight="1">
      <c r="A77" s="232"/>
      <c r="B77" s="232" t="s">
        <v>214</v>
      </c>
      <c r="C77" s="243"/>
      <c r="D77" s="252">
        <v>-1.5</v>
      </c>
      <c r="E77" s="264">
        <v>-9.9</v>
      </c>
      <c r="F77" s="264">
        <v>-1.3</v>
      </c>
      <c r="G77" s="264">
        <v>-1.3</v>
      </c>
      <c r="H77" s="264">
        <v>4.2</v>
      </c>
      <c r="I77" s="264">
        <v>0.8</v>
      </c>
      <c r="J77" s="264">
        <v>0.1</v>
      </c>
      <c r="K77" s="264">
        <v>0.9</v>
      </c>
      <c r="L77" s="278">
        <v>-5.7</v>
      </c>
      <c r="M77" s="278">
        <v>0.6</v>
      </c>
      <c r="N77" s="278">
        <v>-7.9</v>
      </c>
      <c r="O77" s="278">
        <v>-4.8</v>
      </c>
      <c r="P77" s="264">
        <v>-5.4</v>
      </c>
      <c r="Q77" s="264">
        <v>2</v>
      </c>
      <c r="R77" s="264">
        <v>1.2</v>
      </c>
      <c r="S77" s="278">
        <v>-4.8</v>
      </c>
    </row>
    <row r="78" spans="1:46" ht="13.5" customHeight="1">
      <c r="A78" s="232" t="s">
        <v>451</v>
      </c>
      <c r="B78" s="232" t="s">
        <v>452</v>
      </c>
      <c r="C78" s="243"/>
      <c r="D78" s="252">
        <v>-0.8</v>
      </c>
      <c r="E78" s="264">
        <v>-4.4000000000000004</v>
      </c>
      <c r="F78" s="264">
        <v>-1.9</v>
      </c>
      <c r="G78" s="264">
        <v>-3.1</v>
      </c>
      <c r="H78" s="264">
        <v>-2.2000000000000002</v>
      </c>
      <c r="I78" s="264">
        <v>-3.6</v>
      </c>
      <c r="J78" s="264">
        <v>-0.4</v>
      </c>
      <c r="K78" s="264">
        <v>-4.8</v>
      </c>
      <c r="L78" s="278">
        <v>-8.9</v>
      </c>
      <c r="M78" s="278">
        <v>-2.2999999999999998</v>
      </c>
      <c r="N78" s="278">
        <v>10.199999999999999</v>
      </c>
      <c r="O78" s="278">
        <v>3</v>
      </c>
      <c r="P78" s="264">
        <v>1.5</v>
      </c>
      <c r="Q78" s="264">
        <v>0.8</v>
      </c>
      <c r="R78" s="264">
        <v>-3.5</v>
      </c>
      <c r="S78" s="278">
        <v>-2.1</v>
      </c>
    </row>
    <row r="79" spans="1:46" ht="13.5" customHeight="1">
      <c r="A79" s="233"/>
      <c r="B79" s="233" t="s">
        <v>392</v>
      </c>
      <c r="C79" s="244"/>
      <c r="D79" s="254">
        <v>-2.8</v>
      </c>
      <c r="E79" s="266">
        <v>-1.7</v>
      </c>
      <c r="F79" s="266">
        <v>-2.2999999999999998</v>
      </c>
      <c r="G79" s="266">
        <v>0.4</v>
      </c>
      <c r="H79" s="266">
        <v>3.5</v>
      </c>
      <c r="I79" s="266">
        <v>-6.2</v>
      </c>
      <c r="J79" s="266">
        <v>-1.4</v>
      </c>
      <c r="K79" s="266">
        <v>-0.3</v>
      </c>
      <c r="L79" s="266">
        <v>6.3</v>
      </c>
      <c r="M79" s="266">
        <v>-0.5</v>
      </c>
      <c r="N79" s="266">
        <v>-14.9</v>
      </c>
      <c r="O79" s="266">
        <v>-16.399999999999999</v>
      </c>
      <c r="P79" s="266">
        <v>5.3</v>
      </c>
      <c r="Q79" s="266">
        <v>-3.6</v>
      </c>
      <c r="R79" s="266">
        <v>0.5</v>
      </c>
      <c r="S79" s="266">
        <v>-1</v>
      </c>
    </row>
    <row r="80" spans="1:46" ht="13.5" customHeight="1">
      <c r="A80" s="232" t="s">
        <v>30</v>
      </c>
      <c r="B80" s="232">
        <v>2</v>
      </c>
      <c r="C80" s="243" t="s">
        <v>454</v>
      </c>
      <c r="D80" s="251">
        <v>-2.8</v>
      </c>
      <c r="E80" s="263">
        <v>-14.1</v>
      </c>
      <c r="F80" s="263">
        <v>-0.2</v>
      </c>
      <c r="G80" s="263">
        <v>0.9</v>
      </c>
      <c r="H80" s="263">
        <v>-1.6</v>
      </c>
      <c r="I80" s="263">
        <v>0.1</v>
      </c>
      <c r="J80" s="263">
        <v>-3.9</v>
      </c>
      <c r="K80" s="263">
        <v>-2.5</v>
      </c>
      <c r="L80" s="263">
        <v>1.7</v>
      </c>
      <c r="M80" s="263">
        <v>-4.8</v>
      </c>
      <c r="N80" s="263">
        <v>-7.2</v>
      </c>
      <c r="O80" s="263">
        <v>-12</v>
      </c>
      <c r="P80" s="263">
        <v>-14.6</v>
      </c>
      <c r="Q80" s="263">
        <v>-5</v>
      </c>
      <c r="R80" s="263">
        <v>0</v>
      </c>
      <c r="S80" s="263">
        <v>0.8</v>
      </c>
    </row>
    <row r="81" spans="1:36" ht="13.5" customHeight="1">
      <c r="A81" s="21"/>
      <c r="B81" s="232">
        <v>3</v>
      </c>
      <c r="C81" s="243"/>
      <c r="D81" s="252">
        <v>-0.8</v>
      </c>
      <c r="E81" s="264">
        <v>-8.8000000000000007</v>
      </c>
      <c r="F81" s="264">
        <v>1.2</v>
      </c>
      <c r="G81" s="264">
        <v>0.5</v>
      </c>
      <c r="H81" s="264">
        <v>3.3</v>
      </c>
      <c r="I81" s="264">
        <v>-2.2000000000000002</v>
      </c>
      <c r="J81" s="264">
        <v>1.3</v>
      </c>
      <c r="K81" s="264">
        <v>6.3</v>
      </c>
      <c r="L81" s="264">
        <v>-1.6</v>
      </c>
      <c r="M81" s="264">
        <v>0.8</v>
      </c>
      <c r="N81" s="264">
        <v>-14.1</v>
      </c>
      <c r="O81" s="264">
        <v>-19.399999999999999</v>
      </c>
      <c r="P81" s="264">
        <v>16</v>
      </c>
      <c r="Q81" s="264">
        <v>-6.5</v>
      </c>
      <c r="R81" s="264">
        <v>-0.5</v>
      </c>
      <c r="S81" s="264">
        <v>1</v>
      </c>
    </row>
    <row r="82" spans="1:36" ht="13.5" customHeight="1">
      <c r="A82" s="21"/>
      <c r="B82" s="232">
        <v>4</v>
      </c>
      <c r="C82" s="243"/>
      <c r="D82" s="252">
        <v>-1.4</v>
      </c>
      <c r="E82" s="264">
        <v>-10.4</v>
      </c>
      <c r="F82" s="264">
        <v>0.4</v>
      </c>
      <c r="G82" s="264">
        <v>-12.1</v>
      </c>
      <c r="H82" s="264">
        <v>7.9</v>
      </c>
      <c r="I82" s="264">
        <v>-2.7</v>
      </c>
      <c r="J82" s="264">
        <v>-1.8</v>
      </c>
      <c r="K82" s="264">
        <v>3.2</v>
      </c>
      <c r="L82" s="264">
        <v>9</v>
      </c>
      <c r="M82" s="264">
        <v>5.3</v>
      </c>
      <c r="N82" s="264">
        <v>-24.3</v>
      </c>
      <c r="O82" s="264">
        <v>-15.7</v>
      </c>
      <c r="P82" s="264">
        <v>19.600000000000001</v>
      </c>
      <c r="Q82" s="264">
        <v>-6.8</v>
      </c>
      <c r="R82" s="264">
        <v>6</v>
      </c>
      <c r="S82" s="264">
        <v>0</v>
      </c>
    </row>
    <row r="83" spans="1:36" ht="13.5" customHeight="1">
      <c r="A83" s="21"/>
      <c r="B83" s="232">
        <v>5</v>
      </c>
      <c r="C83" s="243"/>
      <c r="D83" s="252">
        <v>-11.6</v>
      </c>
      <c r="E83" s="264">
        <v>-16.3</v>
      </c>
      <c r="F83" s="264">
        <v>-12.6</v>
      </c>
      <c r="G83" s="264">
        <v>1.5</v>
      </c>
      <c r="H83" s="264">
        <v>2.6</v>
      </c>
      <c r="I83" s="264">
        <v>-14.1</v>
      </c>
      <c r="J83" s="264">
        <v>-1.6</v>
      </c>
      <c r="K83" s="264">
        <v>-10.199999999999999</v>
      </c>
      <c r="L83" s="264">
        <v>9.4</v>
      </c>
      <c r="M83" s="264">
        <v>-1.7</v>
      </c>
      <c r="N83" s="264">
        <v>-49.9</v>
      </c>
      <c r="O83" s="264">
        <v>-37.700000000000003</v>
      </c>
      <c r="P83" s="264">
        <v>12.5</v>
      </c>
      <c r="Q83" s="264">
        <v>-7.6</v>
      </c>
      <c r="R83" s="264">
        <v>-2.9</v>
      </c>
      <c r="S83" s="264">
        <v>-14.1</v>
      </c>
    </row>
    <row r="84" spans="1:36" ht="13.5" customHeight="1">
      <c r="A84" s="21"/>
      <c r="B84" s="232">
        <v>6</v>
      </c>
      <c r="C84" s="243"/>
      <c r="D84" s="252">
        <v>-5.0999999999999996</v>
      </c>
      <c r="E84" s="264">
        <v>3.7</v>
      </c>
      <c r="F84" s="264">
        <v>-7.5</v>
      </c>
      <c r="G84" s="264">
        <v>1.6</v>
      </c>
      <c r="H84" s="264">
        <v>8</v>
      </c>
      <c r="I84" s="264">
        <v>-7.9</v>
      </c>
      <c r="J84" s="264">
        <v>-1</v>
      </c>
      <c r="K84" s="264">
        <v>7.7</v>
      </c>
      <c r="L84" s="264">
        <v>15.3</v>
      </c>
      <c r="M84" s="264">
        <v>-10.199999999999999</v>
      </c>
      <c r="N84" s="264">
        <v>-34</v>
      </c>
      <c r="O84" s="264">
        <v>-19.8</v>
      </c>
      <c r="P84" s="264">
        <v>0.9</v>
      </c>
      <c r="Q84" s="264">
        <v>-0.6</v>
      </c>
      <c r="R84" s="264">
        <v>1.8</v>
      </c>
      <c r="S84" s="264">
        <v>1.3</v>
      </c>
    </row>
    <row r="85" spans="1:36" ht="13.5" customHeight="1">
      <c r="A85" s="21"/>
      <c r="B85" s="232">
        <v>7</v>
      </c>
      <c r="C85" s="243"/>
      <c r="D85" s="252">
        <v>-4.2</v>
      </c>
      <c r="E85" s="264">
        <v>-2.4</v>
      </c>
      <c r="F85" s="264">
        <v>-2.2999999999999998</v>
      </c>
      <c r="G85" s="264">
        <v>6.8</v>
      </c>
      <c r="H85" s="264">
        <v>3.5</v>
      </c>
      <c r="I85" s="264">
        <v>-9.8000000000000007</v>
      </c>
      <c r="J85" s="264">
        <v>-3.5</v>
      </c>
      <c r="K85" s="264">
        <v>-5.0999999999999996</v>
      </c>
      <c r="L85" s="264">
        <v>4.3</v>
      </c>
      <c r="M85" s="264">
        <v>2.8</v>
      </c>
      <c r="N85" s="264">
        <v>-19.2</v>
      </c>
      <c r="O85" s="264">
        <v>-18.8</v>
      </c>
      <c r="P85" s="264">
        <v>0.1</v>
      </c>
      <c r="Q85" s="264">
        <v>-6.1</v>
      </c>
      <c r="R85" s="264">
        <v>4.3</v>
      </c>
      <c r="S85" s="264">
        <v>-3.2</v>
      </c>
    </row>
    <row r="86" spans="1:36" ht="13.5" customHeight="1">
      <c r="A86" s="232"/>
      <c r="B86" s="232">
        <v>8</v>
      </c>
      <c r="C86" s="243"/>
      <c r="D86" s="252">
        <v>-6.7</v>
      </c>
      <c r="E86" s="264">
        <v>-7.5</v>
      </c>
      <c r="F86" s="264">
        <v>-9.5</v>
      </c>
      <c r="G86" s="264">
        <v>-3.7</v>
      </c>
      <c r="H86" s="264">
        <v>-4.9000000000000004</v>
      </c>
      <c r="I86" s="264">
        <v>-11.5</v>
      </c>
      <c r="J86" s="264">
        <v>-3.1</v>
      </c>
      <c r="K86" s="264">
        <v>-9.6</v>
      </c>
      <c r="L86" s="264">
        <v>-5.4</v>
      </c>
      <c r="M86" s="264">
        <v>0.9</v>
      </c>
      <c r="N86" s="264">
        <v>-10.3</v>
      </c>
      <c r="O86" s="264">
        <v>-8.8000000000000007</v>
      </c>
      <c r="P86" s="264">
        <v>8.9</v>
      </c>
      <c r="Q86" s="264">
        <v>-4.4000000000000004</v>
      </c>
      <c r="R86" s="264">
        <v>-7.3</v>
      </c>
      <c r="S86" s="264">
        <v>-4.9000000000000004</v>
      </c>
    </row>
    <row r="87" spans="1:36" ht="13.5" customHeight="1">
      <c r="A87" s="234"/>
      <c r="B87" s="232">
        <v>9</v>
      </c>
      <c r="C87" s="243"/>
      <c r="D87" s="252">
        <v>-1.2</v>
      </c>
      <c r="E87" s="264">
        <v>7.5</v>
      </c>
      <c r="F87" s="264">
        <v>-1.3</v>
      </c>
      <c r="G87" s="264">
        <v>-0.8</v>
      </c>
      <c r="H87" s="264">
        <v>5.6</v>
      </c>
      <c r="I87" s="264">
        <v>-4.7</v>
      </c>
      <c r="J87" s="264">
        <v>0.7</v>
      </c>
      <c r="K87" s="264">
        <v>0.8</v>
      </c>
      <c r="L87" s="264">
        <v>3.3</v>
      </c>
      <c r="M87" s="264">
        <v>-8.1</v>
      </c>
      <c r="N87" s="264">
        <v>-8.1999999999999993</v>
      </c>
      <c r="O87" s="264">
        <v>-18.399999999999999</v>
      </c>
      <c r="P87" s="264">
        <v>-0.7</v>
      </c>
      <c r="Q87" s="264">
        <v>1</v>
      </c>
      <c r="R87" s="264">
        <v>-3.3</v>
      </c>
      <c r="S87" s="264">
        <v>1.9</v>
      </c>
    </row>
    <row r="88" spans="1:36" ht="13.5" customHeight="1">
      <c r="A88" s="21"/>
      <c r="B88" s="232">
        <v>10</v>
      </c>
      <c r="C88" s="243"/>
      <c r="D88" s="252">
        <v>1.3</v>
      </c>
      <c r="E88" s="264">
        <v>10.7</v>
      </c>
      <c r="F88" s="264">
        <v>1.8</v>
      </c>
      <c r="G88" s="264">
        <v>5.9</v>
      </c>
      <c r="H88" s="264">
        <v>6.1</v>
      </c>
      <c r="I88" s="264">
        <v>-1.9</v>
      </c>
      <c r="J88" s="264">
        <v>-0.7</v>
      </c>
      <c r="K88" s="264">
        <v>3.2</v>
      </c>
      <c r="L88" s="264">
        <v>1.4</v>
      </c>
      <c r="M88" s="264">
        <v>-0.2</v>
      </c>
      <c r="N88" s="264">
        <v>-1.1000000000000001</v>
      </c>
      <c r="O88" s="264">
        <v>-15.5</v>
      </c>
      <c r="P88" s="264">
        <v>11.3</v>
      </c>
      <c r="Q88" s="264">
        <v>0</v>
      </c>
      <c r="R88" s="264">
        <v>4.3</v>
      </c>
      <c r="S88" s="264">
        <v>1.3</v>
      </c>
    </row>
    <row r="89" spans="1:36" ht="13.5" customHeight="1">
      <c r="A89" s="232"/>
      <c r="B89" s="232">
        <v>11</v>
      </c>
      <c r="C89" s="243"/>
      <c r="D89" s="252">
        <v>-0.5</v>
      </c>
      <c r="E89" s="264">
        <v>13.8</v>
      </c>
      <c r="F89" s="264">
        <v>0.8</v>
      </c>
      <c r="G89" s="264">
        <v>2</v>
      </c>
      <c r="H89" s="264">
        <v>4.4000000000000004</v>
      </c>
      <c r="I89" s="264">
        <v>-7.5</v>
      </c>
      <c r="J89" s="264">
        <v>-2.5</v>
      </c>
      <c r="K89" s="264">
        <v>0.9</v>
      </c>
      <c r="L89" s="264">
        <v>7.5</v>
      </c>
      <c r="M89" s="264">
        <v>1.8</v>
      </c>
      <c r="N89" s="264">
        <v>-1.7</v>
      </c>
      <c r="O89" s="264">
        <v>-12.2</v>
      </c>
      <c r="P89" s="264">
        <v>0.6</v>
      </c>
      <c r="Q89" s="264">
        <v>-1.3</v>
      </c>
      <c r="R89" s="264">
        <v>-0.8</v>
      </c>
      <c r="S89" s="264">
        <v>3.9</v>
      </c>
    </row>
    <row r="90" spans="1:36" ht="13.5" customHeight="1">
      <c r="A90" s="21"/>
      <c r="B90" s="232">
        <v>12</v>
      </c>
      <c r="C90" s="243"/>
      <c r="D90" s="252">
        <v>-2.8</v>
      </c>
      <c r="E90" s="264">
        <v>10.1</v>
      </c>
      <c r="F90" s="264">
        <v>-1.3</v>
      </c>
      <c r="G90" s="264">
        <v>-1.6</v>
      </c>
      <c r="H90" s="264">
        <v>-4.5999999999999996</v>
      </c>
      <c r="I90" s="264">
        <v>-10.6</v>
      </c>
      <c r="J90" s="264">
        <v>-3.6</v>
      </c>
      <c r="K90" s="264">
        <v>0.3</v>
      </c>
      <c r="L90" s="264">
        <v>14.2</v>
      </c>
      <c r="M90" s="264">
        <v>3.2</v>
      </c>
      <c r="N90" s="264">
        <v>-3.9</v>
      </c>
      <c r="O90" s="264">
        <v>-7.6</v>
      </c>
      <c r="P90" s="264">
        <v>-10.3</v>
      </c>
      <c r="Q90" s="264">
        <v>-2.4</v>
      </c>
      <c r="R90" s="264">
        <v>0.7</v>
      </c>
      <c r="S90" s="264">
        <v>0</v>
      </c>
    </row>
    <row r="91" spans="1:36" ht="13.5" customHeight="1">
      <c r="A91" s="232" t="s">
        <v>275</v>
      </c>
      <c r="B91" s="232" t="s">
        <v>455</v>
      </c>
      <c r="C91" s="243" t="s">
        <v>454</v>
      </c>
      <c r="D91" s="252">
        <v>-2.4</v>
      </c>
      <c r="E91" s="264">
        <v>3.6</v>
      </c>
      <c r="F91" s="264">
        <v>-2.9</v>
      </c>
      <c r="G91" s="264">
        <v>-0.9</v>
      </c>
      <c r="H91" s="264">
        <v>-4</v>
      </c>
      <c r="I91" s="264">
        <v>-2.5</v>
      </c>
      <c r="J91" s="264">
        <v>-5.3</v>
      </c>
      <c r="K91" s="264">
        <v>-4.2</v>
      </c>
      <c r="L91" s="264">
        <v>-0.9</v>
      </c>
      <c r="M91" s="264">
        <v>-2.2999999999999998</v>
      </c>
      <c r="N91" s="264">
        <v>-9.6999999999999993</v>
      </c>
      <c r="O91" s="264">
        <v>5.9</v>
      </c>
      <c r="P91" s="264">
        <v>-10.5</v>
      </c>
      <c r="Q91" s="264">
        <v>0</v>
      </c>
      <c r="R91" s="264">
        <v>4.4000000000000004</v>
      </c>
      <c r="S91" s="264">
        <v>7.5</v>
      </c>
    </row>
    <row r="92" spans="1:36" ht="13.5" customHeight="1">
      <c r="A92" s="235"/>
      <c r="B92" s="239">
        <v>2</v>
      </c>
      <c r="C92" s="245"/>
      <c r="D92" s="255">
        <v>-1.3</v>
      </c>
      <c r="E92" s="267">
        <v>22.7</v>
      </c>
      <c r="F92" s="267">
        <v>-1.6</v>
      </c>
      <c r="G92" s="267">
        <v>0</v>
      </c>
      <c r="H92" s="267">
        <v>-5.4</v>
      </c>
      <c r="I92" s="267">
        <v>-7.8</v>
      </c>
      <c r="J92" s="267">
        <v>-0.5</v>
      </c>
      <c r="K92" s="267">
        <v>-3.3</v>
      </c>
      <c r="L92" s="267">
        <v>11.3</v>
      </c>
      <c r="M92" s="267">
        <v>-0.5</v>
      </c>
      <c r="N92" s="267">
        <v>-21.5</v>
      </c>
      <c r="O92" s="267">
        <v>8.1999999999999993</v>
      </c>
      <c r="P92" s="267">
        <v>1</v>
      </c>
      <c r="Q92" s="267">
        <v>0.3</v>
      </c>
      <c r="R92" s="267">
        <v>-1</v>
      </c>
      <c r="S92" s="267">
        <v>6</v>
      </c>
    </row>
    <row r="93" spans="1:36" ht="27" customHeight="1">
      <c r="A93" s="236" t="s">
        <v>271</v>
      </c>
      <c r="B93" s="236"/>
      <c r="C93" s="246"/>
      <c r="D93" s="302">
        <v>3.2</v>
      </c>
      <c r="E93" s="257">
        <v>13.2</v>
      </c>
      <c r="F93" s="257">
        <v>8.6999999999999993</v>
      </c>
      <c r="G93" s="257">
        <v>-4.2</v>
      </c>
      <c r="H93" s="257">
        <v>-4</v>
      </c>
      <c r="I93" s="257">
        <v>1.2</v>
      </c>
      <c r="J93" s="257">
        <v>3.8</v>
      </c>
      <c r="K93" s="257">
        <v>-5</v>
      </c>
      <c r="L93" s="257">
        <v>9.5</v>
      </c>
      <c r="M93" s="257">
        <v>3</v>
      </c>
      <c r="N93" s="257">
        <v>-17.600000000000001</v>
      </c>
      <c r="O93" s="257">
        <v>-1.2</v>
      </c>
      <c r="P93" s="257">
        <v>-3.9</v>
      </c>
      <c r="Q93" s="257">
        <v>0</v>
      </c>
      <c r="R93" s="257">
        <v>-8.1</v>
      </c>
      <c r="S93" s="257">
        <v>0.4</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7"/>
      <c r="E94" s="317"/>
      <c r="F94" s="317"/>
      <c r="G94" s="317"/>
      <c r="H94" s="317"/>
      <c r="I94" s="317"/>
      <c r="J94" s="317"/>
      <c r="K94" s="317"/>
      <c r="L94" s="317"/>
      <c r="M94" s="317"/>
      <c r="N94" s="317"/>
      <c r="O94" s="317"/>
      <c r="P94" s="317"/>
      <c r="Q94" s="317"/>
      <c r="R94" s="317"/>
      <c r="S94" s="317"/>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Ｐゴシック,標準"&amp;12- 10 -</oddFooter>
  </headerFooter>
</worksheet>
</file>

<file path=xl/worksheets/sheet14.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16" zoomScaleNormal="85" zoomScaleSheetLayoutView="100" workbookViewId="0"/>
  </sheetViews>
  <sheetFormatPr defaultRowHeight="13.5"/>
  <cols>
    <col min="1" max="1" width="4.875" style="21" bestFit="1" customWidth="1"/>
    <col min="2" max="2" width="3.62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464</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98.2</v>
      </c>
      <c r="E9" s="264">
        <v>72.8</v>
      </c>
      <c r="F9" s="264">
        <v>97.2</v>
      </c>
      <c r="G9" s="264">
        <v>89.7</v>
      </c>
      <c r="H9" s="264">
        <v>66</v>
      </c>
      <c r="I9" s="264">
        <v>96.7</v>
      </c>
      <c r="J9" s="264">
        <v>85.8</v>
      </c>
      <c r="K9" s="264">
        <v>102.8</v>
      </c>
      <c r="L9" s="278">
        <v>85.1</v>
      </c>
      <c r="M9" s="278">
        <v>85.2</v>
      </c>
      <c r="N9" s="278">
        <v>81.5</v>
      </c>
      <c r="O9" s="278">
        <v>110.7</v>
      </c>
      <c r="P9" s="264">
        <v>154.80000000000001</v>
      </c>
      <c r="Q9" s="264">
        <v>102.7</v>
      </c>
      <c r="R9" s="264">
        <v>77.2</v>
      </c>
      <c r="S9" s="278">
        <v>127.7</v>
      </c>
    </row>
    <row r="10" spans="1:31">
      <c r="A10" s="232"/>
      <c r="B10" s="232" t="s">
        <v>450</v>
      </c>
      <c r="C10" s="243"/>
      <c r="D10" s="252">
        <v>98.1</v>
      </c>
      <c r="E10" s="264">
        <v>103.6</v>
      </c>
      <c r="F10" s="264">
        <v>97.8</v>
      </c>
      <c r="G10" s="264">
        <v>92.1</v>
      </c>
      <c r="H10" s="264">
        <v>53.1</v>
      </c>
      <c r="I10" s="264">
        <v>95.2</v>
      </c>
      <c r="J10" s="264">
        <v>80.099999999999994</v>
      </c>
      <c r="K10" s="264">
        <v>115.6</v>
      </c>
      <c r="L10" s="278">
        <v>107.4</v>
      </c>
      <c r="M10" s="278">
        <v>80.599999999999994</v>
      </c>
      <c r="N10" s="278">
        <v>73.8</v>
      </c>
      <c r="O10" s="278">
        <v>131.5</v>
      </c>
      <c r="P10" s="264">
        <v>155.30000000000001</v>
      </c>
      <c r="Q10" s="264">
        <v>98.8</v>
      </c>
      <c r="R10" s="264">
        <v>97.7</v>
      </c>
      <c r="S10" s="278">
        <v>103.7</v>
      </c>
    </row>
    <row r="11" spans="1:31" ht="13.5" customHeight="1">
      <c r="A11" s="232"/>
      <c r="B11" s="232" t="s">
        <v>214</v>
      </c>
      <c r="C11" s="243"/>
      <c r="D11" s="252">
        <v>92.1</v>
      </c>
      <c r="E11" s="264">
        <v>104.9</v>
      </c>
      <c r="F11" s="264">
        <v>92.1</v>
      </c>
      <c r="G11" s="264">
        <v>175.6</v>
      </c>
      <c r="H11" s="264">
        <v>77.599999999999994</v>
      </c>
      <c r="I11" s="264">
        <v>104.6</v>
      </c>
      <c r="J11" s="264">
        <v>93.5</v>
      </c>
      <c r="K11" s="264">
        <v>87.8</v>
      </c>
      <c r="L11" s="278">
        <v>99.2</v>
      </c>
      <c r="M11" s="278">
        <v>76.8</v>
      </c>
      <c r="N11" s="278">
        <v>93.8</v>
      </c>
      <c r="O11" s="278">
        <v>115.8</v>
      </c>
      <c r="P11" s="264">
        <v>65</v>
      </c>
      <c r="Q11" s="264">
        <v>91</v>
      </c>
      <c r="R11" s="264">
        <v>88.7</v>
      </c>
      <c r="S11" s="278">
        <v>109.8</v>
      </c>
    </row>
    <row r="12" spans="1:31" ht="13.5" customHeight="1">
      <c r="A12" s="232" t="s">
        <v>451</v>
      </c>
      <c r="B12" s="232" t="s">
        <v>452</v>
      </c>
      <c r="C12" s="243"/>
      <c r="D12" s="260">
        <v>91.1</v>
      </c>
      <c r="E12" s="259">
        <v>129.9</v>
      </c>
      <c r="F12" s="259">
        <v>82.5</v>
      </c>
      <c r="G12" s="259">
        <v>123.9</v>
      </c>
      <c r="H12" s="259">
        <v>99.3</v>
      </c>
      <c r="I12" s="259">
        <v>110.5</v>
      </c>
      <c r="J12" s="259">
        <v>98.1</v>
      </c>
      <c r="K12" s="259">
        <v>129.5</v>
      </c>
      <c r="L12" s="259">
        <v>92.9</v>
      </c>
      <c r="M12" s="259">
        <v>83.1</v>
      </c>
      <c r="N12" s="259">
        <v>103.7</v>
      </c>
      <c r="O12" s="259">
        <v>87.8</v>
      </c>
      <c r="P12" s="259">
        <v>45.9</v>
      </c>
      <c r="Q12" s="259">
        <v>92.1</v>
      </c>
      <c r="R12" s="259">
        <v>59.9</v>
      </c>
      <c r="S12" s="259">
        <v>119.6</v>
      </c>
    </row>
    <row r="13" spans="1:31" ht="13.5" customHeight="1">
      <c r="A13" s="233"/>
      <c r="B13" s="233" t="s">
        <v>392</v>
      </c>
      <c r="C13" s="244"/>
      <c r="D13" s="254">
        <v>76.2</v>
      </c>
      <c r="E13" s="266">
        <v>135.6</v>
      </c>
      <c r="F13" s="266">
        <v>64.8</v>
      </c>
      <c r="G13" s="266">
        <v>102.6</v>
      </c>
      <c r="H13" s="266">
        <v>73</v>
      </c>
      <c r="I13" s="266">
        <v>82.4</v>
      </c>
      <c r="J13" s="266">
        <v>79.3</v>
      </c>
      <c r="K13" s="266">
        <v>120.4</v>
      </c>
      <c r="L13" s="266">
        <v>77.7</v>
      </c>
      <c r="M13" s="266">
        <v>92</v>
      </c>
      <c r="N13" s="266">
        <v>68.7</v>
      </c>
      <c r="O13" s="266">
        <v>74.5</v>
      </c>
      <c r="P13" s="266">
        <v>58.3</v>
      </c>
      <c r="Q13" s="266">
        <v>95.9</v>
      </c>
      <c r="R13" s="266">
        <v>65.099999999999994</v>
      </c>
      <c r="S13" s="266">
        <v>96.6</v>
      </c>
    </row>
    <row r="14" spans="1:31" ht="13.5" customHeight="1">
      <c r="A14" s="232" t="s">
        <v>30</v>
      </c>
      <c r="B14" s="232">
        <v>2</v>
      </c>
      <c r="C14" s="243" t="s">
        <v>454</v>
      </c>
      <c r="D14" s="252">
        <v>90.2</v>
      </c>
      <c r="E14" s="264">
        <v>188</v>
      </c>
      <c r="F14" s="264">
        <v>79.5</v>
      </c>
      <c r="G14" s="264">
        <v>99.1</v>
      </c>
      <c r="H14" s="264">
        <v>80</v>
      </c>
      <c r="I14" s="264">
        <v>100.4</v>
      </c>
      <c r="J14" s="264">
        <v>89.2</v>
      </c>
      <c r="K14" s="264">
        <v>109</v>
      </c>
      <c r="L14" s="264">
        <v>85.6</v>
      </c>
      <c r="M14" s="264">
        <v>124.6</v>
      </c>
      <c r="N14" s="264">
        <v>77.8</v>
      </c>
      <c r="O14" s="264">
        <v>79.599999999999994</v>
      </c>
      <c r="P14" s="264">
        <v>68.400000000000006</v>
      </c>
      <c r="Q14" s="264">
        <v>98.4</v>
      </c>
      <c r="R14" s="264">
        <v>70.7</v>
      </c>
      <c r="S14" s="264">
        <v>94.4</v>
      </c>
    </row>
    <row r="15" spans="1:31" ht="13.5" customHeight="1">
      <c r="A15" s="21"/>
      <c r="B15" s="232">
        <v>3</v>
      </c>
      <c r="C15" s="243"/>
      <c r="D15" s="252">
        <v>92.6</v>
      </c>
      <c r="E15" s="264">
        <v>183.3</v>
      </c>
      <c r="F15" s="264">
        <v>79.5</v>
      </c>
      <c r="G15" s="264">
        <v>102.7</v>
      </c>
      <c r="H15" s="264">
        <v>90.3</v>
      </c>
      <c r="I15" s="264">
        <v>101.4</v>
      </c>
      <c r="J15" s="264">
        <v>100</v>
      </c>
      <c r="K15" s="264">
        <v>159</v>
      </c>
      <c r="L15" s="264">
        <v>84.6</v>
      </c>
      <c r="M15" s="264">
        <v>201.5</v>
      </c>
      <c r="N15" s="264">
        <v>61.9</v>
      </c>
      <c r="O15" s="264">
        <v>85.7</v>
      </c>
      <c r="P15" s="264">
        <v>58.8</v>
      </c>
      <c r="Q15" s="264">
        <v>93.4</v>
      </c>
      <c r="R15" s="264">
        <v>56</v>
      </c>
      <c r="S15" s="264">
        <v>105.6</v>
      </c>
    </row>
    <row r="16" spans="1:31" ht="13.5" customHeight="1">
      <c r="A16" s="21"/>
      <c r="B16" s="232">
        <v>4</v>
      </c>
      <c r="C16" s="243"/>
      <c r="D16" s="252">
        <v>77.900000000000006</v>
      </c>
      <c r="E16" s="264">
        <v>158.30000000000001</v>
      </c>
      <c r="F16" s="264">
        <v>62.5</v>
      </c>
      <c r="G16" s="264">
        <v>99.1</v>
      </c>
      <c r="H16" s="264">
        <v>74.2</v>
      </c>
      <c r="I16" s="264">
        <v>98.6</v>
      </c>
      <c r="J16" s="264">
        <v>87.8</v>
      </c>
      <c r="K16" s="264">
        <v>137</v>
      </c>
      <c r="L16" s="264">
        <v>89.4</v>
      </c>
      <c r="M16" s="264">
        <v>103.8</v>
      </c>
      <c r="N16" s="264">
        <v>49.2</v>
      </c>
      <c r="O16" s="264">
        <v>73.5</v>
      </c>
      <c r="P16" s="264">
        <v>53.7</v>
      </c>
      <c r="Q16" s="264">
        <v>95.1</v>
      </c>
      <c r="R16" s="264">
        <v>61.3</v>
      </c>
      <c r="S16" s="264">
        <v>83.1</v>
      </c>
    </row>
    <row r="17" spans="1:46" ht="13.5" customHeight="1">
      <c r="A17" s="21"/>
      <c r="B17" s="232">
        <v>5</v>
      </c>
      <c r="C17" s="243"/>
      <c r="D17" s="252">
        <v>54.9</v>
      </c>
      <c r="E17" s="264">
        <v>108.3</v>
      </c>
      <c r="F17" s="264">
        <v>38.6</v>
      </c>
      <c r="G17" s="264">
        <v>97.3</v>
      </c>
      <c r="H17" s="264">
        <v>65.2</v>
      </c>
      <c r="I17" s="264">
        <v>61.1</v>
      </c>
      <c r="J17" s="264">
        <v>67.599999999999994</v>
      </c>
      <c r="K17" s="264">
        <v>120</v>
      </c>
      <c r="L17" s="264">
        <v>65.400000000000006</v>
      </c>
      <c r="M17" s="264">
        <v>58.5</v>
      </c>
      <c r="N17" s="264">
        <v>38.1</v>
      </c>
      <c r="O17" s="264">
        <v>44.9</v>
      </c>
      <c r="P17" s="264">
        <v>44.9</v>
      </c>
      <c r="Q17" s="264">
        <v>86.9</v>
      </c>
      <c r="R17" s="264">
        <v>96</v>
      </c>
      <c r="S17" s="264">
        <v>71.8</v>
      </c>
    </row>
    <row r="18" spans="1:46" ht="13.5" customHeight="1">
      <c r="A18" s="21"/>
      <c r="B18" s="232">
        <v>6</v>
      </c>
      <c r="C18" s="243"/>
      <c r="D18" s="252">
        <v>59</v>
      </c>
      <c r="E18" s="264">
        <v>115.7</v>
      </c>
      <c r="F18" s="264">
        <v>48.3</v>
      </c>
      <c r="G18" s="264">
        <v>78.2</v>
      </c>
      <c r="H18" s="264">
        <v>69</v>
      </c>
      <c r="I18" s="264">
        <v>49.3</v>
      </c>
      <c r="J18" s="264">
        <v>64.900000000000006</v>
      </c>
      <c r="K18" s="264">
        <v>121</v>
      </c>
      <c r="L18" s="264">
        <v>76</v>
      </c>
      <c r="M18" s="264">
        <v>56.9</v>
      </c>
      <c r="N18" s="264">
        <v>38.1</v>
      </c>
      <c r="O18" s="264">
        <v>49</v>
      </c>
      <c r="P18" s="264">
        <v>55.1</v>
      </c>
      <c r="Q18" s="264">
        <v>95.1</v>
      </c>
      <c r="R18" s="264">
        <v>60</v>
      </c>
      <c r="S18" s="264">
        <v>73.2</v>
      </c>
    </row>
    <row r="19" spans="1:46" ht="13.5" customHeight="1">
      <c r="A19" s="21"/>
      <c r="B19" s="232">
        <v>7</v>
      </c>
      <c r="C19" s="243"/>
      <c r="D19" s="252">
        <v>68</v>
      </c>
      <c r="E19" s="264">
        <v>142.6</v>
      </c>
      <c r="F19" s="264">
        <v>53.4</v>
      </c>
      <c r="G19" s="264">
        <v>100.9</v>
      </c>
      <c r="H19" s="264">
        <v>69</v>
      </c>
      <c r="I19" s="264">
        <v>73.2</v>
      </c>
      <c r="J19" s="264">
        <v>71.599999999999994</v>
      </c>
      <c r="K19" s="264">
        <v>129</v>
      </c>
      <c r="L19" s="264">
        <v>68.3</v>
      </c>
      <c r="M19" s="264">
        <v>76.900000000000006</v>
      </c>
      <c r="N19" s="264">
        <v>54</v>
      </c>
      <c r="O19" s="264">
        <v>51</v>
      </c>
      <c r="P19" s="264">
        <v>62.5</v>
      </c>
      <c r="Q19" s="264">
        <v>86.9</v>
      </c>
      <c r="R19" s="264">
        <v>41.3</v>
      </c>
      <c r="S19" s="264">
        <v>88.7</v>
      </c>
    </row>
    <row r="20" spans="1:46" ht="13.5" customHeight="1">
      <c r="A20" s="232"/>
      <c r="B20" s="232">
        <v>8</v>
      </c>
      <c r="C20" s="243"/>
      <c r="D20" s="252">
        <v>72.099999999999994</v>
      </c>
      <c r="E20" s="264">
        <v>125.9</v>
      </c>
      <c r="F20" s="264">
        <v>56.3</v>
      </c>
      <c r="G20" s="264">
        <v>105.5</v>
      </c>
      <c r="H20" s="264">
        <v>67.099999999999994</v>
      </c>
      <c r="I20" s="264">
        <v>82.5</v>
      </c>
      <c r="J20" s="264">
        <v>78.400000000000006</v>
      </c>
      <c r="K20" s="264">
        <v>108</v>
      </c>
      <c r="L20" s="264">
        <v>72.099999999999994</v>
      </c>
      <c r="M20" s="264">
        <v>75.400000000000006</v>
      </c>
      <c r="N20" s="264">
        <v>88.9</v>
      </c>
      <c r="O20" s="264">
        <v>87.8</v>
      </c>
      <c r="P20" s="264">
        <v>50</v>
      </c>
      <c r="Q20" s="264">
        <v>98.4</v>
      </c>
      <c r="R20" s="264">
        <v>38.700000000000003</v>
      </c>
      <c r="S20" s="264">
        <v>104.2</v>
      </c>
    </row>
    <row r="21" spans="1:46" ht="13.5" customHeight="1">
      <c r="A21" s="234"/>
      <c r="B21" s="232">
        <v>9</v>
      </c>
      <c r="C21" s="243"/>
      <c r="D21" s="252">
        <v>75.400000000000006</v>
      </c>
      <c r="E21" s="264">
        <v>103.7</v>
      </c>
      <c r="F21" s="264">
        <v>65.900000000000006</v>
      </c>
      <c r="G21" s="264">
        <v>97.3</v>
      </c>
      <c r="H21" s="264">
        <v>65.2</v>
      </c>
      <c r="I21" s="264">
        <v>79.3</v>
      </c>
      <c r="J21" s="264">
        <v>74.3</v>
      </c>
      <c r="K21" s="264">
        <v>117</v>
      </c>
      <c r="L21" s="264">
        <v>74</v>
      </c>
      <c r="M21" s="264">
        <v>74.599999999999994</v>
      </c>
      <c r="N21" s="264">
        <v>103.2</v>
      </c>
      <c r="O21" s="264">
        <v>79.599999999999994</v>
      </c>
      <c r="P21" s="264">
        <v>52.9</v>
      </c>
      <c r="Q21" s="264">
        <v>103.3</v>
      </c>
      <c r="R21" s="264">
        <v>74.7</v>
      </c>
      <c r="S21" s="264">
        <v>98.6</v>
      </c>
    </row>
    <row r="22" spans="1:46" ht="13.5" customHeight="1">
      <c r="A22" s="21"/>
      <c r="B22" s="232">
        <v>10</v>
      </c>
      <c r="C22" s="243"/>
      <c r="D22" s="252">
        <v>77.900000000000006</v>
      </c>
      <c r="E22" s="264">
        <v>109.3</v>
      </c>
      <c r="F22" s="264">
        <v>69.3</v>
      </c>
      <c r="G22" s="264">
        <v>108.2</v>
      </c>
      <c r="H22" s="264">
        <v>79.400000000000006</v>
      </c>
      <c r="I22" s="264">
        <v>82.5</v>
      </c>
      <c r="J22" s="264">
        <v>74.3</v>
      </c>
      <c r="K22" s="264">
        <v>113</v>
      </c>
      <c r="L22" s="264">
        <v>73.099999999999994</v>
      </c>
      <c r="M22" s="264">
        <v>84.6</v>
      </c>
      <c r="N22" s="264">
        <v>68.3</v>
      </c>
      <c r="O22" s="264">
        <v>87.8</v>
      </c>
      <c r="P22" s="264">
        <v>64</v>
      </c>
      <c r="Q22" s="264">
        <v>100</v>
      </c>
      <c r="R22" s="264">
        <v>88</v>
      </c>
      <c r="S22" s="264">
        <v>104.2</v>
      </c>
    </row>
    <row r="23" spans="1:46" ht="13.5" customHeight="1">
      <c r="A23" s="232"/>
      <c r="B23" s="232">
        <v>11</v>
      </c>
      <c r="C23" s="243"/>
      <c r="D23" s="252">
        <v>81.099999999999994</v>
      </c>
      <c r="E23" s="264">
        <v>109.3</v>
      </c>
      <c r="F23" s="264">
        <v>79</v>
      </c>
      <c r="G23" s="264">
        <v>114.5</v>
      </c>
      <c r="H23" s="264">
        <v>72.900000000000006</v>
      </c>
      <c r="I23" s="264">
        <v>81.8</v>
      </c>
      <c r="J23" s="264">
        <v>75.7</v>
      </c>
      <c r="K23" s="264">
        <v>116</v>
      </c>
      <c r="L23" s="264">
        <v>66.3</v>
      </c>
      <c r="M23" s="264">
        <v>84.6</v>
      </c>
      <c r="N23" s="264">
        <v>71.400000000000006</v>
      </c>
      <c r="O23" s="264">
        <v>83.7</v>
      </c>
      <c r="P23" s="264">
        <v>64.7</v>
      </c>
      <c r="Q23" s="264">
        <v>101.6</v>
      </c>
      <c r="R23" s="264">
        <v>49.3</v>
      </c>
      <c r="S23" s="264">
        <v>114.1</v>
      </c>
      <c r="U23" s="21"/>
    </row>
    <row r="24" spans="1:46" ht="13.5" customHeight="1">
      <c r="A24" s="21"/>
      <c r="B24" s="232">
        <v>12</v>
      </c>
      <c r="C24" s="243"/>
      <c r="D24" s="252">
        <v>80.3</v>
      </c>
      <c r="E24" s="264">
        <v>114.8</v>
      </c>
      <c r="F24" s="264">
        <v>75</v>
      </c>
      <c r="G24" s="264">
        <v>119.1</v>
      </c>
      <c r="H24" s="264">
        <v>75.5</v>
      </c>
      <c r="I24" s="264">
        <v>81.099999999999994</v>
      </c>
      <c r="J24" s="264">
        <v>78.400000000000006</v>
      </c>
      <c r="K24" s="264">
        <v>96</v>
      </c>
      <c r="L24" s="264">
        <v>79.8</v>
      </c>
      <c r="M24" s="264">
        <v>84.6</v>
      </c>
      <c r="N24" s="264">
        <v>84.1</v>
      </c>
      <c r="O24" s="264">
        <v>81.599999999999994</v>
      </c>
      <c r="P24" s="264">
        <v>58.1</v>
      </c>
      <c r="Q24" s="264">
        <v>96.7</v>
      </c>
      <c r="R24" s="264">
        <v>58.7</v>
      </c>
      <c r="S24" s="264">
        <v>116.9</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3">
        <v>77.900000000000006</v>
      </c>
      <c r="E25" s="265">
        <v>124.1</v>
      </c>
      <c r="F25" s="265">
        <v>67</v>
      </c>
      <c r="G25" s="265">
        <v>113.6</v>
      </c>
      <c r="H25" s="265">
        <v>72.3</v>
      </c>
      <c r="I25" s="265">
        <v>95.4</v>
      </c>
      <c r="J25" s="265">
        <v>74.3</v>
      </c>
      <c r="K25" s="265">
        <v>83</v>
      </c>
      <c r="L25" s="265">
        <v>60.6</v>
      </c>
      <c r="M25" s="265">
        <v>69.2</v>
      </c>
      <c r="N25" s="265">
        <v>68.3</v>
      </c>
      <c r="O25" s="265">
        <v>63.3</v>
      </c>
      <c r="P25" s="265">
        <v>34.6</v>
      </c>
      <c r="Q25" s="265">
        <v>85.2</v>
      </c>
      <c r="R25" s="265">
        <v>85.3</v>
      </c>
      <c r="S25" s="265">
        <v>169</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75.400000000000006</v>
      </c>
      <c r="E26" s="267">
        <v>104.6</v>
      </c>
      <c r="F26" s="267">
        <v>75.599999999999994</v>
      </c>
      <c r="G26" s="267">
        <v>110</v>
      </c>
      <c r="H26" s="267">
        <v>74.8</v>
      </c>
      <c r="I26" s="267">
        <v>80.400000000000006</v>
      </c>
      <c r="J26" s="267">
        <v>64.900000000000006</v>
      </c>
      <c r="K26" s="267">
        <v>80</v>
      </c>
      <c r="L26" s="267">
        <v>74</v>
      </c>
      <c r="M26" s="267">
        <v>89.2</v>
      </c>
      <c r="N26" s="267">
        <v>46</v>
      </c>
      <c r="O26" s="267">
        <v>44.9</v>
      </c>
      <c r="P26" s="267">
        <v>36.799999999999997</v>
      </c>
      <c r="Q26" s="267">
        <v>80.3</v>
      </c>
      <c r="R26" s="267">
        <v>66.7</v>
      </c>
      <c r="S26" s="267">
        <v>159.19999999999999</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4.2</v>
      </c>
      <c r="E28" s="263">
        <v>-19</v>
      </c>
      <c r="F28" s="263">
        <v>6.5</v>
      </c>
      <c r="G28" s="263">
        <v>-21.2</v>
      </c>
      <c r="H28" s="263">
        <v>26</v>
      </c>
      <c r="I28" s="263">
        <v>3.1</v>
      </c>
      <c r="J28" s="263">
        <v>10.9</v>
      </c>
      <c r="K28" s="263">
        <v>-13.5</v>
      </c>
      <c r="L28" s="277">
        <v>-22.2</v>
      </c>
      <c r="M28" s="277">
        <v>-6.5</v>
      </c>
      <c r="N28" s="277">
        <v>20.5</v>
      </c>
      <c r="O28" s="277">
        <v>-1.2</v>
      </c>
      <c r="P28" s="263">
        <v>29.8</v>
      </c>
      <c r="Q28" s="263">
        <v>5</v>
      </c>
      <c r="R28" s="263">
        <v>-13.6</v>
      </c>
      <c r="S28" s="277">
        <v>-10.4</v>
      </c>
    </row>
    <row r="29" spans="1:46" ht="13.5" customHeight="1">
      <c r="A29" s="232"/>
      <c r="B29" s="232">
        <v>28</v>
      </c>
      <c r="C29" s="243"/>
      <c r="D29" s="252">
        <v>-1.8</v>
      </c>
      <c r="E29" s="264">
        <v>-27.2</v>
      </c>
      <c r="F29" s="264">
        <v>-2.8</v>
      </c>
      <c r="G29" s="264">
        <v>-10.4</v>
      </c>
      <c r="H29" s="264">
        <v>-34</v>
      </c>
      <c r="I29" s="264">
        <v>-3.4</v>
      </c>
      <c r="J29" s="264">
        <v>-14.2</v>
      </c>
      <c r="K29" s="264">
        <v>2.8</v>
      </c>
      <c r="L29" s="278">
        <v>-14.9</v>
      </c>
      <c r="M29" s="278">
        <v>-14.9</v>
      </c>
      <c r="N29" s="278">
        <v>-18.600000000000001</v>
      </c>
      <c r="O29" s="278">
        <v>10.5</v>
      </c>
      <c r="P29" s="264">
        <v>54.7</v>
      </c>
      <c r="Q29" s="264">
        <v>2.8</v>
      </c>
      <c r="R29" s="264">
        <v>-22.8</v>
      </c>
      <c r="S29" s="278">
        <v>27.7</v>
      </c>
    </row>
    <row r="30" spans="1:46" ht="13.5" customHeight="1">
      <c r="A30" s="232"/>
      <c r="B30" s="232" t="s">
        <v>450</v>
      </c>
      <c r="C30" s="243"/>
      <c r="D30" s="252">
        <v>-0.1</v>
      </c>
      <c r="E30" s="264">
        <v>42.3</v>
      </c>
      <c r="F30" s="264">
        <v>0.6</v>
      </c>
      <c r="G30" s="264">
        <v>2.7</v>
      </c>
      <c r="H30" s="264">
        <v>-19.5</v>
      </c>
      <c r="I30" s="264">
        <v>-1.6</v>
      </c>
      <c r="J30" s="264">
        <v>-6.6</v>
      </c>
      <c r="K30" s="264">
        <v>12.5</v>
      </c>
      <c r="L30" s="278">
        <v>26.2</v>
      </c>
      <c r="M30" s="278">
        <v>-5.4</v>
      </c>
      <c r="N30" s="278">
        <v>-9.4</v>
      </c>
      <c r="O30" s="278">
        <v>18.8</v>
      </c>
      <c r="P30" s="264">
        <v>0.3</v>
      </c>
      <c r="Q30" s="264">
        <v>-3.8</v>
      </c>
      <c r="R30" s="264">
        <v>26.6</v>
      </c>
      <c r="S30" s="278">
        <v>-18.8</v>
      </c>
    </row>
    <row r="31" spans="1:46" ht="13.5" customHeight="1">
      <c r="A31" s="232"/>
      <c r="B31" s="232" t="s">
        <v>214</v>
      </c>
      <c r="C31" s="243"/>
      <c r="D31" s="252">
        <v>-6.1</v>
      </c>
      <c r="E31" s="264">
        <v>1.3</v>
      </c>
      <c r="F31" s="264">
        <v>-5.8</v>
      </c>
      <c r="G31" s="264">
        <v>90.7</v>
      </c>
      <c r="H31" s="264">
        <v>46.1</v>
      </c>
      <c r="I31" s="264">
        <v>9.9</v>
      </c>
      <c r="J31" s="264">
        <v>16.7</v>
      </c>
      <c r="K31" s="264">
        <v>-24</v>
      </c>
      <c r="L31" s="278">
        <v>-7.6</v>
      </c>
      <c r="M31" s="278">
        <v>-4.7</v>
      </c>
      <c r="N31" s="278">
        <v>27.1</v>
      </c>
      <c r="O31" s="278">
        <v>-11.9</v>
      </c>
      <c r="P31" s="264">
        <v>-58.1</v>
      </c>
      <c r="Q31" s="264">
        <v>-7.9</v>
      </c>
      <c r="R31" s="264">
        <v>-9.1999999999999993</v>
      </c>
      <c r="S31" s="278">
        <v>5.9</v>
      </c>
    </row>
    <row r="32" spans="1:46" ht="13.5" customHeight="1">
      <c r="A32" s="232" t="s">
        <v>451</v>
      </c>
      <c r="B32" s="232" t="s">
        <v>452</v>
      </c>
      <c r="C32" s="243"/>
      <c r="D32" s="252">
        <v>-1.1000000000000001</v>
      </c>
      <c r="E32" s="264">
        <v>23.8</v>
      </c>
      <c r="F32" s="264">
        <v>-10.4</v>
      </c>
      <c r="G32" s="264">
        <v>-29.4</v>
      </c>
      <c r="H32" s="264">
        <v>28</v>
      </c>
      <c r="I32" s="264">
        <v>5.6</v>
      </c>
      <c r="J32" s="264">
        <v>4.9000000000000004</v>
      </c>
      <c r="K32" s="264">
        <v>47.5</v>
      </c>
      <c r="L32" s="278">
        <v>-6.4</v>
      </c>
      <c r="M32" s="278">
        <v>8.1999999999999993</v>
      </c>
      <c r="N32" s="278">
        <v>10.6</v>
      </c>
      <c r="O32" s="278">
        <v>-24.2</v>
      </c>
      <c r="P32" s="264">
        <v>-29.4</v>
      </c>
      <c r="Q32" s="264">
        <v>1.2</v>
      </c>
      <c r="R32" s="264">
        <v>-32.5</v>
      </c>
      <c r="S32" s="278">
        <v>8.9</v>
      </c>
    </row>
    <row r="33" spans="1:35" ht="13.5" customHeight="1">
      <c r="A33" s="233"/>
      <c r="B33" s="233" t="s">
        <v>392</v>
      </c>
      <c r="C33" s="244"/>
      <c r="D33" s="254">
        <v>-16.399999999999999</v>
      </c>
      <c r="E33" s="266">
        <v>4.4000000000000004</v>
      </c>
      <c r="F33" s="266">
        <v>-21.5</v>
      </c>
      <c r="G33" s="266">
        <v>-17.2</v>
      </c>
      <c r="H33" s="266">
        <v>-26.5</v>
      </c>
      <c r="I33" s="266">
        <v>-25.4</v>
      </c>
      <c r="J33" s="266">
        <v>-19.2</v>
      </c>
      <c r="K33" s="266">
        <v>-7</v>
      </c>
      <c r="L33" s="266">
        <v>-16.399999999999999</v>
      </c>
      <c r="M33" s="266">
        <v>10.7</v>
      </c>
      <c r="N33" s="266">
        <v>-33.799999999999997</v>
      </c>
      <c r="O33" s="266">
        <v>-15.1</v>
      </c>
      <c r="P33" s="266">
        <v>27</v>
      </c>
      <c r="Q33" s="266">
        <v>4.0999999999999996</v>
      </c>
      <c r="R33" s="266">
        <v>8.6999999999999993</v>
      </c>
      <c r="S33" s="266">
        <v>-19.2</v>
      </c>
    </row>
    <row r="34" spans="1:35" ht="13.5" customHeight="1">
      <c r="A34" s="232" t="s">
        <v>30</v>
      </c>
      <c r="B34" s="232">
        <v>2</v>
      </c>
      <c r="C34" s="243" t="s">
        <v>454</v>
      </c>
      <c r="D34" s="251">
        <v>-5.2</v>
      </c>
      <c r="E34" s="263">
        <v>26.9</v>
      </c>
      <c r="F34" s="263">
        <v>-10.9</v>
      </c>
      <c r="G34" s="263">
        <v>-9.9</v>
      </c>
      <c r="H34" s="263">
        <v>-29.1</v>
      </c>
      <c r="I34" s="263">
        <v>-5.4</v>
      </c>
      <c r="J34" s="263">
        <v>-9.5</v>
      </c>
      <c r="K34" s="263">
        <v>6.9</v>
      </c>
      <c r="L34" s="263">
        <v>-21.9</v>
      </c>
      <c r="M34" s="263">
        <v>48.7</v>
      </c>
      <c r="N34" s="263">
        <v>-23.4</v>
      </c>
      <c r="O34" s="263">
        <v>-25</v>
      </c>
      <c r="P34" s="263">
        <v>79.099999999999994</v>
      </c>
      <c r="Q34" s="263">
        <v>-13</v>
      </c>
      <c r="R34" s="263">
        <v>-18.5</v>
      </c>
      <c r="S34" s="263">
        <v>-20.2</v>
      </c>
    </row>
    <row r="35" spans="1:35" ht="13.5" customHeight="1">
      <c r="A35" s="21"/>
      <c r="B35" s="232">
        <v>3</v>
      </c>
      <c r="C35" s="243"/>
      <c r="D35" s="252">
        <v>-1.8</v>
      </c>
      <c r="E35" s="264">
        <v>23.8</v>
      </c>
      <c r="F35" s="264">
        <v>-7.3</v>
      </c>
      <c r="G35" s="264">
        <v>-15.1</v>
      </c>
      <c r="H35" s="264">
        <v>-26.3</v>
      </c>
      <c r="I35" s="264">
        <v>-7.2</v>
      </c>
      <c r="J35" s="264">
        <v>0</v>
      </c>
      <c r="K35" s="264">
        <v>27.2</v>
      </c>
      <c r="L35" s="264">
        <v>-14.5</v>
      </c>
      <c r="M35" s="264">
        <v>118.3</v>
      </c>
      <c r="N35" s="264">
        <v>-40</v>
      </c>
      <c r="O35" s="264">
        <v>90.9</v>
      </c>
      <c r="P35" s="264">
        <v>40.299999999999997</v>
      </c>
      <c r="Q35" s="264">
        <v>-11</v>
      </c>
      <c r="R35" s="264">
        <v>-6.7</v>
      </c>
      <c r="S35" s="264">
        <v>-18.5</v>
      </c>
    </row>
    <row r="36" spans="1:35" ht="13.5" customHeight="1">
      <c r="A36" s="21"/>
      <c r="B36" s="232">
        <v>4</v>
      </c>
      <c r="C36" s="243"/>
      <c r="D36" s="252">
        <v>-18.8</v>
      </c>
      <c r="E36" s="264">
        <v>15.5</v>
      </c>
      <c r="F36" s="264">
        <v>-26.6</v>
      </c>
      <c r="G36" s="264">
        <v>-20.399999999999999</v>
      </c>
      <c r="H36" s="264">
        <v>-40.4</v>
      </c>
      <c r="I36" s="264">
        <v>-13.4</v>
      </c>
      <c r="J36" s="264">
        <v>-24.4</v>
      </c>
      <c r="K36" s="264">
        <v>-7.4</v>
      </c>
      <c r="L36" s="264">
        <v>-11.5</v>
      </c>
      <c r="M36" s="264">
        <v>27.4</v>
      </c>
      <c r="N36" s="264">
        <v>-60.8</v>
      </c>
      <c r="O36" s="264">
        <v>-5.3</v>
      </c>
      <c r="P36" s="264">
        <v>97.4</v>
      </c>
      <c r="Q36" s="264">
        <v>-4.9000000000000004</v>
      </c>
      <c r="R36" s="264">
        <v>-19.3</v>
      </c>
      <c r="S36" s="264">
        <v>-28.9</v>
      </c>
    </row>
    <row r="37" spans="1:35" ht="13.5" customHeight="1">
      <c r="A37" s="21"/>
      <c r="B37" s="232">
        <v>5</v>
      </c>
      <c r="C37" s="243"/>
      <c r="D37" s="252">
        <v>-39.1</v>
      </c>
      <c r="E37" s="264">
        <v>4.4000000000000004</v>
      </c>
      <c r="F37" s="264">
        <v>-54.1</v>
      </c>
      <c r="G37" s="264">
        <v>-18.3</v>
      </c>
      <c r="H37" s="264">
        <v>-30.8</v>
      </c>
      <c r="I37" s="264">
        <v>-41</v>
      </c>
      <c r="J37" s="264">
        <v>-26.4</v>
      </c>
      <c r="K37" s="264">
        <v>-5.5</v>
      </c>
      <c r="L37" s="264">
        <v>-15</v>
      </c>
      <c r="M37" s="264">
        <v>-19.100000000000001</v>
      </c>
      <c r="N37" s="264">
        <v>-66.7</v>
      </c>
      <c r="O37" s="264">
        <v>-55.1</v>
      </c>
      <c r="P37" s="264">
        <v>5.4</v>
      </c>
      <c r="Q37" s="264">
        <v>-11.7</v>
      </c>
      <c r="R37" s="264">
        <v>26.3</v>
      </c>
      <c r="S37" s="264">
        <v>-42.7</v>
      </c>
    </row>
    <row r="38" spans="1:35" ht="13.5" customHeight="1">
      <c r="A38" s="21"/>
      <c r="B38" s="232">
        <v>6</v>
      </c>
      <c r="C38" s="243"/>
      <c r="D38" s="252">
        <v>-31.5</v>
      </c>
      <c r="E38" s="264">
        <v>-3.1</v>
      </c>
      <c r="F38" s="264">
        <v>-38.4</v>
      </c>
      <c r="G38" s="264">
        <v>-24.5</v>
      </c>
      <c r="H38" s="264">
        <v>-30.1</v>
      </c>
      <c r="I38" s="264">
        <v>-51.2</v>
      </c>
      <c r="J38" s="264">
        <v>-28.3</v>
      </c>
      <c r="K38" s="264">
        <v>-6.9</v>
      </c>
      <c r="L38" s="264">
        <v>-15</v>
      </c>
      <c r="M38" s="264">
        <v>-26.8</v>
      </c>
      <c r="N38" s="264">
        <v>-64.7</v>
      </c>
      <c r="O38" s="264">
        <v>-53.8</v>
      </c>
      <c r="P38" s="264">
        <v>31.5</v>
      </c>
      <c r="Q38" s="264">
        <v>13.8</v>
      </c>
      <c r="R38" s="264">
        <v>-19.7</v>
      </c>
      <c r="S38" s="264">
        <v>-35</v>
      </c>
    </row>
    <row r="39" spans="1:35" ht="13.5" customHeight="1">
      <c r="A39" s="21"/>
      <c r="B39" s="232">
        <v>7</v>
      </c>
      <c r="C39" s="243"/>
      <c r="D39" s="252">
        <v>-25.9</v>
      </c>
      <c r="E39" s="264">
        <v>-3.1</v>
      </c>
      <c r="F39" s="264">
        <v>-34.299999999999997</v>
      </c>
      <c r="G39" s="264">
        <v>-0.9</v>
      </c>
      <c r="H39" s="264">
        <v>-33.6</v>
      </c>
      <c r="I39" s="264">
        <v>-37</v>
      </c>
      <c r="J39" s="264">
        <v>-25.3</v>
      </c>
      <c r="K39" s="264">
        <v>-15.1</v>
      </c>
      <c r="L39" s="264">
        <v>-5.3</v>
      </c>
      <c r="M39" s="264">
        <v>-4.8</v>
      </c>
      <c r="N39" s="264">
        <v>-42.4</v>
      </c>
      <c r="O39" s="264">
        <v>-51</v>
      </c>
      <c r="P39" s="264">
        <v>-7.5</v>
      </c>
      <c r="Q39" s="264">
        <v>8.1999999999999993</v>
      </c>
      <c r="R39" s="264">
        <v>3.3</v>
      </c>
      <c r="S39" s="264">
        <v>-23.2</v>
      </c>
    </row>
    <row r="40" spans="1:35" ht="13.5" customHeight="1">
      <c r="A40" s="232"/>
      <c r="B40" s="232">
        <v>8</v>
      </c>
      <c r="C40" s="243"/>
      <c r="D40" s="252">
        <v>-18.5</v>
      </c>
      <c r="E40" s="264">
        <v>7.1</v>
      </c>
      <c r="F40" s="264">
        <v>-29.7</v>
      </c>
      <c r="G40" s="264">
        <v>-1.7</v>
      </c>
      <c r="H40" s="264">
        <v>-26.7</v>
      </c>
      <c r="I40" s="264">
        <v>-25.9</v>
      </c>
      <c r="J40" s="264">
        <v>-14.7</v>
      </c>
      <c r="K40" s="264">
        <v>-8.5</v>
      </c>
      <c r="L40" s="264">
        <v>-30.5</v>
      </c>
      <c r="M40" s="264">
        <v>-2</v>
      </c>
      <c r="N40" s="264">
        <v>-29.1</v>
      </c>
      <c r="O40" s="264">
        <v>4.9000000000000004</v>
      </c>
      <c r="P40" s="264">
        <v>3.1</v>
      </c>
      <c r="Q40" s="264">
        <v>20</v>
      </c>
      <c r="R40" s="264">
        <v>-3.3</v>
      </c>
      <c r="S40" s="264">
        <v>-7.5</v>
      </c>
    </row>
    <row r="41" spans="1:35" ht="13.5" customHeight="1">
      <c r="A41" s="234"/>
      <c r="B41" s="232">
        <v>9</v>
      </c>
      <c r="C41" s="243"/>
      <c r="D41" s="252">
        <v>-14.8</v>
      </c>
      <c r="E41" s="264">
        <v>-11.8</v>
      </c>
      <c r="F41" s="264">
        <v>-17.100000000000001</v>
      </c>
      <c r="G41" s="264">
        <v>-16.399999999999999</v>
      </c>
      <c r="H41" s="264">
        <v>-31.7</v>
      </c>
      <c r="I41" s="264">
        <v>-29.9</v>
      </c>
      <c r="J41" s="264">
        <v>-21.5</v>
      </c>
      <c r="K41" s="264">
        <v>-7.9</v>
      </c>
      <c r="L41" s="264">
        <v>-16.399999999999999</v>
      </c>
      <c r="M41" s="264">
        <v>-9.4</v>
      </c>
      <c r="N41" s="264">
        <v>-9.6999999999999993</v>
      </c>
      <c r="O41" s="264">
        <v>-15.2</v>
      </c>
      <c r="P41" s="264">
        <v>33.200000000000003</v>
      </c>
      <c r="Q41" s="264">
        <v>23.6</v>
      </c>
      <c r="R41" s="264">
        <v>60</v>
      </c>
      <c r="S41" s="264">
        <v>-20.399999999999999</v>
      </c>
    </row>
    <row r="42" spans="1:35" ht="13.5" customHeight="1">
      <c r="A42" s="21"/>
      <c r="B42" s="232">
        <v>10</v>
      </c>
      <c r="C42" s="243"/>
      <c r="D42" s="252">
        <v>-14.4</v>
      </c>
      <c r="E42" s="264">
        <v>-4.8</v>
      </c>
      <c r="F42" s="264">
        <v>-14.8</v>
      </c>
      <c r="G42" s="264">
        <v>-40.5</v>
      </c>
      <c r="H42" s="264">
        <v>-6</v>
      </c>
      <c r="I42" s="264">
        <v>-29.1</v>
      </c>
      <c r="J42" s="264">
        <v>-24.6</v>
      </c>
      <c r="K42" s="264">
        <v>-21</v>
      </c>
      <c r="L42" s="264">
        <v>-30.2</v>
      </c>
      <c r="M42" s="264">
        <v>-8.3000000000000007</v>
      </c>
      <c r="N42" s="264">
        <v>-23.2</v>
      </c>
      <c r="O42" s="264">
        <v>26.5</v>
      </c>
      <c r="P42" s="264">
        <v>14.5</v>
      </c>
      <c r="Q42" s="264">
        <v>17.399999999999999</v>
      </c>
      <c r="R42" s="264">
        <v>83.3</v>
      </c>
      <c r="S42" s="264">
        <v>-16.899999999999999</v>
      </c>
    </row>
    <row r="43" spans="1:35" ht="13.5" customHeight="1">
      <c r="A43" s="232"/>
      <c r="B43" s="232">
        <v>11</v>
      </c>
      <c r="C43" s="243"/>
      <c r="D43" s="252">
        <v>-10.1</v>
      </c>
      <c r="E43" s="264">
        <v>-13.2</v>
      </c>
      <c r="F43" s="264">
        <v>-5.4</v>
      </c>
      <c r="G43" s="264">
        <v>-23.7</v>
      </c>
      <c r="H43" s="264">
        <v>-13.7</v>
      </c>
      <c r="I43" s="264">
        <v>-27.5</v>
      </c>
      <c r="J43" s="264">
        <v>-17.600000000000001</v>
      </c>
      <c r="K43" s="264">
        <v>-12.1</v>
      </c>
      <c r="L43" s="264">
        <v>-28.2</v>
      </c>
      <c r="M43" s="264">
        <v>-9.1</v>
      </c>
      <c r="N43" s="264">
        <v>-13.5</v>
      </c>
      <c r="O43" s="264">
        <v>2.6</v>
      </c>
      <c r="P43" s="264">
        <v>14.3</v>
      </c>
      <c r="Q43" s="264">
        <v>14.8</v>
      </c>
      <c r="R43" s="264">
        <v>0</v>
      </c>
      <c r="S43" s="264">
        <v>-4.7</v>
      </c>
    </row>
    <row r="44" spans="1:35" ht="13.5" customHeight="1">
      <c r="A44" s="21"/>
      <c r="B44" s="232">
        <v>12</v>
      </c>
      <c r="C44" s="243"/>
      <c r="D44" s="252">
        <v>-12.5</v>
      </c>
      <c r="E44" s="264">
        <v>-15.7</v>
      </c>
      <c r="F44" s="264">
        <v>-9</v>
      </c>
      <c r="G44" s="264">
        <v>-9.6</v>
      </c>
      <c r="H44" s="264">
        <v>-4.9000000000000004</v>
      </c>
      <c r="I44" s="264">
        <v>-33.200000000000003</v>
      </c>
      <c r="J44" s="264">
        <v>-22.7</v>
      </c>
      <c r="K44" s="264">
        <v>-23.2</v>
      </c>
      <c r="L44" s="264">
        <v>-9.8000000000000007</v>
      </c>
      <c r="M44" s="264">
        <v>-11.3</v>
      </c>
      <c r="N44" s="264">
        <v>1.9</v>
      </c>
      <c r="O44" s="264">
        <v>0</v>
      </c>
      <c r="P44" s="264">
        <v>3.9</v>
      </c>
      <c r="Q44" s="264">
        <v>11.3</v>
      </c>
      <c r="R44" s="264">
        <v>51.7</v>
      </c>
      <c r="S44" s="264">
        <v>10.7</v>
      </c>
    </row>
    <row r="45" spans="1:35" ht="13.5" customHeight="1">
      <c r="A45" s="232" t="s">
        <v>275</v>
      </c>
      <c r="B45" s="232" t="s">
        <v>455</v>
      </c>
      <c r="C45" s="243" t="s">
        <v>454</v>
      </c>
      <c r="D45" s="252">
        <v>-8.6</v>
      </c>
      <c r="E45" s="264">
        <v>-26.4</v>
      </c>
      <c r="F45" s="264">
        <v>-5</v>
      </c>
      <c r="G45" s="264">
        <v>4.0999999999999996</v>
      </c>
      <c r="H45" s="264">
        <v>6.8</v>
      </c>
      <c r="I45" s="264">
        <v>-2.6</v>
      </c>
      <c r="J45" s="264">
        <v>-16.7</v>
      </c>
      <c r="K45" s="264">
        <v>-30.8</v>
      </c>
      <c r="L45" s="264">
        <v>-38.200000000000003</v>
      </c>
      <c r="M45" s="264">
        <v>-11.8</v>
      </c>
      <c r="N45" s="264">
        <v>-23.2</v>
      </c>
      <c r="O45" s="264">
        <v>-29.5</v>
      </c>
      <c r="P45" s="264">
        <v>-47.7</v>
      </c>
      <c r="Q45" s="264">
        <v>-10.4</v>
      </c>
      <c r="R45" s="264">
        <v>-1.6</v>
      </c>
      <c r="S45" s="264">
        <v>62.2</v>
      </c>
    </row>
    <row r="46" spans="1:35" ht="13.5" customHeight="1">
      <c r="A46" s="235"/>
      <c r="B46" s="239">
        <v>2</v>
      </c>
      <c r="C46" s="245"/>
      <c r="D46" s="255">
        <v>-16.399999999999999</v>
      </c>
      <c r="E46" s="267">
        <v>-44.4</v>
      </c>
      <c r="F46" s="267">
        <v>-4.9000000000000004</v>
      </c>
      <c r="G46" s="267">
        <v>11</v>
      </c>
      <c r="H46" s="267">
        <v>-6.5</v>
      </c>
      <c r="I46" s="267">
        <v>-19.899999999999999</v>
      </c>
      <c r="J46" s="267">
        <v>-27.2</v>
      </c>
      <c r="K46" s="267">
        <v>-26.6</v>
      </c>
      <c r="L46" s="267">
        <v>-13.6</v>
      </c>
      <c r="M46" s="267">
        <v>-28.4</v>
      </c>
      <c r="N46" s="267">
        <v>-40.9</v>
      </c>
      <c r="O46" s="267">
        <v>-43.6</v>
      </c>
      <c r="P46" s="267">
        <v>-46.2</v>
      </c>
      <c r="Q46" s="267">
        <v>-18.399999999999999</v>
      </c>
      <c r="R46" s="267">
        <v>-5.7</v>
      </c>
      <c r="S46" s="267">
        <v>68.599999999999994</v>
      </c>
    </row>
    <row r="47" spans="1:35" ht="27" customHeight="1">
      <c r="A47" s="236" t="s">
        <v>271</v>
      </c>
      <c r="B47" s="236"/>
      <c r="C47" s="246"/>
      <c r="D47" s="257">
        <v>-3.2</v>
      </c>
      <c r="E47" s="257">
        <v>-15.7</v>
      </c>
      <c r="F47" s="257">
        <v>12.8</v>
      </c>
      <c r="G47" s="257">
        <v>-3.2</v>
      </c>
      <c r="H47" s="257">
        <v>3.5</v>
      </c>
      <c r="I47" s="257">
        <v>-15.7</v>
      </c>
      <c r="J47" s="257">
        <v>-12.7</v>
      </c>
      <c r="K47" s="257">
        <v>-3.6</v>
      </c>
      <c r="L47" s="257">
        <v>22.1</v>
      </c>
      <c r="M47" s="257">
        <v>28.9</v>
      </c>
      <c r="N47" s="257">
        <v>-32.700000000000003</v>
      </c>
      <c r="O47" s="257">
        <v>-29.1</v>
      </c>
      <c r="P47" s="257">
        <v>6.4</v>
      </c>
      <c r="Q47" s="257">
        <v>-5.8</v>
      </c>
      <c r="R47" s="257">
        <v>-21.8</v>
      </c>
      <c r="S47" s="257">
        <v>-5.8</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101.8</v>
      </c>
      <c r="E55" s="264">
        <v>84.7</v>
      </c>
      <c r="F55" s="264">
        <v>98.6</v>
      </c>
      <c r="G55" s="264">
        <v>82.3</v>
      </c>
      <c r="H55" s="264">
        <v>97.3</v>
      </c>
      <c r="I55" s="264">
        <v>96.6</v>
      </c>
      <c r="J55" s="264">
        <v>84.6</v>
      </c>
      <c r="K55" s="264">
        <v>114.4</v>
      </c>
      <c r="L55" s="278">
        <v>100.8</v>
      </c>
      <c r="M55" s="278">
        <v>99.1</v>
      </c>
      <c r="N55" s="278">
        <v>89.9</v>
      </c>
      <c r="O55" s="278">
        <v>101.4</v>
      </c>
      <c r="P55" s="264">
        <v>182.4</v>
      </c>
      <c r="Q55" s="264">
        <v>98.8</v>
      </c>
      <c r="R55" s="264">
        <v>90.7</v>
      </c>
      <c r="S55" s="278">
        <v>102.6</v>
      </c>
    </row>
    <row r="56" spans="1:19" ht="13.5" customHeight="1">
      <c r="A56" s="232"/>
      <c r="B56" s="232" t="s">
        <v>450</v>
      </c>
      <c r="C56" s="243"/>
      <c r="D56" s="252">
        <v>103.2</v>
      </c>
      <c r="E56" s="264">
        <v>78</v>
      </c>
      <c r="F56" s="264">
        <v>103.1</v>
      </c>
      <c r="G56" s="264">
        <v>91.5</v>
      </c>
      <c r="H56" s="264">
        <v>98.2</v>
      </c>
      <c r="I56" s="264">
        <v>93.4</v>
      </c>
      <c r="J56" s="264">
        <v>85.2</v>
      </c>
      <c r="K56" s="264">
        <v>104.3</v>
      </c>
      <c r="L56" s="278">
        <v>110.8</v>
      </c>
      <c r="M56" s="278">
        <v>93.1</v>
      </c>
      <c r="N56" s="278">
        <v>92.5</v>
      </c>
      <c r="O56" s="278">
        <v>109.3</v>
      </c>
      <c r="P56" s="264">
        <v>178.7</v>
      </c>
      <c r="Q56" s="264">
        <v>97.6</v>
      </c>
      <c r="R56" s="264">
        <v>100.6</v>
      </c>
      <c r="S56" s="278">
        <v>100.2</v>
      </c>
    </row>
    <row r="57" spans="1:19" ht="13.5" customHeight="1">
      <c r="A57" s="232"/>
      <c r="B57" s="232" t="s">
        <v>214</v>
      </c>
      <c r="C57" s="243"/>
      <c r="D57" s="252">
        <v>94.4</v>
      </c>
      <c r="E57" s="264">
        <v>63.3</v>
      </c>
      <c r="F57" s="264">
        <v>98.4</v>
      </c>
      <c r="G57" s="264">
        <v>163.69999999999999</v>
      </c>
      <c r="H57" s="264">
        <v>171.8</v>
      </c>
      <c r="I57" s="264">
        <v>87.4</v>
      </c>
      <c r="J57" s="264">
        <v>93.2</v>
      </c>
      <c r="K57" s="264">
        <v>141.9</v>
      </c>
      <c r="L57" s="278">
        <v>90.5</v>
      </c>
      <c r="M57" s="278">
        <v>111.3</v>
      </c>
      <c r="N57" s="278">
        <v>117.7</v>
      </c>
      <c r="O57" s="278">
        <v>98.6</v>
      </c>
      <c r="P57" s="264">
        <v>65.599999999999994</v>
      </c>
      <c r="Q57" s="264">
        <v>89.9</v>
      </c>
      <c r="R57" s="264">
        <v>76.400000000000006</v>
      </c>
      <c r="S57" s="278">
        <v>117.8</v>
      </c>
    </row>
    <row r="58" spans="1:19" ht="13.5" customHeight="1">
      <c r="A58" s="232" t="s">
        <v>451</v>
      </c>
      <c r="B58" s="232" t="s">
        <v>452</v>
      </c>
      <c r="C58" s="243"/>
      <c r="D58" s="260">
        <v>88.7</v>
      </c>
      <c r="E58" s="259">
        <v>105.7</v>
      </c>
      <c r="F58" s="259">
        <v>84.6</v>
      </c>
      <c r="G58" s="259">
        <v>144.4</v>
      </c>
      <c r="H58" s="259">
        <v>215.8</v>
      </c>
      <c r="I58" s="259">
        <v>84.4</v>
      </c>
      <c r="J58" s="259">
        <v>105.4</v>
      </c>
      <c r="K58" s="259">
        <v>185.8</v>
      </c>
      <c r="L58" s="259">
        <v>80.900000000000006</v>
      </c>
      <c r="M58" s="259">
        <v>112.3</v>
      </c>
      <c r="N58" s="259">
        <v>127</v>
      </c>
      <c r="O58" s="259">
        <v>86.2</v>
      </c>
      <c r="P58" s="259">
        <v>23.6</v>
      </c>
      <c r="Q58" s="259">
        <v>95.3</v>
      </c>
      <c r="R58" s="259">
        <v>65.3</v>
      </c>
      <c r="S58" s="259">
        <v>122.7</v>
      </c>
    </row>
    <row r="59" spans="1:19" ht="13.5" customHeight="1">
      <c r="A59" s="233"/>
      <c r="B59" s="233" t="s">
        <v>392</v>
      </c>
      <c r="C59" s="244"/>
      <c r="D59" s="254">
        <v>73.5</v>
      </c>
      <c r="E59" s="266">
        <v>135.69999999999999</v>
      </c>
      <c r="F59" s="266">
        <v>65.2</v>
      </c>
      <c r="G59" s="266">
        <v>114.9</v>
      </c>
      <c r="H59" s="266">
        <v>158.9</v>
      </c>
      <c r="I59" s="266">
        <v>63.4</v>
      </c>
      <c r="J59" s="266">
        <v>89.8</v>
      </c>
      <c r="K59" s="266">
        <v>149.19999999999999</v>
      </c>
      <c r="L59" s="266">
        <v>73.5</v>
      </c>
      <c r="M59" s="266">
        <v>104.2</v>
      </c>
      <c r="N59" s="266">
        <v>91.2</v>
      </c>
      <c r="O59" s="266">
        <v>73.7</v>
      </c>
      <c r="P59" s="266">
        <v>25.4</v>
      </c>
      <c r="Q59" s="266">
        <v>103.8</v>
      </c>
      <c r="R59" s="266">
        <v>71.400000000000006</v>
      </c>
      <c r="S59" s="266">
        <v>108.6</v>
      </c>
    </row>
    <row r="60" spans="1:19" ht="13.5" customHeight="1">
      <c r="A60" s="232" t="s">
        <v>30</v>
      </c>
      <c r="B60" s="232">
        <v>2</v>
      </c>
      <c r="C60" s="243" t="s">
        <v>454</v>
      </c>
      <c r="D60" s="251">
        <v>88</v>
      </c>
      <c r="E60" s="263">
        <v>226.2</v>
      </c>
      <c r="F60" s="263">
        <v>81.099999999999994</v>
      </c>
      <c r="G60" s="263">
        <v>117.8</v>
      </c>
      <c r="H60" s="263">
        <v>186.8</v>
      </c>
      <c r="I60" s="263">
        <v>75</v>
      </c>
      <c r="J60" s="263">
        <v>96.1</v>
      </c>
      <c r="K60" s="263">
        <v>130.6</v>
      </c>
      <c r="L60" s="263">
        <v>67.2</v>
      </c>
      <c r="M60" s="263">
        <v>119.8</v>
      </c>
      <c r="N60" s="263">
        <v>84.5</v>
      </c>
      <c r="O60" s="263">
        <v>73.400000000000006</v>
      </c>
      <c r="P60" s="263">
        <v>28</v>
      </c>
      <c r="Q60" s="263">
        <v>106.1</v>
      </c>
      <c r="R60" s="263">
        <v>56.6</v>
      </c>
      <c r="S60" s="263">
        <v>115.4</v>
      </c>
    </row>
    <row r="61" spans="1:19" ht="13.5" customHeight="1">
      <c r="A61" s="21"/>
      <c r="B61" s="232">
        <v>3</v>
      </c>
      <c r="C61" s="243"/>
      <c r="D61" s="252">
        <v>88</v>
      </c>
      <c r="E61" s="264">
        <v>185.9</v>
      </c>
      <c r="F61" s="264">
        <v>82.1</v>
      </c>
      <c r="G61" s="264">
        <v>118.6</v>
      </c>
      <c r="H61" s="264">
        <v>212.1</v>
      </c>
      <c r="I61" s="264">
        <v>73.400000000000006</v>
      </c>
      <c r="J61" s="264">
        <v>107.9</v>
      </c>
      <c r="K61" s="264">
        <v>218.8</v>
      </c>
      <c r="L61" s="264">
        <v>70.599999999999994</v>
      </c>
      <c r="M61" s="264">
        <v>123</v>
      </c>
      <c r="N61" s="264">
        <v>71.8</v>
      </c>
      <c r="O61" s="264">
        <v>85.9</v>
      </c>
      <c r="P61" s="264">
        <v>22.6</v>
      </c>
      <c r="Q61" s="264">
        <v>101.5</v>
      </c>
      <c r="R61" s="264">
        <v>61.6</v>
      </c>
      <c r="S61" s="264">
        <v>126.2</v>
      </c>
    </row>
    <row r="62" spans="1:19" ht="13.5" customHeight="1">
      <c r="A62" s="21"/>
      <c r="B62" s="232">
        <v>4</v>
      </c>
      <c r="C62" s="243"/>
      <c r="D62" s="252">
        <v>73.900000000000006</v>
      </c>
      <c r="E62" s="264">
        <v>158.1</v>
      </c>
      <c r="F62" s="264">
        <v>62.6</v>
      </c>
      <c r="G62" s="264">
        <v>111</v>
      </c>
      <c r="H62" s="264">
        <v>176.9</v>
      </c>
      <c r="I62" s="264">
        <v>66.3</v>
      </c>
      <c r="J62" s="264">
        <v>101.3</v>
      </c>
      <c r="K62" s="264">
        <v>171.8</v>
      </c>
      <c r="L62" s="264">
        <v>76.5</v>
      </c>
      <c r="M62" s="264">
        <v>108.7</v>
      </c>
      <c r="N62" s="264">
        <v>52.1</v>
      </c>
      <c r="O62" s="264">
        <v>71.900000000000006</v>
      </c>
      <c r="P62" s="264">
        <v>31.7</v>
      </c>
      <c r="Q62" s="264">
        <v>103</v>
      </c>
      <c r="R62" s="264">
        <v>65.7</v>
      </c>
      <c r="S62" s="264">
        <v>104.6</v>
      </c>
    </row>
    <row r="63" spans="1:19" ht="13.5" customHeight="1">
      <c r="A63" s="21"/>
      <c r="B63" s="232">
        <v>5</v>
      </c>
      <c r="C63" s="243"/>
      <c r="D63" s="252">
        <v>53.5</v>
      </c>
      <c r="E63" s="264">
        <v>86.4</v>
      </c>
      <c r="F63" s="264">
        <v>37.9</v>
      </c>
      <c r="G63" s="264">
        <v>110.2</v>
      </c>
      <c r="H63" s="264">
        <v>154.9</v>
      </c>
      <c r="I63" s="264">
        <v>58.3</v>
      </c>
      <c r="J63" s="264">
        <v>80.3</v>
      </c>
      <c r="K63" s="264">
        <v>127.1</v>
      </c>
      <c r="L63" s="264">
        <v>62.2</v>
      </c>
      <c r="M63" s="264">
        <v>77</v>
      </c>
      <c r="N63" s="264">
        <v>28.2</v>
      </c>
      <c r="O63" s="264">
        <v>53.1</v>
      </c>
      <c r="P63" s="264">
        <v>29.9</v>
      </c>
      <c r="Q63" s="264">
        <v>98.5</v>
      </c>
      <c r="R63" s="264">
        <v>74.7</v>
      </c>
      <c r="S63" s="264">
        <v>83.1</v>
      </c>
    </row>
    <row r="64" spans="1:19" ht="13.5" customHeight="1">
      <c r="A64" s="21"/>
      <c r="B64" s="232">
        <v>6</v>
      </c>
      <c r="C64" s="243"/>
      <c r="D64" s="252">
        <v>57.7</v>
      </c>
      <c r="E64" s="264">
        <v>69.599999999999994</v>
      </c>
      <c r="F64" s="264">
        <v>49.5</v>
      </c>
      <c r="G64" s="264">
        <v>81.400000000000006</v>
      </c>
      <c r="H64" s="264">
        <v>161.5</v>
      </c>
      <c r="I64" s="264">
        <v>49.4</v>
      </c>
      <c r="J64" s="264">
        <v>82.9</v>
      </c>
      <c r="K64" s="264">
        <v>125.9</v>
      </c>
      <c r="L64" s="264">
        <v>52.1</v>
      </c>
      <c r="M64" s="264">
        <v>72.2</v>
      </c>
      <c r="N64" s="264">
        <v>46.5</v>
      </c>
      <c r="O64" s="264">
        <v>51.6</v>
      </c>
      <c r="P64" s="264">
        <v>25.6</v>
      </c>
      <c r="Q64" s="264">
        <v>107.6</v>
      </c>
      <c r="R64" s="264">
        <v>39.4</v>
      </c>
      <c r="S64" s="264">
        <v>86.2</v>
      </c>
    </row>
    <row r="65" spans="1:46" ht="13.5" customHeight="1">
      <c r="A65" s="21"/>
      <c r="B65" s="232">
        <v>7</v>
      </c>
      <c r="C65" s="243"/>
      <c r="D65" s="252">
        <v>64.099999999999994</v>
      </c>
      <c r="E65" s="264">
        <v>159.19999999999999</v>
      </c>
      <c r="F65" s="264">
        <v>53.7</v>
      </c>
      <c r="G65" s="264">
        <v>120.3</v>
      </c>
      <c r="H65" s="264">
        <v>146.19999999999999</v>
      </c>
      <c r="I65" s="264">
        <v>59</v>
      </c>
      <c r="J65" s="264">
        <v>84.2</v>
      </c>
      <c r="K65" s="264">
        <v>149.4</v>
      </c>
      <c r="L65" s="264">
        <v>59.7</v>
      </c>
      <c r="M65" s="264">
        <v>94.4</v>
      </c>
      <c r="N65" s="264">
        <v>57.7</v>
      </c>
      <c r="O65" s="264">
        <v>43.8</v>
      </c>
      <c r="P65" s="264">
        <v>18.3</v>
      </c>
      <c r="Q65" s="264">
        <v>90.9</v>
      </c>
      <c r="R65" s="264">
        <v>41.4</v>
      </c>
      <c r="S65" s="264">
        <v>96.9</v>
      </c>
    </row>
    <row r="66" spans="1:46" ht="13.5" customHeight="1">
      <c r="A66" s="232"/>
      <c r="B66" s="232">
        <v>8</v>
      </c>
      <c r="C66" s="243"/>
      <c r="D66" s="252">
        <v>66.900000000000006</v>
      </c>
      <c r="E66" s="264">
        <v>132.5</v>
      </c>
      <c r="F66" s="264">
        <v>55.3</v>
      </c>
      <c r="G66" s="264">
        <v>111.9</v>
      </c>
      <c r="H66" s="264">
        <v>123.1</v>
      </c>
      <c r="I66" s="264">
        <v>58</v>
      </c>
      <c r="J66" s="264">
        <v>89.5</v>
      </c>
      <c r="K66" s="264">
        <v>130.6</v>
      </c>
      <c r="L66" s="264">
        <v>94.1</v>
      </c>
      <c r="M66" s="264">
        <v>107.1</v>
      </c>
      <c r="N66" s="264">
        <v>118.3</v>
      </c>
      <c r="O66" s="264">
        <v>93.8</v>
      </c>
      <c r="P66" s="264">
        <v>15.9</v>
      </c>
      <c r="Q66" s="264">
        <v>104.5</v>
      </c>
      <c r="R66" s="264">
        <v>48.5</v>
      </c>
      <c r="S66" s="264">
        <v>104.6</v>
      </c>
    </row>
    <row r="67" spans="1:46" ht="13.5" customHeight="1">
      <c r="A67" s="234"/>
      <c r="B67" s="232">
        <v>9</v>
      </c>
      <c r="C67" s="243"/>
      <c r="D67" s="252">
        <v>73.2</v>
      </c>
      <c r="E67" s="264">
        <v>92.7</v>
      </c>
      <c r="F67" s="264">
        <v>64.7</v>
      </c>
      <c r="G67" s="264">
        <v>101.7</v>
      </c>
      <c r="H67" s="264">
        <v>142.9</v>
      </c>
      <c r="I67" s="264">
        <v>62.5</v>
      </c>
      <c r="J67" s="264">
        <v>81.599999999999994</v>
      </c>
      <c r="K67" s="264">
        <v>150.6</v>
      </c>
      <c r="L67" s="264">
        <v>62.2</v>
      </c>
      <c r="M67" s="264">
        <v>96.8</v>
      </c>
      <c r="N67" s="264">
        <v>173.2</v>
      </c>
      <c r="O67" s="264">
        <v>71.900000000000006</v>
      </c>
      <c r="P67" s="264">
        <v>23.8</v>
      </c>
      <c r="Q67" s="264">
        <v>110.6</v>
      </c>
      <c r="R67" s="264">
        <v>102</v>
      </c>
      <c r="S67" s="264">
        <v>104.6</v>
      </c>
    </row>
    <row r="68" spans="1:46" ht="13.5" customHeight="1">
      <c r="A68" s="21"/>
      <c r="B68" s="232">
        <v>10</v>
      </c>
      <c r="C68" s="243"/>
      <c r="D68" s="252">
        <v>74.599999999999994</v>
      </c>
      <c r="E68" s="264">
        <v>84.3</v>
      </c>
      <c r="F68" s="264">
        <v>70</v>
      </c>
      <c r="G68" s="264">
        <v>117.8</v>
      </c>
      <c r="H68" s="264">
        <v>150.5</v>
      </c>
      <c r="I68" s="264">
        <v>61.5</v>
      </c>
      <c r="J68" s="264">
        <v>82.9</v>
      </c>
      <c r="K68" s="264">
        <v>156.5</v>
      </c>
      <c r="L68" s="264">
        <v>59.7</v>
      </c>
      <c r="M68" s="264">
        <v>115.1</v>
      </c>
      <c r="N68" s="264">
        <v>112.7</v>
      </c>
      <c r="O68" s="264">
        <v>85.9</v>
      </c>
      <c r="P68" s="264">
        <v>26.2</v>
      </c>
      <c r="Q68" s="264">
        <v>106.1</v>
      </c>
      <c r="R68" s="264">
        <v>112.1</v>
      </c>
      <c r="S68" s="264">
        <v>112.3</v>
      </c>
    </row>
    <row r="69" spans="1:46" ht="13.5" customHeight="1">
      <c r="A69" s="232"/>
      <c r="B69" s="232">
        <v>11</v>
      </c>
      <c r="C69" s="243"/>
      <c r="D69" s="252">
        <v>78.900000000000006</v>
      </c>
      <c r="E69" s="264">
        <v>100.5</v>
      </c>
      <c r="F69" s="264">
        <v>78.400000000000006</v>
      </c>
      <c r="G69" s="264">
        <v>130.5</v>
      </c>
      <c r="H69" s="264">
        <v>154.9</v>
      </c>
      <c r="I69" s="264">
        <v>61.5</v>
      </c>
      <c r="J69" s="264">
        <v>80.3</v>
      </c>
      <c r="K69" s="264">
        <v>151.80000000000001</v>
      </c>
      <c r="L69" s="264">
        <v>41.2</v>
      </c>
      <c r="M69" s="264">
        <v>119.8</v>
      </c>
      <c r="N69" s="264">
        <v>115.5</v>
      </c>
      <c r="O69" s="264">
        <v>85.9</v>
      </c>
      <c r="P69" s="264">
        <v>23.2</v>
      </c>
      <c r="Q69" s="264">
        <v>109.1</v>
      </c>
      <c r="R69" s="264">
        <v>61.6</v>
      </c>
      <c r="S69" s="264">
        <v>115.4</v>
      </c>
    </row>
    <row r="70" spans="1:46" ht="13.5" customHeight="1">
      <c r="A70" s="21"/>
      <c r="B70" s="232">
        <v>12</v>
      </c>
      <c r="C70" s="243"/>
      <c r="D70" s="252">
        <v>77.5</v>
      </c>
      <c r="E70" s="264">
        <v>122</v>
      </c>
      <c r="F70" s="264">
        <v>72.599999999999994</v>
      </c>
      <c r="G70" s="264">
        <v>130.5</v>
      </c>
      <c r="H70" s="264">
        <v>139.6</v>
      </c>
      <c r="I70" s="264">
        <v>62.2</v>
      </c>
      <c r="J70" s="264">
        <v>85.5</v>
      </c>
      <c r="K70" s="264">
        <v>136.5</v>
      </c>
      <c r="L70" s="264">
        <v>83.2</v>
      </c>
      <c r="M70" s="264">
        <v>116.7</v>
      </c>
      <c r="N70" s="264">
        <v>138</v>
      </c>
      <c r="O70" s="264">
        <v>70.3</v>
      </c>
      <c r="P70" s="264">
        <v>28</v>
      </c>
      <c r="Q70" s="264">
        <v>104.5</v>
      </c>
      <c r="R70" s="264">
        <v>71.7</v>
      </c>
      <c r="S70" s="264">
        <v>120</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76.8</v>
      </c>
      <c r="E71" s="264">
        <v>122</v>
      </c>
      <c r="F71" s="264">
        <v>65.8</v>
      </c>
      <c r="G71" s="264">
        <v>121.2</v>
      </c>
      <c r="H71" s="264">
        <v>119.8</v>
      </c>
      <c r="I71" s="264">
        <v>90.7</v>
      </c>
      <c r="J71" s="264">
        <v>78.900000000000006</v>
      </c>
      <c r="K71" s="264">
        <v>88.2</v>
      </c>
      <c r="L71" s="264">
        <v>100.8</v>
      </c>
      <c r="M71" s="264">
        <v>78.599999999999994</v>
      </c>
      <c r="N71" s="264">
        <v>54.9</v>
      </c>
      <c r="O71" s="264">
        <v>75</v>
      </c>
      <c r="P71" s="264">
        <v>19.5</v>
      </c>
      <c r="Q71" s="264">
        <v>97</v>
      </c>
      <c r="R71" s="264">
        <v>109.1</v>
      </c>
      <c r="S71" s="264">
        <v>172.3</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73.900000000000006</v>
      </c>
      <c r="E72" s="267">
        <v>89</v>
      </c>
      <c r="F72" s="267">
        <v>72.599999999999994</v>
      </c>
      <c r="G72" s="267">
        <v>116.9</v>
      </c>
      <c r="H72" s="267">
        <v>126.4</v>
      </c>
      <c r="I72" s="267">
        <v>71.8</v>
      </c>
      <c r="J72" s="267">
        <v>76.3</v>
      </c>
      <c r="K72" s="267">
        <v>85.9</v>
      </c>
      <c r="L72" s="267">
        <v>100.8</v>
      </c>
      <c r="M72" s="267">
        <v>88.1</v>
      </c>
      <c r="N72" s="267">
        <v>46.5</v>
      </c>
      <c r="O72" s="267">
        <v>51.6</v>
      </c>
      <c r="P72" s="267">
        <v>18.899999999999999</v>
      </c>
      <c r="Q72" s="267">
        <v>86.4</v>
      </c>
      <c r="R72" s="267">
        <v>77.8</v>
      </c>
      <c r="S72" s="267">
        <v>163.1</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1.6</v>
      </c>
      <c r="E74" s="263">
        <v>7.7</v>
      </c>
      <c r="F74" s="263">
        <v>4.5999999999999996</v>
      </c>
      <c r="G74" s="263">
        <v>6</v>
      </c>
      <c r="H74" s="263">
        <v>19.8</v>
      </c>
      <c r="I74" s="263">
        <v>-0.2</v>
      </c>
      <c r="J74" s="263">
        <v>-9.8000000000000007</v>
      </c>
      <c r="K74" s="263">
        <v>-18.8</v>
      </c>
      <c r="L74" s="277">
        <v>-26.5</v>
      </c>
      <c r="M74" s="277">
        <v>-13.8</v>
      </c>
      <c r="N74" s="277">
        <v>-14.2</v>
      </c>
      <c r="O74" s="277">
        <v>8.4</v>
      </c>
      <c r="P74" s="263">
        <v>15.6</v>
      </c>
      <c r="Q74" s="263">
        <v>7.3</v>
      </c>
      <c r="R74" s="263">
        <v>-5.2</v>
      </c>
      <c r="S74" s="277">
        <v>-10.8</v>
      </c>
    </row>
    <row r="75" spans="1:46" ht="13.5" customHeight="1">
      <c r="A75" s="232"/>
      <c r="B75" s="232">
        <v>28</v>
      </c>
      <c r="C75" s="243"/>
      <c r="D75" s="252">
        <v>1.8</v>
      </c>
      <c r="E75" s="264">
        <v>-15.4</v>
      </c>
      <c r="F75" s="264">
        <v>-1.4</v>
      </c>
      <c r="G75" s="264">
        <v>-17.7</v>
      </c>
      <c r="H75" s="264">
        <v>-2.7</v>
      </c>
      <c r="I75" s="264">
        <v>-3.3</v>
      </c>
      <c r="J75" s="264">
        <v>-15.4</v>
      </c>
      <c r="K75" s="264">
        <v>14.5</v>
      </c>
      <c r="L75" s="278">
        <v>0.8</v>
      </c>
      <c r="M75" s="278">
        <v>-0.9</v>
      </c>
      <c r="N75" s="278">
        <v>-10.1</v>
      </c>
      <c r="O75" s="278">
        <v>1.4</v>
      </c>
      <c r="P75" s="264">
        <v>82.3</v>
      </c>
      <c r="Q75" s="264">
        <v>-1.2</v>
      </c>
      <c r="R75" s="264">
        <v>-9.3000000000000007</v>
      </c>
      <c r="S75" s="278">
        <v>2.5</v>
      </c>
    </row>
    <row r="76" spans="1:46" ht="13.5" customHeight="1">
      <c r="A76" s="232"/>
      <c r="B76" s="232" t="s">
        <v>450</v>
      </c>
      <c r="C76" s="243"/>
      <c r="D76" s="252">
        <v>1.4</v>
      </c>
      <c r="E76" s="264">
        <v>-7.9</v>
      </c>
      <c r="F76" s="264">
        <v>4.5999999999999996</v>
      </c>
      <c r="G76" s="264">
        <v>11.2</v>
      </c>
      <c r="H76" s="264">
        <v>0.9</v>
      </c>
      <c r="I76" s="264">
        <v>-3.3</v>
      </c>
      <c r="J76" s="264">
        <v>0.7</v>
      </c>
      <c r="K76" s="264">
        <v>-8.8000000000000007</v>
      </c>
      <c r="L76" s="278">
        <v>9.9</v>
      </c>
      <c r="M76" s="278">
        <v>-6.1</v>
      </c>
      <c r="N76" s="278">
        <v>2.9</v>
      </c>
      <c r="O76" s="278">
        <v>7.8</v>
      </c>
      <c r="P76" s="264">
        <v>-2</v>
      </c>
      <c r="Q76" s="264">
        <v>-1.2</v>
      </c>
      <c r="R76" s="264">
        <v>10.9</v>
      </c>
      <c r="S76" s="278">
        <v>-2.2999999999999998</v>
      </c>
    </row>
    <row r="77" spans="1:46" ht="13.5" customHeight="1">
      <c r="A77" s="232"/>
      <c r="B77" s="232" t="s">
        <v>214</v>
      </c>
      <c r="C77" s="243"/>
      <c r="D77" s="252">
        <v>-8.5</v>
      </c>
      <c r="E77" s="264">
        <v>-18.8</v>
      </c>
      <c r="F77" s="264">
        <v>-4.5999999999999996</v>
      </c>
      <c r="G77" s="264">
        <v>78.900000000000006</v>
      </c>
      <c r="H77" s="264">
        <v>74.900000000000006</v>
      </c>
      <c r="I77" s="264">
        <v>-6.4</v>
      </c>
      <c r="J77" s="264">
        <v>9.4</v>
      </c>
      <c r="K77" s="264">
        <v>36</v>
      </c>
      <c r="L77" s="278">
        <v>-18.3</v>
      </c>
      <c r="M77" s="278">
        <v>19.5</v>
      </c>
      <c r="N77" s="278">
        <v>27.2</v>
      </c>
      <c r="O77" s="278">
        <v>-9.8000000000000007</v>
      </c>
      <c r="P77" s="264">
        <v>-63.3</v>
      </c>
      <c r="Q77" s="264">
        <v>-7.9</v>
      </c>
      <c r="R77" s="264">
        <v>-24.1</v>
      </c>
      <c r="S77" s="278">
        <v>17.600000000000001</v>
      </c>
    </row>
    <row r="78" spans="1:46" ht="13.5" customHeight="1">
      <c r="A78" s="232" t="s">
        <v>451</v>
      </c>
      <c r="B78" s="232" t="s">
        <v>452</v>
      </c>
      <c r="C78" s="243"/>
      <c r="D78" s="252">
        <v>-6</v>
      </c>
      <c r="E78" s="264">
        <v>67</v>
      </c>
      <c r="F78" s="264">
        <v>-14</v>
      </c>
      <c r="G78" s="264">
        <v>-11.8</v>
      </c>
      <c r="H78" s="264">
        <v>25.6</v>
      </c>
      <c r="I78" s="264">
        <v>-3.4</v>
      </c>
      <c r="J78" s="264">
        <v>13.1</v>
      </c>
      <c r="K78" s="264">
        <v>30.9</v>
      </c>
      <c r="L78" s="278">
        <v>-10.6</v>
      </c>
      <c r="M78" s="278">
        <v>0.9</v>
      </c>
      <c r="N78" s="278">
        <v>7.9</v>
      </c>
      <c r="O78" s="278">
        <v>-12.6</v>
      </c>
      <c r="P78" s="264">
        <v>-64</v>
      </c>
      <c r="Q78" s="264">
        <v>6</v>
      </c>
      <c r="R78" s="264">
        <v>-14.5</v>
      </c>
      <c r="S78" s="278">
        <v>4.2</v>
      </c>
    </row>
    <row r="79" spans="1:46" ht="13.5" customHeight="1">
      <c r="A79" s="233"/>
      <c r="B79" s="233" t="s">
        <v>392</v>
      </c>
      <c r="C79" s="244"/>
      <c r="D79" s="254">
        <v>-17.100000000000001</v>
      </c>
      <c r="E79" s="266">
        <v>28.4</v>
      </c>
      <c r="F79" s="266">
        <v>-22.9</v>
      </c>
      <c r="G79" s="266">
        <v>-20.399999999999999</v>
      </c>
      <c r="H79" s="266">
        <v>-26.4</v>
      </c>
      <c r="I79" s="266">
        <v>-24.9</v>
      </c>
      <c r="J79" s="266">
        <v>-14.8</v>
      </c>
      <c r="K79" s="266">
        <v>-19.7</v>
      </c>
      <c r="L79" s="266">
        <v>-9.1</v>
      </c>
      <c r="M79" s="266">
        <v>-7.2</v>
      </c>
      <c r="N79" s="266">
        <v>-28.2</v>
      </c>
      <c r="O79" s="266">
        <v>-14.5</v>
      </c>
      <c r="P79" s="266">
        <v>7.6</v>
      </c>
      <c r="Q79" s="266">
        <v>8.9</v>
      </c>
      <c r="R79" s="266">
        <v>9.3000000000000007</v>
      </c>
      <c r="S79" s="266">
        <v>-11.5</v>
      </c>
    </row>
    <row r="80" spans="1:46" ht="13.5" customHeight="1">
      <c r="A80" s="232" t="s">
        <v>30</v>
      </c>
      <c r="B80" s="232">
        <v>2</v>
      </c>
      <c r="C80" s="243" t="s">
        <v>454</v>
      </c>
      <c r="D80" s="251">
        <v>-6.1</v>
      </c>
      <c r="E80" s="263">
        <v>113.8</v>
      </c>
      <c r="F80" s="263">
        <v>-11.5</v>
      </c>
      <c r="G80" s="263">
        <v>-6.7</v>
      </c>
      <c r="H80" s="263">
        <v>-20.9</v>
      </c>
      <c r="I80" s="263">
        <v>-9.3000000000000007</v>
      </c>
      <c r="J80" s="263">
        <v>-1.3</v>
      </c>
      <c r="K80" s="263">
        <v>-15.9</v>
      </c>
      <c r="L80" s="263">
        <v>-46.3</v>
      </c>
      <c r="M80" s="263">
        <v>5.6</v>
      </c>
      <c r="N80" s="263">
        <v>-29.4</v>
      </c>
      <c r="O80" s="263">
        <v>-35.700000000000003</v>
      </c>
      <c r="P80" s="263">
        <v>17.600000000000001</v>
      </c>
      <c r="Q80" s="263">
        <v>-14.6</v>
      </c>
      <c r="R80" s="263">
        <v>-32.5</v>
      </c>
      <c r="S80" s="263">
        <v>-7.4</v>
      </c>
    </row>
    <row r="81" spans="1:36" ht="13.5" customHeight="1">
      <c r="A81" s="21"/>
      <c r="B81" s="232">
        <v>3</v>
      </c>
      <c r="C81" s="243"/>
      <c r="D81" s="252">
        <v>-3.1</v>
      </c>
      <c r="E81" s="264">
        <v>96.1</v>
      </c>
      <c r="F81" s="264">
        <v>-7.1</v>
      </c>
      <c r="G81" s="264">
        <v>-13.6</v>
      </c>
      <c r="H81" s="264">
        <v>-20.6</v>
      </c>
      <c r="I81" s="264">
        <v>-14</v>
      </c>
      <c r="J81" s="264">
        <v>13.9</v>
      </c>
      <c r="K81" s="264">
        <v>15.5</v>
      </c>
      <c r="L81" s="264">
        <v>-40.4</v>
      </c>
      <c r="M81" s="264">
        <v>-0.6</v>
      </c>
      <c r="N81" s="264">
        <v>-37.799999999999997</v>
      </c>
      <c r="O81" s="264">
        <v>189.2</v>
      </c>
      <c r="P81" s="264">
        <v>0</v>
      </c>
      <c r="Q81" s="264">
        <v>-11.9</v>
      </c>
      <c r="R81" s="264">
        <v>38.700000000000003</v>
      </c>
      <c r="S81" s="264">
        <v>0</v>
      </c>
    </row>
    <row r="82" spans="1:36" ht="13.5" customHeight="1">
      <c r="A82" s="21"/>
      <c r="B82" s="232">
        <v>4</v>
      </c>
      <c r="C82" s="243"/>
      <c r="D82" s="252">
        <v>-22.3</v>
      </c>
      <c r="E82" s="264">
        <v>39.799999999999997</v>
      </c>
      <c r="F82" s="264">
        <v>-30.1</v>
      </c>
      <c r="G82" s="264">
        <v>-21.6</v>
      </c>
      <c r="H82" s="264">
        <v>-36.1</v>
      </c>
      <c r="I82" s="264">
        <v>-26.9</v>
      </c>
      <c r="J82" s="264">
        <v>-12.5</v>
      </c>
      <c r="K82" s="264">
        <v>-26.2</v>
      </c>
      <c r="L82" s="264">
        <v>28.1</v>
      </c>
      <c r="M82" s="264">
        <v>-6.9</v>
      </c>
      <c r="N82" s="264">
        <v>-63.4</v>
      </c>
      <c r="O82" s="264">
        <v>2.2999999999999998</v>
      </c>
      <c r="P82" s="264">
        <v>3.9</v>
      </c>
      <c r="Q82" s="264">
        <v>-1.4</v>
      </c>
      <c r="R82" s="264">
        <v>-14.5</v>
      </c>
      <c r="S82" s="264">
        <v>-10.5</v>
      </c>
    </row>
    <row r="83" spans="1:36" ht="13.5" customHeight="1">
      <c r="A83" s="21"/>
      <c r="B83" s="232">
        <v>5</v>
      </c>
      <c r="C83" s="243"/>
      <c r="D83" s="252">
        <v>-38.200000000000003</v>
      </c>
      <c r="E83" s="264">
        <v>2.5</v>
      </c>
      <c r="F83" s="264">
        <v>-54.1</v>
      </c>
      <c r="G83" s="264">
        <v>-13.9</v>
      </c>
      <c r="H83" s="264">
        <v>-25.8</v>
      </c>
      <c r="I83" s="264">
        <v>-25.2</v>
      </c>
      <c r="J83" s="264">
        <v>-25.6</v>
      </c>
      <c r="K83" s="264">
        <v>-32.9</v>
      </c>
      <c r="L83" s="264">
        <v>60.7</v>
      </c>
      <c r="M83" s="264">
        <v>-26.5</v>
      </c>
      <c r="N83" s="264">
        <v>-78.2</v>
      </c>
      <c r="O83" s="264">
        <v>-48.5</v>
      </c>
      <c r="P83" s="264">
        <v>4.2</v>
      </c>
      <c r="Q83" s="264">
        <v>0</v>
      </c>
      <c r="R83" s="264">
        <v>-5.2</v>
      </c>
      <c r="S83" s="264">
        <v>-35.700000000000003</v>
      </c>
    </row>
    <row r="84" spans="1:36" ht="13.5" customHeight="1">
      <c r="A84" s="21"/>
      <c r="B84" s="232">
        <v>6</v>
      </c>
      <c r="C84" s="243"/>
      <c r="D84" s="252">
        <v>-31.7</v>
      </c>
      <c r="E84" s="264">
        <v>-31.1</v>
      </c>
      <c r="F84" s="264">
        <v>-39.299999999999997</v>
      </c>
      <c r="G84" s="264">
        <v>-34.200000000000003</v>
      </c>
      <c r="H84" s="264">
        <v>-23.5</v>
      </c>
      <c r="I84" s="264">
        <v>-37.9</v>
      </c>
      <c r="J84" s="264">
        <v>-13.7</v>
      </c>
      <c r="K84" s="264">
        <v>-32.700000000000003</v>
      </c>
      <c r="L84" s="264">
        <v>34.6</v>
      </c>
      <c r="M84" s="264">
        <v>-31.1</v>
      </c>
      <c r="N84" s="264">
        <v>-64.5</v>
      </c>
      <c r="O84" s="264">
        <v>-52.1</v>
      </c>
      <c r="P84" s="264">
        <v>16.399999999999999</v>
      </c>
      <c r="Q84" s="264">
        <v>39.200000000000003</v>
      </c>
      <c r="R84" s="264">
        <v>-51.8</v>
      </c>
      <c r="S84" s="264">
        <v>-23.2</v>
      </c>
    </row>
    <row r="85" spans="1:36" ht="13.5" customHeight="1">
      <c r="A85" s="21"/>
      <c r="B85" s="232">
        <v>7</v>
      </c>
      <c r="C85" s="243"/>
      <c r="D85" s="252">
        <v>-26.6</v>
      </c>
      <c r="E85" s="264">
        <v>27.8</v>
      </c>
      <c r="F85" s="264">
        <v>-35</v>
      </c>
      <c r="G85" s="264">
        <v>-2.1</v>
      </c>
      <c r="H85" s="264">
        <v>-36.700000000000003</v>
      </c>
      <c r="I85" s="264">
        <v>-29.2</v>
      </c>
      <c r="J85" s="264">
        <v>-25.6</v>
      </c>
      <c r="K85" s="264">
        <v>-18.600000000000001</v>
      </c>
      <c r="L85" s="264">
        <v>0</v>
      </c>
      <c r="M85" s="264">
        <v>-11.2</v>
      </c>
      <c r="N85" s="264">
        <v>-40.6</v>
      </c>
      <c r="O85" s="264">
        <v>-59.4</v>
      </c>
      <c r="P85" s="264">
        <v>-26.8</v>
      </c>
      <c r="Q85" s="264">
        <v>11.1</v>
      </c>
      <c r="R85" s="264">
        <v>-21.1</v>
      </c>
      <c r="S85" s="264">
        <v>-20.2</v>
      </c>
    </row>
    <row r="86" spans="1:36" ht="13.5" customHeight="1">
      <c r="A86" s="232"/>
      <c r="B86" s="232">
        <v>8</v>
      </c>
      <c r="C86" s="243"/>
      <c r="D86" s="252">
        <v>-22.7</v>
      </c>
      <c r="E86" s="264">
        <v>32.5</v>
      </c>
      <c r="F86" s="264">
        <v>-33.1</v>
      </c>
      <c r="G86" s="264">
        <v>-13.1</v>
      </c>
      <c r="H86" s="264">
        <v>-39.1</v>
      </c>
      <c r="I86" s="264">
        <v>-30.7</v>
      </c>
      <c r="J86" s="264">
        <v>-15</v>
      </c>
      <c r="K86" s="264">
        <v>-21.3</v>
      </c>
      <c r="L86" s="264">
        <v>17.899999999999999</v>
      </c>
      <c r="M86" s="264">
        <v>0.8</v>
      </c>
      <c r="N86" s="264">
        <v>-34.4</v>
      </c>
      <c r="O86" s="264">
        <v>33.4</v>
      </c>
      <c r="P86" s="264">
        <v>30.3</v>
      </c>
      <c r="Q86" s="264">
        <v>20.9</v>
      </c>
      <c r="R86" s="264">
        <v>2.1</v>
      </c>
      <c r="S86" s="264">
        <v>-4.2</v>
      </c>
    </row>
    <row r="87" spans="1:36" ht="13.5" customHeight="1">
      <c r="A87" s="234"/>
      <c r="B87" s="232">
        <v>9</v>
      </c>
      <c r="C87" s="243"/>
      <c r="D87" s="252">
        <v>-16.8</v>
      </c>
      <c r="E87" s="264">
        <v>-12.4</v>
      </c>
      <c r="F87" s="264">
        <v>-20.2</v>
      </c>
      <c r="G87" s="264">
        <v>-28.6</v>
      </c>
      <c r="H87" s="264">
        <v>-31.6</v>
      </c>
      <c r="I87" s="264">
        <v>-29.1</v>
      </c>
      <c r="J87" s="264">
        <v>-18.399999999999999</v>
      </c>
      <c r="K87" s="264">
        <v>-21</v>
      </c>
      <c r="L87" s="264">
        <v>-26</v>
      </c>
      <c r="M87" s="264">
        <v>-11.6</v>
      </c>
      <c r="N87" s="264">
        <v>4.2</v>
      </c>
      <c r="O87" s="264">
        <v>-19.3</v>
      </c>
      <c r="P87" s="264">
        <v>-2.5</v>
      </c>
      <c r="Q87" s="264">
        <v>25.8</v>
      </c>
      <c r="R87" s="264">
        <v>62.9</v>
      </c>
      <c r="S87" s="264">
        <v>-19</v>
      </c>
    </row>
    <row r="88" spans="1:36" ht="13.5" customHeight="1">
      <c r="A88" s="21"/>
      <c r="B88" s="232">
        <v>10</v>
      </c>
      <c r="C88" s="243"/>
      <c r="D88" s="252">
        <v>-15.2</v>
      </c>
      <c r="E88" s="264">
        <v>-22.2</v>
      </c>
      <c r="F88" s="264">
        <v>-15.9</v>
      </c>
      <c r="G88" s="264">
        <v>-37.9</v>
      </c>
      <c r="H88" s="264">
        <v>-18</v>
      </c>
      <c r="I88" s="264">
        <v>-27.3</v>
      </c>
      <c r="J88" s="264">
        <v>-29.2</v>
      </c>
      <c r="K88" s="264">
        <v>-28.1</v>
      </c>
      <c r="L88" s="264">
        <v>-47.8</v>
      </c>
      <c r="M88" s="264">
        <v>-9.4</v>
      </c>
      <c r="N88" s="264">
        <v>1.3</v>
      </c>
      <c r="O88" s="264">
        <v>22.2</v>
      </c>
      <c r="P88" s="264">
        <v>7.4</v>
      </c>
      <c r="Q88" s="264">
        <v>22.8</v>
      </c>
      <c r="R88" s="264">
        <v>88.1</v>
      </c>
      <c r="S88" s="264">
        <v>-11</v>
      </c>
    </row>
    <row r="89" spans="1:36" ht="13.5" customHeight="1">
      <c r="A89" s="232"/>
      <c r="B89" s="232">
        <v>11</v>
      </c>
      <c r="C89" s="243"/>
      <c r="D89" s="252">
        <v>-10.3</v>
      </c>
      <c r="E89" s="264">
        <v>2.7</v>
      </c>
      <c r="F89" s="264">
        <v>-8.1</v>
      </c>
      <c r="G89" s="264">
        <v>-30.3</v>
      </c>
      <c r="H89" s="264">
        <v>-17.100000000000001</v>
      </c>
      <c r="I89" s="264">
        <v>-27.9</v>
      </c>
      <c r="J89" s="264">
        <v>-22.7</v>
      </c>
      <c r="K89" s="264">
        <v>-18.3</v>
      </c>
      <c r="L89" s="264">
        <v>-48.9</v>
      </c>
      <c r="M89" s="264">
        <v>-2</v>
      </c>
      <c r="N89" s="264">
        <v>13.9</v>
      </c>
      <c r="O89" s="264">
        <v>1.8</v>
      </c>
      <c r="P89" s="264">
        <v>12.1</v>
      </c>
      <c r="Q89" s="264">
        <v>24.1</v>
      </c>
      <c r="R89" s="264">
        <v>-9</v>
      </c>
      <c r="S89" s="264">
        <v>-9.6</v>
      </c>
    </row>
    <row r="90" spans="1:36" ht="13.5" customHeight="1">
      <c r="A90" s="21"/>
      <c r="B90" s="232">
        <v>12</v>
      </c>
      <c r="C90" s="243"/>
      <c r="D90" s="252">
        <v>-11.2</v>
      </c>
      <c r="E90" s="264">
        <v>9.9</v>
      </c>
      <c r="F90" s="264">
        <v>-13.8</v>
      </c>
      <c r="G90" s="264">
        <v>-19.399999999999999</v>
      </c>
      <c r="H90" s="264">
        <v>-17.5</v>
      </c>
      <c r="I90" s="264">
        <v>-30</v>
      </c>
      <c r="J90" s="264">
        <v>-23.5</v>
      </c>
      <c r="K90" s="264">
        <v>-17.100000000000001</v>
      </c>
      <c r="L90" s="264">
        <v>23.8</v>
      </c>
      <c r="M90" s="264">
        <v>-4.5</v>
      </c>
      <c r="N90" s="264">
        <v>36.1</v>
      </c>
      <c r="O90" s="264">
        <v>-8.1999999999999993</v>
      </c>
      <c r="P90" s="264">
        <v>14.8</v>
      </c>
      <c r="Q90" s="264">
        <v>16.899999999999999</v>
      </c>
      <c r="R90" s="264">
        <v>61.5</v>
      </c>
      <c r="S90" s="264">
        <v>13</v>
      </c>
    </row>
    <row r="91" spans="1:36" ht="13.5" customHeight="1">
      <c r="A91" s="232" t="s">
        <v>275</v>
      </c>
      <c r="B91" s="232" t="s">
        <v>455</v>
      </c>
      <c r="C91" s="243" t="s">
        <v>454</v>
      </c>
      <c r="D91" s="252">
        <v>-10.6</v>
      </c>
      <c r="E91" s="264">
        <v>-42</v>
      </c>
      <c r="F91" s="264">
        <v>-11.3</v>
      </c>
      <c r="G91" s="264">
        <v>-4.5999999999999996</v>
      </c>
      <c r="H91" s="264">
        <v>-23.7</v>
      </c>
      <c r="I91" s="264">
        <v>23.6</v>
      </c>
      <c r="J91" s="264">
        <v>-25.1</v>
      </c>
      <c r="K91" s="264">
        <v>-37.5</v>
      </c>
      <c r="L91" s="264">
        <v>-34.1</v>
      </c>
      <c r="M91" s="264">
        <v>-20.8</v>
      </c>
      <c r="N91" s="264">
        <v>-42.7</v>
      </c>
      <c r="O91" s="264">
        <v>-22.6</v>
      </c>
      <c r="P91" s="264">
        <v>-37.299999999999997</v>
      </c>
      <c r="Q91" s="264">
        <v>-5.8</v>
      </c>
      <c r="R91" s="264">
        <v>-10</v>
      </c>
      <c r="S91" s="264">
        <v>28.8</v>
      </c>
    </row>
    <row r="92" spans="1:36" ht="13.5" customHeight="1">
      <c r="A92" s="235"/>
      <c r="B92" s="239">
        <v>2</v>
      </c>
      <c r="C92" s="245"/>
      <c r="D92" s="255">
        <v>-16</v>
      </c>
      <c r="E92" s="267">
        <v>-60.7</v>
      </c>
      <c r="F92" s="267">
        <v>-10.5</v>
      </c>
      <c r="G92" s="267">
        <v>-0.8</v>
      </c>
      <c r="H92" s="267">
        <v>-32.299999999999997</v>
      </c>
      <c r="I92" s="267">
        <v>-4.3</v>
      </c>
      <c r="J92" s="267">
        <v>-20.6</v>
      </c>
      <c r="K92" s="267">
        <v>-34.200000000000003</v>
      </c>
      <c r="L92" s="267">
        <v>50</v>
      </c>
      <c r="M92" s="267">
        <v>-26.5</v>
      </c>
      <c r="N92" s="267">
        <v>-45</v>
      </c>
      <c r="O92" s="267">
        <v>-29.7</v>
      </c>
      <c r="P92" s="267">
        <v>-32.5</v>
      </c>
      <c r="Q92" s="267">
        <v>-18.600000000000001</v>
      </c>
      <c r="R92" s="267">
        <v>37.5</v>
      </c>
      <c r="S92" s="267">
        <v>41.3</v>
      </c>
    </row>
    <row r="93" spans="1:36" ht="27" customHeight="1">
      <c r="A93" s="236" t="s">
        <v>271</v>
      </c>
      <c r="B93" s="236"/>
      <c r="C93" s="246"/>
      <c r="D93" s="302">
        <v>-3.8</v>
      </c>
      <c r="E93" s="257">
        <v>-27</v>
      </c>
      <c r="F93" s="257">
        <v>10.3</v>
      </c>
      <c r="G93" s="257">
        <v>-3.5</v>
      </c>
      <c r="H93" s="257">
        <v>5.5</v>
      </c>
      <c r="I93" s="257">
        <v>-20.8</v>
      </c>
      <c r="J93" s="257">
        <v>-3.3</v>
      </c>
      <c r="K93" s="257">
        <v>-2.6</v>
      </c>
      <c r="L93" s="257">
        <v>0</v>
      </c>
      <c r="M93" s="257">
        <v>12.1</v>
      </c>
      <c r="N93" s="257">
        <v>-15.3</v>
      </c>
      <c r="O93" s="257">
        <v>-31.2</v>
      </c>
      <c r="P93" s="257">
        <v>-3.1</v>
      </c>
      <c r="Q93" s="257">
        <v>-10.9</v>
      </c>
      <c r="R93" s="257">
        <v>-28.7</v>
      </c>
      <c r="S93" s="257">
        <v>-5.3</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7"/>
      <c r="E94" s="317"/>
      <c r="F94" s="317"/>
      <c r="G94" s="317"/>
      <c r="H94" s="317"/>
      <c r="I94" s="317"/>
      <c r="J94" s="317"/>
      <c r="K94" s="317"/>
      <c r="L94" s="317"/>
      <c r="M94" s="317"/>
      <c r="N94" s="317"/>
      <c r="O94" s="317"/>
      <c r="P94" s="317"/>
      <c r="Q94" s="317"/>
      <c r="R94" s="317"/>
      <c r="S94" s="317"/>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Ｐゴシック,標準"&amp;12- 11 -</oddFooter>
  </headerFooter>
  <rowBreaks count="1" manualBreakCount="1">
    <brk id="93" max="255" man="1"/>
  </rowBreaks>
</worksheet>
</file>

<file path=xl/worksheets/sheet15.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13" zoomScaleNormal="85" zoomScaleSheetLayoutView="100" workbookViewId="0"/>
  </sheetViews>
  <sheetFormatPr defaultRowHeight="13.5"/>
  <cols>
    <col min="1" max="1" width="4.875" style="21" bestFit="1" customWidth="1"/>
    <col min="2" max="2" width="3.625" style="21" bestFit="1" customWidth="1"/>
    <col min="3" max="3" width="3.125" style="21" bestFit="1" customWidth="1"/>
    <col min="4" max="6" width="8.25" style="21" customWidth="1"/>
    <col min="7" max="7" width="9.25" style="21" customWidth="1"/>
    <col min="8"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212</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407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100.2</v>
      </c>
      <c r="E9" s="264">
        <v>101.6</v>
      </c>
      <c r="F9" s="264">
        <v>98.7</v>
      </c>
      <c r="G9" s="264">
        <v>116.1</v>
      </c>
      <c r="H9" s="264">
        <v>107.9</v>
      </c>
      <c r="I9" s="264">
        <v>100</v>
      </c>
      <c r="J9" s="264">
        <v>98.9</v>
      </c>
      <c r="K9" s="264">
        <v>100.7</v>
      </c>
      <c r="L9" s="278">
        <v>101.2</v>
      </c>
      <c r="M9" s="278">
        <v>102.2</v>
      </c>
      <c r="N9" s="278">
        <v>102.6</v>
      </c>
      <c r="O9" s="278">
        <v>94.7</v>
      </c>
      <c r="P9" s="264">
        <v>102.4</v>
      </c>
      <c r="Q9" s="264">
        <v>100.7</v>
      </c>
      <c r="R9" s="264">
        <v>96.7</v>
      </c>
      <c r="S9" s="278">
        <v>102.4</v>
      </c>
    </row>
    <row r="10" spans="1:31">
      <c r="A10" s="232"/>
      <c r="B10" s="232" t="s">
        <v>450</v>
      </c>
      <c r="C10" s="243"/>
      <c r="D10" s="252">
        <v>100.3</v>
      </c>
      <c r="E10" s="264">
        <v>104.9</v>
      </c>
      <c r="F10" s="264">
        <v>100.2</v>
      </c>
      <c r="G10" s="264">
        <v>97.5</v>
      </c>
      <c r="H10" s="264">
        <v>105.4</v>
      </c>
      <c r="I10" s="264">
        <v>100.9</v>
      </c>
      <c r="J10" s="264">
        <v>95.9</v>
      </c>
      <c r="K10" s="264">
        <v>99.5</v>
      </c>
      <c r="L10" s="278">
        <v>101.2</v>
      </c>
      <c r="M10" s="278">
        <v>99.5</v>
      </c>
      <c r="N10" s="278">
        <v>102.3</v>
      </c>
      <c r="O10" s="278">
        <v>90.4</v>
      </c>
      <c r="P10" s="264">
        <v>103.7</v>
      </c>
      <c r="Q10" s="264">
        <v>101.1</v>
      </c>
      <c r="R10" s="264">
        <v>94.9</v>
      </c>
      <c r="S10" s="278">
        <v>105.8</v>
      </c>
    </row>
    <row r="11" spans="1:31" ht="13.5" customHeight="1">
      <c r="A11" s="232"/>
      <c r="B11" s="232" t="s">
        <v>214</v>
      </c>
      <c r="C11" s="243"/>
      <c r="D11" s="252">
        <v>100.9</v>
      </c>
      <c r="E11" s="264">
        <v>103</v>
      </c>
      <c r="F11" s="264">
        <v>100.2</v>
      </c>
      <c r="G11" s="264">
        <v>35.9</v>
      </c>
      <c r="H11" s="264">
        <v>110.3</v>
      </c>
      <c r="I11" s="264">
        <v>101.4</v>
      </c>
      <c r="J11" s="264">
        <v>97.1</v>
      </c>
      <c r="K11" s="264">
        <v>98.4</v>
      </c>
      <c r="L11" s="278">
        <v>100.5</v>
      </c>
      <c r="M11" s="278">
        <v>99.8</v>
      </c>
      <c r="N11" s="278">
        <v>102.8</v>
      </c>
      <c r="O11" s="278">
        <v>91.5</v>
      </c>
      <c r="P11" s="264">
        <v>107.7</v>
      </c>
      <c r="Q11" s="264">
        <v>103.5</v>
      </c>
      <c r="R11" s="264">
        <v>85.8</v>
      </c>
      <c r="S11" s="278">
        <v>108.6</v>
      </c>
    </row>
    <row r="12" spans="1:31" ht="13.5" customHeight="1">
      <c r="A12" s="232" t="s">
        <v>451</v>
      </c>
      <c r="B12" s="232" t="s">
        <v>452</v>
      </c>
      <c r="C12" s="243"/>
      <c r="D12" s="260">
        <v>102</v>
      </c>
      <c r="E12" s="259">
        <v>108.7</v>
      </c>
      <c r="F12" s="259">
        <v>99.7</v>
      </c>
      <c r="G12" s="259">
        <v>110.8</v>
      </c>
      <c r="H12" s="259">
        <v>109.5</v>
      </c>
      <c r="I12" s="259">
        <v>103.4</v>
      </c>
      <c r="J12" s="259">
        <v>96.7</v>
      </c>
      <c r="K12" s="259">
        <v>97</v>
      </c>
      <c r="L12" s="259">
        <v>97</v>
      </c>
      <c r="M12" s="259">
        <v>99.2</v>
      </c>
      <c r="N12" s="259">
        <v>107.9</v>
      </c>
      <c r="O12" s="259">
        <v>92.9</v>
      </c>
      <c r="P12" s="259">
        <v>110.7</v>
      </c>
      <c r="Q12" s="259">
        <v>102.9</v>
      </c>
      <c r="R12" s="259">
        <v>88.4</v>
      </c>
      <c r="S12" s="259">
        <v>109.6</v>
      </c>
    </row>
    <row r="13" spans="1:31" ht="13.5" customHeight="1">
      <c r="A13" s="233"/>
      <c r="B13" s="233" t="s">
        <v>392</v>
      </c>
      <c r="C13" s="244"/>
      <c r="D13" s="254">
        <v>101.5</v>
      </c>
      <c r="E13" s="266">
        <v>111.5</v>
      </c>
      <c r="F13" s="266">
        <v>98.2</v>
      </c>
      <c r="G13" s="266">
        <v>110.4</v>
      </c>
      <c r="H13" s="266">
        <v>113.7</v>
      </c>
      <c r="I13" s="266">
        <v>107.1</v>
      </c>
      <c r="J13" s="266">
        <v>98.6</v>
      </c>
      <c r="K13" s="266">
        <v>94.9</v>
      </c>
      <c r="L13" s="266">
        <v>95.3</v>
      </c>
      <c r="M13" s="266">
        <v>77.2</v>
      </c>
      <c r="N13" s="266">
        <v>100.2</v>
      </c>
      <c r="O13" s="266">
        <v>91.1</v>
      </c>
      <c r="P13" s="266">
        <v>128.9</v>
      </c>
      <c r="Q13" s="266">
        <v>102.5</v>
      </c>
      <c r="R13" s="266">
        <v>90.2</v>
      </c>
      <c r="S13" s="266">
        <v>106.2</v>
      </c>
    </row>
    <row r="14" spans="1:31" ht="13.5" customHeight="1">
      <c r="A14" s="232" t="s">
        <v>30</v>
      </c>
      <c r="B14" s="232">
        <v>2</v>
      </c>
      <c r="C14" s="243" t="s">
        <v>454</v>
      </c>
      <c r="D14" s="253">
        <v>100.8</v>
      </c>
      <c r="E14" s="265">
        <v>112.9</v>
      </c>
      <c r="F14" s="265">
        <v>98.8</v>
      </c>
      <c r="G14" s="265">
        <v>110.5</v>
      </c>
      <c r="H14" s="265">
        <v>110.6</v>
      </c>
      <c r="I14" s="265">
        <v>103.3</v>
      </c>
      <c r="J14" s="265">
        <v>97.5</v>
      </c>
      <c r="K14" s="265">
        <v>96.6</v>
      </c>
      <c r="L14" s="265">
        <v>95.4</v>
      </c>
      <c r="M14" s="265">
        <v>96.4</v>
      </c>
      <c r="N14" s="265">
        <v>102.5</v>
      </c>
      <c r="O14" s="265">
        <v>90.1</v>
      </c>
      <c r="P14" s="265">
        <v>112.6</v>
      </c>
      <c r="Q14" s="265">
        <v>101.6</v>
      </c>
      <c r="R14" s="265">
        <v>88.3</v>
      </c>
      <c r="S14" s="265">
        <v>101.8</v>
      </c>
    </row>
    <row r="15" spans="1:31" ht="13.5" customHeight="1">
      <c r="A15" s="21"/>
      <c r="B15" s="232">
        <v>3</v>
      </c>
      <c r="C15" s="243"/>
      <c r="D15" s="253">
        <v>100.1</v>
      </c>
      <c r="E15" s="265">
        <v>112.8</v>
      </c>
      <c r="F15" s="265">
        <v>97.8</v>
      </c>
      <c r="G15" s="265">
        <v>110.4</v>
      </c>
      <c r="H15" s="265">
        <v>111.3</v>
      </c>
      <c r="I15" s="265">
        <v>103.5</v>
      </c>
      <c r="J15" s="265">
        <v>98.3</v>
      </c>
      <c r="K15" s="265">
        <v>96</v>
      </c>
      <c r="L15" s="265">
        <v>95.8</v>
      </c>
      <c r="M15" s="265">
        <v>75.099999999999994</v>
      </c>
      <c r="N15" s="265">
        <v>104.1</v>
      </c>
      <c r="O15" s="265">
        <v>92.1</v>
      </c>
      <c r="P15" s="265">
        <v>110.7</v>
      </c>
      <c r="Q15" s="265">
        <v>101.2</v>
      </c>
      <c r="R15" s="265">
        <v>88.2</v>
      </c>
      <c r="S15" s="265">
        <v>101.6</v>
      </c>
    </row>
    <row r="16" spans="1:31" ht="13.5" customHeight="1">
      <c r="A16" s="21"/>
      <c r="B16" s="232">
        <v>4</v>
      </c>
      <c r="C16" s="243"/>
      <c r="D16" s="253">
        <v>102.4</v>
      </c>
      <c r="E16" s="265">
        <v>112.9</v>
      </c>
      <c r="F16" s="265">
        <v>99.7</v>
      </c>
      <c r="G16" s="265">
        <v>112.9</v>
      </c>
      <c r="H16" s="265">
        <v>113.9</v>
      </c>
      <c r="I16" s="265">
        <v>106.3</v>
      </c>
      <c r="J16" s="265">
        <v>98.1</v>
      </c>
      <c r="K16" s="265">
        <v>97.9</v>
      </c>
      <c r="L16" s="265">
        <v>97.4</v>
      </c>
      <c r="M16" s="265">
        <v>74.900000000000006</v>
      </c>
      <c r="N16" s="265">
        <v>105.7</v>
      </c>
      <c r="O16" s="265">
        <v>90.2</v>
      </c>
      <c r="P16" s="265">
        <v>135</v>
      </c>
      <c r="Q16" s="265">
        <v>102.9</v>
      </c>
      <c r="R16" s="265">
        <v>89.1</v>
      </c>
      <c r="S16" s="265">
        <v>101.5</v>
      </c>
    </row>
    <row r="17" spans="1:46" ht="13.5" customHeight="1">
      <c r="A17" s="21"/>
      <c r="B17" s="232">
        <v>5</v>
      </c>
      <c r="C17" s="243"/>
      <c r="D17" s="253">
        <v>102.1</v>
      </c>
      <c r="E17" s="265">
        <v>111.7</v>
      </c>
      <c r="F17" s="265">
        <v>99.8</v>
      </c>
      <c r="G17" s="265">
        <v>112.8</v>
      </c>
      <c r="H17" s="265">
        <v>114</v>
      </c>
      <c r="I17" s="265">
        <v>106.6</v>
      </c>
      <c r="J17" s="265">
        <v>97.8</v>
      </c>
      <c r="K17" s="265">
        <v>99</v>
      </c>
      <c r="L17" s="265">
        <v>96.2</v>
      </c>
      <c r="M17" s="265">
        <v>75.3</v>
      </c>
      <c r="N17" s="265">
        <v>99.2</v>
      </c>
      <c r="O17" s="265">
        <v>87.9</v>
      </c>
      <c r="P17" s="265">
        <v>133.1</v>
      </c>
      <c r="Q17" s="265">
        <v>102.5</v>
      </c>
      <c r="R17" s="265">
        <v>92.9</v>
      </c>
      <c r="S17" s="265">
        <v>108.2</v>
      </c>
    </row>
    <row r="18" spans="1:46" ht="13.5" customHeight="1">
      <c r="A18" s="21"/>
      <c r="B18" s="232">
        <v>6</v>
      </c>
      <c r="C18" s="243"/>
      <c r="D18" s="253">
        <v>102</v>
      </c>
      <c r="E18" s="265">
        <v>111.4</v>
      </c>
      <c r="F18" s="265">
        <v>99.1</v>
      </c>
      <c r="G18" s="265">
        <v>110</v>
      </c>
      <c r="H18" s="265">
        <v>114.1</v>
      </c>
      <c r="I18" s="265">
        <v>108.3</v>
      </c>
      <c r="J18" s="265">
        <v>98.6</v>
      </c>
      <c r="K18" s="265">
        <v>98.1</v>
      </c>
      <c r="L18" s="265">
        <v>97.2</v>
      </c>
      <c r="M18" s="265">
        <v>74.7</v>
      </c>
      <c r="N18" s="265">
        <v>96.6</v>
      </c>
      <c r="O18" s="265">
        <v>88.2</v>
      </c>
      <c r="P18" s="265">
        <v>134</v>
      </c>
      <c r="Q18" s="265">
        <v>102.7</v>
      </c>
      <c r="R18" s="265">
        <v>92</v>
      </c>
      <c r="S18" s="265">
        <v>108.7</v>
      </c>
    </row>
    <row r="19" spans="1:46" ht="13.5" customHeight="1">
      <c r="A19" s="21"/>
      <c r="B19" s="232">
        <v>7</v>
      </c>
      <c r="C19" s="243"/>
      <c r="D19" s="253">
        <v>102.3</v>
      </c>
      <c r="E19" s="265">
        <v>111.9</v>
      </c>
      <c r="F19" s="265">
        <v>98.9</v>
      </c>
      <c r="G19" s="265">
        <v>109.7</v>
      </c>
      <c r="H19" s="265">
        <v>114.5</v>
      </c>
      <c r="I19" s="265">
        <v>108.4</v>
      </c>
      <c r="J19" s="265">
        <v>98.9</v>
      </c>
      <c r="K19" s="265">
        <v>97.9</v>
      </c>
      <c r="L19" s="265">
        <v>94.1</v>
      </c>
      <c r="M19" s="265">
        <v>75</v>
      </c>
      <c r="N19" s="265">
        <v>98.4</v>
      </c>
      <c r="O19" s="265">
        <v>91.1</v>
      </c>
      <c r="P19" s="265">
        <v>134.19999999999999</v>
      </c>
      <c r="Q19" s="265">
        <v>103.6</v>
      </c>
      <c r="R19" s="265">
        <v>91.4</v>
      </c>
      <c r="S19" s="265">
        <v>107.8</v>
      </c>
    </row>
    <row r="20" spans="1:46" ht="13.5" customHeight="1">
      <c r="A20" s="232"/>
      <c r="B20" s="232">
        <v>8</v>
      </c>
      <c r="C20" s="243"/>
      <c r="D20" s="253">
        <v>101.6</v>
      </c>
      <c r="E20" s="265">
        <v>110.9</v>
      </c>
      <c r="F20" s="265">
        <v>97.2</v>
      </c>
      <c r="G20" s="265">
        <v>110</v>
      </c>
      <c r="H20" s="265">
        <v>115.3</v>
      </c>
      <c r="I20" s="265">
        <v>108.7</v>
      </c>
      <c r="J20" s="265">
        <v>99</v>
      </c>
      <c r="K20" s="265">
        <v>97.5</v>
      </c>
      <c r="L20" s="265">
        <v>95.2</v>
      </c>
      <c r="M20" s="265">
        <v>73.099999999999994</v>
      </c>
      <c r="N20" s="265">
        <v>98.1</v>
      </c>
      <c r="O20" s="265">
        <v>90.4</v>
      </c>
      <c r="P20" s="265">
        <v>134</v>
      </c>
      <c r="Q20" s="265">
        <v>103.4</v>
      </c>
      <c r="R20" s="265">
        <v>90.9</v>
      </c>
      <c r="S20" s="265">
        <v>107.8</v>
      </c>
    </row>
    <row r="21" spans="1:46" ht="13.5" customHeight="1">
      <c r="A21" s="234"/>
      <c r="B21" s="232">
        <v>9</v>
      </c>
      <c r="C21" s="243"/>
      <c r="D21" s="253">
        <v>101.9</v>
      </c>
      <c r="E21" s="265">
        <v>110.3</v>
      </c>
      <c r="F21" s="265">
        <v>97.3</v>
      </c>
      <c r="G21" s="265">
        <v>109.9</v>
      </c>
      <c r="H21" s="265">
        <v>115.4</v>
      </c>
      <c r="I21" s="265">
        <v>109.9</v>
      </c>
      <c r="J21" s="265">
        <v>99.5</v>
      </c>
      <c r="K21" s="265">
        <v>96.1</v>
      </c>
      <c r="L21" s="265">
        <v>94.9</v>
      </c>
      <c r="M21" s="265">
        <v>73</v>
      </c>
      <c r="N21" s="265">
        <v>98.1</v>
      </c>
      <c r="O21" s="265">
        <v>92.7</v>
      </c>
      <c r="P21" s="265">
        <v>134.4</v>
      </c>
      <c r="Q21" s="265">
        <v>103.3</v>
      </c>
      <c r="R21" s="265">
        <v>90.7</v>
      </c>
      <c r="S21" s="265">
        <v>108</v>
      </c>
    </row>
    <row r="22" spans="1:46" ht="13.5" customHeight="1">
      <c r="A22" s="21"/>
      <c r="B22" s="232">
        <v>10</v>
      </c>
      <c r="C22" s="243"/>
      <c r="D22" s="253">
        <v>101.8</v>
      </c>
      <c r="E22" s="265">
        <v>109.3</v>
      </c>
      <c r="F22" s="265">
        <v>98.3</v>
      </c>
      <c r="G22" s="265">
        <v>109.3</v>
      </c>
      <c r="H22" s="265">
        <v>114.8</v>
      </c>
      <c r="I22" s="265">
        <v>109.4</v>
      </c>
      <c r="J22" s="265">
        <v>99.8</v>
      </c>
      <c r="K22" s="265">
        <v>88.4</v>
      </c>
      <c r="L22" s="265">
        <v>95.2</v>
      </c>
      <c r="M22" s="265">
        <v>70.900000000000006</v>
      </c>
      <c r="N22" s="265">
        <v>97.3</v>
      </c>
      <c r="O22" s="265">
        <v>93</v>
      </c>
      <c r="P22" s="265">
        <v>135.30000000000001</v>
      </c>
      <c r="Q22" s="265">
        <v>102.7</v>
      </c>
      <c r="R22" s="265">
        <v>90</v>
      </c>
      <c r="S22" s="265">
        <v>108.5</v>
      </c>
    </row>
    <row r="23" spans="1:46" ht="13.5" customHeight="1">
      <c r="A23" s="232"/>
      <c r="B23" s="232">
        <v>11</v>
      </c>
      <c r="C23" s="243"/>
      <c r="D23" s="253">
        <v>101.4</v>
      </c>
      <c r="E23" s="265">
        <v>110.5</v>
      </c>
      <c r="F23" s="265">
        <v>96.5</v>
      </c>
      <c r="G23" s="265">
        <v>108.8</v>
      </c>
      <c r="H23" s="265">
        <v>114.6</v>
      </c>
      <c r="I23" s="265">
        <v>109.5</v>
      </c>
      <c r="J23" s="265">
        <v>99.1</v>
      </c>
      <c r="K23" s="265">
        <v>87.8</v>
      </c>
      <c r="L23" s="265">
        <v>95.7</v>
      </c>
      <c r="M23" s="265">
        <v>70.7</v>
      </c>
      <c r="N23" s="265">
        <v>98.6</v>
      </c>
      <c r="O23" s="265">
        <v>93.8</v>
      </c>
      <c r="P23" s="265">
        <v>135.6</v>
      </c>
      <c r="Q23" s="265">
        <v>102.5</v>
      </c>
      <c r="R23" s="265">
        <v>89.9</v>
      </c>
      <c r="S23" s="265">
        <v>109.9</v>
      </c>
    </row>
    <row r="24" spans="1:46" ht="13.5" customHeight="1">
      <c r="A24" s="21"/>
      <c r="B24" s="232">
        <v>12</v>
      </c>
      <c r="C24" s="243"/>
      <c r="D24" s="253">
        <v>101.5</v>
      </c>
      <c r="E24" s="265">
        <v>111.6</v>
      </c>
      <c r="F24" s="265">
        <v>96</v>
      </c>
      <c r="G24" s="265">
        <v>109.8</v>
      </c>
      <c r="H24" s="265">
        <v>115</v>
      </c>
      <c r="I24" s="265">
        <v>108.6</v>
      </c>
      <c r="J24" s="265">
        <v>99.2</v>
      </c>
      <c r="K24" s="265">
        <v>87.8</v>
      </c>
      <c r="L24" s="265">
        <v>95.4</v>
      </c>
      <c r="M24" s="265">
        <v>70.900000000000006</v>
      </c>
      <c r="N24" s="265">
        <v>101.8</v>
      </c>
      <c r="O24" s="265">
        <v>92.3</v>
      </c>
      <c r="P24" s="265">
        <v>135.1</v>
      </c>
      <c r="Q24" s="265">
        <v>102.6</v>
      </c>
      <c r="R24" s="265">
        <v>89.9</v>
      </c>
      <c r="S24" s="265">
        <v>109.4</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3">
        <v>101.4</v>
      </c>
      <c r="E25" s="265">
        <v>112.1</v>
      </c>
      <c r="F25" s="265">
        <v>94.8</v>
      </c>
      <c r="G25" s="265">
        <v>109.8</v>
      </c>
      <c r="H25" s="265">
        <v>115.1</v>
      </c>
      <c r="I25" s="265">
        <v>107.8</v>
      </c>
      <c r="J25" s="265">
        <v>99.1</v>
      </c>
      <c r="K25" s="265">
        <v>86.8</v>
      </c>
      <c r="L25" s="265">
        <v>94.7</v>
      </c>
      <c r="M25" s="265">
        <v>91.5</v>
      </c>
      <c r="N25" s="265">
        <v>100.8</v>
      </c>
      <c r="O25" s="265">
        <v>89.9</v>
      </c>
      <c r="P25" s="265">
        <v>135.30000000000001</v>
      </c>
      <c r="Q25" s="265">
        <v>102.2</v>
      </c>
      <c r="R25" s="265">
        <v>89.9</v>
      </c>
      <c r="S25" s="265">
        <v>109.8</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100.9</v>
      </c>
      <c r="E26" s="267">
        <v>112.4</v>
      </c>
      <c r="F26" s="267">
        <v>94.8</v>
      </c>
      <c r="G26" s="267">
        <v>109.6</v>
      </c>
      <c r="H26" s="267">
        <v>116.4</v>
      </c>
      <c r="I26" s="267">
        <v>107.3</v>
      </c>
      <c r="J26" s="267">
        <v>98.4</v>
      </c>
      <c r="K26" s="267">
        <v>86.5</v>
      </c>
      <c r="L26" s="267">
        <v>93.4</v>
      </c>
      <c r="M26" s="267">
        <v>91.5</v>
      </c>
      <c r="N26" s="267">
        <v>95.8</v>
      </c>
      <c r="O26" s="267">
        <v>89.7</v>
      </c>
      <c r="P26" s="267">
        <v>135.5</v>
      </c>
      <c r="Q26" s="267">
        <v>102</v>
      </c>
      <c r="R26" s="267">
        <v>89.6</v>
      </c>
      <c r="S26" s="267">
        <v>110.2</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0.7</v>
      </c>
      <c r="E28" s="263">
        <v>-0.3</v>
      </c>
      <c r="F28" s="263">
        <v>0.1</v>
      </c>
      <c r="G28" s="263">
        <v>-14.7</v>
      </c>
      <c r="H28" s="263">
        <v>0.6</v>
      </c>
      <c r="I28" s="263">
        <v>-0.4</v>
      </c>
      <c r="J28" s="263">
        <v>2.8</v>
      </c>
      <c r="K28" s="263">
        <v>0.5</v>
      </c>
      <c r="L28" s="277">
        <v>0.8</v>
      </c>
      <c r="M28" s="277">
        <v>2</v>
      </c>
      <c r="N28" s="277">
        <v>4.0999999999999996</v>
      </c>
      <c r="O28" s="277">
        <v>-1.7</v>
      </c>
      <c r="P28" s="263">
        <v>-0.2</v>
      </c>
      <c r="Q28" s="263">
        <v>0.3</v>
      </c>
      <c r="R28" s="263">
        <v>-2.1</v>
      </c>
      <c r="S28" s="277">
        <v>0.2</v>
      </c>
    </row>
    <row r="29" spans="1:46" ht="13.5" customHeight="1">
      <c r="A29" s="232"/>
      <c r="B29" s="232">
        <v>28</v>
      </c>
      <c r="C29" s="243"/>
      <c r="D29" s="252">
        <v>0.2</v>
      </c>
      <c r="E29" s="264">
        <v>1.7</v>
      </c>
      <c r="F29" s="264">
        <v>-1.3</v>
      </c>
      <c r="G29" s="264">
        <v>16.100000000000001</v>
      </c>
      <c r="H29" s="264">
        <v>7.9</v>
      </c>
      <c r="I29" s="264">
        <v>0</v>
      </c>
      <c r="J29" s="264">
        <v>-1</v>
      </c>
      <c r="K29" s="264">
        <v>0.7</v>
      </c>
      <c r="L29" s="278">
        <v>1.2</v>
      </c>
      <c r="M29" s="278">
        <v>2.2000000000000002</v>
      </c>
      <c r="N29" s="278">
        <v>2.6</v>
      </c>
      <c r="O29" s="278">
        <v>-5.2</v>
      </c>
      <c r="P29" s="264">
        <v>2.4</v>
      </c>
      <c r="Q29" s="264">
        <v>0.7</v>
      </c>
      <c r="R29" s="264">
        <v>-3.3</v>
      </c>
      <c r="S29" s="278">
        <v>2.2000000000000002</v>
      </c>
    </row>
    <row r="30" spans="1:46" ht="13.5" customHeight="1">
      <c r="A30" s="232"/>
      <c r="B30" s="232" t="s">
        <v>450</v>
      </c>
      <c r="C30" s="243"/>
      <c r="D30" s="252">
        <v>0.1</v>
      </c>
      <c r="E30" s="264">
        <v>3.1</v>
      </c>
      <c r="F30" s="264">
        <v>1.5</v>
      </c>
      <c r="G30" s="264">
        <v>-16</v>
      </c>
      <c r="H30" s="264">
        <v>-2.4</v>
      </c>
      <c r="I30" s="264">
        <v>0.9</v>
      </c>
      <c r="J30" s="264">
        <v>-3</v>
      </c>
      <c r="K30" s="264">
        <v>-1.2</v>
      </c>
      <c r="L30" s="278">
        <v>0</v>
      </c>
      <c r="M30" s="278">
        <v>-2.5</v>
      </c>
      <c r="N30" s="278">
        <v>-0.3</v>
      </c>
      <c r="O30" s="278">
        <v>-4.5999999999999996</v>
      </c>
      <c r="P30" s="264">
        <v>1.3</v>
      </c>
      <c r="Q30" s="264">
        <v>0.4</v>
      </c>
      <c r="R30" s="264">
        <v>-1.9</v>
      </c>
      <c r="S30" s="278">
        <v>3.4</v>
      </c>
    </row>
    <row r="31" spans="1:46" ht="13.5" customHeight="1">
      <c r="A31" s="232"/>
      <c r="B31" s="232" t="s">
        <v>214</v>
      </c>
      <c r="C31" s="243"/>
      <c r="D31" s="252">
        <v>0.6</v>
      </c>
      <c r="E31" s="264">
        <v>-1.8</v>
      </c>
      <c r="F31" s="264">
        <v>0</v>
      </c>
      <c r="G31" s="264">
        <v>-63.2</v>
      </c>
      <c r="H31" s="264">
        <v>4.5999999999999996</v>
      </c>
      <c r="I31" s="264">
        <v>0.5</v>
      </c>
      <c r="J31" s="264">
        <v>1.3</v>
      </c>
      <c r="K31" s="264">
        <v>-1.1000000000000001</v>
      </c>
      <c r="L31" s="278">
        <v>-0.7</v>
      </c>
      <c r="M31" s="278">
        <v>0.3</v>
      </c>
      <c r="N31" s="278">
        <v>0.5</v>
      </c>
      <c r="O31" s="278">
        <v>1.2</v>
      </c>
      <c r="P31" s="264">
        <v>3.9</v>
      </c>
      <c r="Q31" s="264">
        <v>2.4</v>
      </c>
      <c r="R31" s="264">
        <v>-9.6</v>
      </c>
      <c r="S31" s="278">
        <v>2.6</v>
      </c>
    </row>
    <row r="32" spans="1:46" ht="13.5" customHeight="1">
      <c r="A32" s="232" t="s">
        <v>451</v>
      </c>
      <c r="B32" s="232" t="s">
        <v>452</v>
      </c>
      <c r="C32" s="243"/>
      <c r="D32" s="252">
        <v>1.1000000000000001</v>
      </c>
      <c r="E32" s="264">
        <v>5.5</v>
      </c>
      <c r="F32" s="264">
        <v>-0.5</v>
      </c>
      <c r="G32" s="264">
        <v>208.6</v>
      </c>
      <c r="H32" s="264">
        <v>-0.7</v>
      </c>
      <c r="I32" s="264">
        <v>2</v>
      </c>
      <c r="J32" s="264">
        <v>-0.4</v>
      </c>
      <c r="K32" s="264">
        <v>-1.4</v>
      </c>
      <c r="L32" s="278">
        <v>-3.5</v>
      </c>
      <c r="M32" s="278">
        <v>-0.6</v>
      </c>
      <c r="N32" s="278">
        <v>5</v>
      </c>
      <c r="O32" s="278">
        <v>1.5</v>
      </c>
      <c r="P32" s="264">
        <v>2.8</v>
      </c>
      <c r="Q32" s="264">
        <v>-0.6</v>
      </c>
      <c r="R32" s="264">
        <v>3</v>
      </c>
      <c r="S32" s="278">
        <v>0.9</v>
      </c>
    </row>
    <row r="33" spans="1:35" ht="13.5" customHeight="1">
      <c r="A33" s="233"/>
      <c r="B33" s="233" t="s">
        <v>392</v>
      </c>
      <c r="C33" s="244"/>
      <c r="D33" s="254">
        <v>-0.5</v>
      </c>
      <c r="E33" s="266">
        <v>2.6</v>
      </c>
      <c r="F33" s="266">
        <v>-1.5</v>
      </c>
      <c r="G33" s="266">
        <v>-0.4</v>
      </c>
      <c r="H33" s="266">
        <v>3.8</v>
      </c>
      <c r="I33" s="266">
        <v>3.6</v>
      </c>
      <c r="J33" s="266">
        <v>2</v>
      </c>
      <c r="K33" s="266">
        <v>-2.2000000000000002</v>
      </c>
      <c r="L33" s="266">
        <v>-1.8</v>
      </c>
      <c r="M33" s="266">
        <v>-22.2</v>
      </c>
      <c r="N33" s="266">
        <v>-7.1</v>
      </c>
      <c r="O33" s="266">
        <v>-1.9</v>
      </c>
      <c r="P33" s="266">
        <v>16.399999999999999</v>
      </c>
      <c r="Q33" s="266">
        <v>-0.4</v>
      </c>
      <c r="R33" s="266">
        <v>2</v>
      </c>
      <c r="S33" s="266">
        <v>-3.1</v>
      </c>
    </row>
    <row r="34" spans="1:35" ht="13.5" customHeight="1">
      <c r="A34" s="232" t="s">
        <v>30</v>
      </c>
      <c r="B34" s="232">
        <v>2</v>
      </c>
      <c r="C34" s="243" t="s">
        <v>454</v>
      </c>
      <c r="D34" s="253">
        <v>-1.1000000000000001</v>
      </c>
      <c r="E34" s="265">
        <v>8.6999999999999993</v>
      </c>
      <c r="F34" s="265">
        <v>-1.3</v>
      </c>
      <c r="G34" s="265">
        <v>0.1</v>
      </c>
      <c r="H34" s="265">
        <v>1.7</v>
      </c>
      <c r="I34" s="265">
        <v>-0.2</v>
      </c>
      <c r="J34" s="265">
        <v>1.7</v>
      </c>
      <c r="K34" s="265">
        <v>-0.4</v>
      </c>
      <c r="L34" s="265">
        <v>-0.5</v>
      </c>
      <c r="M34" s="265">
        <v>-3</v>
      </c>
      <c r="N34" s="265">
        <v>-5.7</v>
      </c>
      <c r="O34" s="265">
        <v>-1.9</v>
      </c>
      <c r="P34" s="265">
        <v>3.1</v>
      </c>
      <c r="Q34" s="265">
        <v>-3.1</v>
      </c>
      <c r="R34" s="265">
        <v>-1.8</v>
      </c>
      <c r="S34" s="265">
        <v>-6.5</v>
      </c>
    </row>
    <row r="35" spans="1:35" ht="13.5" customHeight="1">
      <c r="A35" s="21"/>
      <c r="B35" s="232">
        <v>3</v>
      </c>
      <c r="C35" s="243"/>
      <c r="D35" s="253">
        <v>-1</v>
      </c>
      <c r="E35" s="265">
        <v>7.1</v>
      </c>
      <c r="F35" s="265">
        <v>-1.4</v>
      </c>
      <c r="G35" s="265">
        <v>0.2</v>
      </c>
      <c r="H35" s="265">
        <v>3</v>
      </c>
      <c r="I35" s="265">
        <v>0.9</v>
      </c>
      <c r="J35" s="265">
        <v>2.9</v>
      </c>
      <c r="K35" s="265">
        <v>-0.8</v>
      </c>
      <c r="L35" s="265">
        <v>0.5</v>
      </c>
      <c r="M35" s="265">
        <v>-24.2</v>
      </c>
      <c r="N35" s="265">
        <v>-2.6</v>
      </c>
      <c r="O35" s="265">
        <v>0.2</v>
      </c>
      <c r="P35" s="265">
        <v>3.3</v>
      </c>
      <c r="Q35" s="265">
        <v>-2</v>
      </c>
      <c r="R35" s="265">
        <v>-0.2</v>
      </c>
      <c r="S35" s="265">
        <v>-7</v>
      </c>
    </row>
    <row r="36" spans="1:35" ht="13.5" customHeight="1">
      <c r="A36" s="21"/>
      <c r="B36" s="232">
        <v>4</v>
      </c>
      <c r="C36" s="243"/>
      <c r="D36" s="253">
        <v>0.5</v>
      </c>
      <c r="E36" s="265">
        <v>5.3</v>
      </c>
      <c r="F36" s="265">
        <v>-0.4</v>
      </c>
      <c r="G36" s="265">
        <v>1.5</v>
      </c>
      <c r="H36" s="265">
        <v>3.8</v>
      </c>
      <c r="I36" s="265">
        <v>1.8</v>
      </c>
      <c r="J36" s="265">
        <v>1.7</v>
      </c>
      <c r="K36" s="265">
        <v>0.6</v>
      </c>
      <c r="L36" s="265">
        <v>2</v>
      </c>
      <c r="M36" s="265">
        <v>-25.1</v>
      </c>
      <c r="N36" s="265">
        <v>0</v>
      </c>
      <c r="O36" s="265">
        <v>-2.4</v>
      </c>
      <c r="P36" s="265">
        <v>24.1</v>
      </c>
      <c r="Q36" s="265">
        <v>0</v>
      </c>
      <c r="R36" s="265">
        <v>-1.1000000000000001</v>
      </c>
      <c r="S36" s="265">
        <v>-8.4</v>
      </c>
    </row>
    <row r="37" spans="1:35" ht="13.5" customHeight="1">
      <c r="A37" s="21"/>
      <c r="B37" s="232">
        <v>5</v>
      </c>
      <c r="C37" s="243"/>
      <c r="D37" s="253">
        <v>0.2</v>
      </c>
      <c r="E37" s="265">
        <v>4.0999999999999996</v>
      </c>
      <c r="F37" s="265">
        <v>-0.7</v>
      </c>
      <c r="G37" s="265">
        <v>1.5</v>
      </c>
      <c r="H37" s="265">
        <v>4.5</v>
      </c>
      <c r="I37" s="265">
        <v>2.2000000000000002</v>
      </c>
      <c r="J37" s="265">
        <v>2.1</v>
      </c>
      <c r="K37" s="265">
        <v>1</v>
      </c>
      <c r="L37" s="265">
        <v>-1.2</v>
      </c>
      <c r="M37" s="265">
        <v>-25.6</v>
      </c>
      <c r="N37" s="265">
        <v>-6.8</v>
      </c>
      <c r="O37" s="265">
        <v>-5.9</v>
      </c>
      <c r="P37" s="265">
        <v>23</v>
      </c>
      <c r="Q37" s="265">
        <v>-0.5</v>
      </c>
      <c r="R37" s="265">
        <v>6.4</v>
      </c>
      <c r="S37" s="265">
        <v>-1.7</v>
      </c>
    </row>
    <row r="38" spans="1:35" ht="13.5" customHeight="1">
      <c r="A38" s="21"/>
      <c r="B38" s="232">
        <v>6</v>
      </c>
      <c r="C38" s="243"/>
      <c r="D38" s="253">
        <v>-0.2</v>
      </c>
      <c r="E38" s="265">
        <v>2.7</v>
      </c>
      <c r="F38" s="265">
        <v>-1.6</v>
      </c>
      <c r="G38" s="265">
        <v>-1.1000000000000001</v>
      </c>
      <c r="H38" s="265">
        <v>4.5</v>
      </c>
      <c r="I38" s="265">
        <v>3.5</v>
      </c>
      <c r="J38" s="265">
        <v>2.6</v>
      </c>
      <c r="K38" s="265">
        <v>1.2</v>
      </c>
      <c r="L38" s="265">
        <v>-1</v>
      </c>
      <c r="M38" s="265">
        <v>-25.7</v>
      </c>
      <c r="N38" s="265">
        <v>-10.1</v>
      </c>
      <c r="O38" s="265">
        <v>-5.8</v>
      </c>
      <c r="P38" s="265">
        <v>22.5</v>
      </c>
      <c r="Q38" s="265">
        <v>-0.1</v>
      </c>
      <c r="R38" s="265">
        <v>5.6</v>
      </c>
      <c r="S38" s="265">
        <v>-0.8</v>
      </c>
    </row>
    <row r="39" spans="1:35" ht="13.5" customHeight="1">
      <c r="A39" s="21"/>
      <c r="B39" s="232">
        <v>7</v>
      </c>
      <c r="C39" s="243"/>
      <c r="D39" s="253">
        <v>-0.3</v>
      </c>
      <c r="E39" s="265">
        <v>0.9</v>
      </c>
      <c r="F39" s="265">
        <v>-0.8</v>
      </c>
      <c r="G39" s="265">
        <v>-0.4</v>
      </c>
      <c r="H39" s="265">
        <v>5</v>
      </c>
      <c r="I39" s="265">
        <v>3.9</v>
      </c>
      <c r="J39" s="265">
        <v>2.4</v>
      </c>
      <c r="K39" s="265">
        <v>1.7</v>
      </c>
      <c r="L39" s="265">
        <v>-4.5999999999999996</v>
      </c>
      <c r="M39" s="265">
        <v>-25.6</v>
      </c>
      <c r="N39" s="265">
        <v>-11.2</v>
      </c>
      <c r="O39" s="265">
        <v>-1.6</v>
      </c>
      <c r="P39" s="265">
        <v>21.7</v>
      </c>
      <c r="Q39" s="265">
        <v>0.2</v>
      </c>
      <c r="R39" s="265">
        <v>4.0999999999999996</v>
      </c>
      <c r="S39" s="265">
        <v>-3.7</v>
      </c>
    </row>
    <row r="40" spans="1:35" ht="13.5" customHeight="1">
      <c r="A40" s="232"/>
      <c r="B40" s="232">
        <v>8</v>
      </c>
      <c r="C40" s="243"/>
      <c r="D40" s="253">
        <v>-1</v>
      </c>
      <c r="E40" s="265">
        <v>0.5</v>
      </c>
      <c r="F40" s="265">
        <v>-2.5</v>
      </c>
      <c r="G40" s="265">
        <v>-1.2</v>
      </c>
      <c r="H40" s="265">
        <v>5.0999999999999996</v>
      </c>
      <c r="I40" s="265">
        <v>4.7</v>
      </c>
      <c r="J40" s="265">
        <v>1.9</v>
      </c>
      <c r="K40" s="265">
        <v>1</v>
      </c>
      <c r="L40" s="265">
        <v>-0.9</v>
      </c>
      <c r="M40" s="265">
        <v>-27.6</v>
      </c>
      <c r="N40" s="265">
        <v>-11.9</v>
      </c>
      <c r="O40" s="265">
        <v>-3.3</v>
      </c>
      <c r="P40" s="265">
        <v>19.7</v>
      </c>
      <c r="Q40" s="265">
        <v>1.4</v>
      </c>
      <c r="R40" s="265">
        <v>3.4</v>
      </c>
      <c r="S40" s="265">
        <v>-3.8</v>
      </c>
    </row>
    <row r="41" spans="1:35" ht="13.5" customHeight="1">
      <c r="A41" s="234"/>
      <c r="B41" s="232">
        <v>9</v>
      </c>
      <c r="C41" s="243"/>
      <c r="D41" s="253">
        <v>-0.3</v>
      </c>
      <c r="E41" s="265">
        <v>-2.6</v>
      </c>
      <c r="F41" s="265">
        <v>-1.8</v>
      </c>
      <c r="G41" s="265">
        <v>-1.2</v>
      </c>
      <c r="H41" s="265">
        <v>4.3</v>
      </c>
      <c r="I41" s="265">
        <v>7.4</v>
      </c>
      <c r="J41" s="265">
        <v>1.9</v>
      </c>
      <c r="K41" s="265">
        <v>-0.5</v>
      </c>
      <c r="L41" s="265">
        <v>-1.4</v>
      </c>
      <c r="M41" s="265">
        <v>-26.8</v>
      </c>
      <c r="N41" s="265">
        <v>-10</v>
      </c>
      <c r="O41" s="265">
        <v>-1.6</v>
      </c>
      <c r="P41" s="265">
        <v>19.399999999999999</v>
      </c>
      <c r="Q41" s="265">
        <v>1.4</v>
      </c>
      <c r="R41" s="265">
        <v>3.1</v>
      </c>
      <c r="S41" s="265">
        <v>-2.2000000000000002</v>
      </c>
    </row>
    <row r="42" spans="1:35" ht="13.5" customHeight="1">
      <c r="A42" s="21"/>
      <c r="B42" s="232">
        <v>10</v>
      </c>
      <c r="C42" s="243"/>
      <c r="D42" s="253">
        <v>-0.2</v>
      </c>
      <c r="E42" s="265">
        <v>-1.4</v>
      </c>
      <c r="F42" s="265">
        <v>-0.7</v>
      </c>
      <c r="G42" s="265">
        <v>-1.5</v>
      </c>
      <c r="H42" s="265">
        <v>4.5</v>
      </c>
      <c r="I42" s="265">
        <v>6.8</v>
      </c>
      <c r="J42" s="265">
        <v>2</v>
      </c>
      <c r="K42" s="265">
        <v>-9.1</v>
      </c>
      <c r="L42" s="265">
        <v>-1.1000000000000001</v>
      </c>
      <c r="M42" s="265">
        <v>-26.2</v>
      </c>
      <c r="N42" s="265">
        <v>-9.4</v>
      </c>
      <c r="O42" s="265">
        <v>-0.4</v>
      </c>
      <c r="P42" s="265">
        <v>19.600000000000001</v>
      </c>
      <c r="Q42" s="265">
        <v>0.8</v>
      </c>
      <c r="R42" s="265">
        <v>1.5</v>
      </c>
      <c r="S42" s="265">
        <v>-2.2000000000000002</v>
      </c>
    </row>
    <row r="43" spans="1:35" ht="13.5" customHeight="1">
      <c r="A43" s="232"/>
      <c r="B43" s="232">
        <v>11</v>
      </c>
      <c r="C43" s="243"/>
      <c r="D43" s="253">
        <v>0.1</v>
      </c>
      <c r="E43" s="265">
        <v>-1.2</v>
      </c>
      <c r="F43" s="265">
        <v>-2.8</v>
      </c>
      <c r="G43" s="265">
        <v>-1.9</v>
      </c>
      <c r="H43" s="265">
        <v>4</v>
      </c>
      <c r="I43" s="265">
        <v>7.4</v>
      </c>
      <c r="J43" s="265">
        <v>1.2</v>
      </c>
      <c r="K43" s="265">
        <v>-9.9</v>
      </c>
      <c r="L43" s="265">
        <v>-2.6</v>
      </c>
      <c r="M43" s="265">
        <v>-26.4</v>
      </c>
      <c r="N43" s="265">
        <v>-6.5</v>
      </c>
      <c r="O43" s="265">
        <v>1.4</v>
      </c>
      <c r="P43" s="265">
        <v>19.3</v>
      </c>
      <c r="Q43" s="265">
        <v>0.7</v>
      </c>
      <c r="R43" s="265">
        <v>1.6</v>
      </c>
      <c r="S43" s="265">
        <v>7.6</v>
      </c>
    </row>
    <row r="44" spans="1:35" ht="13.5" customHeight="1">
      <c r="A44" s="21"/>
      <c r="B44" s="232">
        <v>12</v>
      </c>
      <c r="C44" s="243"/>
      <c r="D44" s="253">
        <v>-0.2</v>
      </c>
      <c r="E44" s="265">
        <v>-0.4</v>
      </c>
      <c r="F44" s="265">
        <v>-2.5</v>
      </c>
      <c r="G44" s="265">
        <v>-0.9</v>
      </c>
      <c r="H44" s="265">
        <v>3.6</v>
      </c>
      <c r="I44" s="265">
        <v>5.3</v>
      </c>
      <c r="J44" s="265">
        <v>1.5</v>
      </c>
      <c r="K44" s="265">
        <v>-8.6</v>
      </c>
      <c r="L44" s="265">
        <v>-4.0999999999999996</v>
      </c>
      <c r="M44" s="265">
        <v>-26.9</v>
      </c>
      <c r="N44" s="265">
        <v>-2.6</v>
      </c>
      <c r="O44" s="265">
        <v>-0.4</v>
      </c>
      <c r="P44" s="265">
        <v>18.7</v>
      </c>
      <c r="Q44" s="265">
        <v>1.1000000000000001</v>
      </c>
      <c r="R44" s="265">
        <v>0.8</v>
      </c>
      <c r="S44" s="265">
        <v>-1.4</v>
      </c>
    </row>
    <row r="45" spans="1:35" ht="13.5" customHeight="1">
      <c r="A45" s="232" t="s">
        <v>275</v>
      </c>
      <c r="B45" s="232" t="s">
        <v>455</v>
      </c>
      <c r="C45" s="243" t="s">
        <v>454</v>
      </c>
      <c r="D45" s="253">
        <v>0.8</v>
      </c>
      <c r="E45" s="265">
        <v>0.1</v>
      </c>
      <c r="F45" s="265">
        <v>-4</v>
      </c>
      <c r="G45" s="265">
        <v>-0.5</v>
      </c>
      <c r="H45" s="265">
        <v>3.5</v>
      </c>
      <c r="I45" s="265">
        <v>4.9000000000000004</v>
      </c>
      <c r="J45" s="265">
        <v>1.4</v>
      </c>
      <c r="K45" s="265">
        <v>-9.5</v>
      </c>
      <c r="L45" s="265">
        <v>3.4</v>
      </c>
      <c r="M45" s="265">
        <v>-5.4</v>
      </c>
      <c r="N45" s="265">
        <v>-1.1000000000000001</v>
      </c>
      <c r="O45" s="265">
        <v>-1.7</v>
      </c>
      <c r="P45" s="265">
        <v>20.3</v>
      </c>
      <c r="Q45" s="265">
        <v>0.9</v>
      </c>
      <c r="R45" s="265">
        <v>0.9</v>
      </c>
      <c r="S45" s="265">
        <v>8.6</v>
      </c>
    </row>
    <row r="46" spans="1:35" ht="13.5" customHeight="1">
      <c r="A46" s="235"/>
      <c r="B46" s="239">
        <v>2</v>
      </c>
      <c r="C46" s="245"/>
      <c r="D46" s="255">
        <v>0.1</v>
      </c>
      <c r="E46" s="267">
        <v>-0.4</v>
      </c>
      <c r="F46" s="267">
        <v>-4</v>
      </c>
      <c r="G46" s="267">
        <v>-0.8</v>
      </c>
      <c r="H46" s="267">
        <v>5.2</v>
      </c>
      <c r="I46" s="267">
        <v>3.9</v>
      </c>
      <c r="J46" s="267">
        <v>0.9</v>
      </c>
      <c r="K46" s="267">
        <v>-10.5</v>
      </c>
      <c r="L46" s="267">
        <v>-2.1</v>
      </c>
      <c r="M46" s="267">
        <v>-5.0999999999999996</v>
      </c>
      <c r="N46" s="267">
        <v>-6.5</v>
      </c>
      <c r="O46" s="267">
        <v>-0.4</v>
      </c>
      <c r="P46" s="267">
        <v>20.3</v>
      </c>
      <c r="Q46" s="267">
        <v>0.4</v>
      </c>
      <c r="R46" s="267">
        <v>1.5</v>
      </c>
      <c r="S46" s="267">
        <v>8.3000000000000007</v>
      </c>
    </row>
    <row r="47" spans="1:35" ht="27" customHeight="1">
      <c r="A47" s="236" t="s">
        <v>271</v>
      </c>
      <c r="B47" s="236"/>
      <c r="C47" s="246"/>
      <c r="D47" s="257">
        <v>-0.5</v>
      </c>
      <c r="E47" s="257">
        <v>0.3</v>
      </c>
      <c r="F47" s="257">
        <v>0</v>
      </c>
      <c r="G47" s="257">
        <v>-0.2</v>
      </c>
      <c r="H47" s="257">
        <v>1.1000000000000001</v>
      </c>
      <c r="I47" s="257">
        <v>-0.5</v>
      </c>
      <c r="J47" s="257">
        <v>-0.7</v>
      </c>
      <c r="K47" s="257">
        <v>-0.3</v>
      </c>
      <c r="L47" s="257">
        <v>-1.4</v>
      </c>
      <c r="M47" s="257">
        <v>0</v>
      </c>
      <c r="N47" s="257">
        <v>-5</v>
      </c>
      <c r="O47" s="257">
        <v>-0.2</v>
      </c>
      <c r="P47" s="257">
        <v>0.1</v>
      </c>
      <c r="Q47" s="257">
        <v>-0.2</v>
      </c>
      <c r="R47" s="257">
        <v>-0.3</v>
      </c>
      <c r="S47" s="257">
        <v>0.4</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407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99.6</v>
      </c>
      <c r="E55" s="264">
        <v>101.4</v>
      </c>
      <c r="F55" s="264">
        <v>99.3</v>
      </c>
      <c r="G55" s="264">
        <v>95.9</v>
      </c>
      <c r="H55" s="264">
        <v>100.2</v>
      </c>
      <c r="I55" s="264">
        <v>98.3</v>
      </c>
      <c r="J55" s="264">
        <v>98.8</v>
      </c>
      <c r="K55" s="264">
        <v>100.5</v>
      </c>
      <c r="L55" s="278">
        <v>99.3</v>
      </c>
      <c r="M55" s="278">
        <v>102.3</v>
      </c>
      <c r="N55" s="278">
        <v>104.9</v>
      </c>
      <c r="O55" s="278">
        <v>98.4</v>
      </c>
      <c r="P55" s="264">
        <v>99.7</v>
      </c>
      <c r="Q55" s="264">
        <v>100</v>
      </c>
      <c r="R55" s="264">
        <v>100.1</v>
      </c>
      <c r="S55" s="278">
        <v>97.6</v>
      </c>
    </row>
    <row r="56" spans="1:19" ht="13.5" customHeight="1">
      <c r="A56" s="232"/>
      <c r="B56" s="232" t="s">
        <v>450</v>
      </c>
      <c r="C56" s="243"/>
      <c r="D56" s="252">
        <v>99.6</v>
      </c>
      <c r="E56" s="264">
        <v>105.7</v>
      </c>
      <c r="F56" s="264">
        <v>99.9</v>
      </c>
      <c r="G56" s="264">
        <v>94.8</v>
      </c>
      <c r="H56" s="264">
        <v>98.8</v>
      </c>
      <c r="I56" s="264">
        <v>98.3</v>
      </c>
      <c r="J56" s="264">
        <v>94.7</v>
      </c>
      <c r="K56" s="264">
        <v>99.6</v>
      </c>
      <c r="L56" s="278">
        <v>99.5</v>
      </c>
      <c r="M56" s="278">
        <v>99.4</v>
      </c>
      <c r="N56" s="278">
        <v>106.7</v>
      </c>
      <c r="O56" s="278">
        <v>96.6</v>
      </c>
      <c r="P56" s="264">
        <v>97.5</v>
      </c>
      <c r="Q56" s="264">
        <v>101</v>
      </c>
      <c r="R56" s="264">
        <v>97.1</v>
      </c>
      <c r="S56" s="278">
        <v>99.8</v>
      </c>
    </row>
    <row r="57" spans="1:19" ht="13.5" customHeight="1">
      <c r="A57" s="232"/>
      <c r="B57" s="232" t="s">
        <v>214</v>
      </c>
      <c r="C57" s="243"/>
      <c r="D57" s="252">
        <v>100</v>
      </c>
      <c r="E57" s="264">
        <v>104.9</v>
      </c>
      <c r="F57" s="264">
        <v>99</v>
      </c>
      <c r="G57" s="264">
        <v>40.299999999999997</v>
      </c>
      <c r="H57" s="264">
        <v>107.8</v>
      </c>
      <c r="I57" s="264">
        <v>99.7</v>
      </c>
      <c r="J57" s="264">
        <v>98</v>
      </c>
      <c r="K57" s="264">
        <v>100.3</v>
      </c>
      <c r="L57" s="278">
        <v>100</v>
      </c>
      <c r="M57" s="278">
        <v>98.4</v>
      </c>
      <c r="N57" s="278">
        <v>103.2</v>
      </c>
      <c r="O57" s="278">
        <v>99.5</v>
      </c>
      <c r="P57" s="264">
        <v>100.6</v>
      </c>
      <c r="Q57" s="264">
        <v>104.2</v>
      </c>
      <c r="R57" s="264">
        <v>80.099999999999994</v>
      </c>
      <c r="S57" s="278">
        <v>102.1</v>
      </c>
    </row>
    <row r="58" spans="1:19" ht="13.5" customHeight="1">
      <c r="A58" s="232" t="s">
        <v>451</v>
      </c>
      <c r="B58" s="232" t="s">
        <v>452</v>
      </c>
      <c r="C58" s="243"/>
      <c r="D58" s="260">
        <v>100</v>
      </c>
      <c r="E58" s="259">
        <v>111.6</v>
      </c>
      <c r="F58" s="259">
        <v>98.7</v>
      </c>
      <c r="G58" s="259">
        <v>90.5</v>
      </c>
      <c r="H58" s="259">
        <v>111.2</v>
      </c>
      <c r="I58" s="259">
        <v>103.2</v>
      </c>
      <c r="J58" s="259">
        <v>96.5</v>
      </c>
      <c r="K58" s="259">
        <v>96.5</v>
      </c>
      <c r="L58" s="259">
        <v>95.5</v>
      </c>
      <c r="M58" s="259">
        <v>97.4</v>
      </c>
      <c r="N58" s="259">
        <v>102.7</v>
      </c>
      <c r="O58" s="259">
        <v>106.9</v>
      </c>
      <c r="P58" s="259">
        <v>98.2</v>
      </c>
      <c r="Q58" s="259">
        <v>102.7</v>
      </c>
      <c r="R58" s="259">
        <v>81.099999999999994</v>
      </c>
      <c r="S58" s="259">
        <v>100.2</v>
      </c>
    </row>
    <row r="59" spans="1:19" ht="13.5" customHeight="1">
      <c r="A59" s="233"/>
      <c r="B59" s="233" t="s">
        <v>392</v>
      </c>
      <c r="C59" s="244"/>
      <c r="D59" s="254">
        <v>99.7</v>
      </c>
      <c r="E59" s="266">
        <v>111.1</v>
      </c>
      <c r="F59" s="266">
        <v>97.7</v>
      </c>
      <c r="G59" s="266">
        <v>89.8</v>
      </c>
      <c r="H59" s="266">
        <v>117.8</v>
      </c>
      <c r="I59" s="266">
        <v>108.5</v>
      </c>
      <c r="J59" s="266">
        <v>98</v>
      </c>
      <c r="K59" s="266">
        <v>96.8</v>
      </c>
      <c r="L59" s="266">
        <v>75.3</v>
      </c>
      <c r="M59" s="266">
        <v>64.2</v>
      </c>
      <c r="N59" s="266">
        <v>96.4</v>
      </c>
      <c r="O59" s="266">
        <v>106.4</v>
      </c>
      <c r="P59" s="266">
        <v>125.2</v>
      </c>
      <c r="Q59" s="266">
        <v>102.2</v>
      </c>
      <c r="R59" s="266">
        <v>79.400000000000006</v>
      </c>
      <c r="S59" s="266">
        <v>93.1</v>
      </c>
    </row>
    <row r="60" spans="1:19" ht="13.5" customHeight="1">
      <c r="A60" s="232" t="s">
        <v>30</v>
      </c>
      <c r="B60" s="232">
        <v>2</v>
      </c>
      <c r="C60" s="243" t="s">
        <v>454</v>
      </c>
      <c r="D60" s="253">
        <v>98.1</v>
      </c>
      <c r="E60" s="265">
        <v>110.8</v>
      </c>
      <c r="F60" s="265">
        <v>97.8</v>
      </c>
      <c r="G60" s="265">
        <v>89</v>
      </c>
      <c r="H60" s="265">
        <v>113.1</v>
      </c>
      <c r="I60" s="265">
        <v>102.8</v>
      </c>
      <c r="J60" s="265">
        <v>95.3</v>
      </c>
      <c r="K60" s="265">
        <v>97</v>
      </c>
      <c r="L60" s="265">
        <v>75.099999999999994</v>
      </c>
      <c r="M60" s="265">
        <v>96.7</v>
      </c>
      <c r="N60" s="265">
        <v>103.8</v>
      </c>
      <c r="O60" s="265">
        <v>104</v>
      </c>
      <c r="P60" s="265">
        <v>98.7</v>
      </c>
      <c r="Q60" s="265">
        <v>101.3</v>
      </c>
      <c r="R60" s="321">
        <v>80.3</v>
      </c>
      <c r="S60" s="265">
        <v>87.3</v>
      </c>
    </row>
    <row r="61" spans="1:19" ht="13.5" customHeight="1">
      <c r="A61" s="21"/>
      <c r="B61" s="232">
        <v>3</v>
      </c>
      <c r="C61" s="243"/>
      <c r="D61" s="253">
        <v>96.6</v>
      </c>
      <c r="E61" s="265">
        <v>111.8</v>
      </c>
      <c r="F61" s="265">
        <v>96.6</v>
      </c>
      <c r="G61" s="265">
        <v>88.9</v>
      </c>
      <c r="H61" s="265">
        <v>114.1</v>
      </c>
      <c r="I61" s="265">
        <v>103.3</v>
      </c>
      <c r="J61" s="265">
        <v>95.8</v>
      </c>
      <c r="K61" s="265">
        <v>95.8</v>
      </c>
      <c r="L61" s="265">
        <v>73.8</v>
      </c>
      <c r="M61" s="265">
        <v>61.7</v>
      </c>
      <c r="N61" s="265">
        <v>100.5</v>
      </c>
      <c r="O61" s="265">
        <v>107.3</v>
      </c>
      <c r="P61" s="265">
        <v>96.9</v>
      </c>
      <c r="Q61" s="265">
        <v>100.9</v>
      </c>
      <c r="R61" s="321">
        <v>80.099999999999994</v>
      </c>
      <c r="S61" s="265">
        <v>87.3</v>
      </c>
    </row>
    <row r="62" spans="1:19" ht="13.5" customHeight="1">
      <c r="A62" s="21"/>
      <c r="B62" s="232">
        <v>4</v>
      </c>
      <c r="C62" s="243"/>
      <c r="D62" s="253">
        <v>100</v>
      </c>
      <c r="E62" s="265">
        <v>113.8</v>
      </c>
      <c r="F62" s="265">
        <v>98.8</v>
      </c>
      <c r="G62" s="265">
        <v>90.8</v>
      </c>
      <c r="H62" s="265">
        <v>118.1</v>
      </c>
      <c r="I62" s="265">
        <v>107</v>
      </c>
      <c r="J62" s="265">
        <v>96.1</v>
      </c>
      <c r="K62" s="265">
        <v>99</v>
      </c>
      <c r="L62" s="265">
        <v>75.5</v>
      </c>
      <c r="M62" s="265">
        <v>61.3</v>
      </c>
      <c r="N62" s="265">
        <v>101.2</v>
      </c>
      <c r="O62" s="265">
        <v>103.9</v>
      </c>
      <c r="P62" s="265">
        <v>133.69999999999999</v>
      </c>
      <c r="Q62" s="265">
        <v>102.6</v>
      </c>
      <c r="R62" s="321">
        <v>80.900000000000006</v>
      </c>
      <c r="S62" s="265">
        <v>87.2</v>
      </c>
    </row>
    <row r="63" spans="1:19" ht="13.5" customHeight="1">
      <c r="A63" s="21"/>
      <c r="B63" s="232">
        <v>5</v>
      </c>
      <c r="C63" s="243"/>
      <c r="D63" s="253">
        <v>100.5</v>
      </c>
      <c r="E63" s="265">
        <v>111.5</v>
      </c>
      <c r="F63" s="265">
        <v>98.6</v>
      </c>
      <c r="G63" s="265">
        <v>90.7</v>
      </c>
      <c r="H63" s="265">
        <v>118.2</v>
      </c>
      <c r="I63" s="265">
        <v>108.3</v>
      </c>
      <c r="J63" s="265">
        <v>96.6</v>
      </c>
      <c r="K63" s="265">
        <v>99.7</v>
      </c>
      <c r="L63" s="265">
        <v>75.099999999999994</v>
      </c>
      <c r="M63" s="265">
        <v>61</v>
      </c>
      <c r="N63" s="265">
        <v>98.3</v>
      </c>
      <c r="O63" s="265">
        <v>99.9</v>
      </c>
      <c r="P63" s="265">
        <v>133.80000000000001</v>
      </c>
      <c r="Q63" s="265">
        <v>102.3</v>
      </c>
      <c r="R63" s="321">
        <v>80</v>
      </c>
      <c r="S63" s="265">
        <v>96.4</v>
      </c>
    </row>
    <row r="64" spans="1:19" ht="13.5" customHeight="1">
      <c r="A64" s="21"/>
      <c r="B64" s="232">
        <v>6</v>
      </c>
      <c r="C64" s="243"/>
      <c r="D64" s="253">
        <v>100.6</v>
      </c>
      <c r="E64" s="265">
        <v>112.1</v>
      </c>
      <c r="F64" s="265">
        <v>98.5</v>
      </c>
      <c r="G64" s="265">
        <v>90.5</v>
      </c>
      <c r="H64" s="265">
        <v>118.4</v>
      </c>
      <c r="I64" s="265">
        <v>109.7</v>
      </c>
      <c r="J64" s="265">
        <v>99.1</v>
      </c>
      <c r="K64" s="265">
        <v>97.9</v>
      </c>
      <c r="L64" s="265">
        <v>74.3</v>
      </c>
      <c r="M64" s="265">
        <v>61</v>
      </c>
      <c r="N64" s="265">
        <v>95.2</v>
      </c>
      <c r="O64" s="265">
        <v>100.6</v>
      </c>
      <c r="P64" s="265">
        <v>133.9</v>
      </c>
      <c r="Q64" s="265">
        <v>102.3</v>
      </c>
      <c r="R64" s="321">
        <v>79.7</v>
      </c>
      <c r="S64" s="265">
        <v>96.1</v>
      </c>
    </row>
    <row r="65" spans="1:46" ht="13.5" customHeight="1">
      <c r="A65" s="21"/>
      <c r="B65" s="232">
        <v>7</v>
      </c>
      <c r="C65" s="243"/>
      <c r="D65" s="253">
        <v>100.9</v>
      </c>
      <c r="E65" s="265">
        <v>113.2</v>
      </c>
      <c r="F65" s="265">
        <v>98.5</v>
      </c>
      <c r="G65" s="265">
        <v>90.1</v>
      </c>
      <c r="H65" s="265">
        <v>118.3</v>
      </c>
      <c r="I65" s="265">
        <v>110.1</v>
      </c>
      <c r="J65" s="265">
        <v>99.1</v>
      </c>
      <c r="K65" s="265">
        <v>97.5</v>
      </c>
      <c r="L65" s="265">
        <v>75.099999999999994</v>
      </c>
      <c r="M65" s="265">
        <v>60.9</v>
      </c>
      <c r="N65" s="265">
        <v>94.8</v>
      </c>
      <c r="O65" s="265">
        <v>107.8</v>
      </c>
      <c r="P65" s="265">
        <v>134</v>
      </c>
      <c r="Q65" s="265">
        <v>103.2</v>
      </c>
      <c r="R65" s="321">
        <v>79.3</v>
      </c>
      <c r="S65" s="265">
        <v>95.2</v>
      </c>
    </row>
    <row r="66" spans="1:46" ht="13.5" customHeight="1">
      <c r="A66" s="232"/>
      <c r="B66" s="232">
        <v>8</v>
      </c>
      <c r="C66" s="243"/>
      <c r="D66" s="253">
        <v>100.5</v>
      </c>
      <c r="E66" s="265">
        <v>111.8</v>
      </c>
      <c r="F66" s="265">
        <v>97.9</v>
      </c>
      <c r="G66" s="265">
        <v>90.5</v>
      </c>
      <c r="H66" s="265">
        <v>118.8</v>
      </c>
      <c r="I66" s="265">
        <v>110.7</v>
      </c>
      <c r="J66" s="265">
        <v>99.8</v>
      </c>
      <c r="K66" s="265">
        <v>96.6</v>
      </c>
      <c r="L66" s="265">
        <v>74.8</v>
      </c>
      <c r="M66" s="265">
        <v>56.6</v>
      </c>
      <c r="N66" s="265">
        <v>93.8</v>
      </c>
      <c r="O66" s="265">
        <v>105.2</v>
      </c>
      <c r="P66" s="265">
        <v>133.9</v>
      </c>
      <c r="Q66" s="265">
        <v>102.8</v>
      </c>
      <c r="R66" s="321">
        <v>79</v>
      </c>
      <c r="S66" s="265">
        <v>95.1</v>
      </c>
    </row>
    <row r="67" spans="1:46" ht="13.5" customHeight="1">
      <c r="A67" s="234"/>
      <c r="B67" s="232">
        <v>9</v>
      </c>
      <c r="C67" s="243"/>
      <c r="D67" s="253">
        <v>100.5</v>
      </c>
      <c r="E67" s="265">
        <v>109.4</v>
      </c>
      <c r="F67" s="265">
        <v>97.4</v>
      </c>
      <c r="G67" s="265">
        <v>90.4</v>
      </c>
      <c r="H67" s="265">
        <v>120.1</v>
      </c>
      <c r="I67" s="265">
        <v>112.4</v>
      </c>
      <c r="J67" s="265">
        <v>99.6</v>
      </c>
      <c r="K67" s="265">
        <v>96.1</v>
      </c>
      <c r="L67" s="265">
        <v>76.5</v>
      </c>
      <c r="M67" s="265">
        <v>57.2</v>
      </c>
      <c r="N67" s="265">
        <v>93.9</v>
      </c>
      <c r="O67" s="265">
        <v>110.3</v>
      </c>
      <c r="P67" s="265">
        <v>134.19999999999999</v>
      </c>
      <c r="Q67" s="265">
        <v>102.9</v>
      </c>
      <c r="R67" s="321">
        <v>78.5</v>
      </c>
      <c r="S67" s="265">
        <v>95.3</v>
      </c>
    </row>
    <row r="68" spans="1:46" ht="13.5" customHeight="1">
      <c r="A68" s="21"/>
      <c r="B68" s="232">
        <v>10</v>
      </c>
      <c r="C68" s="243"/>
      <c r="D68" s="253">
        <v>100.1</v>
      </c>
      <c r="E68" s="265">
        <v>107.8</v>
      </c>
      <c r="F68" s="265">
        <v>97.2</v>
      </c>
      <c r="G68" s="265">
        <v>89.7</v>
      </c>
      <c r="H68" s="265">
        <v>120</v>
      </c>
      <c r="I68" s="265">
        <v>112.1</v>
      </c>
      <c r="J68" s="265">
        <v>99.7</v>
      </c>
      <c r="K68" s="265">
        <v>94.5</v>
      </c>
      <c r="L68" s="265">
        <v>75.599999999999994</v>
      </c>
      <c r="M68" s="265">
        <v>52.3</v>
      </c>
      <c r="N68" s="265">
        <v>92.8</v>
      </c>
      <c r="O68" s="265">
        <v>110.5</v>
      </c>
      <c r="P68" s="265">
        <v>134.6</v>
      </c>
      <c r="Q68" s="265">
        <v>102.6</v>
      </c>
      <c r="R68" s="321">
        <v>78.5</v>
      </c>
      <c r="S68" s="265">
        <v>95.3</v>
      </c>
    </row>
    <row r="69" spans="1:46" ht="13.5" customHeight="1">
      <c r="A69" s="232"/>
      <c r="B69" s="232">
        <v>11</v>
      </c>
      <c r="C69" s="243"/>
      <c r="D69" s="253">
        <v>100.2</v>
      </c>
      <c r="E69" s="265">
        <v>109.3</v>
      </c>
      <c r="F69" s="265">
        <v>96.9</v>
      </c>
      <c r="G69" s="265">
        <v>89.1</v>
      </c>
      <c r="H69" s="265">
        <v>120</v>
      </c>
      <c r="I69" s="265">
        <v>112.2</v>
      </c>
      <c r="J69" s="265">
        <v>99.4</v>
      </c>
      <c r="K69" s="265">
        <v>95.6</v>
      </c>
      <c r="L69" s="265">
        <v>77.3</v>
      </c>
      <c r="M69" s="265">
        <v>52.2</v>
      </c>
      <c r="N69" s="265">
        <v>92.2</v>
      </c>
      <c r="O69" s="265">
        <v>112.6</v>
      </c>
      <c r="P69" s="265">
        <v>134.80000000000001</v>
      </c>
      <c r="Q69" s="265">
        <v>102.1</v>
      </c>
      <c r="R69" s="322">
        <v>78.2</v>
      </c>
      <c r="S69" s="265">
        <v>97</v>
      </c>
    </row>
    <row r="70" spans="1:46" ht="13.5" customHeight="1">
      <c r="A70" s="21"/>
      <c r="B70" s="232">
        <v>12</v>
      </c>
      <c r="C70" s="243"/>
      <c r="D70" s="253">
        <v>100.2</v>
      </c>
      <c r="E70" s="265">
        <v>110.7</v>
      </c>
      <c r="F70" s="265">
        <v>96.3</v>
      </c>
      <c r="G70" s="265">
        <v>89</v>
      </c>
      <c r="H70" s="265">
        <v>120.1</v>
      </c>
      <c r="I70" s="265">
        <v>111.3</v>
      </c>
      <c r="J70" s="265">
        <v>100.1</v>
      </c>
      <c r="K70" s="265">
        <v>95.7</v>
      </c>
      <c r="L70" s="265">
        <v>77.3</v>
      </c>
      <c r="M70" s="265">
        <v>52.2</v>
      </c>
      <c r="N70" s="265">
        <v>94.4</v>
      </c>
      <c r="O70" s="265">
        <v>109.2</v>
      </c>
      <c r="P70" s="265">
        <v>134.69999999999999</v>
      </c>
      <c r="Q70" s="265">
        <v>102.5</v>
      </c>
      <c r="R70" s="321">
        <v>78.2</v>
      </c>
      <c r="S70" s="265">
        <v>98</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3">
        <v>100.5</v>
      </c>
      <c r="E71" s="265">
        <v>111</v>
      </c>
      <c r="F71" s="265">
        <v>95.7</v>
      </c>
      <c r="G71" s="265">
        <v>88.9</v>
      </c>
      <c r="H71" s="265">
        <v>120.3</v>
      </c>
      <c r="I71" s="265">
        <v>110.3</v>
      </c>
      <c r="J71" s="265">
        <v>99.6</v>
      </c>
      <c r="K71" s="265">
        <v>95.1</v>
      </c>
      <c r="L71" s="265">
        <v>77.8</v>
      </c>
      <c r="M71" s="265">
        <v>86.3</v>
      </c>
      <c r="N71" s="265">
        <v>94.6</v>
      </c>
      <c r="O71" s="265">
        <v>104</v>
      </c>
      <c r="P71" s="265">
        <v>134.9</v>
      </c>
      <c r="Q71" s="265">
        <v>101.9</v>
      </c>
      <c r="R71" s="321">
        <v>78.3</v>
      </c>
      <c r="S71" s="265">
        <v>98.3</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99.6</v>
      </c>
      <c r="E72" s="267">
        <v>114.3</v>
      </c>
      <c r="F72" s="267">
        <v>95.6</v>
      </c>
      <c r="G72" s="267">
        <v>88.7</v>
      </c>
      <c r="H72" s="267">
        <v>121.8</v>
      </c>
      <c r="I72" s="267">
        <v>109.7</v>
      </c>
      <c r="J72" s="267">
        <v>99</v>
      </c>
      <c r="K72" s="267">
        <v>94.4</v>
      </c>
      <c r="L72" s="267">
        <v>77.8</v>
      </c>
      <c r="M72" s="267">
        <v>85.8</v>
      </c>
      <c r="N72" s="267">
        <v>78.400000000000006</v>
      </c>
      <c r="O72" s="267">
        <v>103.6</v>
      </c>
      <c r="P72" s="267">
        <v>134.80000000000001</v>
      </c>
      <c r="Q72" s="267">
        <v>102.3</v>
      </c>
      <c r="R72" s="323">
        <v>78</v>
      </c>
      <c r="S72" s="267">
        <v>98.5</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0.5</v>
      </c>
      <c r="E74" s="263">
        <v>2.4</v>
      </c>
      <c r="F74" s="263">
        <v>-1</v>
      </c>
      <c r="G74" s="263">
        <v>1.6</v>
      </c>
      <c r="H74" s="263">
        <v>-0.1</v>
      </c>
      <c r="I74" s="263">
        <v>-1.3</v>
      </c>
      <c r="J74" s="263">
        <v>4.0999999999999996</v>
      </c>
      <c r="K74" s="263">
        <v>-0.7</v>
      </c>
      <c r="L74" s="277">
        <v>-1.1000000000000001</v>
      </c>
      <c r="M74" s="277">
        <v>1.5</v>
      </c>
      <c r="N74" s="277">
        <v>4.5</v>
      </c>
      <c r="O74" s="277">
        <v>0.2</v>
      </c>
      <c r="P74" s="263">
        <v>-1.1000000000000001</v>
      </c>
      <c r="Q74" s="263">
        <v>1.2</v>
      </c>
      <c r="R74" s="263">
        <v>1.2</v>
      </c>
      <c r="S74" s="277">
        <v>2.5</v>
      </c>
    </row>
    <row r="75" spans="1:46" ht="13.5" customHeight="1">
      <c r="A75" s="232"/>
      <c r="B75" s="232">
        <v>28</v>
      </c>
      <c r="C75" s="243"/>
      <c r="D75" s="252">
        <v>-0.5</v>
      </c>
      <c r="E75" s="264">
        <v>1.4</v>
      </c>
      <c r="F75" s="264">
        <v>-0.7</v>
      </c>
      <c r="G75" s="264">
        <v>-4.0999999999999996</v>
      </c>
      <c r="H75" s="264">
        <v>0.2</v>
      </c>
      <c r="I75" s="264">
        <v>-1.7</v>
      </c>
      <c r="J75" s="264">
        <v>-1.3</v>
      </c>
      <c r="K75" s="264">
        <v>0.4</v>
      </c>
      <c r="L75" s="278">
        <v>-0.6</v>
      </c>
      <c r="M75" s="278">
        <v>2.2999999999999998</v>
      </c>
      <c r="N75" s="278">
        <v>4.9000000000000004</v>
      </c>
      <c r="O75" s="278">
        <v>-1.6</v>
      </c>
      <c r="P75" s="264">
        <v>-0.2</v>
      </c>
      <c r="Q75" s="264">
        <v>0</v>
      </c>
      <c r="R75" s="264">
        <v>0.1</v>
      </c>
      <c r="S75" s="278">
        <v>-2.4</v>
      </c>
    </row>
    <row r="76" spans="1:46" ht="13.5" customHeight="1">
      <c r="A76" s="232"/>
      <c r="B76" s="232" t="s">
        <v>450</v>
      </c>
      <c r="C76" s="243"/>
      <c r="D76" s="252">
        <v>0</v>
      </c>
      <c r="E76" s="264">
        <v>4.3</v>
      </c>
      <c r="F76" s="264">
        <v>0.6</v>
      </c>
      <c r="G76" s="264">
        <v>-1</v>
      </c>
      <c r="H76" s="264">
        <v>-1.3</v>
      </c>
      <c r="I76" s="264">
        <v>0</v>
      </c>
      <c r="J76" s="264">
        <v>-4.0999999999999996</v>
      </c>
      <c r="K76" s="264">
        <v>-0.8</v>
      </c>
      <c r="L76" s="278">
        <v>0.1</v>
      </c>
      <c r="M76" s="278">
        <v>-2.8</v>
      </c>
      <c r="N76" s="278">
        <v>1.6</v>
      </c>
      <c r="O76" s="278">
        <v>-1.8</v>
      </c>
      <c r="P76" s="264">
        <v>-2.2999999999999998</v>
      </c>
      <c r="Q76" s="264">
        <v>1</v>
      </c>
      <c r="R76" s="264">
        <v>-3</v>
      </c>
      <c r="S76" s="278">
        <v>2.2999999999999998</v>
      </c>
    </row>
    <row r="77" spans="1:46" ht="13.5" customHeight="1">
      <c r="A77" s="232"/>
      <c r="B77" s="232" t="s">
        <v>214</v>
      </c>
      <c r="C77" s="243"/>
      <c r="D77" s="252">
        <v>0.4</v>
      </c>
      <c r="E77" s="264">
        <v>-0.8</v>
      </c>
      <c r="F77" s="264">
        <v>-0.9</v>
      </c>
      <c r="G77" s="264">
        <v>-57.5</v>
      </c>
      <c r="H77" s="264">
        <v>9.1</v>
      </c>
      <c r="I77" s="264">
        <v>1.4</v>
      </c>
      <c r="J77" s="264">
        <v>3.5</v>
      </c>
      <c r="K77" s="264">
        <v>0.7</v>
      </c>
      <c r="L77" s="278">
        <v>0.5</v>
      </c>
      <c r="M77" s="278">
        <v>-1</v>
      </c>
      <c r="N77" s="278">
        <v>-3.3</v>
      </c>
      <c r="O77" s="278">
        <v>3</v>
      </c>
      <c r="P77" s="264">
        <v>3.2</v>
      </c>
      <c r="Q77" s="264">
        <v>3.2</v>
      </c>
      <c r="R77" s="264">
        <v>-17.5</v>
      </c>
      <c r="S77" s="278">
        <v>2.2999999999999998</v>
      </c>
    </row>
    <row r="78" spans="1:46" ht="13.5" customHeight="1">
      <c r="A78" s="232" t="s">
        <v>451</v>
      </c>
      <c r="B78" s="232" t="s">
        <v>452</v>
      </c>
      <c r="C78" s="243"/>
      <c r="D78" s="252">
        <v>0</v>
      </c>
      <c r="E78" s="264">
        <v>6.4</v>
      </c>
      <c r="F78" s="264">
        <v>-0.3</v>
      </c>
      <c r="G78" s="264">
        <v>124.6</v>
      </c>
      <c r="H78" s="264">
        <v>3.2</v>
      </c>
      <c r="I78" s="264">
        <v>3.5</v>
      </c>
      <c r="J78" s="264">
        <v>-1.5</v>
      </c>
      <c r="K78" s="264">
        <v>-3.8</v>
      </c>
      <c r="L78" s="278">
        <v>-4.5</v>
      </c>
      <c r="M78" s="278">
        <v>-1</v>
      </c>
      <c r="N78" s="278">
        <v>-0.5</v>
      </c>
      <c r="O78" s="278">
        <v>7.4</v>
      </c>
      <c r="P78" s="264">
        <v>-2.4</v>
      </c>
      <c r="Q78" s="264">
        <v>-1.4</v>
      </c>
      <c r="R78" s="264">
        <v>1.2</v>
      </c>
      <c r="S78" s="278">
        <v>-1.9</v>
      </c>
    </row>
    <row r="79" spans="1:46" ht="13.5" customHeight="1">
      <c r="A79" s="233"/>
      <c r="B79" s="233" t="s">
        <v>392</v>
      </c>
      <c r="C79" s="244"/>
      <c r="D79" s="254">
        <v>-0.3</v>
      </c>
      <c r="E79" s="266">
        <v>-0.4</v>
      </c>
      <c r="F79" s="266">
        <v>-1</v>
      </c>
      <c r="G79" s="266">
        <v>-0.8</v>
      </c>
      <c r="H79" s="266">
        <v>5.9</v>
      </c>
      <c r="I79" s="266">
        <v>5.0999999999999996</v>
      </c>
      <c r="J79" s="266">
        <v>1.6</v>
      </c>
      <c r="K79" s="266">
        <v>0.3</v>
      </c>
      <c r="L79" s="266">
        <v>-21.2</v>
      </c>
      <c r="M79" s="266">
        <v>-34.1</v>
      </c>
      <c r="N79" s="266">
        <v>-6.1</v>
      </c>
      <c r="O79" s="266">
        <v>-0.5</v>
      </c>
      <c r="P79" s="266">
        <v>27.5</v>
      </c>
      <c r="Q79" s="266">
        <v>-0.5</v>
      </c>
      <c r="R79" s="266">
        <v>-2.1</v>
      </c>
      <c r="S79" s="266">
        <v>-7.1</v>
      </c>
    </row>
    <row r="80" spans="1:46" ht="13.5" customHeight="1">
      <c r="A80" s="232" t="s">
        <v>30</v>
      </c>
      <c r="B80" s="232">
        <v>2</v>
      </c>
      <c r="C80" s="243" t="s">
        <v>454</v>
      </c>
      <c r="D80" s="253">
        <v>-2.2000000000000002</v>
      </c>
      <c r="E80" s="265">
        <v>4.9000000000000004</v>
      </c>
      <c r="F80" s="265">
        <v>-1.1000000000000001</v>
      </c>
      <c r="G80" s="265">
        <v>-2</v>
      </c>
      <c r="H80" s="265">
        <v>3.1</v>
      </c>
      <c r="I80" s="265">
        <v>0.7</v>
      </c>
      <c r="J80" s="265">
        <v>-1.2</v>
      </c>
      <c r="K80" s="265">
        <v>-2</v>
      </c>
      <c r="L80" s="265">
        <v>-22.4</v>
      </c>
      <c r="M80" s="265">
        <v>0</v>
      </c>
      <c r="N80" s="265">
        <v>3</v>
      </c>
      <c r="O80" s="265">
        <v>0.8</v>
      </c>
      <c r="P80" s="265">
        <v>0</v>
      </c>
      <c r="Q80" s="265">
        <v>-3.7</v>
      </c>
      <c r="R80" s="265">
        <v>-0.1</v>
      </c>
      <c r="S80" s="265">
        <v>-14.2</v>
      </c>
    </row>
    <row r="81" spans="1:36" ht="13.5" customHeight="1">
      <c r="A81" s="21"/>
      <c r="B81" s="232">
        <v>3</v>
      </c>
      <c r="C81" s="243"/>
      <c r="D81" s="253">
        <v>-2.8</v>
      </c>
      <c r="E81" s="265">
        <v>2</v>
      </c>
      <c r="F81" s="265">
        <v>-1.1000000000000001</v>
      </c>
      <c r="G81" s="265">
        <v>-1.9</v>
      </c>
      <c r="H81" s="265">
        <v>4.4000000000000004</v>
      </c>
      <c r="I81" s="265">
        <v>1.8</v>
      </c>
      <c r="J81" s="265">
        <v>-0.5</v>
      </c>
      <c r="K81" s="265">
        <v>-2.9</v>
      </c>
      <c r="L81" s="265">
        <v>-23.4</v>
      </c>
      <c r="M81" s="265">
        <v>-36</v>
      </c>
      <c r="N81" s="265">
        <v>1.4</v>
      </c>
      <c r="O81" s="265">
        <v>2.7</v>
      </c>
      <c r="P81" s="265">
        <v>-0.2</v>
      </c>
      <c r="Q81" s="265">
        <v>-1.8</v>
      </c>
      <c r="R81" s="265">
        <v>-1.5</v>
      </c>
      <c r="S81" s="265">
        <v>-14.5</v>
      </c>
    </row>
    <row r="82" spans="1:36" ht="13.5" customHeight="1">
      <c r="A82" s="21"/>
      <c r="B82" s="232">
        <v>4</v>
      </c>
      <c r="C82" s="243"/>
      <c r="D82" s="253">
        <v>-0.5</v>
      </c>
      <c r="E82" s="265">
        <v>1.2</v>
      </c>
      <c r="F82" s="265">
        <v>0</v>
      </c>
      <c r="G82" s="265">
        <v>-1.1000000000000001</v>
      </c>
      <c r="H82" s="265">
        <v>5.7</v>
      </c>
      <c r="I82" s="265">
        <v>2.6</v>
      </c>
      <c r="J82" s="265">
        <v>-1.8</v>
      </c>
      <c r="K82" s="265">
        <v>-0.1</v>
      </c>
      <c r="L82" s="265">
        <v>-21.3</v>
      </c>
      <c r="M82" s="265">
        <v>-37.1</v>
      </c>
      <c r="N82" s="265">
        <v>-0.1</v>
      </c>
      <c r="O82" s="265">
        <v>-3.4</v>
      </c>
      <c r="P82" s="265">
        <v>34.4</v>
      </c>
      <c r="Q82" s="265">
        <v>0.6</v>
      </c>
      <c r="R82" s="265">
        <v>-1.9</v>
      </c>
      <c r="S82" s="265">
        <v>-14.8</v>
      </c>
    </row>
    <row r="83" spans="1:36" ht="13.5" customHeight="1">
      <c r="A83" s="21"/>
      <c r="B83" s="232">
        <v>5</v>
      </c>
      <c r="C83" s="243"/>
      <c r="D83" s="253">
        <v>0</v>
      </c>
      <c r="E83" s="265">
        <v>-0.9</v>
      </c>
      <c r="F83" s="265">
        <v>-0.7</v>
      </c>
      <c r="G83" s="265">
        <v>-1</v>
      </c>
      <c r="H83" s="265">
        <v>5.7</v>
      </c>
      <c r="I83" s="265">
        <v>3.7</v>
      </c>
      <c r="J83" s="265">
        <v>-0.6</v>
      </c>
      <c r="K83" s="265">
        <v>2</v>
      </c>
      <c r="L83" s="265">
        <v>-23.4</v>
      </c>
      <c r="M83" s="265">
        <v>-37.700000000000003</v>
      </c>
      <c r="N83" s="265">
        <v>-4.7</v>
      </c>
      <c r="O83" s="265">
        <v>-8.6999999999999993</v>
      </c>
      <c r="P83" s="265">
        <v>37.5</v>
      </c>
      <c r="Q83" s="265">
        <v>-0.3</v>
      </c>
      <c r="R83" s="265">
        <v>-1.8</v>
      </c>
      <c r="S83" s="265">
        <v>-3.9</v>
      </c>
    </row>
    <row r="84" spans="1:36" ht="13.5" customHeight="1">
      <c r="A84" s="21"/>
      <c r="B84" s="232">
        <v>6</v>
      </c>
      <c r="C84" s="243"/>
      <c r="D84" s="253">
        <v>0.1</v>
      </c>
      <c r="E84" s="265">
        <v>0.4</v>
      </c>
      <c r="F84" s="265">
        <v>-1</v>
      </c>
      <c r="G84" s="265">
        <v>-1.4</v>
      </c>
      <c r="H84" s="265">
        <v>5.7</v>
      </c>
      <c r="I84" s="265">
        <v>5.3</v>
      </c>
      <c r="J84" s="265">
        <v>1.8</v>
      </c>
      <c r="K84" s="265">
        <v>2.1</v>
      </c>
      <c r="L84" s="265">
        <v>-23.5</v>
      </c>
      <c r="M84" s="265">
        <v>-37</v>
      </c>
      <c r="N84" s="265">
        <v>-7</v>
      </c>
      <c r="O84" s="265">
        <v>-8.4</v>
      </c>
      <c r="P84" s="265">
        <v>38.299999999999997</v>
      </c>
      <c r="Q84" s="265">
        <v>-0.3</v>
      </c>
      <c r="R84" s="265">
        <v>-1.7</v>
      </c>
      <c r="S84" s="265">
        <v>-4.2</v>
      </c>
    </row>
    <row r="85" spans="1:36" ht="13.5" customHeight="1">
      <c r="A85" s="21"/>
      <c r="B85" s="232">
        <v>7</v>
      </c>
      <c r="C85" s="243"/>
      <c r="D85" s="253">
        <v>0.4</v>
      </c>
      <c r="E85" s="265">
        <v>-2.9</v>
      </c>
      <c r="F85" s="265">
        <v>-0.7</v>
      </c>
      <c r="G85" s="265">
        <v>-0.4</v>
      </c>
      <c r="H85" s="265">
        <v>5.9</v>
      </c>
      <c r="I85" s="265">
        <v>5.9</v>
      </c>
      <c r="J85" s="265">
        <v>2.6</v>
      </c>
      <c r="K85" s="265">
        <v>3</v>
      </c>
      <c r="L85" s="265">
        <v>-21.4</v>
      </c>
      <c r="M85" s="265">
        <v>-37.299999999999997</v>
      </c>
      <c r="N85" s="265">
        <v>-7.7</v>
      </c>
      <c r="O85" s="265">
        <v>0.2</v>
      </c>
      <c r="P85" s="265">
        <v>38</v>
      </c>
      <c r="Q85" s="265">
        <v>0.1</v>
      </c>
      <c r="R85" s="265">
        <v>-1.9</v>
      </c>
      <c r="S85" s="265">
        <v>-6.8</v>
      </c>
    </row>
    <row r="86" spans="1:36" ht="13.5" customHeight="1">
      <c r="A86" s="232"/>
      <c r="B86" s="232">
        <v>8</v>
      </c>
      <c r="C86" s="243"/>
      <c r="D86" s="253">
        <v>0</v>
      </c>
      <c r="E86" s="265">
        <v>-2.9</v>
      </c>
      <c r="F86" s="265">
        <v>-1.2</v>
      </c>
      <c r="G86" s="265">
        <v>0.7</v>
      </c>
      <c r="H86" s="265">
        <v>6.7</v>
      </c>
      <c r="I86" s="265">
        <v>6.1</v>
      </c>
      <c r="J86" s="265">
        <v>3.5</v>
      </c>
      <c r="K86" s="265">
        <v>2.2000000000000002</v>
      </c>
      <c r="L86" s="265">
        <v>-21</v>
      </c>
      <c r="M86" s="265">
        <v>-42</v>
      </c>
      <c r="N86" s="265">
        <v>-11.1</v>
      </c>
      <c r="O86" s="265">
        <v>-2.5</v>
      </c>
      <c r="P86" s="265">
        <v>38</v>
      </c>
      <c r="Q86" s="265">
        <v>0.5</v>
      </c>
      <c r="R86" s="265">
        <v>-2.5</v>
      </c>
      <c r="S86" s="265">
        <v>-6.9</v>
      </c>
    </row>
    <row r="87" spans="1:36" ht="13.5" customHeight="1">
      <c r="A87" s="234"/>
      <c r="B87" s="232">
        <v>9</v>
      </c>
      <c r="C87" s="243"/>
      <c r="D87" s="253">
        <v>0.6</v>
      </c>
      <c r="E87" s="265">
        <v>-4.5</v>
      </c>
      <c r="F87" s="265">
        <v>-1</v>
      </c>
      <c r="G87" s="265">
        <v>0.8</v>
      </c>
      <c r="H87" s="265">
        <v>8</v>
      </c>
      <c r="I87" s="265">
        <v>8.8000000000000007</v>
      </c>
      <c r="J87" s="265">
        <v>3.6</v>
      </c>
      <c r="K87" s="265">
        <v>1.6</v>
      </c>
      <c r="L87" s="265">
        <v>-17.8</v>
      </c>
      <c r="M87" s="265">
        <v>-41.7</v>
      </c>
      <c r="N87" s="265">
        <v>-10</v>
      </c>
      <c r="O87" s="265">
        <v>2.2999999999999998</v>
      </c>
      <c r="P87" s="265">
        <v>37.200000000000003</v>
      </c>
      <c r="Q87" s="265">
        <v>1.1000000000000001</v>
      </c>
      <c r="R87" s="265">
        <v>-3.4</v>
      </c>
      <c r="S87" s="265">
        <v>-5.2</v>
      </c>
    </row>
    <row r="88" spans="1:36" ht="13.5" customHeight="1">
      <c r="A88" s="21"/>
      <c r="B88" s="232">
        <v>10</v>
      </c>
      <c r="C88" s="243"/>
      <c r="D88" s="253">
        <v>0.4</v>
      </c>
      <c r="E88" s="265">
        <v>-2.4</v>
      </c>
      <c r="F88" s="265">
        <v>-1</v>
      </c>
      <c r="G88" s="265">
        <v>0.2</v>
      </c>
      <c r="H88" s="265">
        <v>8.1999999999999993</v>
      </c>
      <c r="I88" s="265">
        <v>8.6</v>
      </c>
      <c r="J88" s="265">
        <v>4.0999999999999996</v>
      </c>
      <c r="K88" s="265">
        <v>-0.9</v>
      </c>
      <c r="L88" s="265">
        <v>-19.7</v>
      </c>
      <c r="M88" s="265">
        <v>-46.5</v>
      </c>
      <c r="N88" s="265">
        <v>-10.9</v>
      </c>
      <c r="O88" s="265">
        <v>2.2999999999999998</v>
      </c>
      <c r="P88" s="265">
        <v>37.5</v>
      </c>
      <c r="Q88" s="265">
        <v>1</v>
      </c>
      <c r="R88" s="265">
        <v>-3.4</v>
      </c>
      <c r="S88" s="265">
        <v>-5.3</v>
      </c>
    </row>
    <row r="89" spans="1:36" ht="13.5" customHeight="1">
      <c r="A89" s="232"/>
      <c r="B89" s="232">
        <v>11</v>
      </c>
      <c r="C89" s="243"/>
      <c r="D89" s="253">
        <v>1.6</v>
      </c>
      <c r="E89" s="265">
        <v>-2.6</v>
      </c>
      <c r="F89" s="265">
        <v>-1.5</v>
      </c>
      <c r="G89" s="265">
        <v>-0.3</v>
      </c>
      <c r="H89" s="265">
        <v>7.1</v>
      </c>
      <c r="I89" s="265">
        <v>9.4</v>
      </c>
      <c r="J89" s="265">
        <v>3.8</v>
      </c>
      <c r="K89" s="265">
        <v>0.1</v>
      </c>
      <c r="L89" s="265">
        <v>-18.100000000000001</v>
      </c>
      <c r="M89" s="265">
        <v>-46.5</v>
      </c>
      <c r="N89" s="265">
        <v>-10.3</v>
      </c>
      <c r="O89" s="265">
        <v>5.4</v>
      </c>
      <c r="P89" s="265">
        <v>37.6</v>
      </c>
      <c r="Q89" s="265">
        <v>0.6</v>
      </c>
      <c r="R89" s="265">
        <v>-3.6</v>
      </c>
      <c r="S89" s="265">
        <v>10.1</v>
      </c>
    </row>
    <row r="90" spans="1:36" ht="13.5" customHeight="1">
      <c r="A90" s="21"/>
      <c r="B90" s="232">
        <v>12</v>
      </c>
      <c r="C90" s="243"/>
      <c r="D90" s="253">
        <v>0.7</v>
      </c>
      <c r="E90" s="265">
        <v>-1.3</v>
      </c>
      <c r="F90" s="265">
        <v>-1.3</v>
      </c>
      <c r="G90" s="265">
        <v>-0.3</v>
      </c>
      <c r="H90" s="265">
        <v>5.7</v>
      </c>
      <c r="I90" s="265">
        <v>8.1999999999999993</v>
      </c>
      <c r="J90" s="265">
        <v>4.4000000000000004</v>
      </c>
      <c r="K90" s="265">
        <v>1.7</v>
      </c>
      <c r="L90" s="265">
        <v>-17.3</v>
      </c>
      <c r="M90" s="265">
        <v>-46.5</v>
      </c>
      <c r="N90" s="265">
        <v>-9</v>
      </c>
      <c r="O90" s="265">
        <v>1.9</v>
      </c>
      <c r="P90" s="265">
        <v>36.5</v>
      </c>
      <c r="Q90" s="265">
        <v>0.9</v>
      </c>
      <c r="R90" s="265">
        <v>-3.1</v>
      </c>
      <c r="S90" s="265">
        <v>-2.5</v>
      </c>
    </row>
    <row r="91" spans="1:36" ht="13.5" customHeight="1">
      <c r="A91" s="232" t="s">
        <v>275</v>
      </c>
      <c r="B91" s="232" t="s">
        <v>455</v>
      </c>
      <c r="C91" s="243" t="s">
        <v>454</v>
      </c>
      <c r="D91" s="253">
        <v>2.9</v>
      </c>
      <c r="E91" s="265">
        <v>0.2</v>
      </c>
      <c r="F91" s="265">
        <v>-2</v>
      </c>
      <c r="G91" s="265">
        <v>0.1</v>
      </c>
      <c r="H91" s="265">
        <v>5.6</v>
      </c>
      <c r="I91" s="265">
        <v>7.8</v>
      </c>
      <c r="J91" s="265">
        <v>4.2</v>
      </c>
      <c r="K91" s="265">
        <v>-1</v>
      </c>
      <c r="L91" s="265">
        <v>6.6</v>
      </c>
      <c r="M91" s="265">
        <v>-11.1</v>
      </c>
      <c r="N91" s="265">
        <v>-1.8</v>
      </c>
      <c r="O91" s="265">
        <v>-1.8</v>
      </c>
      <c r="P91" s="265">
        <v>36.799999999999997</v>
      </c>
      <c r="Q91" s="265">
        <v>0.7</v>
      </c>
      <c r="R91" s="265">
        <v>-2.7</v>
      </c>
      <c r="S91" s="265">
        <v>12.5</v>
      </c>
    </row>
    <row r="92" spans="1:36" ht="13.5" customHeight="1">
      <c r="A92" s="235"/>
      <c r="B92" s="239">
        <v>2</v>
      </c>
      <c r="C92" s="245"/>
      <c r="D92" s="255">
        <v>1.5</v>
      </c>
      <c r="E92" s="267">
        <v>3.2</v>
      </c>
      <c r="F92" s="267">
        <v>-2.2000000000000002</v>
      </c>
      <c r="G92" s="267">
        <v>-0.3</v>
      </c>
      <c r="H92" s="267">
        <v>7.7</v>
      </c>
      <c r="I92" s="267">
        <v>6.7</v>
      </c>
      <c r="J92" s="267">
        <v>3.9</v>
      </c>
      <c r="K92" s="267">
        <v>-2.7</v>
      </c>
      <c r="L92" s="267">
        <v>3.6</v>
      </c>
      <c r="M92" s="267">
        <v>-11.3</v>
      </c>
      <c r="N92" s="267">
        <v>-24.5</v>
      </c>
      <c r="O92" s="267">
        <v>-0.4</v>
      </c>
      <c r="P92" s="267">
        <v>36.6</v>
      </c>
      <c r="Q92" s="267">
        <v>1</v>
      </c>
      <c r="R92" s="267">
        <v>-2.9</v>
      </c>
      <c r="S92" s="267">
        <v>12.8</v>
      </c>
    </row>
    <row r="93" spans="1:36" ht="27" customHeight="1">
      <c r="A93" s="236" t="s">
        <v>271</v>
      </c>
      <c r="B93" s="236"/>
      <c r="C93" s="246"/>
      <c r="D93" s="302">
        <v>-0.9</v>
      </c>
      <c r="E93" s="257">
        <v>3</v>
      </c>
      <c r="F93" s="257">
        <v>-0.1</v>
      </c>
      <c r="G93" s="257">
        <v>-0.2</v>
      </c>
      <c r="H93" s="257">
        <v>1.2</v>
      </c>
      <c r="I93" s="257">
        <v>-0.5</v>
      </c>
      <c r="J93" s="257">
        <v>-0.6</v>
      </c>
      <c r="K93" s="257">
        <v>-0.7</v>
      </c>
      <c r="L93" s="257">
        <v>0</v>
      </c>
      <c r="M93" s="257">
        <v>-0.6</v>
      </c>
      <c r="N93" s="257">
        <v>-17.100000000000001</v>
      </c>
      <c r="O93" s="257">
        <v>-0.4</v>
      </c>
      <c r="P93" s="257">
        <v>-0.1</v>
      </c>
      <c r="Q93" s="257">
        <v>0.4</v>
      </c>
      <c r="R93" s="257">
        <v>-0.4</v>
      </c>
      <c r="S93" s="257">
        <v>0.2</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7"/>
      <c r="E94" s="317"/>
      <c r="F94" s="317"/>
      <c r="G94" s="317"/>
      <c r="H94" s="317"/>
      <c r="I94" s="317"/>
      <c r="J94" s="317"/>
      <c r="K94" s="317"/>
      <c r="L94" s="317"/>
      <c r="M94" s="317"/>
      <c r="N94" s="317"/>
      <c r="O94" s="317"/>
      <c r="P94" s="317"/>
      <c r="Q94" s="317"/>
      <c r="R94" s="317"/>
      <c r="S94" s="317"/>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Ｐゴシック,標準"&amp;12- 12 -</oddFooter>
  </headerFooter>
</worksheet>
</file>

<file path=xl/worksheets/sheet16.xml><?xml version="1.0" encoding="utf-8"?>
<worksheet xmlns:r="http://schemas.openxmlformats.org/officeDocument/2006/relationships" xmlns:mc="http://schemas.openxmlformats.org/markup-compatibility/2006" xmlns="http://schemas.openxmlformats.org/spreadsheetml/2006/main">
  <sheetPr>
    <tabColor indexed="14"/>
    <pageSetUpPr fitToPage="1"/>
  </sheetPr>
  <dimension ref="A1:BO53"/>
  <sheetViews>
    <sheetView view="pageBreakPreview" zoomScale="85" zoomScaleSheetLayoutView="85" workbookViewId="0"/>
  </sheetViews>
  <sheetFormatPr defaultRowHeight="13.5"/>
  <cols>
    <col min="1" max="1" width="9.125" style="1" customWidth="1"/>
    <col min="2" max="2" width="5.25" style="1" customWidth="1"/>
    <col min="3" max="3" width="4.5" style="1" customWidth="1"/>
    <col min="4" max="4" width="2.75" style="1" customWidth="1"/>
    <col min="5" max="18" width="9.75" style="1" customWidth="1"/>
    <col min="19" max="19" width="7.5" style="1" customWidth="1"/>
    <col min="20" max="16384" width="9" style="1" bestFit="1" customWidth="1"/>
  </cols>
  <sheetData>
    <row r="1" spans="1:19" ht="9" customHeight="1">
      <c r="H1" s="364"/>
      <c r="I1" s="364"/>
      <c r="J1" s="364"/>
      <c r="K1" s="364"/>
      <c r="L1" s="364"/>
      <c r="M1" s="364"/>
      <c r="N1" s="1"/>
    </row>
    <row r="2" spans="1:19" ht="22.5" customHeight="1">
      <c r="B2" s="329"/>
      <c r="C2" s="329"/>
      <c r="D2" s="329"/>
      <c r="G2" s="378"/>
      <c r="H2" s="364"/>
      <c r="I2" s="383" t="s">
        <v>358</v>
      </c>
      <c r="J2" s="384"/>
      <c r="K2" s="384"/>
      <c r="L2" s="384"/>
      <c r="M2" s="364"/>
      <c r="N2" s="364"/>
      <c r="Q2" s="401"/>
    </row>
    <row r="3" spans="1:19">
      <c r="B3" s="226" t="s">
        <v>465</v>
      </c>
      <c r="C3" s="226"/>
      <c r="D3" s="226"/>
      <c r="E3" s="357"/>
      <c r="F3" s="357"/>
      <c r="Q3" s="357" t="s">
        <v>466</v>
      </c>
      <c r="R3" s="404"/>
    </row>
    <row r="4" spans="1:19">
      <c r="B4" s="330" t="s">
        <v>183</v>
      </c>
      <c r="C4" s="339"/>
      <c r="D4" s="347"/>
      <c r="E4" s="358" t="s">
        <v>389</v>
      </c>
      <c r="F4" s="366"/>
      <c r="G4" s="358" t="s">
        <v>467</v>
      </c>
      <c r="H4" s="381"/>
      <c r="I4" s="358" t="s">
        <v>100</v>
      </c>
      <c r="J4" s="366"/>
      <c r="K4" s="386" t="s">
        <v>139</v>
      </c>
      <c r="L4" s="381"/>
      <c r="M4" s="388" t="s">
        <v>48</v>
      </c>
      <c r="N4" s="389"/>
      <c r="O4" s="390" t="s">
        <v>346</v>
      </c>
      <c r="P4" s="366"/>
      <c r="Q4" s="358" t="s">
        <v>435</v>
      </c>
      <c r="R4" s="381"/>
    </row>
    <row r="5" spans="1:19">
      <c r="B5" s="331"/>
      <c r="C5" s="340"/>
      <c r="D5" s="348"/>
      <c r="E5" s="359" t="s">
        <v>470</v>
      </c>
      <c r="F5" s="367" t="s">
        <v>472</v>
      </c>
      <c r="G5" s="359" t="s">
        <v>470</v>
      </c>
      <c r="H5" s="367" t="s">
        <v>472</v>
      </c>
      <c r="I5" s="359" t="s">
        <v>470</v>
      </c>
      <c r="J5" s="367" t="s">
        <v>472</v>
      </c>
      <c r="K5" s="359" t="s">
        <v>470</v>
      </c>
      <c r="L5" s="367" t="s">
        <v>472</v>
      </c>
      <c r="M5" s="359" t="s">
        <v>470</v>
      </c>
      <c r="N5" s="367" t="s">
        <v>472</v>
      </c>
      <c r="O5" s="391" t="s">
        <v>425</v>
      </c>
      <c r="P5" s="367" t="s">
        <v>421</v>
      </c>
      <c r="Q5" s="391" t="s">
        <v>425</v>
      </c>
      <c r="R5" s="367" t="s">
        <v>421</v>
      </c>
    </row>
    <row r="6" spans="1:19" s="124" customFormat="1" ht="9.75">
      <c r="B6" s="332"/>
      <c r="C6" s="341"/>
      <c r="D6" s="349"/>
      <c r="E6" s="360"/>
      <c r="F6" s="368" t="s">
        <v>201</v>
      </c>
      <c r="G6" s="187"/>
      <c r="H6" s="368" t="s">
        <v>201</v>
      </c>
      <c r="I6" s="360"/>
      <c r="J6" s="368" t="s">
        <v>201</v>
      </c>
      <c r="K6" s="187"/>
      <c r="L6" s="368" t="s">
        <v>201</v>
      </c>
      <c r="M6" s="360"/>
      <c r="N6" s="368" t="s">
        <v>201</v>
      </c>
      <c r="O6" s="392" t="s">
        <v>201</v>
      </c>
      <c r="P6" s="368" t="s">
        <v>161</v>
      </c>
      <c r="Q6" s="402" t="s">
        <v>201</v>
      </c>
      <c r="R6" s="368" t="s">
        <v>161</v>
      </c>
    </row>
    <row r="7" spans="1:19" s="1" customFormat="1">
      <c r="B7" s="333" t="s">
        <v>30</v>
      </c>
      <c r="C7" s="342">
        <v>3</v>
      </c>
      <c r="D7" s="350" t="s">
        <v>454</v>
      </c>
      <c r="E7" s="361">
        <v>102.3</v>
      </c>
      <c r="F7" s="369">
        <v>1.9940179461615155</v>
      </c>
      <c r="G7" s="364">
        <v>104.4</v>
      </c>
      <c r="H7" s="369">
        <v>2.2526934378060837</v>
      </c>
      <c r="I7" s="361">
        <v>97.3</v>
      </c>
      <c r="J7" s="369">
        <v>2.7455121436113985</v>
      </c>
      <c r="K7" s="364">
        <v>89.9</v>
      </c>
      <c r="L7" s="369">
        <v>2.0431328036322491</v>
      </c>
      <c r="M7" s="361">
        <v>97.6</v>
      </c>
      <c r="N7" s="369">
        <v>-1.0141987829614605</v>
      </c>
      <c r="O7" s="393">
        <v>1.59</v>
      </c>
      <c r="P7" s="397">
        <v>-1.0000000000000009e-002</v>
      </c>
      <c r="Q7" s="223">
        <v>1.53</v>
      </c>
      <c r="R7" s="397">
        <v>0.13000000000000012</v>
      </c>
      <c r="S7" s="364"/>
    </row>
    <row r="8" spans="1:19" s="1" customFormat="1">
      <c r="B8" s="334"/>
      <c r="C8" s="342">
        <v>4</v>
      </c>
      <c r="D8" s="350"/>
      <c r="E8" s="361">
        <v>101.3</v>
      </c>
      <c r="F8" s="369">
        <v>-0.97751710654936463</v>
      </c>
      <c r="G8" s="364">
        <v>101.5</v>
      </c>
      <c r="H8" s="369">
        <v>-2.777777777777783</v>
      </c>
      <c r="I8" s="361">
        <v>93.6</v>
      </c>
      <c r="J8" s="369">
        <v>-3.8026721479958918</v>
      </c>
      <c r="K8" s="364">
        <v>71.599999999999994</v>
      </c>
      <c r="L8" s="369">
        <v>-20.355951056729708</v>
      </c>
      <c r="M8" s="361">
        <v>99.8</v>
      </c>
      <c r="N8" s="369">
        <v>2.2540983606557408</v>
      </c>
      <c r="O8" s="393">
        <v>2.09</v>
      </c>
      <c r="P8" s="397">
        <v>0.49999999999999978</v>
      </c>
      <c r="Q8" s="223">
        <v>1.36</v>
      </c>
      <c r="R8" s="397">
        <v>-0.16999999999999993</v>
      </c>
      <c r="S8" s="364"/>
    </row>
    <row r="9" spans="1:19" s="1" customFormat="1">
      <c r="B9" s="335"/>
      <c r="C9" s="342">
        <v>5</v>
      </c>
      <c r="E9" s="361">
        <v>98</v>
      </c>
      <c r="F9" s="369">
        <v>-3.2576505429417542</v>
      </c>
      <c r="G9" s="364">
        <v>97.1</v>
      </c>
      <c r="H9" s="369">
        <v>-4.3349753694581334</v>
      </c>
      <c r="I9" s="361">
        <v>84.8</v>
      </c>
      <c r="J9" s="369">
        <v>-9.4017094017093985</v>
      </c>
      <c r="K9" s="364">
        <v>55.1</v>
      </c>
      <c r="L9" s="369">
        <v>-23.044692737430157</v>
      </c>
      <c r="M9" s="361">
        <v>100.2</v>
      </c>
      <c r="N9" s="369">
        <v>0.4008016032064185</v>
      </c>
      <c r="O9" s="393">
        <v>1.26</v>
      </c>
      <c r="P9" s="397">
        <v>-0.82999999999999985</v>
      </c>
      <c r="Q9" s="223">
        <v>1.76</v>
      </c>
      <c r="R9" s="397">
        <v>0.39999999999999991</v>
      </c>
      <c r="S9" s="364"/>
    </row>
    <row r="10" spans="1:19" s="1" customFormat="1">
      <c r="A10" s="324"/>
      <c r="C10" s="342">
        <v>6</v>
      </c>
      <c r="E10" s="361">
        <v>98.9</v>
      </c>
      <c r="F10" s="369">
        <v>0.9183673469387813</v>
      </c>
      <c r="G10" s="364">
        <v>98.7</v>
      </c>
      <c r="H10" s="369">
        <v>1.6477857878475888</v>
      </c>
      <c r="I10" s="361">
        <v>88.7</v>
      </c>
      <c r="J10" s="369">
        <v>4.5990566037735912</v>
      </c>
      <c r="K10" s="364">
        <v>57.9</v>
      </c>
      <c r="L10" s="369">
        <v>5.081669691470049</v>
      </c>
      <c r="M10" s="361">
        <v>100.1</v>
      </c>
      <c r="N10" s="369">
        <v>-9.9800399201605314e-002</v>
      </c>
      <c r="O10" s="393">
        <v>1.57</v>
      </c>
      <c r="P10" s="397">
        <v>0.31000000000000005</v>
      </c>
      <c r="Q10" s="223">
        <v>1.52</v>
      </c>
      <c r="R10" s="397">
        <v>-0.24</v>
      </c>
      <c r="S10" s="364"/>
    </row>
    <row r="11" spans="1:19" s="1" customFormat="1">
      <c r="A11" s="324"/>
      <c r="C11" s="342">
        <v>7</v>
      </c>
      <c r="D11" s="350"/>
      <c r="E11" s="361">
        <v>95.9</v>
      </c>
      <c r="F11" s="369">
        <v>-3.0333670374115265</v>
      </c>
      <c r="G11" s="364">
        <v>99.1</v>
      </c>
      <c r="H11" s="369">
        <v>0.40526849037486473</v>
      </c>
      <c r="I11" s="361">
        <v>91.7</v>
      </c>
      <c r="J11" s="369">
        <v>3.3821871476888385</v>
      </c>
      <c r="K11" s="361">
        <v>64.3</v>
      </c>
      <c r="L11" s="369">
        <v>11.053540587219342</v>
      </c>
      <c r="M11" s="361">
        <v>100.4</v>
      </c>
      <c r="N11" s="369">
        <v>0.29970029970031109</v>
      </c>
      <c r="O11" s="393">
        <v>1.6</v>
      </c>
      <c r="P11" s="397">
        <v>3.0000000000000027e-002</v>
      </c>
      <c r="Q11" s="223">
        <v>1.54</v>
      </c>
      <c r="R11" s="397">
        <v>2.0000000000000018e-002</v>
      </c>
      <c r="S11" s="364"/>
    </row>
    <row r="12" spans="1:19" s="1" customFormat="1">
      <c r="A12" s="325"/>
      <c r="B12" s="333"/>
      <c r="C12" s="342">
        <v>8</v>
      </c>
      <c r="D12" s="350"/>
      <c r="E12" s="361">
        <v>98</v>
      </c>
      <c r="F12" s="369">
        <v>2.189781021897804</v>
      </c>
      <c r="G12" s="364">
        <v>99.9</v>
      </c>
      <c r="H12" s="369">
        <v>0.80726538849647966</v>
      </c>
      <c r="I12" s="361">
        <v>91.3</v>
      </c>
      <c r="J12" s="369">
        <v>-0.43620501635769426</v>
      </c>
      <c r="K12" s="364">
        <v>70.7</v>
      </c>
      <c r="L12" s="369">
        <v>9.9533437013996995</v>
      </c>
      <c r="M12" s="361">
        <v>100.4</v>
      </c>
      <c r="N12" s="369">
        <v>0</v>
      </c>
      <c r="O12" s="393">
        <v>1.31</v>
      </c>
      <c r="P12" s="397">
        <v>-0.29000000000000004</v>
      </c>
      <c r="Q12" s="223">
        <v>1.72</v>
      </c>
      <c r="R12" s="397">
        <v>0.17999999999999994</v>
      </c>
      <c r="S12" s="364"/>
    </row>
    <row r="13" spans="1:19" s="1" customFormat="1">
      <c r="B13" s="335"/>
      <c r="C13" s="342">
        <v>9</v>
      </c>
      <c r="D13" s="350"/>
      <c r="E13" s="361">
        <v>102.7</v>
      </c>
      <c r="F13" s="369">
        <v>4.7959183673469417</v>
      </c>
      <c r="G13" s="364">
        <v>100</v>
      </c>
      <c r="H13" s="369">
        <v>0.1001001001000944</v>
      </c>
      <c r="I13" s="361">
        <v>94.8</v>
      </c>
      <c r="J13" s="369">
        <v>3.833515881708653</v>
      </c>
      <c r="K13" s="364">
        <v>72.8</v>
      </c>
      <c r="L13" s="369">
        <v>2.9702970297029623</v>
      </c>
      <c r="M13" s="361">
        <v>100.4</v>
      </c>
      <c r="N13" s="369">
        <v>0</v>
      </c>
      <c r="O13" s="393">
        <v>1.89</v>
      </c>
      <c r="P13" s="397">
        <v>0.57999999999999985</v>
      </c>
      <c r="Q13" s="223">
        <v>1.47</v>
      </c>
      <c r="R13" s="397">
        <v>-0.25</v>
      </c>
      <c r="S13" s="364"/>
    </row>
    <row r="14" spans="1:19" s="1" customFormat="1">
      <c r="A14" s="324"/>
      <c r="C14" s="342">
        <v>10</v>
      </c>
      <c r="D14" s="350"/>
      <c r="E14" s="361">
        <v>98.9</v>
      </c>
      <c r="F14" s="369">
        <v>-3.7000973709834439</v>
      </c>
      <c r="G14" s="364">
        <v>99.7</v>
      </c>
      <c r="H14" s="369">
        <v>-0.29999999999999716</v>
      </c>
      <c r="I14" s="361">
        <v>95.7</v>
      </c>
      <c r="J14" s="369">
        <v>0.949367088607601</v>
      </c>
      <c r="K14" s="364">
        <v>71.7</v>
      </c>
      <c r="L14" s="369">
        <v>-1.5109890109890032</v>
      </c>
      <c r="M14" s="361">
        <v>100.2</v>
      </c>
      <c r="N14" s="369">
        <v>-0.19920318725099884</v>
      </c>
      <c r="O14" s="393">
        <v>1.5</v>
      </c>
      <c r="P14" s="397">
        <v>-0.3899999999999999</v>
      </c>
      <c r="Q14" s="223">
        <v>1.7</v>
      </c>
      <c r="R14" s="397">
        <v>0.23</v>
      </c>
      <c r="S14" s="364"/>
    </row>
    <row r="15" spans="1:19" s="1" customFormat="1">
      <c r="A15" s="324"/>
      <c r="C15" s="342">
        <v>11</v>
      </c>
      <c r="D15" s="350"/>
      <c r="E15" s="361">
        <v>104.3</v>
      </c>
      <c r="F15" s="369">
        <v>5.4600606673407395</v>
      </c>
      <c r="G15" s="364">
        <v>101.1</v>
      </c>
      <c r="H15" s="369">
        <v>1.4042126379137325</v>
      </c>
      <c r="I15" s="361">
        <v>95.7</v>
      </c>
      <c r="J15" s="369">
        <v>0</v>
      </c>
      <c r="K15" s="364">
        <v>74.900000000000006</v>
      </c>
      <c r="L15" s="369">
        <v>4.4630404463040483</v>
      </c>
      <c r="M15" s="361">
        <v>100.3</v>
      </c>
      <c r="N15" s="369">
        <v>9.9800399201591145e-002</v>
      </c>
      <c r="O15" s="393">
        <v>1.4</v>
      </c>
      <c r="P15" s="397">
        <v>-0.10000000000000009</v>
      </c>
      <c r="Q15" s="223">
        <v>1.34</v>
      </c>
      <c r="R15" s="397">
        <v>-0.35999999999999988</v>
      </c>
      <c r="S15" s="364"/>
    </row>
    <row r="16" spans="1:19" ht="13.5" customHeight="1">
      <c r="B16" s="334"/>
      <c r="C16" s="342">
        <v>12</v>
      </c>
      <c r="D16" s="351"/>
      <c r="E16" s="361">
        <v>100</v>
      </c>
      <c r="F16" s="369">
        <v>-4.1227229146692208</v>
      </c>
      <c r="G16" s="364">
        <v>100.5</v>
      </c>
      <c r="H16" s="369">
        <v>-0.59347181008901517</v>
      </c>
      <c r="I16" s="361">
        <v>93.6</v>
      </c>
      <c r="J16" s="369">
        <v>-2.1943573667711687</v>
      </c>
      <c r="K16" s="364">
        <v>74.900000000000006</v>
      </c>
      <c r="L16" s="369">
        <v>0</v>
      </c>
      <c r="M16" s="361">
        <v>100</v>
      </c>
      <c r="N16" s="369">
        <v>-0.29910269192422445</v>
      </c>
      <c r="O16" s="393">
        <v>1.59</v>
      </c>
      <c r="P16" s="397">
        <v>0.19000000000000017</v>
      </c>
      <c r="Q16" s="223">
        <v>1.65</v>
      </c>
      <c r="R16" s="397">
        <v>0.30999999999999983</v>
      </c>
    </row>
    <row r="17" spans="1:67" ht="13.5" customHeight="1">
      <c r="A17" s="326"/>
      <c r="B17" s="283" t="s">
        <v>275</v>
      </c>
      <c r="C17" s="343">
        <v>1</v>
      </c>
      <c r="D17" s="352" t="s">
        <v>454</v>
      </c>
      <c r="E17" s="362">
        <v>98.5</v>
      </c>
      <c r="F17" s="370">
        <v>-1.5</v>
      </c>
      <c r="G17" s="374">
        <v>102.2</v>
      </c>
      <c r="H17" s="370">
        <v>1.6915422885572167</v>
      </c>
      <c r="I17" s="362">
        <v>95.3</v>
      </c>
      <c r="J17" s="370">
        <v>1.8162393162393196</v>
      </c>
      <c r="K17" s="374">
        <v>77.3</v>
      </c>
      <c r="L17" s="370">
        <v>3.2042723631508565</v>
      </c>
      <c r="M17" s="362">
        <v>101.2</v>
      </c>
      <c r="N17" s="370">
        <v>1.2000000000000028</v>
      </c>
      <c r="O17" s="394">
        <v>1.28</v>
      </c>
      <c r="P17" s="398">
        <v>-0.31000000000000005</v>
      </c>
      <c r="Q17" s="400">
        <v>1.47</v>
      </c>
      <c r="R17" s="398">
        <v>-0.17999999999999994</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s="1" customFormat="1" ht="13.5" customHeight="1">
      <c r="A18" s="327"/>
      <c r="B18" s="336"/>
      <c r="C18" s="344">
        <v>2</v>
      </c>
      <c r="D18" s="353"/>
      <c r="E18" s="363">
        <v>102.2</v>
      </c>
      <c r="F18" s="371">
        <v>3.7563451776649779</v>
      </c>
      <c r="G18" s="379">
        <v>101.4</v>
      </c>
      <c r="H18" s="371">
        <v>-0.78277886497064297</v>
      </c>
      <c r="I18" s="363">
        <v>92.6</v>
      </c>
      <c r="J18" s="371">
        <v>-2.8331584470094469</v>
      </c>
      <c r="K18" s="379">
        <v>71.099999999999994</v>
      </c>
      <c r="L18" s="371">
        <v>-8.0206985769728369</v>
      </c>
      <c r="M18" s="363">
        <v>100.4</v>
      </c>
      <c r="N18" s="371">
        <v>-0.79051383399209207</v>
      </c>
      <c r="O18" s="395">
        <v>1.5</v>
      </c>
      <c r="P18" s="399">
        <v>0.21999999999999997</v>
      </c>
      <c r="Q18" s="403">
        <v>1.41</v>
      </c>
      <c r="R18" s="399">
        <v>-6.0000000000000053e-002</v>
      </c>
    </row>
    <row r="19" spans="1:67" ht="13.5" customHeight="1">
      <c r="A19" s="327" t="s">
        <v>473</v>
      </c>
      <c r="B19" s="1"/>
      <c r="C19" s="1"/>
      <c r="D19" s="1"/>
      <c r="E19" s="364"/>
      <c r="F19" s="364"/>
      <c r="G19" s="364"/>
      <c r="H19" s="364"/>
      <c r="I19" s="364"/>
      <c r="J19" s="364"/>
      <c r="K19" s="364"/>
      <c r="L19" s="364"/>
      <c r="M19" s="364"/>
      <c r="N19" s="364"/>
      <c r="O19" s="364"/>
      <c r="P19" s="364"/>
      <c r="Q19" s="364"/>
      <c r="R19" s="364"/>
    </row>
    <row r="20" spans="1:67" ht="13.5" customHeight="1">
      <c r="A20" s="328"/>
      <c r="B20" s="226" t="s">
        <v>439</v>
      </c>
      <c r="C20" s="226"/>
      <c r="D20" s="226"/>
      <c r="E20" s="364"/>
      <c r="F20" s="372"/>
      <c r="G20" s="374"/>
      <c r="H20" s="364"/>
      <c r="I20" s="364"/>
      <c r="K20" s="364"/>
      <c r="M20" s="364"/>
      <c r="N20" s="372"/>
      <c r="O20" s="396"/>
      <c r="P20" s="396"/>
      <c r="Q20" s="357" t="s">
        <v>466</v>
      </c>
      <c r="R20" s="405"/>
    </row>
    <row r="21" spans="1:67" ht="13.5" customHeight="1">
      <c r="A21" s="327"/>
      <c r="B21" s="330" t="s">
        <v>183</v>
      </c>
      <c r="C21" s="345"/>
      <c r="D21" s="354"/>
      <c r="E21" s="365" t="s">
        <v>389</v>
      </c>
      <c r="F21" s="373"/>
      <c r="G21" s="380" t="s">
        <v>474</v>
      </c>
      <c r="H21" s="382"/>
      <c r="I21" s="380" t="s">
        <v>100</v>
      </c>
      <c r="J21" s="385"/>
      <c r="K21" s="387" t="s">
        <v>139</v>
      </c>
      <c r="L21" s="382"/>
      <c r="M21" s="388" t="s">
        <v>48</v>
      </c>
      <c r="N21" s="389"/>
      <c r="O21" s="390" t="s">
        <v>346</v>
      </c>
      <c r="P21" s="366"/>
      <c r="Q21" s="358" t="s">
        <v>435</v>
      </c>
      <c r="R21" s="381"/>
    </row>
    <row r="22" spans="1:67">
      <c r="A22" s="327" t="s">
        <v>473</v>
      </c>
      <c r="B22" s="337"/>
      <c r="C22" s="346"/>
      <c r="D22" s="355"/>
      <c r="E22" s="359" t="s">
        <v>470</v>
      </c>
      <c r="F22" s="367" t="s">
        <v>472</v>
      </c>
      <c r="G22" s="359" t="s">
        <v>470</v>
      </c>
      <c r="H22" s="367" t="s">
        <v>472</v>
      </c>
      <c r="I22" s="359" t="s">
        <v>470</v>
      </c>
      <c r="J22" s="367" t="s">
        <v>472</v>
      </c>
      <c r="K22" s="359" t="s">
        <v>470</v>
      </c>
      <c r="L22" s="367" t="s">
        <v>472</v>
      </c>
      <c r="M22" s="359" t="s">
        <v>470</v>
      </c>
      <c r="N22" s="367" t="s">
        <v>472</v>
      </c>
      <c r="O22" s="391" t="s">
        <v>425</v>
      </c>
      <c r="P22" s="367" t="s">
        <v>421</v>
      </c>
      <c r="Q22" s="391" t="s">
        <v>425</v>
      </c>
      <c r="R22" s="367" t="s">
        <v>421</v>
      </c>
    </row>
    <row r="23" spans="1:67" s="124" customFormat="1" ht="12.75">
      <c r="B23" s="332"/>
      <c r="C23" s="341"/>
      <c r="D23" s="356"/>
      <c r="E23" s="360"/>
      <c r="F23" s="368" t="s">
        <v>201</v>
      </c>
      <c r="G23" s="187"/>
      <c r="H23" s="368" t="s">
        <v>201</v>
      </c>
      <c r="I23" s="360"/>
      <c r="J23" s="368" t="s">
        <v>201</v>
      </c>
      <c r="K23" s="187"/>
      <c r="L23" s="368" t="s">
        <v>201</v>
      </c>
      <c r="M23" s="360"/>
      <c r="N23" s="368" t="s">
        <v>201</v>
      </c>
      <c r="O23" s="392" t="s">
        <v>201</v>
      </c>
      <c r="P23" s="368" t="s">
        <v>161</v>
      </c>
      <c r="Q23" s="402" t="s">
        <v>201</v>
      </c>
      <c r="R23" s="368" t="s">
        <v>161</v>
      </c>
    </row>
    <row r="24" spans="1:67">
      <c r="A24" s="327"/>
      <c r="B24" s="333" t="s">
        <v>30</v>
      </c>
      <c r="C24" s="342">
        <v>3</v>
      </c>
      <c r="D24" s="350" t="s">
        <v>454</v>
      </c>
      <c r="E24" s="361">
        <v>96.9</v>
      </c>
      <c r="F24" s="369">
        <v>1.4659685863874405</v>
      </c>
      <c r="G24" s="361">
        <v>99.2</v>
      </c>
      <c r="H24" s="369">
        <v>1.2244897959183703</v>
      </c>
      <c r="I24" s="361">
        <v>97.4</v>
      </c>
      <c r="J24" s="369">
        <v>2.4185068349106325</v>
      </c>
      <c r="K24" s="361">
        <v>82</v>
      </c>
      <c r="L24" s="369">
        <v>2.3720349563046264</v>
      </c>
      <c r="M24" s="361">
        <v>97.9</v>
      </c>
      <c r="N24" s="369">
        <v>-0.70993914807301084</v>
      </c>
      <c r="O24" s="393">
        <v>1.04</v>
      </c>
      <c r="P24" s="397">
        <v>-9.9999999999999867e-002</v>
      </c>
      <c r="Q24" s="393">
        <v>1.43</v>
      </c>
      <c r="R24" s="397">
        <v>0.46</v>
      </c>
      <c r="S24" s="1"/>
    </row>
    <row r="25" spans="1:67">
      <c r="B25" s="334"/>
      <c r="C25" s="342">
        <v>4</v>
      </c>
      <c r="D25" s="350"/>
      <c r="E25" s="361">
        <v>95.3</v>
      </c>
      <c r="F25" s="369">
        <v>-1.6511867905056845</v>
      </c>
      <c r="G25" s="361">
        <v>95.7</v>
      </c>
      <c r="H25" s="369">
        <v>-3.5282258064516125</v>
      </c>
      <c r="I25" s="361">
        <v>91.7</v>
      </c>
      <c r="J25" s="369">
        <v>-5.8521560574948692</v>
      </c>
      <c r="K25" s="361">
        <v>61.8</v>
      </c>
      <c r="L25" s="369">
        <v>-24.634146341463417</v>
      </c>
      <c r="M25" s="361">
        <v>98.6</v>
      </c>
      <c r="N25" s="369">
        <v>0.71501532175688309</v>
      </c>
      <c r="O25" s="393">
        <v>1.04</v>
      </c>
      <c r="P25" s="397">
        <v>0</v>
      </c>
      <c r="Q25" s="393">
        <v>0.78</v>
      </c>
      <c r="R25" s="397">
        <v>-0.64999999999999991</v>
      </c>
    </row>
    <row r="26" spans="1:67">
      <c r="A26" s="1"/>
      <c r="B26" s="333"/>
      <c r="C26" s="342">
        <v>5</v>
      </c>
      <c r="D26" s="1"/>
      <c r="E26" s="361">
        <v>91.3</v>
      </c>
      <c r="F26" s="369">
        <v>-4.1972717733473246</v>
      </c>
      <c r="G26" s="361">
        <v>92.2</v>
      </c>
      <c r="H26" s="369">
        <v>-3.6572622779519328</v>
      </c>
      <c r="I26" s="361">
        <v>80.900000000000006</v>
      </c>
      <c r="J26" s="369">
        <v>-11.777535441657577</v>
      </c>
      <c r="K26" s="361">
        <v>40.200000000000003</v>
      </c>
      <c r="L26" s="369">
        <v>-34.951456310679603</v>
      </c>
      <c r="M26" s="361">
        <v>98.1</v>
      </c>
      <c r="N26" s="369">
        <v>-0.50709939148073024</v>
      </c>
      <c r="O26" s="393">
        <v>0.74</v>
      </c>
      <c r="P26" s="397">
        <v>-0.30000000000000004</v>
      </c>
      <c r="Q26" s="393">
        <v>0.97</v>
      </c>
      <c r="R26" s="397">
        <v>0.18999999999999995</v>
      </c>
    </row>
    <row r="27" spans="1:67">
      <c r="A27" s="324"/>
      <c r="B27" s="333"/>
      <c r="C27" s="342">
        <v>6</v>
      </c>
      <c r="D27" s="1"/>
      <c r="E27" s="361">
        <v>92.6</v>
      </c>
      <c r="F27" s="369">
        <v>1.4238773274917822</v>
      </c>
      <c r="G27" s="361">
        <v>94.4</v>
      </c>
      <c r="H27" s="369">
        <v>2.3861171366594389</v>
      </c>
      <c r="I27" s="361">
        <v>86.3</v>
      </c>
      <c r="J27" s="369">
        <v>6.674907292954253</v>
      </c>
      <c r="K27" s="361">
        <v>50.8</v>
      </c>
      <c r="L27" s="369">
        <v>26.368159203980085</v>
      </c>
      <c r="M27" s="361">
        <v>97.8</v>
      </c>
      <c r="N27" s="369">
        <v>-0.30581039755351397</v>
      </c>
      <c r="O27" s="393">
        <v>0.68</v>
      </c>
      <c r="P27" s="397">
        <v>-5.9999999999999942e-002</v>
      </c>
      <c r="Q27" s="393">
        <v>0.95</v>
      </c>
      <c r="R27" s="397">
        <v>-2.0000000000000018e-002</v>
      </c>
    </row>
    <row r="28" spans="1:67">
      <c r="A28" s="324"/>
      <c r="B28" s="1"/>
      <c r="C28" s="342">
        <v>7</v>
      </c>
      <c r="D28" s="350"/>
      <c r="E28" s="361">
        <v>94</v>
      </c>
      <c r="F28" s="369">
        <v>1.5118790496760321</v>
      </c>
      <c r="G28" s="361">
        <v>95.7</v>
      </c>
      <c r="H28" s="369">
        <v>1.3771186440677934</v>
      </c>
      <c r="I28" s="361">
        <v>90.9</v>
      </c>
      <c r="J28" s="369">
        <v>5.3302433371958386</v>
      </c>
      <c r="K28" s="361">
        <v>54</v>
      </c>
      <c r="L28" s="369">
        <v>6.2992125984252025</v>
      </c>
      <c r="M28" s="361">
        <v>98.1</v>
      </c>
      <c r="N28" s="369">
        <v>0.30674846625766583</v>
      </c>
      <c r="O28" s="393">
        <v>0.86</v>
      </c>
      <c r="P28" s="397">
        <v>0.17999999999999994</v>
      </c>
      <c r="Q28" s="393">
        <v>0.73</v>
      </c>
      <c r="R28" s="397">
        <v>-0.21999999999999997</v>
      </c>
    </row>
    <row r="29" spans="1:67">
      <c r="B29" s="333"/>
      <c r="C29" s="342">
        <v>8</v>
      </c>
      <c r="D29" s="350"/>
      <c r="E29" s="361">
        <v>94.5</v>
      </c>
      <c r="F29" s="369">
        <v>0.53191489361702127</v>
      </c>
      <c r="G29" s="361">
        <v>95.8</v>
      </c>
      <c r="H29" s="369">
        <v>0.10449320794147784</v>
      </c>
      <c r="I29" s="361">
        <v>86.4</v>
      </c>
      <c r="J29" s="369">
        <v>-4.9504950495049505</v>
      </c>
      <c r="K29" s="361">
        <v>57.7</v>
      </c>
      <c r="L29" s="369">
        <v>6.8518518518518574</v>
      </c>
      <c r="M29" s="361">
        <v>97.4</v>
      </c>
      <c r="N29" s="369">
        <v>-0.71355759429152765</v>
      </c>
      <c r="O29" s="393">
        <v>0.5</v>
      </c>
      <c r="P29" s="397">
        <v>-0.36</v>
      </c>
      <c r="Q29" s="393">
        <v>1.01</v>
      </c>
      <c r="R29" s="397">
        <v>0.28000000000000003</v>
      </c>
    </row>
    <row r="30" spans="1:67">
      <c r="B30" s="335"/>
      <c r="C30" s="342">
        <v>9</v>
      </c>
      <c r="D30" s="350"/>
      <c r="E30" s="361">
        <v>100.6</v>
      </c>
      <c r="F30" s="369">
        <v>6.4550264550264496</v>
      </c>
      <c r="G30" s="361">
        <v>96.3</v>
      </c>
      <c r="H30" s="369">
        <v>0.52192066805845516</v>
      </c>
      <c r="I30" s="361">
        <v>93.6</v>
      </c>
      <c r="J30" s="369">
        <v>8.3333333333333197</v>
      </c>
      <c r="K30" s="361">
        <v>65.099999999999994</v>
      </c>
      <c r="L30" s="369">
        <v>12.824956672443658</v>
      </c>
      <c r="M30" s="361">
        <v>97.3</v>
      </c>
      <c r="N30" s="369">
        <v>-0.10266940451746254</v>
      </c>
      <c r="O30" s="393">
        <v>0.67</v>
      </c>
      <c r="P30" s="397">
        <v>0.17000000000000004</v>
      </c>
      <c r="Q30" s="393">
        <v>1.2</v>
      </c>
      <c r="R30" s="397">
        <v>0.18999999999999995</v>
      </c>
    </row>
    <row r="31" spans="1:67">
      <c r="A31" s="324"/>
      <c r="C31" s="342">
        <v>10</v>
      </c>
      <c r="D31" s="350"/>
      <c r="E31" s="361">
        <v>96.8</v>
      </c>
      <c r="F31" s="369">
        <v>-3.777335984095425</v>
      </c>
      <c r="G31" s="361">
        <v>97.5</v>
      </c>
      <c r="H31" s="369">
        <v>1.2461059190031181</v>
      </c>
      <c r="I31" s="361">
        <v>94.7</v>
      </c>
      <c r="J31" s="369">
        <v>1.1752136752136844</v>
      </c>
      <c r="K31" s="361">
        <v>66.8</v>
      </c>
      <c r="L31" s="369">
        <v>2.6113671274961643</v>
      </c>
      <c r="M31" s="361">
        <v>97.2</v>
      </c>
      <c r="N31" s="369">
        <v>-0.10277492291880198</v>
      </c>
      <c r="O31" s="393">
        <v>0.76</v>
      </c>
      <c r="P31" s="397">
        <v>8.9999999999999969e-002</v>
      </c>
      <c r="Q31" s="393">
        <v>0.88</v>
      </c>
      <c r="R31" s="397">
        <v>-0.31999999999999995</v>
      </c>
    </row>
    <row r="32" spans="1:67">
      <c r="B32" s="334"/>
      <c r="C32" s="342">
        <v>11</v>
      </c>
      <c r="D32" s="350"/>
      <c r="E32" s="361">
        <v>98.7</v>
      </c>
      <c r="F32" s="369">
        <v>1.9628099173553779</v>
      </c>
      <c r="G32" s="361">
        <v>98.8</v>
      </c>
      <c r="H32" s="369">
        <v>1.3333333333333304</v>
      </c>
      <c r="I32" s="361">
        <v>95.2</v>
      </c>
      <c r="J32" s="369">
        <v>0.52798310454065467</v>
      </c>
      <c r="K32" s="361">
        <v>72.3</v>
      </c>
      <c r="L32" s="369">
        <v>8.2335329341317358</v>
      </c>
      <c r="M32" s="361">
        <v>96.8</v>
      </c>
      <c r="N32" s="369">
        <v>-0.41152263374486181</v>
      </c>
      <c r="O32" s="393">
        <v>0.64</v>
      </c>
      <c r="P32" s="397">
        <v>-0.12</v>
      </c>
      <c r="Q32" s="393">
        <v>0.93</v>
      </c>
      <c r="R32" s="397">
        <v>5.0000000000000044e-002</v>
      </c>
    </row>
    <row r="33" spans="1:19">
      <c r="A33" s="324"/>
      <c r="B33" s="1"/>
      <c r="C33" s="342">
        <v>12</v>
      </c>
      <c r="D33" s="351"/>
      <c r="E33" s="361">
        <v>99.3</v>
      </c>
      <c r="F33" s="369">
        <v>0.60790273556230423</v>
      </c>
      <c r="G33" s="361">
        <v>97.4</v>
      </c>
      <c r="H33" s="369">
        <v>-1.4170040485829873</v>
      </c>
      <c r="I33" s="361">
        <v>92.7</v>
      </c>
      <c r="J33" s="369">
        <v>-2.6260504201680672</v>
      </c>
      <c r="K33" s="361">
        <v>68.900000000000006</v>
      </c>
      <c r="L33" s="369">
        <v>-4.7026279391424497</v>
      </c>
      <c r="M33" s="361">
        <v>96.5</v>
      </c>
      <c r="N33" s="369">
        <v>-0.30991735537189791</v>
      </c>
      <c r="O33" s="393">
        <v>0.73</v>
      </c>
      <c r="P33" s="397">
        <v>8.9999999999999969e-002</v>
      </c>
      <c r="Q33" s="393">
        <v>1.08</v>
      </c>
      <c r="R33" s="397">
        <v>0.15000000000000002</v>
      </c>
    </row>
    <row r="34" spans="1:19">
      <c r="B34" s="338" t="s">
        <v>275</v>
      </c>
      <c r="C34" s="343">
        <v>1</v>
      </c>
      <c r="D34" s="352" t="s">
        <v>454</v>
      </c>
      <c r="E34" s="362">
        <v>92.9</v>
      </c>
      <c r="F34" s="374">
        <v>-6.4451158106747144</v>
      </c>
      <c r="G34" s="362">
        <v>97.2</v>
      </c>
      <c r="H34" s="374">
        <v>-0.2053388090349105</v>
      </c>
      <c r="I34" s="362">
        <v>93.2</v>
      </c>
      <c r="J34" s="374">
        <v>0.53937432578209277</v>
      </c>
      <c r="K34" s="362">
        <v>69.5</v>
      </c>
      <c r="L34" s="374">
        <v>0.87082728592161718</v>
      </c>
      <c r="M34" s="362">
        <v>96.2</v>
      </c>
      <c r="N34" s="374">
        <v>-0.31088082901554109</v>
      </c>
      <c r="O34" s="394">
        <v>0.77</v>
      </c>
      <c r="P34" s="400">
        <v>4.0000000000000036e-002</v>
      </c>
      <c r="Q34" s="394">
        <v>0.88</v>
      </c>
      <c r="R34" s="398">
        <v>-0.20000000000000007</v>
      </c>
      <c r="S34" s="335"/>
    </row>
    <row r="35" spans="1:19" s="1" customFormat="1">
      <c r="B35" s="336"/>
      <c r="C35" s="344">
        <v>2</v>
      </c>
      <c r="D35" s="353"/>
      <c r="E35" s="363">
        <v>97.1</v>
      </c>
      <c r="F35" s="371">
        <v>4.5209903121636046</v>
      </c>
      <c r="G35" s="363">
        <v>97.2</v>
      </c>
      <c r="H35" s="371">
        <v>0</v>
      </c>
      <c r="I35" s="363">
        <v>92.2</v>
      </c>
      <c r="J35" s="371">
        <v>-1.0729613733905579</v>
      </c>
      <c r="K35" s="363">
        <v>68.2</v>
      </c>
      <c r="L35" s="371">
        <v>-1.8705035971222983</v>
      </c>
      <c r="M35" s="363">
        <v>96.2</v>
      </c>
      <c r="N35" s="371">
        <v>0</v>
      </c>
      <c r="O35" s="395">
        <v>0.85</v>
      </c>
      <c r="P35" s="399">
        <v>7.999999999999996e-002</v>
      </c>
      <c r="Q35" s="395">
        <v>0.84</v>
      </c>
      <c r="R35" s="399">
        <v>-4.0000000000000036e-002</v>
      </c>
    </row>
    <row r="36" spans="1:19">
      <c r="B36" s="1"/>
      <c r="C36" s="1"/>
      <c r="D36" s="1"/>
      <c r="E36" s="364"/>
      <c r="F36" s="364"/>
      <c r="G36" s="364"/>
      <c r="H36" s="364"/>
      <c r="I36" s="364"/>
      <c r="J36" s="364"/>
      <c r="K36" s="364"/>
      <c r="L36" s="364"/>
      <c r="M36" s="364"/>
      <c r="N36" s="364"/>
      <c r="O36" s="364"/>
      <c r="P36" s="364"/>
      <c r="Q36" s="364"/>
      <c r="R36" s="364"/>
    </row>
    <row r="37" spans="1:19">
      <c r="B37" s="288" t="s">
        <v>470</v>
      </c>
      <c r="C37" s="288"/>
      <c r="D37" s="288"/>
      <c r="F37" s="375" t="s">
        <v>475</v>
      </c>
    </row>
    <row r="38" spans="1:19">
      <c r="F38" s="375" t="s">
        <v>427</v>
      </c>
    </row>
    <row r="39" spans="1:19">
      <c r="F39" s="375" t="s">
        <v>292</v>
      </c>
    </row>
    <row r="40" spans="1:19">
      <c r="F40" s="376"/>
    </row>
    <row r="41" spans="1:19"/>
    <row r="42" spans="1:19"/>
    <row r="43" spans="1:19"/>
    <row r="44" spans="1:19"/>
    <row r="45" spans="1:19"/>
    <row r="46" spans="1:19"/>
    <row r="47" spans="1:19"/>
    <row r="48" spans="1:19"/>
    <row r="49" spans="3:6"/>
    <row r="50" spans="3:6"/>
    <row r="51" spans="3:6"/>
    <row r="52" spans="3:6">
      <c r="F52" s="377"/>
    </row>
    <row r="53" spans="3:6">
      <c r="C53" s="1" t="s">
        <v>422</v>
      </c>
    </row>
  </sheetData>
  <mergeCells count="5">
    <mergeCell ref="M4:N4"/>
    <mergeCell ref="E21:F21"/>
    <mergeCell ref="M21:N21"/>
    <mergeCell ref="B4:D5"/>
    <mergeCell ref="B21:D22"/>
  </mergeCells>
  <phoneticPr fontId="5"/>
  <pageMargins left="0.39370078740157483" right="0.39370078740157483" top="0.98425196850393704" bottom="0.51" header="0.51181102362204722" footer="0.51181102362204722"/>
  <pageSetup paperSize="9" scale="89" fitToWidth="1" fitToHeight="1" orientation="landscape" usePrinterDefaults="1" r:id="rId1"/>
  <headerFooter alignWithMargins="0"/>
  <drawing r:id="rId2"/>
</worksheet>
</file>

<file path=xl/worksheets/sheet17.xml><?xml version="1.0" encoding="utf-8"?>
<worksheet xmlns:r="http://schemas.openxmlformats.org/officeDocument/2006/relationships" xmlns:mc="http://schemas.openxmlformats.org/markup-compatibility/2006" xmlns="http://schemas.openxmlformats.org/spreadsheetml/2006/main">
  <sheetPr>
    <tabColor indexed="53"/>
  </sheetPr>
  <dimension ref="B1:N105"/>
  <sheetViews>
    <sheetView view="pageBreakPreview" topLeftCell="B1" zoomScale="85" zoomScaleNormal="75" zoomScaleSheetLayoutView="85" workbookViewId="0"/>
  </sheetViews>
  <sheetFormatPr defaultRowHeight="13.5"/>
  <cols>
    <col min="1" max="1" width="10.75" style="1" customWidth="1"/>
    <col min="2" max="2" width="6.5" style="1" customWidth="1"/>
    <col min="3" max="3" width="39.125" style="288" customWidth="1"/>
    <col min="4" max="14" width="12.625" style="1" customWidth="1"/>
    <col min="15" max="16384" width="9" style="1" bestFit="1" customWidth="1"/>
  </cols>
  <sheetData>
    <row r="1" spans="2:14" ht="23.25" customHeight="1">
      <c r="B1" s="225" t="s">
        <v>36</v>
      </c>
    </row>
    <row r="2" spans="2:14" ht="23.25" customHeight="1">
      <c r="C2" s="420">
        <v>44228</v>
      </c>
      <c r="D2" s="435" t="s">
        <v>477</v>
      </c>
    </row>
    <row r="3" spans="2:14" ht="18" customHeight="1">
      <c r="B3" s="195"/>
      <c r="C3" s="421" t="s">
        <v>157</v>
      </c>
      <c r="D3" s="421"/>
      <c r="E3" s="195"/>
      <c r="F3" s="195"/>
      <c r="G3" s="195"/>
      <c r="H3" s="195"/>
      <c r="I3" s="195"/>
      <c r="J3" s="465"/>
      <c r="K3" s="195"/>
      <c r="L3" s="195"/>
      <c r="M3" s="195"/>
      <c r="N3" s="1" t="s">
        <v>241</v>
      </c>
    </row>
    <row r="4" spans="2:14" s="406" customFormat="1" ht="10.5" customHeight="1">
      <c r="B4" s="407" t="s">
        <v>478</v>
      </c>
      <c r="C4" s="422"/>
      <c r="D4" s="407" t="s">
        <v>480</v>
      </c>
      <c r="E4" s="448"/>
      <c r="F4" s="448"/>
      <c r="G4" s="463"/>
      <c r="H4" s="464"/>
      <c r="I4" s="464"/>
      <c r="J4" s="464"/>
      <c r="K4" s="464"/>
      <c r="L4" s="464"/>
      <c r="M4" s="464"/>
      <c r="N4" s="469"/>
    </row>
    <row r="5" spans="2:14" s="406" customFormat="1" ht="18" customHeight="1">
      <c r="B5" s="408"/>
      <c r="C5" s="423"/>
      <c r="D5" s="408"/>
      <c r="E5" s="449"/>
      <c r="F5" s="423"/>
      <c r="G5" s="407" t="s">
        <v>109</v>
      </c>
      <c r="H5" s="448"/>
      <c r="I5" s="448"/>
      <c r="J5" s="463"/>
      <c r="K5" s="468"/>
      <c r="L5" s="407" t="s">
        <v>384</v>
      </c>
      <c r="M5" s="448"/>
      <c r="N5" s="422"/>
    </row>
    <row r="6" spans="2:14" s="406" customFormat="1" ht="10.5" customHeight="1">
      <c r="B6" s="408"/>
      <c r="C6" s="423"/>
      <c r="D6" s="436"/>
      <c r="E6" s="450"/>
      <c r="F6" s="461"/>
      <c r="G6" s="436"/>
      <c r="H6" s="450"/>
      <c r="I6" s="461"/>
      <c r="J6" s="466" t="s">
        <v>35</v>
      </c>
      <c r="K6" s="466" t="s">
        <v>481</v>
      </c>
      <c r="L6" s="436"/>
      <c r="M6" s="450"/>
      <c r="N6" s="461"/>
    </row>
    <row r="7" spans="2:14" s="406" customFormat="1" ht="18" customHeight="1">
      <c r="B7" s="409"/>
      <c r="C7" s="424"/>
      <c r="D7" s="437" t="s">
        <v>482</v>
      </c>
      <c r="E7" s="451" t="s">
        <v>484</v>
      </c>
      <c r="F7" s="451" t="s">
        <v>120</v>
      </c>
      <c r="G7" s="437" t="s">
        <v>482</v>
      </c>
      <c r="H7" s="451" t="s">
        <v>484</v>
      </c>
      <c r="I7" s="451" t="s">
        <v>120</v>
      </c>
      <c r="J7" s="467"/>
      <c r="K7" s="467"/>
      <c r="L7" s="451" t="s">
        <v>482</v>
      </c>
      <c r="M7" s="437" t="s">
        <v>484</v>
      </c>
      <c r="N7" s="470" t="s">
        <v>120</v>
      </c>
    </row>
    <row r="8" spans="2:14" ht="16.5" customHeight="1">
      <c r="B8" s="410" t="s">
        <v>333</v>
      </c>
      <c r="C8" s="425" t="s">
        <v>465</v>
      </c>
      <c r="D8" s="438">
        <v>254361</v>
      </c>
      <c r="E8" s="452">
        <v>319233</v>
      </c>
      <c r="F8" s="452">
        <v>178369</v>
      </c>
      <c r="G8" s="452">
        <v>253402</v>
      </c>
      <c r="H8" s="452">
        <v>318031</v>
      </c>
      <c r="I8" s="452">
        <v>177695</v>
      </c>
      <c r="J8" s="452">
        <v>235019</v>
      </c>
      <c r="K8" s="452">
        <v>18383</v>
      </c>
      <c r="L8" s="452">
        <v>959</v>
      </c>
      <c r="M8" s="452">
        <v>1202</v>
      </c>
      <c r="N8" s="452">
        <v>674</v>
      </c>
    </row>
    <row r="9" spans="2:14" ht="16.5" customHeight="1">
      <c r="B9" s="411" t="s">
        <v>335</v>
      </c>
      <c r="C9" s="426" t="s">
        <v>193</v>
      </c>
      <c r="D9" s="439">
        <v>326191</v>
      </c>
      <c r="E9" s="453">
        <v>359463</v>
      </c>
      <c r="F9" s="453">
        <v>184274</v>
      </c>
      <c r="G9" s="453">
        <v>326007</v>
      </c>
      <c r="H9" s="453">
        <v>359236</v>
      </c>
      <c r="I9" s="453">
        <v>184274</v>
      </c>
      <c r="J9" s="453">
        <v>307123</v>
      </c>
      <c r="K9" s="453">
        <v>18884</v>
      </c>
      <c r="L9" s="453">
        <v>184</v>
      </c>
      <c r="M9" s="453">
        <v>227</v>
      </c>
      <c r="N9" s="453">
        <v>0</v>
      </c>
    </row>
    <row r="10" spans="2:14" ht="16.5" customHeight="1">
      <c r="B10" s="412" t="s">
        <v>339</v>
      </c>
      <c r="C10" s="427" t="s">
        <v>439</v>
      </c>
      <c r="D10" s="440">
        <v>298775</v>
      </c>
      <c r="E10" s="454">
        <v>344191</v>
      </c>
      <c r="F10" s="454">
        <v>191183</v>
      </c>
      <c r="G10" s="454">
        <v>297881</v>
      </c>
      <c r="H10" s="454">
        <v>343319</v>
      </c>
      <c r="I10" s="454">
        <v>190235</v>
      </c>
      <c r="J10" s="454">
        <v>268273</v>
      </c>
      <c r="K10" s="454">
        <v>29608</v>
      </c>
      <c r="L10" s="454">
        <v>894</v>
      </c>
      <c r="M10" s="454">
        <v>872</v>
      </c>
      <c r="N10" s="454">
        <v>948</v>
      </c>
    </row>
    <row r="11" spans="2:14" ht="16.5" customHeight="1">
      <c r="B11" s="413" t="s">
        <v>341</v>
      </c>
      <c r="C11" s="427" t="s">
        <v>486</v>
      </c>
      <c r="D11" s="440">
        <v>399598</v>
      </c>
      <c r="E11" s="454">
        <v>423056</v>
      </c>
      <c r="F11" s="454">
        <v>273852</v>
      </c>
      <c r="G11" s="454">
        <v>388855</v>
      </c>
      <c r="H11" s="454">
        <v>411716</v>
      </c>
      <c r="I11" s="454">
        <v>266310</v>
      </c>
      <c r="J11" s="454">
        <v>349501</v>
      </c>
      <c r="K11" s="454">
        <v>39354</v>
      </c>
      <c r="L11" s="454">
        <v>10743</v>
      </c>
      <c r="M11" s="454">
        <v>11340</v>
      </c>
      <c r="N11" s="454">
        <v>7542</v>
      </c>
    </row>
    <row r="12" spans="2:14" ht="16.5" customHeight="1">
      <c r="B12" s="412" t="s">
        <v>257</v>
      </c>
      <c r="C12" s="427" t="s">
        <v>488</v>
      </c>
      <c r="D12" s="440">
        <v>326432</v>
      </c>
      <c r="E12" s="454">
        <v>359517</v>
      </c>
      <c r="F12" s="454">
        <v>242855</v>
      </c>
      <c r="G12" s="454">
        <v>325959</v>
      </c>
      <c r="H12" s="454">
        <v>359243</v>
      </c>
      <c r="I12" s="454">
        <v>241878</v>
      </c>
      <c r="J12" s="454">
        <v>302657</v>
      </c>
      <c r="K12" s="454">
        <v>23302</v>
      </c>
      <c r="L12" s="454">
        <v>473</v>
      </c>
      <c r="M12" s="454">
        <v>274</v>
      </c>
      <c r="N12" s="454">
        <v>977</v>
      </c>
    </row>
    <row r="13" spans="2:14" ht="16.5" customHeight="1">
      <c r="B13" s="412" t="s">
        <v>54</v>
      </c>
      <c r="C13" s="427" t="s">
        <v>489</v>
      </c>
      <c r="D13" s="440">
        <v>273152</v>
      </c>
      <c r="E13" s="454">
        <v>314851</v>
      </c>
      <c r="F13" s="454">
        <v>164323</v>
      </c>
      <c r="G13" s="454">
        <v>272092</v>
      </c>
      <c r="H13" s="454">
        <v>313529</v>
      </c>
      <c r="I13" s="454">
        <v>163948</v>
      </c>
      <c r="J13" s="454">
        <v>230496</v>
      </c>
      <c r="K13" s="454">
        <v>41596</v>
      </c>
      <c r="L13" s="454">
        <v>1060</v>
      </c>
      <c r="M13" s="454">
        <v>1322</v>
      </c>
      <c r="N13" s="454">
        <v>375</v>
      </c>
    </row>
    <row r="14" spans="2:14" ht="16.5" customHeight="1">
      <c r="B14" s="412" t="s">
        <v>348</v>
      </c>
      <c r="C14" s="427" t="s">
        <v>468</v>
      </c>
      <c r="D14" s="440">
        <v>193487</v>
      </c>
      <c r="E14" s="454">
        <v>266861</v>
      </c>
      <c r="F14" s="454">
        <v>133011</v>
      </c>
      <c r="G14" s="454">
        <v>192783</v>
      </c>
      <c r="H14" s="454">
        <v>266061</v>
      </c>
      <c r="I14" s="454">
        <v>132387</v>
      </c>
      <c r="J14" s="454">
        <v>186533</v>
      </c>
      <c r="K14" s="454">
        <v>6250</v>
      </c>
      <c r="L14" s="454">
        <v>704</v>
      </c>
      <c r="M14" s="454">
        <v>800</v>
      </c>
      <c r="N14" s="454">
        <v>624</v>
      </c>
    </row>
    <row r="15" spans="2:14" ht="16.5" customHeight="1">
      <c r="B15" s="412" t="s">
        <v>350</v>
      </c>
      <c r="C15" s="427" t="s">
        <v>73</v>
      </c>
      <c r="D15" s="440">
        <v>304685</v>
      </c>
      <c r="E15" s="454">
        <v>429018</v>
      </c>
      <c r="F15" s="454">
        <v>221255</v>
      </c>
      <c r="G15" s="454">
        <v>300974</v>
      </c>
      <c r="H15" s="454">
        <v>423440</v>
      </c>
      <c r="I15" s="454">
        <v>218798</v>
      </c>
      <c r="J15" s="454">
        <v>285601</v>
      </c>
      <c r="K15" s="454">
        <v>15373</v>
      </c>
      <c r="L15" s="454">
        <v>3711</v>
      </c>
      <c r="M15" s="454">
        <v>5578</v>
      </c>
      <c r="N15" s="454">
        <v>2457</v>
      </c>
    </row>
    <row r="16" spans="2:14" ht="16.5" customHeight="1">
      <c r="B16" s="412" t="s">
        <v>351</v>
      </c>
      <c r="C16" s="427" t="s">
        <v>491</v>
      </c>
      <c r="D16" s="440">
        <v>273225</v>
      </c>
      <c r="E16" s="454">
        <v>381892</v>
      </c>
      <c r="F16" s="454">
        <v>189992</v>
      </c>
      <c r="G16" s="454">
        <v>272851</v>
      </c>
      <c r="H16" s="454">
        <v>381029</v>
      </c>
      <c r="I16" s="454">
        <v>189992</v>
      </c>
      <c r="J16" s="454">
        <v>261365</v>
      </c>
      <c r="K16" s="454">
        <v>11486</v>
      </c>
      <c r="L16" s="454">
        <v>374</v>
      </c>
      <c r="M16" s="454">
        <v>863</v>
      </c>
      <c r="N16" s="454">
        <v>0</v>
      </c>
    </row>
    <row r="17" spans="2:14" ht="16.5" customHeight="1">
      <c r="B17" s="412" t="s">
        <v>248</v>
      </c>
      <c r="C17" s="427" t="s">
        <v>493</v>
      </c>
      <c r="D17" s="440">
        <v>374271</v>
      </c>
      <c r="E17" s="454">
        <v>429247</v>
      </c>
      <c r="F17" s="454">
        <v>233650</v>
      </c>
      <c r="G17" s="454">
        <v>374261</v>
      </c>
      <c r="H17" s="454">
        <v>429233</v>
      </c>
      <c r="I17" s="454">
        <v>233650</v>
      </c>
      <c r="J17" s="454">
        <v>354569</v>
      </c>
      <c r="K17" s="454">
        <v>19692</v>
      </c>
      <c r="L17" s="454">
        <v>10</v>
      </c>
      <c r="M17" s="454">
        <v>14</v>
      </c>
      <c r="N17" s="454">
        <v>0</v>
      </c>
    </row>
    <row r="18" spans="2:14" ht="16.5" customHeight="1">
      <c r="B18" s="412" t="s">
        <v>137</v>
      </c>
      <c r="C18" s="427" t="s">
        <v>494</v>
      </c>
      <c r="D18" s="440">
        <v>116068</v>
      </c>
      <c r="E18" s="454">
        <v>147684</v>
      </c>
      <c r="F18" s="454">
        <v>95626</v>
      </c>
      <c r="G18" s="454">
        <v>115762</v>
      </c>
      <c r="H18" s="454">
        <v>147332</v>
      </c>
      <c r="I18" s="454">
        <v>95350</v>
      </c>
      <c r="J18" s="454">
        <v>110900</v>
      </c>
      <c r="K18" s="454">
        <v>4862</v>
      </c>
      <c r="L18" s="454">
        <v>306</v>
      </c>
      <c r="M18" s="454">
        <v>352</v>
      </c>
      <c r="N18" s="454">
        <v>276</v>
      </c>
    </row>
    <row r="19" spans="2:14" ht="16.5" customHeight="1">
      <c r="B19" s="412" t="s">
        <v>12</v>
      </c>
      <c r="C19" s="427" t="s">
        <v>210</v>
      </c>
      <c r="D19" s="440">
        <v>187138</v>
      </c>
      <c r="E19" s="454">
        <v>260739</v>
      </c>
      <c r="F19" s="454">
        <v>122412</v>
      </c>
      <c r="G19" s="454">
        <v>187111</v>
      </c>
      <c r="H19" s="454">
        <v>260682</v>
      </c>
      <c r="I19" s="454">
        <v>122412</v>
      </c>
      <c r="J19" s="454">
        <v>182182</v>
      </c>
      <c r="K19" s="454">
        <v>4929</v>
      </c>
      <c r="L19" s="454">
        <v>27</v>
      </c>
      <c r="M19" s="454">
        <v>57</v>
      </c>
      <c r="N19" s="454">
        <v>0</v>
      </c>
    </row>
    <row r="20" spans="2:14" ht="16.5" customHeight="1">
      <c r="B20" s="412" t="s">
        <v>352</v>
      </c>
      <c r="C20" s="427" t="s">
        <v>487</v>
      </c>
      <c r="D20" s="440">
        <v>290186</v>
      </c>
      <c r="E20" s="454">
        <v>350295</v>
      </c>
      <c r="F20" s="454">
        <v>246846</v>
      </c>
      <c r="G20" s="454">
        <v>290073</v>
      </c>
      <c r="H20" s="454">
        <v>350114</v>
      </c>
      <c r="I20" s="454">
        <v>246782</v>
      </c>
      <c r="J20" s="454">
        <v>287176</v>
      </c>
      <c r="K20" s="454">
        <v>2897</v>
      </c>
      <c r="L20" s="454">
        <v>113</v>
      </c>
      <c r="M20" s="454">
        <v>181</v>
      </c>
      <c r="N20" s="454">
        <v>64</v>
      </c>
    </row>
    <row r="21" spans="2:14" ht="16.5" customHeight="1">
      <c r="B21" s="412" t="s">
        <v>353</v>
      </c>
      <c r="C21" s="427" t="s">
        <v>189</v>
      </c>
      <c r="D21" s="440">
        <v>265797</v>
      </c>
      <c r="E21" s="454">
        <v>370819</v>
      </c>
      <c r="F21" s="454">
        <v>230949</v>
      </c>
      <c r="G21" s="454">
        <v>263816</v>
      </c>
      <c r="H21" s="454">
        <v>365944</v>
      </c>
      <c r="I21" s="454">
        <v>229929</v>
      </c>
      <c r="J21" s="454">
        <v>248392</v>
      </c>
      <c r="K21" s="454">
        <v>15424</v>
      </c>
      <c r="L21" s="454">
        <v>1981</v>
      </c>
      <c r="M21" s="454">
        <v>4875</v>
      </c>
      <c r="N21" s="454">
        <v>1020</v>
      </c>
    </row>
    <row r="22" spans="2:14" ht="16.5" customHeight="1">
      <c r="B22" s="412" t="s">
        <v>192</v>
      </c>
      <c r="C22" s="427" t="s">
        <v>495</v>
      </c>
      <c r="D22" s="440">
        <v>286488</v>
      </c>
      <c r="E22" s="454">
        <v>331235</v>
      </c>
      <c r="F22" s="454">
        <v>217246</v>
      </c>
      <c r="G22" s="454">
        <v>286057</v>
      </c>
      <c r="H22" s="454">
        <v>330679</v>
      </c>
      <c r="I22" s="454">
        <v>217007</v>
      </c>
      <c r="J22" s="454">
        <v>270404</v>
      </c>
      <c r="K22" s="454">
        <v>15653</v>
      </c>
      <c r="L22" s="454">
        <v>431</v>
      </c>
      <c r="M22" s="454">
        <v>556</v>
      </c>
      <c r="N22" s="454">
        <v>239</v>
      </c>
    </row>
    <row r="23" spans="2:14" ht="16.5" customHeight="1">
      <c r="B23" s="414" t="s">
        <v>270</v>
      </c>
      <c r="C23" s="428" t="s">
        <v>340</v>
      </c>
      <c r="D23" s="440">
        <v>207612</v>
      </c>
      <c r="E23" s="455">
        <v>259804</v>
      </c>
      <c r="F23" s="455">
        <v>147903</v>
      </c>
      <c r="G23" s="455">
        <v>206344</v>
      </c>
      <c r="H23" s="455">
        <v>257882</v>
      </c>
      <c r="I23" s="455">
        <v>147383</v>
      </c>
      <c r="J23" s="455">
        <v>185711</v>
      </c>
      <c r="K23" s="455">
        <v>20633</v>
      </c>
      <c r="L23" s="455">
        <v>1268</v>
      </c>
      <c r="M23" s="455">
        <v>1922</v>
      </c>
      <c r="N23" s="455">
        <v>520</v>
      </c>
    </row>
    <row r="24" spans="2:14" ht="16.5" customHeight="1">
      <c r="B24" s="415" t="s">
        <v>496</v>
      </c>
      <c r="C24" s="429" t="s">
        <v>497</v>
      </c>
      <c r="D24" s="439">
        <v>218203</v>
      </c>
      <c r="E24" s="453">
        <v>271085</v>
      </c>
      <c r="F24" s="453">
        <v>158364</v>
      </c>
      <c r="G24" s="453">
        <v>215940</v>
      </c>
      <c r="H24" s="453">
        <v>268630</v>
      </c>
      <c r="I24" s="453">
        <v>156319</v>
      </c>
      <c r="J24" s="453">
        <v>199118</v>
      </c>
      <c r="K24" s="453">
        <v>16822</v>
      </c>
      <c r="L24" s="453">
        <v>2263</v>
      </c>
      <c r="M24" s="453">
        <v>2455</v>
      </c>
      <c r="N24" s="453">
        <v>2045</v>
      </c>
    </row>
    <row r="25" spans="2:14" ht="16.5" customHeight="1">
      <c r="B25" s="416" t="s">
        <v>423</v>
      </c>
      <c r="C25" s="427" t="s">
        <v>498</v>
      </c>
      <c r="D25" s="441">
        <v>285274</v>
      </c>
      <c r="E25" s="456">
        <v>381053</v>
      </c>
      <c r="F25" s="456">
        <v>191733</v>
      </c>
      <c r="G25" s="456">
        <v>285274</v>
      </c>
      <c r="H25" s="456">
        <v>381053</v>
      </c>
      <c r="I25" s="456">
        <v>191733</v>
      </c>
      <c r="J25" s="456">
        <v>262911</v>
      </c>
      <c r="K25" s="456">
        <v>22363</v>
      </c>
      <c r="L25" s="456">
        <v>0</v>
      </c>
      <c r="M25" s="456">
        <v>0</v>
      </c>
      <c r="N25" s="456">
        <v>0</v>
      </c>
    </row>
    <row r="26" spans="2:14" ht="16.5" customHeight="1">
      <c r="B26" s="417" t="s">
        <v>499</v>
      </c>
      <c r="C26" s="430" t="s">
        <v>501</v>
      </c>
      <c r="D26" s="442">
        <v>298978</v>
      </c>
      <c r="E26" s="457">
        <v>324068</v>
      </c>
      <c r="F26" s="457">
        <v>190334</v>
      </c>
      <c r="G26" s="457">
        <v>298554</v>
      </c>
      <c r="H26" s="457">
        <v>323546</v>
      </c>
      <c r="I26" s="457">
        <v>190334</v>
      </c>
      <c r="J26" s="457">
        <v>282383</v>
      </c>
      <c r="K26" s="457">
        <v>16171</v>
      </c>
      <c r="L26" s="457">
        <v>424</v>
      </c>
      <c r="M26" s="457">
        <v>522</v>
      </c>
      <c r="N26" s="457">
        <v>0</v>
      </c>
    </row>
    <row r="27" spans="2:14" ht="16.5" customHeight="1">
      <c r="B27" s="418" t="s">
        <v>503</v>
      </c>
      <c r="C27" s="431" t="s">
        <v>175</v>
      </c>
      <c r="D27" s="440">
        <v>288404</v>
      </c>
      <c r="E27" s="454">
        <v>343977</v>
      </c>
      <c r="F27" s="454">
        <v>197716</v>
      </c>
      <c r="G27" s="454">
        <v>285501</v>
      </c>
      <c r="H27" s="454">
        <v>339757</v>
      </c>
      <c r="I27" s="454">
        <v>196961</v>
      </c>
      <c r="J27" s="454">
        <v>245275</v>
      </c>
      <c r="K27" s="454">
        <v>40226</v>
      </c>
      <c r="L27" s="454">
        <v>2903</v>
      </c>
      <c r="M27" s="454">
        <v>4220</v>
      </c>
      <c r="N27" s="454">
        <v>755</v>
      </c>
    </row>
    <row r="28" spans="2:14" ht="16.5" customHeight="1">
      <c r="B28" s="418" t="s">
        <v>445</v>
      </c>
      <c r="C28" s="431" t="s">
        <v>504</v>
      </c>
      <c r="D28" s="440">
        <v>290871</v>
      </c>
      <c r="E28" s="454">
        <v>329458</v>
      </c>
      <c r="F28" s="454">
        <v>185432</v>
      </c>
      <c r="G28" s="454">
        <v>287822</v>
      </c>
      <c r="H28" s="454">
        <v>326158</v>
      </c>
      <c r="I28" s="454">
        <v>183068</v>
      </c>
      <c r="J28" s="454">
        <v>259876</v>
      </c>
      <c r="K28" s="454">
        <v>27946</v>
      </c>
      <c r="L28" s="454">
        <v>3049</v>
      </c>
      <c r="M28" s="454">
        <v>3300</v>
      </c>
      <c r="N28" s="454">
        <v>2364</v>
      </c>
    </row>
    <row r="29" spans="2:14" ht="16.5" customHeight="1">
      <c r="B29" s="418" t="s">
        <v>506</v>
      </c>
      <c r="C29" s="431" t="s">
        <v>396</v>
      </c>
      <c r="D29" s="440">
        <v>252334</v>
      </c>
      <c r="E29" s="454">
        <v>302966</v>
      </c>
      <c r="F29" s="454">
        <v>181254</v>
      </c>
      <c r="G29" s="454">
        <v>239759</v>
      </c>
      <c r="H29" s="454">
        <v>290328</v>
      </c>
      <c r="I29" s="454">
        <v>168768</v>
      </c>
      <c r="J29" s="454">
        <v>225465</v>
      </c>
      <c r="K29" s="454">
        <v>14294</v>
      </c>
      <c r="L29" s="454">
        <v>12575</v>
      </c>
      <c r="M29" s="454">
        <v>12638</v>
      </c>
      <c r="N29" s="454">
        <v>12486</v>
      </c>
    </row>
    <row r="30" spans="2:14" ht="16.5" customHeight="1">
      <c r="B30" s="418" t="s">
        <v>507</v>
      </c>
      <c r="C30" s="431" t="s">
        <v>264</v>
      </c>
      <c r="D30" s="440">
        <v>285646</v>
      </c>
      <c r="E30" s="454">
        <v>379119</v>
      </c>
      <c r="F30" s="454">
        <v>183244</v>
      </c>
      <c r="G30" s="454">
        <v>285109</v>
      </c>
      <c r="H30" s="454">
        <v>378465</v>
      </c>
      <c r="I30" s="454">
        <v>182836</v>
      </c>
      <c r="J30" s="454">
        <v>261421</v>
      </c>
      <c r="K30" s="454">
        <v>23688</v>
      </c>
      <c r="L30" s="454">
        <v>537</v>
      </c>
      <c r="M30" s="454">
        <v>654</v>
      </c>
      <c r="N30" s="454">
        <v>408</v>
      </c>
    </row>
    <row r="31" spans="2:14" ht="16.5" customHeight="1">
      <c r="B31" s="418" t="s">
        <v>509</v>
      </c>
      <c r="C31" s="431" t="s">
        <v>363</v>
      </c>
      <c r="D31" s="440">
        <v>269479</v>
      </c>
      <c r="E31" s="454">
        <v>338310</v>
      </c>
      <c r="F31" s="454">
        <v>169154</v>
      </c>
      <c r="G31" s="454">
        <v>269202</v>
      </c>
      <c r="H31" s="454">
        <v>337843</v>
      </c>
      <c r="I31" s="454">
        <v>169154</v>
      </c>
      <c r="J31" s="454">
        <v>238816</v>
      </c>
      <c r="K31" s="454">
        <v>30386</v>
      </c>
      <c r="L31" s="454">
        <v>277</v>
      </c>
      <c r="M31" s="454">
        <v>467</v>
      </c>
      <c r="N31" s="454">
        <v>0</v>
      </c>
    </row>
    <row r="32" spans="2:14" ht="16.5" customHeight="1">
      <c r="B32" s="418" t="s">
        <v>510</v>
      </c>
      <c r="C32" s="431" t="s">
        <v>512</v>
      </c>
      <c r="D32" s="440">
        <v>294549</v>
      </c>
      <c r="E32" s="454">
        <v>333322</v>
      </c>
      <c r="F32" s="454">
        <v>192035</v>
      </c>
      <c r="G32" s="454">
        <v>294293</v>
      </c>
      <c r="H32" s="454">
        <v>333044</v>
      </c>
      <c r="I32" s="454">
        <v>191836</v>
      </c>
      <c r="J32" s="454">
        <v>254755</v>
      </c>
      <c r="K32" s="454">
        <v>39538</v>
      </c>
      <c r="L32" s="454">
        <v>256</v>
      </c>
      <c r="M32" s="454">
        <v>278</v>
      </c>
      <c r="N32" s="454">
        <v>199</v>
      </c>
    </row>
    <row r="33" spans="2:14" ht="16.5" customHeight="1">
      <c r="B33" s="418" t="s">
        <v>513</v>
      </c>
      <c r="C33" s="431" t="s">
        <v>514</v>
      </c>
      <c r="D33" s="440">
        <v>307181</v>
      </c>
      <c r="E33" s="454">
        <v>326083</v>
      </c>
      <c r="F33" s="454">
        <v>194786</v>
      </c>
      <c r="G33" s="454">
        <v>307181</v>
      </c>
      <c r="H33" s="454">
        <v>326083</v>
      </c>
      <c r="I33" s="454">
        <v>194786</v>
      </c>
      <c r="J33" s="454">
        <v>281715</v>
      </c>
      <c r="K33" s="454">
        <v>25466</v>
      </c>
      <c r="L33" s="454">
        <v>0</v>
      </c>
      <c r="M33" s="454">
        <v>0</v>
      </c>
      <c r="N33" s="454">
        <v>0</v>
      </c>
    </row>
    <row r="34" spans="2:14" ht="16.5" customHeight="1">
      <c r="B34" s="418" t="s">
        <v>502</v>
      </c>
      <c r="C34" s="431" t="s">
        <v>515</v>
      </c>
      <c r="D34" s="443">
        <v>342494</v>
      </c>
      <c r="E34" s="458">
        <v>367025</v>
      </c>
      <c r="F34" s="458">
        <v>234289</v>
      </c>
      <c r="G34" s="458">
        <v>342494</v>
      </c>
      <c r="H34" s="458">
        <v>367025</v>
      </c>
      <c r="I34" s="458">
        <v>234289</v>
      </c>
      <c r="J34" s="458">
        <v>297155</v>
      </c>
      <c r="K34" s="458">
        <v>45339</v>
      </c>
      <c r="L34" s="458">
        <v>0</v>
      </c>
      <c r="M34" s="458">
        <v>0</v>
      </c>
      <c r="N34" s="458">
        <v>0</v>
      </c>
    </row>
    <row r="35" spans="2:14" ht="16.5" customHeight="1">
      <c r="B35" s="418" t="s">
        <v>517</v>
      </c>
      <c r="C35" s="431" t="s">
        <v>518</v>
      </c>
      <c r="D35" s="440">
        <v>314772</v>
      </c>
      <c r="E35" s="454">
        <v>359746</v>
      </c>
      <c r="F35" s="454">
        <v>174817</v>
      </c>
      <c r="G35" s="454">
        <v>314772</v>
      </c>
      <c r="H35" s="454">
        <v>359746</v>
      </c>
      <c r="I35" s="454">
        <v>174817</v>
      </c>
      <c r="J35" s="454">
        <v>278114</v>
      </c>
      <c r="K35" s="454">
        <v>36658</v>
      </c>
      <c r="L35" s="454">
        <v>0</v>
      </c>
      <c r="M35" s="454">
        <v>0</v>
      </c>
      <c r="N35" s="454">
        <v>0</v>
      </c>
    </row>
    <row r="36" spans="2:14" ht="16.5" customHeight="1">
      <c r="B36" s="418" t="s">
        <v>420</v>
      </c>
      <c r="C36" s="431" t="s">
        <v>519</v>
      </c>
      <c r="D36" s="440">
        <v>265753</v>
      </c>
      <c r="E36" s="454">
        <v>295217</v>
      </c>
      <c r="F36" s="454">
        <v>181684</v>
      </c>
      <c r="G36" s="454">
        <v>265753</v>
      </c>
      <c r="H36" s="454">
        <v>295217</v>
      </c>
      <c r="I36" s="454">
        <v>181684</v>
      </c>
      <c r="J36" s="454">
        <v>240894</v>
      </c>
      <c r="K36" s="454">
        <v>24859</v>
      </c>
      <c r="L36" s="454">
        <v>0</v>
      </c>
      <c r="M36" s="454">
        <v>0</v>
      </c>
      <c r="N36" s="454">
        <v>0</v>
      </c>
    </row>
    <row r="37" spans="2:14" ht="16.5" customHeight="1">
      <c r="B37" s="418" t="s">
        <v>508</v>
      </c>
      <c r="C37" s="431" t="s">
        <v>283</v>
      </c>
      <c r="D37" s="440">
        <v>329727</v>
      </c>
      <c r="E37" s="454">
        <v>349287</v>
      </c>
      <c r="F37" s="454">
        <v>236183</v>
      </c>
      <c r="G37" s="454">
        <v>329727</v>
      </c>
      <c r="H37" s="454">
        <v>349287</v>
      </c>
      <c r="I37" s="454">
        <v>236183</v>
      </c>
      <c r="J37" s="454">
        <v>303184</v>
      </c>
      <c r="K37" s="454">
        <v>26543</v>
      </c>
      <c r="L37" s="454">
        <v>0</v>
      </c>
      <c r="M37" s="454">
        <v>0</v>
      </c>
      <c r="N37" s="454">
        <v>0</v>
      </c>
    </row>
    <row r="38" spans="2:14" ht="16.5" customHeight="1">
      <c r="B38" s="418" t="s">
        <v>8</v>
      </c>
      <c r="C38" s="431" t="s">
        <v>310</v>
      </c>
      <c r="D38" s="440">
        <v>327952</v>
      </c>
      <c r="E38" s="454">
        <v>342436</v>
      </c>
      <c r="F38" s="454">
        <v>227414</v>
      </c>
      <c r="G38" s="454">
        <v>327787</v>
      </c>
      <c r="H38" s="454">
        <v>342265</v>
      </c>
      <c r="I38" s="454">
        <v>227293</v>
      </c>
      <c r="J38" s="454">
        <v>303256</v>
      </c>
      <c r="K38" s="454">
        <v>24531</v>
      </c>
      <c r="L38" s="454">
        <v>165</v>
      </c>
      <c r="M38" s="454">
        <v>171</v>
      </c>
      <c r="N38" s="454">
        <v>121</v>
      </c>
    </row>
    <row r="39" spans="2:14" ht="16.5" customHeight="1">
      <c r="B39" s="418" t="s">
        <v>500</v>
      </c>
      <c r="C39" s="431" t="s">
        <v>521</v>
      </c>
      <c r="D39" s="440">
        <v>331914</v>
      </c>
      <c r="E39" s="454">
        <v>372569</v>
      </c>
      <c r="F39" s="454">
        <v>236090</v>
      </c>
      <c r="G39" s="454">
        <v>330763</v>
      </c>
      <c r="H39" s="454">
        <v>371400</v>
      </c>
      <c r="I39" s="454">
        <v>234979</v>
      </c>
      <c r="J39" s="454">
        <v>303191</v>
      </c>
      <c r="K39" s="454">
        <v>27572</v>
      </c>
      <c r="L39" s="454">
        <v>1151</v>
      </c>
      <c r="M39" s="454">
        <v>1169</v>
      </c>
      <c r="N39" s="454">
        <v>1111</v>
      </c>
    </row>
    <row r="40" spans="2:14" ht="16.5" customHeight="1">
      <c r="B40" s="418" t="s">
        <v>46</v>
      </c>
      <c r="C40" s="431" t="s">
        <v>522</v>
      </c>
      <c r="D40" s="440">
        <v>355273</v>
      </c>
      <c r="E40" s="454">
        <v>378382</v>
      </c>
      <c r="F40" s="454">
        <v>234347</v>
      </c>
      <c r="G40" s="454">
        <v>355195</v>
      </c>
      <c r="H40" s="454">
        <v>378303</v>
      </c>
      <c r="I40" s="454">
        <v>234276</v>
      </c>
      <c r="J40" s="454">
        <v>326811</v>
      </c>
      <c r="K40" s="454">
        <v>28384</v>
      </c>
      <c r="L40" s="454">
        <v>78</v>
      </c>
      <c r="M40" s="454">
        <v>79</v>
      </c>
      <c r="N40" s="454">
        <v>71</v>
      </c>
    </row>
    <row r="41" spans="2:14" ht="16.5" customHeight="1">
      <c r="B41" s="418" t="s">
        <v>338</v>
      </c>
      <c r="C41" s="431" t="s">
        <v>444</v>
      </c>
      <c r="D41" s="440">
        <v>331506</v>
      </c>
      <c r="E41" s="454">
        <v>381249</v>
      </c>
      <c r="F41" s="454">
        <v>212135</v>
      </c>
      <c r="G41" s="454">
        <v>330883</v>
      </c>
      <c r="H41" s="454">
        <v>380413</v>
      </c>
      <c r="I41" s="454">
        <v>212023</v>
      </c>
      <c r="J41" s="454">
        <v>294911</v>
      </c>
      <c r="K41" s="454">
        <v>35972</v>
      </c>
      <c r="L41" s="454">
        <v>623</v>
      </c>
      <c r="M41" s="454">
        <v>836</v>
      </c>
      <c r="N41" s="454">
        <v>112</v>
      </c>
    </row>
    <row r="42" spans="2:14" ht="16.5" customHeight="1">
      <c r="B42" s="418" t="s">
        <v>523</v>
      </c>
      <c r="C42" s="431" t="s">
        <v>155</v>
      </c>
      <c r="D42" s="440">
        <v>273477</v>
      </c>
      <c r="E42" s="454">
        <v>332971</v>
      </c>
      <c r="F42" s="454">
        <v>180401</v>
      </c>
      <c r="G42" s="454">
        <v>272392</v>
      </c>
      <c r="H42" s="454">
        <v>331392</v>
      </c>
      <c r="I42" s="454">
        <v>180089</v>
      </c>
      <c r="J42" s="454">
        <v>250820</v>
      </c>
      <c r="K42" s="454">
        <v>21572</v>
      </c>
      <c r="L42" s="454">
        <v>1085</v>
      </c>
      <c r="M42" s="454">
        <v>1579</v>
      </c>
      <c r="N42" s="454">
        <v>312</v>
      </c>
    </row>
    <row r="43" spans="2:14" ht="16.5" customHeight="1">
      <c r="B43" s="418" t="s">
        <v>11</v>
      </c>
      <c r="C43" s="431" t="s">
        <v>525</v>
      </c>
      <c r="D43" s="440">
        <v>336630</v>
      </c>
      <c r="E43" s="454">
        <v>364100</v>
      </c>
      <c r="F43" s="454">
        <v>228037</v>
      </c>
      <c r="G43" s="454">
        <v>336508</v>
      </c>
      <c r="H43" s="454">
        <v>363947</v>
      </c>
      <c r="I43" s="454">
        <v>228037</v>
      </c>
      <c r="J43" s="454">
        <v>295995</v>
      </c>
      <c r="K43" s="454">
        <v>40513</v>
      </c>
      <c r="L43" s="454">
        <v>122</v>
      </c>
      <c r="M43" s="454">
        <v>153</v>
      </c>
      <c r="N43" s="454">
        <v>0</v>
      </c>
    </row>
    <row r="44" spans="2:14" ht="16.5" customHeight="1">
      <c r="B44" s="418" t="s">
        <v>526</v>
      </c>
      <c r="C44" s="432" t="s">
        <v>426</v>
      </c>
      <c r="D44" s="440">
        <v>284520</v>
      </c>
      <c r="E44" s="454">
        <v>346107</v>
      </c>
      <c r="F44" s="454">
        <v>180840</v>
      </c>
      <c r="G44" s="454">
        <v>283111</v>
      </c>
      <c r="H44" s="454">
        <v>344786</v>
      </c>
      <c r="I44" s="454">
        <v>179283</v>
      </c>
      <c r="J44" s="454">
        <v>257962</v>
      </c>
      <c r="K44" s="454">
        <v>25149</v>
      </c>
      <c r="L44" s="454">
        <v>1409</v>
      </c>
      <c r="M44" s="454">
        <v>1321</v>
      </c>
      <c r="N44" s="454">
        <v>1557</v>
      </c>
    </row>
    <row r="45" spans="2:14" ht="16.5" customHeight="1">
      <c r="B45" s="415" t="s">
        <v>15</v>
      </c>
      <c r="C45" s="433" t="s">
        <v>364</v>
      </c>
      <c r="D45" s="439">
        <v>279863</v>
      </c>
      <c r="E45" s="453">
        <v>312884</v>
      </c>
      <c r="F45" s="453">
        <v>198831</v>
      </c>
      <c r="G45" s="453">
        <v>279607</v>
      </c>
      <c r="H45" s="453">
        <v>312868</v>
      </c>
      <c r="I45" s="453">
        <v>197984</v>
      </c>
      <c r="J45" s="453">
        <v>271405</v>
      </c>
      <c r="K45" s="453">
        <v>8202</v>
      </c>
      <c r="L45" s="453">
        <v>256</v>
      </c>
      <c r="M45" s="453">
        <v>16</v>
      </c>
      <c r="N45" s="453">
        <v>847</v>
      </c>
    </row>
    <row r="46" spans="2:14" ht="16.5" customHeight="1">
      <c r="B46" s="419" t="s">
        <v>527</v>
      </c>
      <c r="C46" s="434" t="s">
        <v>253</v>
      </c>
      <c r="D46" s="444">
        <v>156576</v>
      </c>
      <c r="E46" s="455">
        <v>225918</v>
      </c>
      <c r="F46" s="455">
        <v>120649</v>
      </c>
      <c r="G46" s="455">
        <v>155681</v>
      </c>
      <c r="H46" s="455">
        <v>224420</v>
      </c>
      <c r="I46" s="455">
        <v>120067</v>
      </c>
      <c r="J46" s="455">
        <v>150266</v>
      </c>
      <c r="K46" s="455">
        <v>5415</v>
      </c>
      <c r="L46" s="455">
        <v>895</v>
      </c>
      <c r="M46" s="455">
        <v>1498</v>
      </c>
      <c r="N46" s="455">
        <v>582</v>
      </c>
    </row>
    <row r="47" spans="2:14" ht="16.5" customHeight="1">
      <c r="B47" s="417" t="s">
        <v>386</v>
      </c>
      <c r="C47" s="430" t="s">
        <v>528</v>
      </c>
      <c r="D47" s="442">
        <v>144559</v>
      </c>
      <c r="E47" s="457">
        <v>184310</v>
      </c>
      <c r="F47" s="457">
        <v>112966</v>
      </c>
      <c r="G47" s="457">
        <v>144530</v>
      </c>
      <c r="H47" s="457">
        <v>184245</v>
      </c>
      <c r="I47" s="457">
        <v>112966</v>
      </c>
      <c r="J47" s="457">
        <v>141628</v>
      </c>
      <c r="K47" s="457">
        <v>2902</v>
      </c>
      <c r="L47" s="457">
        <v>29</v>
      </c>
      <c r="M47" s="457">
        <v>65</v>
      </c>
      <c r="N47" s="457">
        <v>0</v>
      </c>
    </row>
    <row r="48" spans="2:14" ht="16.5" customHeight="1">
      <c r="B48" s="418" t="s">
        <v>485</v>
      </c>
      <c r="C48" s="431" t="s">
        <v>51</v>
      </c>
      <c r="D48" s="440">
        <v>107322</v>
      </c>
      <c r="E48" s="454">
        <v>134489</v>
      </c>
      <c r="F48" s="454">
        <v>90864</v>
      </c>
      <c r="G48" s="454">
        <v>106931</v>
      </c>
      <c r="H48" s="454">
        <v>134033</v>
      </c>
      <c r="I48" s="454">
        <v>90512</v>
      </c>
      <c r="J48" s="454">
        <v>101468</v>
      </c>
      <c r="K48" s="454">
        <v>5463</v>
      </c>
      <c r="L48" s="454">
        <v>391</v>
      </c>
      <c r="M48" s="454">
        <v>456</v>
      </c>
      <c r="N48" s="454">
        <v>352</v>
      </c>
    </row>
    <row r="49" spans="2:14" ht="16.5" customHeight="1">
      <c r="B49" s="415" t="s">
        <v>529</v>
      </c>
      <c r="C49" s="429" t="s">
        <v>471</v>
      </c>
      <c r="D49" s="439">
        <v>329860</v>
      </c>
      <c r="E49" s="453">
        <v>519963</v>
      </c>
      <c r="F49" s="453">
        <v>268237</v>
      </c>
      <c r="G49" s="453">
        <v>325850</v>
      </c>
      <c r="H49" s="453">
        <v>509917</v>
      </c>
      <c r="I49" s="453">
        <v>266183</v>
      </c>
      <c r="J49" s="453">
        <v>301005</v>
      </c>
      <c r="K49" s="453">
        <v>24845</v>
      </c>
      <c r="L49" s="453">
        <v>4010</v>
      </c>
      <c r="M49" s="453">
        <v>10046</v>
      </c>
      <c r="N49" s="453">
        <v>2054</v>
      </c>
    </row>
    <row r="50" spans="2:14" ht="16.5" customHeight="1">
      <c r="B50" s="419" t="s">
        <v>168</v>
      </c>
      <c r="C50" s="428" t="s">
        <v>483</v>
      </c>
      <c r="D50" s="444">
        <v>203281</v>
      </c>
      <c r="E50" s="455">
        <v>230200</v>
      </c>
      <c r="F50" s="455">
        <v>194146</v>
      </c>
      <c r="G50" s="455">
        <v>203281</v>
      </c>
      <c r="H50" s="455">
        <v>230200</v>
      </c>
      <c r="I50" s="455">
        <v>194146</v>
      </c>
      <c r="J50" s="455">
        <v>197051</v>
      </c>
      <c r="K50" s="455">
        <v>6230</v>
      </c>
      <c r="L50" s="455">
        <v>0</v>
      </c>
      <c r="M50" s="455">
        <v>0</v>
      </c>
      <c r="N50" s="455">
        <v>0</v>
      </c>
    </row>
    <row r="51" spans="2:14" ht="16.5" customHeight="1">
      <c r="B51" s="417" t="s">
        <v>530</v>
      </c>
      <c r="C51" s="430" t="s">
        <v>123</v>
      </c>
      <c r="D51" s="442">
        <v>230670</v>
      </c>
      <c r="E51" s="457">
        <v>266432</v>
      </c>
      <c r="F51" s="457">
        <v>188385</v>
      </c>
      <c r="G51" s="457">
        <v>229846</v>
      </c>
      <c r="H51" s="457">
        <v>265137</v>
      </c>
      <c r="I51" s="457">
        <v>188119</v>
      </c>
      <c r="J51" s="457">
        <v>201862</v>
      </c>
      <c r="K51" s="457">
        <v>27984</v>
      </c>
      <c r="L51" s="457">
        <v>824</v>
      </c>
      <c r="M51" s="457">
        <v>1295</v>
      </c>
      <c r="N51" s="457">
        <v>266</v>
      </c>
    </row>
    <row r="52" spans="2:14" ht="16.5" customHeight="1">
      <c r="B52" s="418" t="s">
        <v>184</v>
      </c>
      <c r="C52" s="431" t="s">
        <v>326</v>
      </c>
      <c r="D52" s="440">
        <v>166016</v>
      </c>
      <c r="E52" s="454">
        <v>221307</v>
      </c>
      <c r="F52" s="454">
        <v>118870</v>
      </c>
      <c r="G52" s="454">
        <v>164789</v>
      </c>
      <c r="H52" s="454">
        <v>219409</v>
      </c>
      <c r="I52" s="454">
        <v>118215</v>
      </c>
      <c r="J52" s="454">
        <v>151589</v>
      </c>
      <c r="K52" s="454">
        <v>13200</v>
      </c>
      <c r="L52" s="454">
        <v>1227</v>
      </c>
      <c r="M52" s="454">
        <v>1898</v>
      </c>
      <c r="N52" s="454">
        <v>655</v>
      </c>
    </row>
    <row r="53" spans="2:14" ht="16.5" customHeight="1">
      <c r="B53" s="419" t="s">
        <v>176</v>
      </c>
      <c r="C53" s="428" t="s">
        <v>208</v>
      </c>
      <c r="D53" s="444">
        <v>282994</v>
      </c>
      <c r="E53" s="455">
        <v>316095</v>
      </c>
      <c r="F53" s="455">
        <v>203376</v>
      </c>
      <c r="G53" s="455">
        <v>281076</v>
      </c>
      <c r="H53" s="455">
        <v>313543</v>
      </c>
      <c r="I53" s="455">
        <v>202983</v>
      </c>
      <c r="J53" s="455">
        <v>250939</v>
      </c>
      <c r="K53" s="455">
        <v>30137</v>
      </c>
      <c r="L53" s="455">
        <v>1918</v>
      </c>
      <c r="M53" s="455">
        <v>2552</v>
      </c>
      <c r="N53" s="455">
        <v>393</v>
      </c>
    </row>
    <row r="54" spans="2:14" ht="20.25" customHeight="1">
      <c r="B54" s="8"/>
      <c r="C54" s="420">
        <v>44228</v>
      </c>
      <c r="D54" s="435" t="s">
        <v>531</v>
      </c>
      <c r="E54" s="8"/>
      <c r="F54" s="462"/>
      <c r="H54" s="8"/>
      <c r="I54" s="8"/>
      <c r="J54" s="8"/>
      <c r="K54" s="8"/>
      <c r="L54" s="8"/>
      <c r="M54" s="8"/>
      <c r="N54" s="8"/>
    </row>
    <row r="55" spans="2:14" ht="18" customHeight="1">
      <c r="B55" s="195"/>
      <c r="C55" s="421" t="s">
        <v>532</v>
      </c>
      <c r="D55" s="421"/>
      <c r="E55" s="195"/>
      <c r="F55" s="195"/>
      <c r="G55" s="195"/>
      <c r="H55" s="195"/>
      <c r="I55" s="195"/>
      <c r="J55" s="465"/>
      <c r="K55" s="195"/>
      <c r="L55" s="195"/>
      <c r="M55" s="195"/>
      <c r="N55" s="1" t="s">
        <v>533</v>
      </c>
    </row>
    <row r="56" spans="2:14" s="406" customFormat="1" ht="11.25" customHeight="1">
      <c r="B56" s="407" t="s">
        <v>478</v>
      </c>
      <c r="C56" s="422"/>
      <c r="D56" s="407" t="s">
        <v>480</v>
      </c>
      <c r="E56" s="448"/>
      <c r="F56" s="448"/>
      <c r="G56" s="463"/>
      <c r="H56" s="464"/>
      <c r="I56" s="464"/>
      <c r="J56" s="464"/>
      <c r="K56" s="464"/>
      <c r="L56" s="464"/>
      <c r="M56" s="464"/>
      <c r="N56" s="469"/>
    </row>
    <row r="57" spans="2:14" s="406" customFormat="1" ht="11.25" customHeight="1">
      <c r="B57" s="408"/>
      <c r="C57" s="423"/>
      <c r="D57" s="408"/>
      <c r="E57" s="449"/>
      <c r="F57" s="423"/>
      <c r="G57" s="407" t="s">
        <v>109</v>
      </c>
      <c r="H57" s="448"/>
      <c r="I57" s="448"/>
      <c r="J57" s="463"/>
      <c r="K57" s="468"/>
      <c r="L57" s="407" t="s">
        <v>384</v>
      </c>
      <c r="M57" s="448"/>
      <c r="N57" s="422"/>
    </row>
    <row r="58" spans="2:14" s="406" customFormat="1" ht="18" customHeight="1">
      <c r="B58" s="408"/>
      <c r="C58" s="423"/>
      <c r="D58" s="436"/>
      <c r="E58" s="450"/>
      <c r="F58" s="461"/>
      <c r="G58" s="436"/>
      <c r="H58" s="450"/>
      <c r="I58" s="461"/>
      <c r="J58" s="466" t="s">
        <v>35</v>
      </c>
      <c r="K58" s="466" t="s">
        <v>481</v>
      </c>
      <c r="L58" s="436"/>
      <c r="M58" s="450"/>
      <c r="N58" s="461"/>
    </row>
    <row r="59" spans="2:14" s="406" customFormat="1" ht="18" customHeight="1">
      <c r="B59" s="409"/>
      <c r="C59" s="424"/>
      <c r="D59" s="437" t="s">
        <v>482</v>
      </c>
      <c r="E59" s="451" t="s">
        <v>484</v>
      </c>
      <c r="F59" s="451" t="s">
        <v>120</v>
      </c>
      <c r="G59" s="437" t="s">
        <v>482</v>
      </c>
      <c r="H59" s="451" t="s">
        <v>484</v>
      </c>
      <c r="I59" s="451" t="s">
        <v>120</v>
      </c>
      <c r="J59" s="467"/>
      <c r="K59" s="467"/>
      <c r="L59" s="451" t="s">
        <v>482</v>
      </c>
      <c r="M59" s="437" t="s">
        <v>484</v>
      </c>
      <c r="N59" s="470" t="s">
        <v>120</v>
      </c>
    </row>
    <row r="60" spans="2:14" ht="16.5" customHeight="1">
      <c r="B60" s="410" t="s">
        <v>333</v>
      </c>
      <c r="C60" s="425" t="s">
        <v>465</v>
      </c>
      <c r="D60" s="438">
        <v>277929</v>
      </c>
      <c r="E60" s="452">
        <v>339945</v>
      </c>
      <c r="F60" s="452">
        <v>195969</v>
      </c>
      <c r="G60" s="452">
        <v>276840</v>
      </c>
      <c r="H60" s="452">
        <v>338582</v>
      </c>
      <c r="I60" s="452">
        <v>195242</v>
      </c>
      <c r="J60" s="452">
        <v>253291</v>
      </c>
      <c r="K60" s="452">
        <v>23549</v>
      </c>
      <c r="L60" s="452">
        <v>1089</v>
      </c>
      <c r="M60" s="452">
        <v>1363</v>
      </c>
      <c r="N60" s="452">
        <v>727</v>
      </c>
    </row>
    <row r="61" spans="2:14" ht="16.5" customHeight="1">
      <c r="B61" s="411" t="s">
        <v>335</v>
      </c>
      <c r="C61" s="426" t="s">
        <v>193</v>
      </c>
      <c r="D61" s="439">
        <v>334219</v>
      </c>
      <c r="E61" s="453">
        <v>376709</v>
      </c>
      <c r="F61" s="453">
        <v>192950</v>
      </c>
      <c r="G61" s="453">
        <v>333669</v>
      </c>
      <c r="H61" s="453">
        <v>375993</v>
      </c>
      <c r="I61" s="453">
        <v>192950</v>
      </c>
      <c r="J61" s="453">
        <v>303932</v>
      </c>
      <c r="K61" s="453">
        <v>29737</v>
      </c>
      <c r="L61" s="453">
        <v>550</v>
      </c>
      <c r="M61" s="453">
        <v>716</v>
      </c>
      <c r="N61" s="453">
        <v>0</v>
      </c>
    </row>
    <row r="62" spans="2:14" ht="16.5" customHeight="1">
      <c r="B62" s="412" t="s">
        <v>339</v>
      </c>
      <c r="C62" s="427" t="s">
        <v>439</v>
      </c>
      <c r="D62" s="440">
        <v>315070</v>
      </c>
      <c r="E62" s="454">
        <v>360606</v>
      </c>
      <c r="F62" s="454">
        <v>199934</v>
      </c>
      <c r="G62" s="454">
        <v>314414</v>
      </c>
      <c r="H62" s="454">
        <v>359967</v>
      </c>
      <c r="I62" s="454">
        <v>199235</v>
      </c>
      <c r="J62" s="454">
        <v>281111</v>
      </c>
      <c r="K62" s="454">
        <v>33303</v>
      </c>
      <c r="L62" s="454">
        <v>656</v>
      </c>
      <c r="M62" s="454">
        <v>639</v>
      </c>
      <c r="N62" s="454">
        <v>699</v>
      </c>
    </row>
    <row r="63" spans="2:14" ht="16.5" customHeight="1">
      <c r="B63" s="413" t="s">
        <v>341</v>
      </c>
      <c r="C63" s="427" t="s">
        <v>486</v>
      </c>
      <c r="D63" s="440">
        <v>421499</v>
      </c>
      <c r="E63" s="454">
        <v>450000</v>
      </c>
      <c r="F63" s="454">
        <v>277792</v>
      </c>
      <c r="G63" s="454">
        <v>406592</v>
      </c>
      <c r="H63" s="454">
        <v>434109</v>
      </c>
      <c r="I63" s="454">
        <v>267851</v>
      </c>
      <c r="J63" s="454">
        <v>357891</v>
      </c>
      <c r="K63" s="454">
        <v>48701</v>
      </c>
      <c r="L63" s="454">
        <v>14907</v>
      </c>
      <c r="M63" s="454">
        <v>15891</v>
      </c>
      <c r="N63" s="454">
        <v>9941</v>
      </c>
    </row>
    <row r="64" spans="2:14" ht="16.5" customHeight="1">
      <c r="B64" s="412" t="s">
        <v>257</v>
      </c>
      <c r="C64" s="427" t="s">
        <v>488</v>
      </c>
      <c r="D64" s="440">
        <v>322408</v>
      </c>
      <c r="E64" s="454">
        <v>353429</v>
      </c>
      <c r="F64" s="454">
        <v>236460</v>
      </c>
      <c r="G64" s="454">
        <v>322271</v>
      </c>
      <c r="H64" s="454">
        <v>353307</v>
      </c>
      <c r="I64" s="454">
        <v>236282</v>
      </c>
      <c r="J64" s="454">
        <v>296494</v>
      </c>
      <c r="K64" s="454">
        <v>25777</v>
      </c>
      <c r="L64" s="454">
        <v>137</v>
      </c>
      <c r="M64" s="454">
        <v>122</v>
      </c>
      <c r="N64" s="454">
        <v>178</v>
      </c>
    </row>
    <row r="65" spans="2:14" ht="16.5" customHeight="1">
      <c r="B65" s="412" t="s">
        <v>54</v>
      </c>
      <c r="C65" s="427" t="s">
        <v>489</v>
      </c>
      <c r="D65" s="440">
        <v>253738</v>
      </c>
      <c r="E65" s="454">
        <v>294150</v>
      </c>
      <c r="F65" s="454">
        <v>160315</v>
      </c>
      <c r="G65" s="454">
        <v>253698</v>
      </c>
      <c r="H65" s="454">
        <v>294093</v>
      </c>
      <c r="I65" s="454">
        <v>160315</v>
      </c>
      <c r="J65" s="454">
        <v>212435</v>
      </c>
      <c r="K65" s="454">
        <v>41263</v>
      </c>
      <c r="L65" s="454">
        <v>40</v>
      </c>
      <c r="M65" s="454">
        <v>57</v>
      </c>
      <c r="N65" s="454">
        <v>0</v>
      </c>
    </row>
    <row r="66" spans="2:14" ht="16.5" customHeight="1">
      <c r="B66" s="412" t="s">
        <v>348</v>
      </c>
      <c r="C66" s="427" t="s">
        <v>468</v>
      </c>
      <c r="D66" s="440">
        <v>205789</v>
      </c>
      <c r="E66" s="454">
        <v>293145</v>
      </c>
      <c r="F66" s="454">
        <v>139188</v>
      </c>
      <c r="G66" s="454">
        <v>204093</v>
      </c>
      <c r="H66" s="454">
        <v>291264</v>
      </c>
      <c r="I66" s="454">
        <v>137633</v>
      </c>
      <c r="J66" s="454">
        <v>196605</v>
      </c>
      <c r="K66" s="454">
        <v>7488</v>
      </c>
      <c r="L66" s="454">
        <v>1696</v>
      </c>
      <c r="M66" s="454">
        <v>1881</v>
      </c>
      <c r="N66" s="454">
        <v>1555</v>
      </c>
    </row>
    <row r="67" spans="2:14" ht="16.5" customHeight="1">
      <c r="B67" s="412" t="s">
        <v>350</v>
      </c>
      <c r="C67" s="427" t="s">
        <v>73</v>
      </c>
      <c r="D67" s="440">
        <v>281500</v>
      </c>
      <c r="E67" s="454">
        <v>451670</v>
      </c>
      <c r="F67" s="454">
        <v>206214</v>
      </c>
      <c r="G67" s="454">
        <v>276425</v>
      </c>
      <c r="H67" s="454">
        <v>439113</v>
      </c>
      <c r="I67" s="454">
        <v>204449</v>
      </c>
      <c r="J67" s="454">
        <v>264185</v>
      </c>
      <c r="K67" s="454">
        <v>12240</v>
      </c>
      <c r="L67" s="454">
        <v>5075</v>
      </c>
      <c r="M67" s="454">
        <v>12557</v>
      </c>
      <c r="N67" s="454">
        <v>1765</v>
      </c>
    </row>
    <row r="68" spans="2:14" ht="16.5" customHeight="1">
      <c r="B68" s="412" t="s">
        <v>351</v>
      </c>
      <c r="C68" s="427" t="s">
        <v>491</v>
      </c>
      <c r="D68" s="440">
        <v>330512</v>
      </c>
      <c r="E68" s="454">
        <v>464569</v>
      </c>
      <c r="F68" s="454">
        <v>201132</v>
      </c>
      <c r="G68" s="454">
        <v>330512</v>
      </c>
      <c r="H68" s="454">
        <v>464569</v>
      </c>
      <c r="I68" s="454">
        <v>201132</v>
      </c>
      <c r="J68" s="454">
        <v>316910</v>
      </c>
      <c r="K68" s="454">
        <v>13602</v>
      </c>
      <c r="L68" s="454">
        <v>0</v>
      </c>
      <c r="M68" s="454">
        <v>0</v>
      </c>
      <c r="N68" s="454">
        <v>0</v>
      </c>
    </row>
    <row r="69" spans="2:14" ht="16.5" customHeight="1">
      <c r="B69" s="412" t="s">
        <v>248</v>
      </c>
      <c r="C69" s="427" t="s">
        <v>493</v>
      </c>
      <c r="D69" s="440">
        <v>393386</v>
      </c>
      <c r="E69" s="454">
        <v>430608</v>
      </c>
      <c r="F69" s="454">
        <v>229302</v>
      </c>
      <c r="G69" s="454">
        <v>393368</v>
      </c>
      <c r="H69" s="454">
        <v>430586</v>
      </c>
      <c r="I69" s="454">
        <v>229302</v>
      </c>
      <c r="J69" s="454">
        <v>366581</v>
      </c>
      <c r="K69" s="454">
        <v>26787</v>
      </c>
      <c r="L69" s="454">
        <v>18</v>
      </c>
      <c r="M69" s="454">
        <v>22</v>
      </c>
      <c r="N69" s="454">
        <v>0</v>
      </c>
    </row>
    <row r="70" spans="2:14" ht="16.5" customHeight="1">
      <c r="B70" s="412" t="s">
        <v>137</v>
      </c>
      <c r="C70" s="427" t="s">
        <v>494</v>
      </c>
      <c r="D70" s="440">
        <v>115394</v>
      </c>
      <c r="E70" s="454">
        <v>140422</v>
      </c>
      <c r="F70" s="454">
        <v>98823</v>
      </c>
      <c r="G70" s="454">
        <v>115319</v>
      </c>
      <c r="H70" s="454">
        <v>140297</v>
      </c>
      <c r="I70" s="454">
        <v>98781</v>
      </c>
      <c r="J70" s="454">
        <v>110506</v>
      </c>
      <c r="K70" s="454">
        <v>4813</v>
      </c>
      <c r="L70" s="454">
        <v>75</v>
      </c>
      <c r="M70" s="454">
        <v>125</v>
      </c>
      <c r="N70" s="454">
        <v>42</v>
      </c>
    </row>
    <row r="71" spans="2:14" ht="16.5" customHeight="1">
      <c r="B71" s="412" t="s">
        <v>12</v>
      </c>
      <c r="C71" s="427" t="s">
        <v>210</v>
      </c>
      <c r="D71" s="440">
        <v>193283</v>
      </c>
      <c r="E71" s="454">
        <v>266656</v>
      </c>
      <c r="F71" s="454">
        <v>126560</v>
      </c>
      <c r="G71" s="454">
        <v>193237</v>
      </c>
      <c r="H71" s="454">
        <v>266559</v>
      </c>
      <c r="I71" s="454">
        <v>126560</v>
      </c>
      <c r="J71" s="454">
        <v>188589</v>
      </c>
      <c r="K71" s="454">
        <v>4648</v>
      </c>
      <c r="L71" s="454">
        <v>46</v>
      </c>
      <c r="M71" s="454">
        <v>97</v>
      </c>
      <c r="N71" s="454">
        <v>0</v>
      </c>
    </row>
    <row r="72" spans="2:14" ht="16.5" customHeight="1">
      <c r="B72" s="412" t="s">
        <v>352</v>
      </c>
      <c r="C72" s="427" t="s">
        <v>487</v>
      </c>
      <c r="D72" s="440">
        <v>329736</v>
      </c>
      <c r="E72" s="454">
        <v>373924</v>
      </c>
      <c r="F72" s="454">
        <v>281287</v>
      </c>
      <c r="G72" s="454">
        <v>329558</v>
      </c>
      <c r="H72" s="454">
        <v>373695</v>
      </c>
      <c r="I72" s="454">
        <v>281165</v>
      </c>
      <c r="J72" s="454">
        <v>326110</v>
      </c>
      <c r="K72" s="454">
        <v>3448</v>
      </c>
      <c r="L72" s="454">
        <v>178</v>
      </c>
      <c r="M72" s="454">
        <v>229</v>
      </c>
      <c r="N72" s="454">
        <v>122</v>
      </c>
    </row>
    <row r="73" spans="2:14" ht="16.5" customHeight="1">
      <c r="B73" s="412" t="s">
        <v>353</v>
      </c>
      <c r="C73" s="427" t="s">
        <v>189</v>
      </c>
      <c r="D73" s="440">
        <v>300141</v>
      </c>
      <c r="E73" s="454">
        <v>404841</v>
      </c>
      <c r="F73" s="454">
        <v>257901</v>
      </c>
      <c r="G73" s="454">
        <v>297692</v>
      </c>
      <c r="H73" s="454">
        <v>398403</v>
      </c>
      <c r="I73" s="454">
        <v>257061</v>
      </c>
      <c r="J73" s="454">
        <v>276811</v>
      </c>
      <c r="K73" s="454">
        <v>20881</v>
      </c>
      <c r="L73" s="454">
        <v>2449</v>
      </c>
      <c r="M73" s="454">
        <v>6438</v>
      </c>
      <c r="N73" s="454">
        <v>840</v>
      </c>
    </row>
    <row r="74" spans="2:14" ht="16.5" customHeight="1">
      <c r="B74" s="412" t="s">
        <v>192</v>
      </c>
      <c r="C74" s="427" t="s">
        <v>495</v>
      </c>
      <c r="D74" s="440">
        <v>288035</v>
      </c>
      <c r="E74" s="454">
        <v>325576</v>
      </c>
      <c r="F74" s="454">
        <v>207983</v>
      </c>
      <c r="G74" s="454">
        <v>287720</v>
      </c>
      <c r="H74" s="454">
        <v>325128</v>
      </c>
      <c r="I74" s="454">
        <v>207952</v>
      </c>
      <c r="J74" s="454">
        <v>260499</v>
      </c>
      <c r="K74" s="454">
        <v>27221</v>
      </c>
      <c r="L74" s="454">
        <v>315</v>
      </c>
      <c r="M74" s="454">
        <v>448</v>
      </c>
      <c r="N74" s="454">
        <v>31</v>
      </c>
    </row>
    <row r="75" spans="2:14" ht="16.5" customHeight="1">
      <c r="B75" s="414" t="s">
        <v>270</v>
      </c>
      <c r="C75" s="428" t="s">
        <v>340</v>
      </c>
      <c r="D75" s="444">
        <v>194729</v>
      </c>
      <c r="E75" s="455">
        <v>249490</v>
      </c>
      <c r="F75" s="455">
        <v>136349</v>
      </c>
      <c r="G75" s="455">
        <v>193413</v>
      </c>
      <c r="H75" s="455">
        <v>247585</v>
      </c>
      <c r="I75" s="455">
        <v>135661</v>
      </c>
      <c r="J75" s="455">
        <v>173162</v>
      </c>
      <c r="K75" s="455">
        <v>20251</v>
      </c>
      <c r="L75" s="455">
        <v>1316</v>
      </c>
      <c r="M75" s="455">
        <v>1905</v>
      </c>
      <c r="N75" s="455">
        <v>688</v>
      </c>
    </row>
    <row r="76" spans="2:14" ht="16.5" customHeight="1">
      <c r="B76" s="415" t="s">
        <v>496</v>
      </c>
      <c r="C76" s="429" t="s">
        <v>497</v>
      </c>
      <c r="D76" s="442">
        <v>238896</v>
      </c>
      <c r="E76" s="457">
        <v>306128</v>
      </c>
      <c r="F76" s="457">
        <v>167020</v>
      </c>
      <c r="G76" s="457">
        <v>236865</v>
      </c>
      <c r="H76" s="457">
        <v>304086</v>
      </c>
      <c r="I76" s="457">
        <v>165000</v>
      </c>
      <c r="J76" s="457">
        <v>215053</v>
      </c>
      <c r="K76" s="457">
        <v>21812</v>
      </c>
      <c r="L76" s="457">
        <v>2031</v>
      </c>
      <c r="M76" s="457">
        <v>2042</v>
      </c>
      <c r="N76" s="457">
        <v>2020</v>
      </c>
    </row>
    <row r="77" spans="2:14" ht="16.5" customHeight="1">
      <c r="B77" s="416" t="s">
        <v>423</v>
      </c>
      <c r="C77" s="427" t="s">
        <v>498</v>
      </c>
      <c r="D77" s="445">
        <v>313716</v>
      </c>
      <c r="E77" s="456">
        <v>388425</v>
      </c>
      <c r="F77" s="456">
        <v>205388</v>
      </c>
      <c r="G77" s="456">
        <v>313716</v>
      </c>
      <c r="H77" s="456">
        <v>388425</v>
      </c>
      <c r="I77" s="456">
        <v>205388</v>
      </c>
      <c r="J77" s="456">
        <v>284827</v>
      </c>
      <c r="K77" s="456">
        <v>28889</v>
      </c>
      <c r="L77" s="456">
        <v>0</v>
      </c>
      <c r="M77" s="456">
        <v>0</v>
      </c>
      <c r="N77" s="456">
        <v>0</v>
      </c>
    </row>
    <row r="78" spans="2:14" ht="16.5" customHeight="1">
      <c r="B78" s="417" t="s">
        <v>499</v>
      </c>
      <c r="C78" s="430" t="s">
        <v>501</v>
      </c>
      <c r="D78" s="446">
        <v>349717</v>
      </c>
      <c r="E78" s="459">
        <v>364943</v>
      </c>
      <c r="F78" s="459">
        <v>226480</v>
      </c>
      <c r="G78" s="459">
        <v>349717</v>
      </c>
      <c r="H78" s="459">
        <v>364943</v>
      </c>
      <c r="I78" s="459">
        <v>226480</v>
      </c>
      <c r="J78" s="459">
        <v>319699</v>
      </c>
      <c r="K78" s="459">
        <v>30018</v>
      </c>
      <c r="L78" s="459">
        <v>0</v>
      </c>
      <c r="M78" s="459">
        <v>0</v>
      </c>
      <c r="N78" s="459">
        <v>0</v>
      </c>
    </row>
    <row r="79" spans="2:14" ht="16.5" customHeight="1">
      <c r="B79" s="418" t="s">
        <v>503</v>
      </c>
      <c r="C79" s="431" t="s">
        <v>175</v>
      </c>
      <c r="D79" s="443">
        <v>311783</v>
      </c>
      <c r="E79" s="458">
        <v>334087</v>
      </c>
      <c r="F79" s="458">
        <v>206413</v>
      </c>
      <c r="G79" s="458">
        <v>306447</v>
      </c>
      <c r="H79" s="458">
        <v>328260</v>
      </c>
      <c r="I79" s="458">
        <v>203394</v>
      </c>
      <c r="J79" s="458">
        <v>262366</v>
      </c>
      <c r="K79" s="458">
        <v>44081</v>
      </c>
      <c r="L79" s="458">
        <v>5336</v>
      </c>
      <c r="M79" s="458">
        <v>5827</v>
      </c>
      <c r="N79" s="458">
        <v>3019</v>
      </c>
    </row>
    <row r="80" spans="2:14" ht="16.5" customHeight="1">
      <c r="B80" s="418" t="s">
        <v>445</v>
      </c>
      <c r="C80" s="431" t="s">
        <v>504</v>
      </c>
      <c r="D80" s="440">
        <v>290871</v>
      </c>
      <c r="E80" s="454">
        <v>329458</v>
      </c>
      <c r="F80" s="454">
        <v>185432</v>
      </c>
      <c r="G80" s="454">
        <v>287822</v>
      </c>
      <c r="H80" s="454">
        <v>326158</v>
      </c>
      <c r="I80" s="454">
        <v>183068</v>
      </c>
      <c r="J80" s="454">
        <v>259876</v>
      </c>
      <c r="K80" s="454">
        <v>27946</v>
      </c>
      <c r="L80" s="454">
        <v>3049</v>
      </c>
      <c r="M80" s="454">
        <v>3300</v>
      </c>
      <c r="N80" s="454">
        <v>2364</v>
      </c>
    </row>
    <row r="81" spans="2:14" ht="16.5" customHeight="1">
      <c r="B81" s="418" t="s">
        <v>506</v>
      </c>
      <c r="C81" s="431" t="s">
        <v>396</v>
      </c>
      <c r="D81" s="440">
        <v>258621</v>
      </c>
      <c r="E81" s="454">
        <v>311170</v>
      </c>
      <c r="F81" s="454">
        <v>181756</v>
      </c>
      <c r="G81" s="454">
        <v>258287</v>
      </c>
      <c r="H81" s="454">
        <v>310715</v>
      </c>
      <c r="I81" s="454">
        <v>181599</v>
      </c>
      <c r="J81" s="454">
        <v>235795</v>
      </c>
      <c r="K81" s="454">
        <v>22492</v>
      </c>
      <c r="L81" s="454">
        <v>334</v>
      </c>
      <c r="M81" s="454">
        <v>455</v>
      </c>
      <c r="N81" s="454">
        <v>157</v>
      </c>
    </row>
    <row r="82" spans="2:14" ht="16.5" customHeight="1">
      <c r="B82" s="418" t="s">
        <v>507</v>
      </c>
      <c r="C82" s="431" t="s">
        <v>264</v>
      </c>
      <c r="D82" s="440">
        <v>286756</v>
      </c>
      <c r="E82" s="454">
        <v>386237</v>
      </c>
      <c r="F82" s="454">
        <v>179045</v>
      </c>
      <c r="G82" s="454">
        <v>286171</v>
      </c>
      <c r="H82" s="454">
        <v>385520</v>
      </c>
      <c r="I82" s="454">
        <v>178604</v>
      </c>
      <c r="J82" s="454">
        <v>260477</v>
      </c>
      <c r="K82" s="454">
        <v>25694</v>
      </c>
      <c r="L82" s="454">
        <v>585</v>
      </c>
      <c r="M82" s="454">
        <v>717</v>
      </c>
      <c r="N82" s="454">
        <v>441</v>
      </c>
    </row>
    <row r="83" spans="2:14" ht="16.5" customHeight="1">
      <c r="B83" s="418" t="s">
        <v>509</v>
      </c>
      <c r="C83" s="431" t="s">
        <v>363</v>
      </c>
      <c r="D83" s="440">
        <v>295143</v>
      </c>
      <c r="E83" s="454">
        <v>360785</v>
      </c>
      <c r="F83" s="454">
        <v>181237</v>
      </c>
      <c r="G83" s="454">
        <v>295143</v>
      </c>
      <c r="H83" s="454">
        <v>360785</v>
      </c>
      <c r="I83" s="454">
        <v>181237</v>
      </c>
      <c r="J83" s="454">
        <v>256640</v>
      </c>
      <c r="K83" s="454">
        <v>38503</v>
      </c>
      <c r="L83" s="454">
        <v>0</v>
      </c>
      <c r="M83" s="454">
        <v>0</v>
      </c>
      <c r="N83" s="454">
        <v>0</v>
      </c>
    </row>
    <row r="84" spans="2:14" ht="16.5" customHeight="1">
      <c r="B84" s="418" t="s">
        <v>510</v>
      </c>
      <c r="C84" s="431" t="s">
        <v>512</v>
      </c>
      <c r="D84" s="440">
        <v>294549</v>
      </c>
      <c r="E84" s="454">
        <v>333322</v>
      </c>
      <c r="F84" s="454">
        <v>192035</v>
      </c>
      <c r="G84" s="454">
        <v>294293</v>
      </c>
      <c r="H84" s="454">
        <v>333044</v>
      </c>
      <c r="I84" s="454">
        <v>191836</v>
      </c>
      <c r="J84" s="454">
        <v>254755</v>
      </c>
      <c r="K84" s="454">
        <v>39538</v>
      </c>
      <c r="L84" s="454">
        <v>256</v>
      </c>
      <c r="M84" s="454">
        <v>278</v>
      </c>
      <c r="N84" s="454">
        <v>199</v>
      </c>
    </row>
    <row r="85" spans="2:14" ht="16.5" customHeight="1">
      <c r="B85" s="418" t="s">
        <v>513</v>
      </c>
      <c r="C85" s="431" t="s">
        <v>514</v>
      </c>
      <c r="D85" s="440">
        <v>342641</v>
      </c>
      <c r="E85" s="454">
        <v>355147</v>
      </c>
      <c r="F85" s="454">
        <v>233275</v>
      </c>
      <c r="G85" s="454">
        <v>342641</v>
      </c>
      <c r="H85" s="454">
        <v>355147</v>
      </c>
      <c r="I85" s="454">
        <v>233275</v>
      </c>
      <c r="J85" s="454">
        <v>316616</v>
      </c>
      <c r="K85" s="454">
        <v>26025</v>
      </c>
      <c r="L85" s="454">
        <v>0</v>
      </c>
      <c r="M85" s="454">
        <v>0</v>
      </c>
      <c r="N85" s="454">
        <v>0</v>
      </c>
    </row>
    <row r="86" spans="2:14" ht="16.5" customHeight="1">
      <c r="B86" s="418" t="s">
        <v>502</v>
      </c>
      <c r="C86" s="431" t="s">
        <v>515</v>
      </c>
      <c r="D86" s="443">
        <v>320551</v>
      </c>
      <c r="E86" s="458">
        <v>341572</v>
      </c>
      <c r="F86" s="458">
        <v>221755</v>
      </c>
      <c r="G86" s="458">
        <v>320551</v>
      </c>
      <c r="H86" s="458">
        <v>341572</v>
      </c>
      <c r="I86" s="458">
        <v>221755</v>
      </c>
      <c r="J86" s="458">
        <v>299722</v>
      </c>
      <c r="K86" s="458">
        <v>20829</v>
      </c>
      <c r="L86" s="458">
        <v>0</v>
      </c>
      <c r="M86" s="458">
        <v>0</v>
      </c>
      <c r="N86" s="458">
        <v>0</v>
      </c>
    </row>
    <row r="87" spans="2:14" ht="16.5" customHeight="1">
      <c r="B87" s="418" t="s">
        <v>517</v>
      </c>
      <c r="C87" s="431" t="s">
        <v>518</v>
      </c>
      <c r="D87" s="440">
        <v>345875</v>
      </c>
      <c r="E87" s="454">
        <v>366537</v>
      </c>
      <c r="F87" s="454">
        <v>232850</v>
      </c>
      <c r="G87" s="454">
        <v>345875</v>
      </c>
      <c r="H87" s="454">
        <v>366537</v>
      </c>
      <c r="I87" s="454">
        <v>232850</v>
      </c>
      <c r="J87" s="454">
        <v>303829</v>
      </c>
      <c r="K87" s="454">
        <v>42046</v>
      </c>
      <c r="L87" s="454">
        <v>0</v>
      </c>
      <c r="M87" s="454">
        <v>0</v>
      </c>
      <c r="N87" s="454">
        <v>0</v>
      </c>
    </row>
    <row r="88" spans="2:14" ht="16.5" customHeight="1">
      <c r="B88" s="418" t="s">
        <v>420</v>
      </c>
      <c r="C88" s="431" t="s">
        <v>519</v>
      </c>
      <c r="D88" s="440">
        <v>288684</v>
      </c>
      <c r="E88" s="454">
        <v>317492</v>
      </c>
      <c r="F88" s="454">
        <v>200268</v>
      </c>
      <c r="G88" s="454">
        <v>288684</v>
      </c>
      <c r="H88" s="454">
        <v>317492</v>
      </c>
      <c r="I88" s="454">
        <v>200268</v>
      </c>
      <c r="J88" s="454">
        <v>251164</v>
      </c>
      <c r="K88" s="454">
        <v>37520</v>
      </c>
      <c r="L88" s="454">
        <v>0</v>
      </c>
      <c r="M88" s="454">
        <v>0</v>
      </c>
      <c r="N88" s="454">
        <v>0</v>
      </c>
    </row>
    <row r="89" spans="2:14" ht="16.5" customHeight="1">
      <c r="B89" s="418" t="s">
        <v>508</v>
      </c>
      <c r="C89" s="431" t="s">
        <v>283</v>
      </c>
      <c r="D89" s="440">
        <v>331292</v>
      </c>
      <c r="E89" s="454">
        <v>353678</v>
      </c>
      <c r="F89" s="454">
        <v>222335</v>
      </c>
      <c r="G89" s="454">
        <v>331292</v>
      </c>
      <c r="H89" s="454">
        <v>353678</v>
      </c>
      <c r="I89" s="454">
        <v>222335</v>
      </c>
      <c r="J89" s="454">
        <v>310155</v>
      </c>
      <c r="K89" s="454">
        <v>21137</v>
      </c>
      <c r="L89" s="454">
        <v>0</v>
      </c>
      <c r="M89" s="454">
        <v>0</v>
      </c>
      <c r="N89" s="454">
        <v>0</v>
      </c>
    </row>
    <row r="90" spans="2:14" ht="16.5" customHeight="1">
      <c r="B90" s="418" t="s">
        <v>8</v>
      </c>
      <c r="C90" s="431" t="s">
        <v>310</v>
      </c>
      <c r="D90" s="440">
        <v>364043</v>
      </c>
      <c r="E90" s="454">
        <v>373513</v>
      </c>
      <c r="F90" s="454">
        <v>282450</v>
      </c>
      <c r="G90" s="454">
        <v>363787</v>
      </c>
      <c r="H90" s="454">
        <v>373254</v>
      </c>
      <c r="I90" s="454">
        <v>282223</v>
      </c>
      <c r="J90" s="454">
        <v>339302</v>
      </c>
      <c r="K90" s="454">
        <v>24485</v>
      </c>
      <c r="L90" s="454">
        <v>256</v>
      </c>
      <c r="M90" s="454">
        <v>259</v>
      </c>
      <c r="N90" s="454">
        <v>227</v>
      </c>
    </row>
    <row r="91" spans="2:14" ht="16.5" customHeight="1">
      <c r="B91" s="418" t="s">
        <v>500</v>
      </c>
      <c r="C91" s="431" t="s">
        <v>521</v>
      </c>
      <c r="D91" s="440">
        <v>331914</v>
      </c>
      <c r="E91" s="454">
        <v>372569</v>
      </c>
      <c r="F91" s="454">
        <v>236090</v>
      </c>
      <c r="G91" s="454">
        <v>330763</v>
      </c>
      <c r="H91" s="454">
        <v>371400</v>
      </c>
      <c r="I91" s="454">
        <v>234979</v>
      </c>
      <c r="J91" s="454">
        <v>303191</v>
      </c>
      <c r="K91" s="454">
        <v>27572</v>
      </c>
      <c r="L91" s="454">
        <v>1151</v>
      </c>
      <c r="M91" s="454">
        <v>1169</v>
      </c>
      <c r="N91" s="454">
        <v>1111</v>
      </c>
    </row>
    <row r="92" spans="2:14" ht="16.5" customHeight="1">
      <c r="B92" s="418" t="s">
        <v>46</v>
      </c>
      <c r="C92" s="431" t="s">
        <v>522</v>
      </c>
      <c r="D92" s="440">
        <v>355181</v>
      </c>
      <c r="E92" s="454">
        <v>377990</v>
      </c>
      <c r="F92" s="454">
        <v>240985</v>
      </c>
      <c r="G92" s="454">
        <v>355086</v>
      </c>
      <c r="H92" s="454">
        <v>377892</v>
      </c>
      <c r="I92" s="454">
        <v>240901</v>
      </c>
      <c r="J92" s="454">
        <v>326705</v>
      </c>
      <c r="K92" s="454">
        <v>28381</v>
      </c>
      <c r="L92" s="454">
        <v>95</v>
      </c>
      <c r="M92" s="454">
        <v>98</v>
      </c>
      <c r="N92" s="454">
        <v>84</v>
      </c>
    </row>
    <row r="93" spans="2:14" ht="16.5" customHeight="1">
      <c r="B93" s="418" t="s">
        <v>338</v>
      </c>
      <c r="C93" s="431" t="s">
        <v>444</v>
      </c>
      <c r="D93" s="440">
        <v>336856</v>
      </c>
      <c r="E93" s="454">
        <v>386569</v>
      </c>
      <c r="F93" s="454">
        <v>212858</v>
      </c>
      <c r="G93" s="454">
        <v>336116</v>
      </c>
      <c r="H93" s="454">
        <v>385587</v>
      </c>
      <c r="I93" s="454">
        <v>212722</v>
      </c>
      <c r="J93" s="454">
        <v>296664</v>
      </c>
      <c r="K93" s="454">
        <v>39452</v>
      </c>
      <c r="L93" s="454">
        <v>740</v>
      </c>
      <c r="M93" s="454">
        <v>982</v>
      </c>
      <c r="N93" s="454">
        <v>136</v>
      </c>
    </row>
    <row r="94" spans="2:14" ht="16.5" customHeight="1">
      <c r="B94" s="418" t="s">
        <v>523</v>
      </c>
      <c r="C94" s="431" t="s">
        <v>155</v>
      </c>
      <c r="D94" s="440">
        <v>289023</v>
      </c>
      <c r="E94" s="454">
        <v>337341</v>
      </c>
      <c r="F94" s="454">
        <v>199780</v>
      </c>
      <c r="G94" s="454">
        <v>287837</v>
      </c>
      <c r="H94" s="454">
        <v>335718</v>
      </c>
      <c r="I94" s="454">
        <v>199401</v>
      </c>
      <c r="J94" s="454">
        <v>264263</v>
      </c>
      <c r="K94" s="454">
        <v>23574</v>
      </c>
      <c r="L94" s="454">
        <v>1186</v>
      </c>
      <c r="M94" s="454">
        <v>1623</v>
      </c>
      <c r="N94" s="454">
        <v>379</v>
      </c>
    </row>
    <row r="95" spans="2:14" ht="16.5" customHeight="1">
      <c r="B95" s="418" t="s">
        <v>11</v>
      </c>
      <c r="C95" s="431" t="s">
        <v>525</v>
      </c>
      <c r="D95" s="440">
        <v>345097</v>
      </c>
      <c r="E95" s="454">
        <v>370182</v>
      </c>
      <c r="F95" s="454">
        <v>236845</v>
      </c>
      <c r="G95" s="454">
        <v>345097</v>
      </c>
      <c r="H95" s="454">
        <v>370182</v>
      </c>
      <c r="I95" s="454">
        <v>236845</v>
      </c>
      <c r="J95" s="454">
        <v>303487</v>
      </c>
      <c r="K95" s="454">
        <v>41610</v>
      </c>
      <c r="L95" s="454">
        <v>0</v>
      </c>
      <c r="M95" s="454">
        <v>0</v>
      </c>
      <c r="N95" s="454">
        <v>0</v>
      </c>
    </row>
    <row r="96" spans="2:14" ht="16.5" customHeight="1">
      <c r="B96" s="418" t="s">
        <v>526</v>
      </c>
      <c r="C96" s="432" t="s">
        <v>426</v>
      </c>
      <c r="D96" s="440">
        <v>312507</v>
      </c>
      <c r="E96" s="454">
        <v>396314</v>
      </c>
      <c r="F96" s="454">
        <v>190952</v>
      </c>
      <c r="G96" s="454">
        <v>311709</v>
      </c>
      <c r="H96" s="454">
        <v>395521</v>
      </c>
      <c r="I96" s="454">
        <v>190146</v>
      </c>
      <c r="J96" s="454">
        <v>280654</v>
      </c>
      <c r="K96" s="454">
        <v>31055</v>
      </c>
      <c r="L96" s="454">
        <v>798</v>
      </c>
      <c r="M96" s="454">
        <v>793</v>
      </c>
      <c r="N96" s="454">
        <v>806</v>
      </c>
    </row>
    <row r="97" spans="2:14" ht="16.5" customHeight="1">
      <c r="B97" s="415" t="s">
        <v>15</v>
      </c>
      <c r="C97" s="433" t="s">
        <v>364</v>
      </c>
      <c r="D97" s="439">
        <v>300555</v>
      </c>
      <c r="E97" s="453">
        <v>341710</v>
      </c>
      <c r="F97" s="453">
        <v>212388</v>
      </c>
      <c r="G97" s="453">
        <v>299896</v>
      </c>
      <c r="H97" s="453">
        <v>341668</v>
      </c>
      <c r="I97" s="453">
        <v>210406</v>
      </c>
      <c r="J97" s="453">
        <v>287182</v>
      </c>
      <c r="K97" s="453">
        <v>12714</v>
      </c>
      <c r="L97" s="453">
        <v>659</v>
      </c>
      <c r="M97" s="453">
        <v>42</v>
      </c>
      <c r="N97" s="453">
        <v>1982</v>
      </c>
    </row>
    <row r="98" spans="2:14" ht="16.5" customHeight="1">
      <c r="B98" s="419" t="s">
        <v>527</v>
      </c>
      <c r="C98" s="434" t="s">
        <v>253</v>
      </c>
      <c r="D98" s="444">
        <v>163457</v>
      </c>
      <c r="E98" s="455">
        <v>247112</v>
      </c>
      <c r="F98" s="455">
        <v>123855</v>
      </c>
      <c r="G98" s="455">
        <v>161298</v>
      </c>
      <c r="H98" s="455">
        <v>243487</v>
      </c>
      <c r="I98" s="455">
        <v>122390</v>
      </c>
      <c r="J98" s="455">
        <v>156145</v>
      </c>
      <c r="K98" s="455">
        <v>5153</v>
      </c>
      <c r="L98" s="455">
        <v>2159</v>
      </c>
      <c r="M98" s="455">
        <v>3625</v>
      </c>
      <c r="N98" s="455">
        <v>1465</v>
      </c>
    </row>
    <row r="99" spans="2:14" ht="16.5" customHeight="1">
      <c r="B99" s="417" t="s">
        <v>386</v>
      </c>
      <c r="C99" s="430" t="s">
        <v>528</v>
      </c>
      <c r="D99" s="442">
        <v>190534</v>
      </c>
      <c r="E99" s="457">
        <v>234005</v>
      </c>
      <c r="F99" s="457">
        <v>156799</v>
      </c>
      <c r="G99" s="457">
        <v>190458</v>
      </c>
      <c r="H99" s="457">
        <v>233832</v>
      </c>
      <c r="I99" s="457">
        <v>156799</v>
      </c>
      <c r="J99" s="457">
        <v>182905</v>
      </c>
      <c r="K99" s="457">
        <v>7553</v>
      </c>
      <c r="L99" s="457">
        <v>76</v>
      </c>
      <c r="M99" s="457">
        <v>173</v>
      </c>
      <c r="N99" s="457">
        <v>0</v>
      </c>
    </row>
    <row r="100" spans="2:14" ht="16.5" customHeight="1">
      <c r="B100" s="418" t="s">
        <v>485</v>
      </c>
      <c r="C100" s="431" t="s">
        <v>51</v>
      </c>
      <c r="D100" s="440">
        <v>86487</v>
      </c>
      <c r="E100" s="454">
        <v>99401</v>
      </c>
      <c r="F100" s="454">
        <v>78453</v>
      </c>
      <c r="G100" s="454">
        <v>86412</v>
      </c>
      <c r="H100" s="454">
        <v>99298</v>
      </c>
      <c r="I100" s="454">
        <v>78396</v>
      </c>
      <c r="J100" s="454">
        <v>82653</v>
      </c>
      <c r="K100" s="454">
        <v>3759</v>
      </c>
      <c r="L100" s="454">
        <v>75</v>
      </c>
      <c r="M100" s="454">
        <v>103</v>
      </c>
      <c r="N100" s="454">
        <v>57</v>
      </c>
    </row>
    <row r="101" spans="2:14" ht="16.5" customHeight="1">
      <c r="B101" s="415" t="s">
        <v>529</v>
      </c>
      <c r="C101" s="429" t="s">
        <v>471</v>
      </c>
      <c r="D101" s="439">
        <v>352291</v>
      </c>
      <c r="E101" s="453">
        <v>505309</v>
      </c>
      <c r="F101" s="453">
        <v>290565</v>
      </c>
      <c r="G101" s="453">
        <v>348037</v>
      </c>
      <c r="H101" s="453">
        <v>494124</v>
      </c>
      <c r="I101" s="453">
        <v>289106</v>
      </c>
      <c r="J101" s="453">
        <v>318072</v>
      </c>
      <c r="K101" s="453">
        <v>29965</v>
      </c>
      <c r="L101" s="453">
        <v>4254</v>
      </c>
      <c r="M101" s="453">
        <v>11185</v>
      </c>
      <c r="N101" s="453">
        <v>1459</v>
      </c>
    </row>
    <row r="102" spans="2:14" ht="16.5" customHeight="1">
      <c r="B102" s="419" t="s">
        <v>168</v>
      </c>
      <c r="C102" s="428" t="s">
        <v>483</v>
      </c>
      <c r="D102" s="444">
        <v>229400</v>
      </c>
      <c r="E102" s="455">
        <v>268581</v>
      </c>
      <c r="F102" s="455">
        <v>213591</v>
      </c>
      <c r="G102" s="455">
        <v>229400</v>
      </c>
      <c r="H102" s="455">
        <v>268581</v>
      </c>
      <c r="I102" s="455">
        <v>213591</v>
      </c>
      <c r="J102" s="455">
        <v>220840</v>
      </c>
      <c r="K102" s="455">
        <v>8560</v>
      </c>
      <c r="L102" s="455">
        <v>0</v>
      </c>
      <c r="M102" s="455">
        <v>0</v>
      </c>
      <c r="N102" s="455">
        <v>0</v>
      </c>
    </row>
    <row r="103" spans="2:14" ht="16.5" customHeight="1">
      <c r="B103" s="417" t="s">
        <v>530</v>
      </c>
      <c r="C103" s="430" t="s">
        <v>123</v>
      </c>
      <c r="D103" s="442">
        <v>224116</v>
      </c>
      <c r="E103" s="457">
        <v>264211</v>
      </c>
      <c r="F103" s="457">
        <v>171308</v>
      </c>
      <c r="G103" s="457">
        <v>223187</v>
      </c>
      <c r="H103" s="457">
        <v>262819</v>
      </c>
      <c r="I103" s="457">
        <v>170989</v>
      </c>
      <c r="J103" s="457">
        <v>196013</v>
      </c>
      <c r="K103" s="457">
        <v>27174</v>
      </c>
      <c r="L103" s="457">
        <v>929</v>
      </c>
      <c r="M103" s="457">
        <v>1392</v>
      </c>
      <c r="N103" s="457">
        <v>319</v>
      </c>
    </row>
    <row r="104" spans="2:14" ht="16.5" customHeight="1">
      <c r="B104" s="418" t="s">
        <v>184</v>
      </c>
      <c r="C104" s="431" t="s">
        <v>326</v>
      </c>
      <c r="D104" s="440">
        <v>160128</v>
      </c>
      <c r="E104" s="454">
        <v>214113</v>
      </c>
      <c r="F104" s="454">
        <v>114691</v>
      </c>
      <c r="G104" s="454">
        <v>158429</v>
      </c>
      <c r="H104" s="454">
        <v>211466</v>
      </c>
      <c r="I104" s="454">
        <v>113790</v>
      </c>
      <c r="J104" s="454">
        <v>142894</v>
      </c>
      <c r="K104" s="454">
        <v>15535</v>
      </c>
      <c r="L104" s="454">
        <v>1699</v>
      </c>
      <c r="M104" s="454">
        <v>2647</v>
      </c>
      <c r="N104" s="454">
        <v>901</v>
      </c>
    </row>
    <row r="105" spans="2:14" ht="16.5" customHeight="1">
      <c r="B105" s="419" t="s">
        <v>176</v>
      </c>
      <c r="C105" s="428" t="s">
        <v>208</v>
      </c>
      <c r="D105" s="447">
        <v>343375</v>
      </c>
      <c r="E105" s="460">
        <v>379089</v>
      </c>
      <c r="F105" s="460">
        <v>232136</v>
      </c>
      <c r="G105" s="460">
        <v>343375</v>
      </c>
      <c r="H105" s="460">
        <v>379089</v>
      </c>
      <c r="I105" s="460">
        <v>232136</v>
      </c>
      <c r="J105" s="460">
        <v>318460</v>
      </c>
      <c r="K105" s="460">
        <v>24915</v>
      </c>
      <c r="L105" s="460">
        <v>0</v>
      </c>
      <c r="M105" s="460">
        <v>0</v>
      </c>
      <c r="N105" s="460">
        <v>0</v>
      </c>
    </row>
  </sheetData>
  <mergeCells count="12">
    <mergeCell ref="B4:C7"/>
    <mergeCell ref="D4:F6"/>
    <mergeCell ref="G5:I6"/>
    <mergeCell ref="L5:N6"/>
    <mergeCell ref="J6:J7"/>
    <mergeCell ref="K6:K7"/>
    <mergeCell ref="B56:C59"/>
    <mergeCell ref="D56:F58"/>
    <mergeCell ref="G57:I58"/>
    <mergeCell ref="L57:N58"/>
    <mergeCell ref="J58:J59"/>
    <mergeCell ref="K58:K59"/>
  </mergeCells>
  <phoneticPr fontId="5"/>
  <dataValidations count="1">
    <dataValidation type="whole" allowBlank="1" showDropDown="0" showInputMessage="1" showErrorMessage="1" errorTitle="入力エラー" error="入力した値に誤りがあります" sqref="C99:C105 A60:A80 A34:A53 A8:A25 A88:A105 D8:IV53 C60:C96 D60:IV105 C47:C53 C8:C44">
      <formula1>-999999999999</formula1>
      <formula2>999999999999</formula2>
    </dataValidation>
  </dataValidations>
  <printOptions horizontalCentered="1"/>
  <pageMargins left="0.19685039370078741" right="0.19685039370078741" top="0.39370078740157483" bottom="0.39370078740157483" header="0" footer="0"/>
  <pageSetup paperSize="9" scale="65" fitToWidth="1" fitToHeight="1" orientation="landscape" usePrinterDefaults="1" r:id="rId1"/>
  <headerFooter alignWithMargins="0"/>
  <rowBreaks count="1" manualBreakCount="1">
    <brk id="53" max="255" man="1"/>
  </rowBreaks>
  <drawing r:id="rId2"/>
</worksheet>
</file>

<file path=xl/worksheets/sheet18.xml><?xml version="1.0" encoding="utf-8"?>
<worksheet xmlns:r="http://schemas.openxmlformats.org/officeDocument/2006/relationships" xmlns:mc="http://schemas.openxmlformats.org/markup-compatibility/2006" xmlns="http://schemas.openxmlformats.org/spreadsheetml/2006/main">
  <sheetPr>
    <tabColor indexed="53"/>
  </sheetPr>
  <dimension ref="B1:O104"/>
  <sheetViews>
    <sheetView view="pageBreakPreview" topLeftCell="A55" zoomScale="70" zoomScaleNormal="75" zoomScaleSheetLayoutView="70" workbookViewId="0"/>
  </sheetViews>
  <sheetFormatPr defaultRowHeight="13.5"/>
  <cols>
    <col min="1" max="1" width="9" style="1" bestFit="1" customWidth="1"/>
    <col min="2" max="2" width="6.5" style="1" customWidth="1"/>
    <col min="3" max="3" width="38.625" style="288" customWidth="1"/>
    <col min="4" max="15" width="12.875" style="1" customWidth="1"/>
    <col min="16" max="16384" width="9" style="1" bestFit="1" customWidth="1"/>
  </cols>
  <sheetData>
    <row r="1" spans="2:15" ht="21.75" customHeight="1">
      <c r="B1" s="8"/>
      <c r="C1" s="420">
        <v>44228</v>
      </c>
      <c r="D1" s="435" t="s">
        <v>535</v>
      </c>
      <c r="E1" s="8"/>
      <c r="F1" s="8"/>
      <c r="H1" s="8"/>
      <c r="I1" s="8"/>
      <c r="J1" s="8"/>
      <c r="K1" s="8"/>
      <c r="L1" s="8"/>
      <c r="M1" s="8"/>
      <c r="N1" s="8"/>
      <c r="O1" s="8"/>
    </row>
    <row r="2" spans="2:15" ht="18" customHeight="1">
      <c r="B2" s="195"/>
      <c r="C2" s="421" t="s">
        <v>457</v>
      </c>
      <c r="E2" s="195"/>
      <c r="F2" s="195"/>
      <c r="G2" s="195"/>
      <c r="H2" s="195"/>
      <c r="I2" s="195"/>
      <c r="J2" s="195"/>
      <c r="K2" s="465"/>
      <c r="L2" s="195"/>
      <c r="M2" s="195"/>
      <c r="N2" s="195"/>
      <c r="O2" s="195"/>
    </row>
    <row r="3" spans="2:15" s="406" customFormat="1" ht="11.25" customHeight="1">
      <c r="B3" s="407" t="s">
        <v>478</v>
      </c>
      <c r="C3" s="422"/>
      <c r="D3" s="407" t="s">
        <v>536</v>
      </c>
      <c r="E3" s="448"/>
      <c r="F3" s="422"/>
      <c r="G3" s="407" t="s">
        <v>100</v>
      </c>
      <c r="H3" s="448"/>
      <c r="I3" s="448"/>
      <c r="J3" s="464"/>
      <c r="K3" s="464"/>
      <c r="L3" s="464"/>
      <c r="M3" s="464"/>
      <c r="N3" s="464"/>
      <c r="O3" s="469"/>
    </row>
    <row r="4" spans="2:15" s="406" customFormat="1" ht="18" customHeight="1">
      <c r="B4" s="408"/>
      <c r="C4" s="423"/>
      <c r="D4" s="436"/>
      <c r="E4" s="450"/>
      <c r="F4" s="461"/>
      <c r="G4" s="436"/>
      <c r="H4" s="450"/>
      <c r="I4" s="450"/>
      <c r="J4" s="494" t="s">
        <v>178</v>
      </c>
      <c r="K4" s="495"/>
      <c r="L4" s="495"/>
      <c r="M4" s="494" t="s">
        <v>139</v>
      </c>
      <c r="N4" s="496"/>
      <c r="O4" s="497"/>
    </row>
    <row r="5" spans="2:15" s="406" customFormat="1" ht="18" customHeight="1">
      <c r="B5" s="409"/>
      <c r="C5" s="424"/>
      <c r="D5" s="470" t="s">
        <v>221</v>
      </c>
      <c r="E5" s="451" t="s">
        <v>537</v>
      </c>
      <c r="F5" s="451" t="s">
        <v>538</v>
      </c>
      <c r="G5" s="437" t="s">
        <v>221</v>
      </c>
      <c r="H5" s="451" t="s">
        <v>537</v>
      </c>
      <c r="I5" s="451" t="s">
        <v>538</v>
      </c>
      <c r="J5" s="437" t="s">
        <v>221</v>
      </c>
      <c r="K5" s="451" t="s">
        <v>537</v>
      </c>
      <c r="L5" s="451" t="s">
        <v>538</v>
      </c>
      <c r="M5" s="451" t="s">
        <v>221</v>
      </c>
      <c r="N5" s="437" t="s">
        <v>537</v>
      </c>
      <c r="O5" s="470" t="s">
        <v>538</v>
      </c>
    </row>
    <row r="6" spans="2:15" s="471" customFormat="1" ht="12" customHeight="1">
      <c r="B6" s="472"/>
      <c r="C6" s="474"/>
      <c r="D6" s="476" t="s">
        <v>534</v>
      </c>
      <c r="E6" s="490" t="s">
        <v>534</v>
      </c>
      <c r="F6" s="490" t="s">
        <v>534</v>
      </c>
      <c r="G6" s="492" t="s">
        <v>453</v>
      </c>
      <c r="H6" s="492" t="s">
        <v>453</v>
      </c>
      <c r="I6" s="492" t="s">
        <v>453</v>
      </c>
      <c r="J6" s="492" t="s">
        <v>453</v>
      </c>
      <c r="K6" s="492" t="s">
        <v>453</v>
      </c>
      <c r="L6" s="492" t="s">
        <v>453</v>
      </c>
      <c r="M6" s="492" t="s">
        <v>453</v>
      </c>
      <c r="N6" s="492" t="s">
        <v>453</v>
      </c>
      <c r="O6" s="492" t="s">
        <v>453</v>
      </c>
    </row>
    <row r="7" spans="2:15" ht="16.5" customHeight="1">
      <c r="B7" s="473" t="s">
        <v>333</v>
      </c>
      <c r="C7" s="475" t="s">
        <v>465</v>
      </c>
      <c r="D7" s="477">
        <v>17.899999999999999</v>
      </c>
      <c r="E7" s="477">
        <v>18.7</v>
      </c>
      <c r="F7" s="477">
        <v>16.899999999999999</v>
      </c>
      <c r="G7" s="477">
        <v>136.1</v>
      </c>
      <c r="H7" s="477">
        <v>151.69999999999999</v>
      </c>
      <c r="I7" s="477">
        <v>117.9</v>
      </c>
      <c r="J7" s="477">
        <v>126.9</v>
      </c>
      <c r="K7" s="477">
        <v>138.6</v>
      </c>
      <c r="L7" s="477">
        <v>113.2</v>
      </c>
      <c r="M7" s="477">
        <v>9.1999999999999993</v>
      </c>
      <c r="N7" s="477">
        <v>13.1</v>
      </c>
      <c r="O7" s="477">
        <v>4.7</v>
      </c>
    </row>
    <row r="8" spans="2:15" ht="16.5" customHeight="1">
      <c r="B8" s="411" t="s">
        <v>335</v>
      </c>
      <c r="C8" s="426" t="s">
        <v>193</v>
      </c>
      <c r="D8" s="478">
        <v>21.5</v>
      </c>
      <c r="E8" s="485">
        <v>22</v>
      </c>
      <c r="F8" s="485">
        <v>19.3</v>
      </c>
      <c r="G8" s="485">
        <v>171.7</v>
      </c>
      <c r="H8" s="485">
        <v>180.4</v>
      </c>
      <c r="I8" s="485">
        <v>134.19999999999999</v>
      </c>
      <c r="J8" s="485">
        <v>160.4</v>
      </c>
      <c r="K8" s="485">
        <v>167.1</v>
      </c>
      <c r="L8" s="485">
        <v>131.6</v>
      </c>
      <c r="M8" s="485">
        <v>11.3</v>
      </c>
      <c r="N8" s="485">
        <v>13.3</v>
      </c>
      <c r="O8" s="485">
        <v>2.6</v>
      </c>
    </row>
    <row r="9" spans="2:15" ht="16.5" customHeight="1">
      <c r="B9" s="412" t="s">
        <v>339</v>
      </c>
      <c r="C9" s="427" t="s">
        <v>439</v>
      </c>
      <c r="D9" s="479">
        <v>18.8</v>
      </c>
      <c r="E9" s="482">
        <v>19</v>
      </c>
      <c r="F9" s="482">
        <v>18.2</v>
      </c>
      <c r="G9" s="482">
        <v>154.19999999999999</v>
      </c>
      <c r="H9" s="482">
        <v>160.9</v>
      </c>
      <c r="I9" s="482">
        <v>138.1</v>
      </c>
      <c r="J9" s="482">
        <v>140.9</v>
      </c>
      <c r="K9" s="482">
        <v>145.4</v>
      </c>
      <c r="L9" s="482">
        <v>130.1</v>
      </c>
      <c r="M9" s="482">
        <v>13.3</v>
      </c>
      <c r="N9" s="482">
        <v>15.5</v>
      </c>
      <c r="O9" s="482">
        <v>8</v>
      </c>
    </row>
    <row r="10" spans="2:15" ht="16.5" customHeight="1">
      <c r="B10" s="412" t="s">
        <v>341</v>
      </c>
      <c r="C10" s="427" t="s">
        <v>486</v>
      </c>
      <c r="D10" s="479">
        <v>17.100000000000001</v>
      </c>
      <c r="E10" s="482">
        <v>17.2</v>
      </c>
      <c r="F10" s="482">
        <v>16.8</v>
      </c>
      <c r="G10" s="482">
        <v>140.19999999999999</v>
      </c>
      <c r="H10" s="482">
        <v>142.30000000000001</v>
      </c>
      <c r="I10" s="482">
        <v>128.69999999999999</v>
      </c>
      <c r="J10" s="482">
        <v>128.1</v>
      </c>
      <c r="K10" s="482">
        <v>129</v>
      </c>
      <c r="L10" s="482">
        <v>123.1</v>
      </c>
      <c r="M10" s="482">
        <v>12.1</v>
      </c>
      <c r="N10" s="482">
        <v>13.3</v>
      </c>
      <c r="O10" s="482">
        <v>5.6</v>
      </c>
    </row>
    <row r="11" spans="2:15" ht="16.5" customHeight="1">
      <c r="B11" s="412" t="s">
        <v>257</v>
      </c>
      <c r="C11" s="427" t="s">
        <v>488</v>
      </c>
      <c r="D11" s="480">
        <v>17.8</v>
      </c>
      <c r="E11" s="483">
        <v>18</v>
      </c>
      <c r="F11" s="483">
        <v>17.2</v>
      </c>
      <c r="G11" s="483">
        <v>148.1</v>
      </c>
      <c r="H11" s="483">
        <v>152.4</v>
      </c>
      <c r="I11" s="483">
        <v>137.30000000000001</v>
      </c>
      <c r="J11" s="483">
        <v>136.5</v>
      </c>
      <c r="K11" s="483">
        <v>140.80000000000001</v>
      </c>
      <c r="L11" s="483">
        <v>125.7</v>
      </c>
      <c r="M11" s="483">
        <v>11.6</v>
      </c>
      <c r="N11" s="483">
        <v>11.6</v>
      </c>
      <c r="O11" s="483">
        <v>11.6</v>
      </c>
    </row>
    <row r="12" spans="2:15" ht="16.5" customHeight="1">
      <c r="B12" s="412" t="s">
        <v>54</v>
      </c>
      <c r="C12" s="427" t="s">
        <v>489</v>
      </c>
      <c r="D12" s="480">
        <v>19.3</v>
      </c>
      <c r="E12" s="483">
        <v>20</v>
      </c>
      <c r="F12" s="483">
        <v>17.5</v>
      </c>
      <c r="G12" s="483">
        <v>162.6</v>
      </c>
      <c r="H12" s="483">
        <v>175.6</v>
      </c>
      <c r="I12" s="483">
        <v>128.30000000000001</v>
      </c>
      <c r="J12" s="483">
        <v>140.1</v>
      </c>
      <c r="K12" s="483">
        <v>148.4</v>
      </c>
      <c r="L12" s="483">
        <v>118.2</v>
      </c>
      <c r="M12" s="483">
        <v>22.5</v>
      </c>
      <c r="N12" s="483">
        <v>27.2</v>
      </c>
      <c r="O12" s="483">
        <v>10.1</v>
      </c>
    </row>
    <row r="13" spans="2:15" ht="16.5" customHeight="1">
      <c r="B13" s="412" t="s">
        <v>348</v>
      </c>
      <c r="C13" s="427" t="s">
        <v>468</v>
      </c>
      <c r="D13" s="480">
        <v>17.899999999999999</v>
      </c>
      <c r="E13" s="483">
        <v>18.600000000000001</v>
      </c>
      <c r="F13" s="483">
        <v>17.2</v>
      </c>
      <c r="G13" s="483">
        <v>123.2</v>
      </c>
      <c r="H13" s="483">
        <v>142.5</v>
      </c>
      <c r="I13" s="483">
        <v>107.3</v>
      </c>
      <c r="J13" s="483">
        <v>118.4</v>
      </c>
      <c r="K13" s="483">
        <v>134.9</v>
      </c>
      <c r="L13" s="483">
        <v>104.7</v>
      </c>
      <c r="M13" s="483">
        <v>4.8</v>
      </c>
      <c r="N13" s="483">
        <v>7.6</v>
      </c>
      <c r="O13" s="483">
        <v>2.6</v>
      </c>
    </row>
    <row r="14" spans="2:15" ht="16.5" customHeight="1">
      <c r="B14" s="412" t="s">
        <v>350</v>
      </c>
      <c r="C14" s="427" t="s">
        <v>73</v>
      </c>
      <c r="D14" s="480">
        <v>16.600000000000001</v>
      </c>
      <c r="E14" s="483">
        <v>17.100000000000001</v>
      </c>
      <c r="F14" s="483">
        <v>16.3</v>
      </c>
      <c r="G14" s="483">
        <v>127.6</v>
      </c>
      <c r="H14" s="483">
        <v>142.6</v>
      </c>
      <c r="I14" s="483">
        <v>117.6</v>
      </c>
      <c r="J14" s="483">
        <v>119.6</v>
      </c>
      <c r="K14" s="483">
        <v>130.80000000000001</v>
      </c>
      <c r="L14" s="483">
        <v>112.1</v>
      </c>
      <c r="M14" s="483">
        <v>8</v>
      </c>
      <c r="N14" s="483">
        <v>11.8</v>
      </c>
      <c r="O14" s="483">
        <v>5.5</v>
      </c>
    </row>
    <row r="15" spans="2:15" ht="16.5" customHeight="1">
      <c r="B15" s="412" t="s">
        <v>351</v>
      </c>
      <c r="C15" s="427" t="s">
        <v>491</v>
      </c>
      <c r="D15" s="480">
        <v>19</v>
      </c>
      <c r="E15" s="483">
        <v>19</v>
      </c>
      <c r="F15" s="483">
        <v>19</v>
      </c>
      <c r="G15" s="483">
        <v>143.30000000000001</v>
      </c>
      <c r="H15" s="483">
        <v>157.69999999999999</v>
      </c>
      <c r="I15" s="483">
        <v>132.4</v>
      </c>
      <c r="J15" s="483">
        <v>135.6</v>
      </c>
      <c r="K15" s="483">
        <v>145.30000000000001</v>
      </c>
      <c r="L15" s="483">
        <v>128.19999999999999</v>
      </c>
      <c r="M15" s="483">
        <v>7.7</v>
      </c>
      <c r="N15" s="483">
        <v>12.4</v>
      </c>
      <c r="O15" s="483">
        <v>4.2</v>
      </c>
    </row>
    <row r="16" spans="2:15" ht="16.5" customHeight="1">
      <c r="B16" s="412" t="s">
        <v>248</v>
      </c>
      <c r="C16" s="427" t="s">
        <v>493</v>
      </c>
      <c r="D16" s="480">
        <v>18.399999999999999</v>
      </c>
      <c r="E16" s="483">
        <v>18.5</v>
      </c>
      <c r="F16" s="483">
        <v>18.2</v>
      </c>
      <c r="G16" s="483">
        <v>151.6</v>
      </c>
      <c r="H16" s="483">
        <v>156.80000000000001</v>
      </c>
      <c r="I16" s="483">
        <v>138.5</v>
      </c>
      <c r="J16" s="483">
        <v>140</v>
      </c>
      <c r="K16" s="483">
        <v>143</v>
      </c>
      <c r="L16" s="483">
        <v>132.30000000000001</v>
      </c>
      <c r="M16" s="483">
        <v>11.6</v>
      </c>
      <c r="N16" s="483">
        <v>13.8</v>
      </c>
      <c r="O16" s="483">
        <v>6.2</v>
      </c>
    </row>
    <row r="17" spans="2:15" ht="16.5" customHeight="1">
      <c r="B17" s="412" t="s">
        <v>137</v>
      </c>
      <c r="C17" s="427" t="s">
        <v>494</v>
      </c>
      <c r="D17" s="480">
        <v>13.7</v>
      </c>
      <c r="E17" s="483">
        <v>14.3</v>
      </c>
      <c r="F17" s="483">
        <v>13.4</v>
      </c>
      <c r="G17" s="483">
        <v>86.9</v>
      </c>
      <c r="H17" s="483">
        <v>98.5</v>
      </c>
      <c r="I17" s="483">
        <v>79.3</v>
      </c>
      <c r="J17" s="483">
        <v>84</v>
      </c>
      <c r="K17" s="483">
        <v>94.1</v>
      </c>
      <c r="L17" s="483">
        <v>77.400000000000006</v>
      </c>
      <c r="M17" s="483">
        <v>2.9</v>
      </c>
      <c r="N17" s="483">
        <v>4.4000000000000004</v>
      </c>
      <c r="O17" s="483">
        <v>1.9</v>
      </c>
    </row>
    <row r="18" spans="2:15" ht="16.5" customHeight="1">
      <c r="B18" s="412" t="s">
        <v>12</v>
      </c>
      <c r="C18" s="427" t="s">
        <v>210</v>
      </c>
      <c r="D18" s="480">
        <v>16.600000000000001</v>
      </c>
      <c r="E18" s="483">
        <v>18.2</v>
      </c>
      <c r="F18" s="483">
        <v>15.1</v>
      </c>
      <c r="G18" s="483">
        <v>111.8</v>
      </c>
      <c r="H18" s="483">
        <v>133.6</v>
      </c>
      <c r="I18" s="483">
        <v>92.5</v>
      </c>
      <c r="J18" s="483">
        <v>109.6</v>
      </c>
      <c r="K18" s="483">
        <v>130.30000000000001</v>
      </c>
      <c r="L18" s="483">
        <v>91.3</v>
      </c>
      <c r="M18" s="483">
        <v>2.2000000000000002</v>
      </c>
      <c r="N18" s="483">
        <v>3.3</v>
      </c>
      <c r="O18" s="483">
        <v>1.2</v>
      </c>
    </row>
    <row r="19" spans="2:15" ht="16.5" customHeight="1">
      <c r="B19" s="412" t="s">
        <v>352</v>
      </c>
      <c r="C19" s="427" t="s">
        <v>487</v>
      </c>
      <c r="D19" s="480">
        <v>16</v>
      </c>
      <c r="E19" s="483">
        <v>16.2</v>
      </c>
      <c r="F19" s="483">
        <v>15.9</v>
      </c>
      <c r="G19" s="483">
        <v>115.7</v>
      </c>
      <c r="H19" s="483">
        <v>118.4</v>
      </c>
      <c r="I19" s="483">
        <v>113.8</v>
      </c>
      <c r="J19" s="483">
        <v>110.7</v>
      </c>
      <c r="K19" s="483">
        <v>113.1</v>
      </c>
      <c r="L19" s="483">
        <v>109</v>
      </c>
      <c r="M19" s="483">
        <v>5</v>
      </c>
      <c r="N19" s="483">
        <v>5.3</v>
      </c>
      <c r="O19" s="483">
        <v>4.8</v>
      </c>
    </row>
    <row r="20" spans="2:15" ht="16.5" customHeight="1">
      <c r="B20" s="412" t="s">
        <v>353</v>
      </c>
      <c r="C20" s="427" t="s">
        <v>189</v>
      </c>
      <c r="D20" s="480">
        <v>17.399999999999999</v>
      </c>
      <c r="E20" s="483">
        <v>17.399999999999999</v>
      </c>
      <c r="F20" s="483">
        <v>17.399999999999999</v>
      </c>
      <c r="G20" s="483">
        <v>130.6</v>
      </c>
      <c r="H20" s="483">
        <v>135.69999999999999</v>
      </c>
      <c r="I20" s="483">
        <v>128.80000000000001</v>
      </c>
      <c r="J20" s="483">
        <v>125.7</v>
      </c>
      <c r="K20" s="483">
        <v>128.5</v>
      </c>
      <c r="L20" s="483">
        <v>124.7</v>
      </c>
      <c r="M20" s="483">
        <v>4.9000000000000004</v>
      </c>
      <c r="N20" s="483">
        <v>7.2</v>
      </c>
      <c r="O20" s="483">
        <v>4.0999999999999996</v>
      </c>
    </row>
    <row r="21" spans="2:15" ht="16.5" customHeight="1">
      <c r="B21" s="412" t="s">
        <v>192</v>
      </c>
      <c r="C21" s="427" t="s">
        <v>495</v>
      </c>
      <c r="D21" s="480">
        <v>17.3</v>
      </c>
      <c r="E21" s="483">
        <v>17.5</v>
      </c>
      <c r="F21" s="483">
        <v>16.899999999999999</v>
      </c>
      <c r="G21" s="483">
        <v>134.80000000000001</v>
      </c>
      <c r="H21" s="483">
        <v>139.5</v>
      </c>
      <c r="I21" s="483">
        <v>127.5</v>
      </c>
      <c r="J21" s="483">
        <v>129.80000000000001</v>
      </c>
      <c r="K21" s="483">
        <v>133.1</v>
      </c>
      <c r="L21" s="483">
        <v>124.7</v>
      </c>
      <c r="M21" s="483">
        <v>5</v>
      </c>
      <c r="N21" s="483">
        <v>6.4</v>
      </c>
      <c r="O21" s="483">
        <v>2.8</v>
      </c>
    </row>
    <row r="22" spans="2:15" ht="16.5" customHeight="1">
      <c r="B22" s="414" t="s">
        <v>270</v>
      </c>
      <c r="C22" s="428" t="s">
        <v>340</v>
      </c>
      <c r="D22" s="481">
        <v>18.2</v>
      </c>
      <c r="E22" s="486">
        <v>19</v>
      </c>
      <c r="F22" s="486">
        <v>17.2</v>
      </c>
      <c r="G22" s="486">
        <v>136.19999999999999</v>
      </c>
      <c r="H22" s="486">
        <v>152.30000000000001</v>
      </c>
      <c r="I22" s="486">
        <v>117.7</v>
      </c>
      <c r="J22" s="486">
        <v>124.9</v>
      </c>
      <c r="K22" s="486">
        <v>136.4</v>
      </c>
      <c r="L22" s="486">
        <v>111.7</v>
      </c>
      <c r="M22" s="486">
        <v>11.3</v>
      </c>
      <c r="N22" s="486">
        <v>15.9</v>
      </c>
      <c r="O22" s="486">
        <v>6</v>
      </c>
    </row>
    <row r="23" spans="2:15" ht="16.5" customHeight="1">
      <c r="B23" s="415" t="s">
        <v>496</v>
      </c>
      <c r="C23" s="429" t="s">
        <v>497</v>
      </c>
      <c r="D23" s="482">
        <v>17.600000000000001</v>
      </c>
      <c r="E23" s="485">
        <v>18.100000000000001</v>
      </c>
      <c r="F23" s="485">
        <v>17.2</v>
      </c>
      <c r="G23" s="485">
        <v>135.9</v>
      </c>
      <c r="H23" s="485">
        <v>140.9</v>
      </c>
      <c r="I23" s="485">
        <v>130.19999999999999</v>
      </c>
      <c r="J23" s="485">
        <v>126.9</v>
      </c>
      <c r="K23" s="485">
        <v>129.9</v>
      </c>
      <c r="L23" s="485">
        <v>123.5</v>
      </c>
      <c r="M23" s="485">
        <v>9</v>
      </c>
      <c r="N23" s="485">
        <v>11</v>
      </c>
      <c r="O23" s="485">
        <v>6.7</v>
      </c>
    </row>
    <row r="24" spans="2:15" ht="16.5" customHeight="1">
      <c r="B24" s="416" t="s">
        <v>423</v>
      </c>
      <c r="C24" s="427" t="s">
        <v>498</v>
      </c>
      <c r="D24" s="482">
        <v>18.8</v>
      </c>
      <c r="E24" s="482">
        <v>18.899999999999999</v>
      </c>
      <c r="F24" s="482">
        <v>18.600000000000001</v>
      </c>
      <c r="G24" s="482">
        <v>156.80000000000001</v>
      </c>
      <c r="H24" s="482">
        <v>160.69999999999999</v>
      </c>
      <c r="I24" s="482">
        <v>153.1</v>
      </c>
      <c r="J24" s="482">
        <v>146.19999999999999</v>
      </c>
      <c r="K24" s="482">
        <v>148.4</v>
      </c>
      <c r="L24" s="482">
        <v>144.1</v>
      </c>
      <c r="M24" s="482">
        <v>10.6</v>
      </c>
      <c r="N24" s="482">
        <v>12.3</v>
      </c>
      <c r="O24" s="482">
        <v>9</v>
      </c>
    </row>
    <row r="25" spans="2:15" ht="16.5" customHeight="1">
      <c r="B25" s="417" t="s">
        <v>499</v>
      </c>
      <c r="C25" s="430" t="s">
        <v>501</v>
      </c>
      <c r="D25" s="477">
        <v>18.8</v>
      </c>
      <c r="E25" s="477">
        <v>19.100000000000001</v>
      </c>
      <c r="F25" s="477">
        <v>17.7</v>
      </c>
      <c r="G25" s="477">
        <v>150.9</v>
      </c>
      <c r="H25" s="477">
        <v>156.69999999999999</v>
      </c>
      <c r="I25" s="477">
        <v>125.7</v>
      </c>
      <c r="J25" s="477">
        <v>146.1</v>
      </c>
      <c r="K25" s="477">
        <v>151</v>
      </c>
      <c r="L25" s="477">
        <v>124.9</v>
      </c>
      <c r="M25" s="477">
        <v>4.8</v>
      </c>
      <c r="N25" s="477">
        <v>5.7</v>
      </c>
      <c r="O25" s="477">
        <v>0.8</v>
      </c>
    </row>
    <row r="26" spans="2:15" ht="16.5" customHeight="1">
      <c r="B26" s="418" t="s">
        <v>503</v>
      </c>
      <c r="C26" s="431" t="s">
        <v>175</v>
      </c>
      <c r="D26" s="483">
        <v>22.8</v>
      </c>
      <c r="E26" s="483">
        <v>22.3</v>
      </c>
      <c r="F26" s="483">
        <v>23.7</v>
      </c>
      <c r="G26" s="483">
        <v>192.3</v>
      </c>
      <c r="H26" s="483">
        <v>203.7</v>
      </c>
      <c r="I26" s="483">
        <v>173.8</v>
      </c>
      <c r="J26" s="483">
        <v>154.6</v>
      </c>
      <c r="K26" s="483">
        <v>161.5</v>
      </c>
      <c r="L26" s="483">
        <v>143.4</v>
      </c>
      <c r="M26" s="483">
        <v>37.700000000000003</v>
      </c>
      <c r="N26" s="483">
        <v>42.2</v>
      </c>
      <c r="O26" s="483">
        <v>30.4</v>
      </c>
    </row>
    <row r="27" spans="2:15" ht="16.5" customHeight="1">
      <c r="B27" s="418" t="s">
        <v>445</v>
      </c>
      <c r="C27" s="431" t="s">
        <v>504</v>
      </c>
      <c r="D27" s="483">
        <v>19.3</v>
      </c>
      <c r="E27" s="483">
        <v>19.600000000000001</v>
      </c>
      <c r="F27" s="483">
        <v>18.5</v>
      </c>
      <c r="G27" s="483">
        <v>157.5</v>
      </c>
      <c r="H27" s="483">
        <v>164.1</v>
      </c>
      <c r="I27" s="483">
        <v>139.30000000000001</v>
      </c>
      <c r="J27" s="483">
        <v>145.4</v>
      </c>
      <c r="K27" s="483">
        <v>151.19999999999999</v>
      </c>
      <c r="L27" s="483">
        <v>129.4</v>
      </c>
      <c r="M27" s="483">
        <v>12.1</v>
      </c>
      <c r="N27" s="483">
        <v>12.9</v>
      </c>
      <c r="O27" s="483">
        <v>9.9</v>
      </c>
    </row>
    <row r="28" spans="2:15" ht="16.5" customHeight="1">
      <c r="B28" s="418" t="s">
        <v>506</v>
      </c>
      <c r="C28" s="431" t="s">
        <v>396</v>
      </c>
      <c r="D28" s="483">
        <v>18.399999999999999</v>
      </c>
      <c r="E28" s="483">
        <v>18.600000000000001</v>
      </c>
      <c r="F28" s="483">
        <v>18.100000000000001</v>
      </c>
      <c r="G28" s="483">
        <v>148.5</v>
      </c>
      <c r="H28" s="483">
        <v>158</v>
      </c>
      <c r="I28" s="483">
        <v>135.1</v>
      </c>
      <c r="J28" s="483">
        <v>139.6</v>
      </c>
      <c r="K28" s="483">
        <v>146.1</v>
      </c>
      <c r="L28" s="483">
        <v>130.4</v>
      </c>
      <c r="M28" s="483">
        <v>8.9</v>
      </c>
      <c r="N28" s="483">
        <v>11.9</v>
      </c>
      <c r="O28" s="483">
        <v>4.7</v>
      </c>
    </row>
    <row r="29" spans="2:15" ht="16.5" customHeight="1">
      <c r="B29" s="418" t="s">
        <v>507</v>
      </c>
      <c r="C29" s="431" t="s">
        <v>264</v>
      </c>
      <c r="D29" s="483">
        <v>17.3</v>
      </c>
      <c r="E29" s="483">
        <v>18</v>
      </c>
      <c r="F29" s="483">
        <v>16.5</v>
      </c>
      <c r="G29" s="483">
        <v>134.30000000000001</v>
      </c>
      <c r="H29" s="483">
        <v>150.4</v>
      </c>
      <c r="I29" s="483">
        <v>116.6</v>
      </c>
      <c r="J29" s="483">
        <v>125.8</v>
      </c>
      <c r="K29" s="483">
        <v>138.30000000000001</v>
      </c>
      <c r="L29" s="483">
        <v>112.1</v>
      </c>
      <c r="M29" s="483">
        <v>8.5</v>
      </c>
      <c r="N29" s="483">
        <v>12.1</v>
      </c>
      <c r="O29" s="483">
        <v>4.5</v>
      </c>
    </row>
    <row r="30" spans="2:15" ht="16.5" customHeight="1">
      <c r="B30" s="418" t="s">
        <v>509</v>
      </c>
      <c r="C30" s="431" t="s">
        <v>363</v>
      </c>
      <c r="D30" s="483">
        <v>20</v>
      </c>
      <c r="E30" s="483">
        <v>20.7</v>
      </c>
      <c r="F30" s="483">
        <v>19.100000000000001</v>
      </c>
      <c r="G30" s="483">
        <v>165.2</v>
      </c>
      <c r="H30" s="483">
        <v>181.5</v>
      </c>
      <c r="I30" s="483">
        <v>141.4</v>
      </c>
      <c r="J30" s="483">
        <v>148.4</v>
      </c>
      <c r="K30" s="483">
        <v>158.5</v>
      </c>
      <c r="L30" s="483">
        <v>133.6</v>
      </c>
      <c r="M30" s="483">
        <v>16.8</v>
      </c>
      <c r="N30" s="483">
        <v>23</v>
      </c>
      <c r="O30" s="483">
        <v>7.8</v>
      </c>
    </row>
    <row r="31" spans="2:15" ht="16.5" customHeight="1">
      <c r="B31" s="418" t="s">
        <v>510</v>
      </c>
      <c r="C31" s="431" t="s">
        <v>512</v>
      </c>
      <c r="D31" s="483">
        <v>18.399999999999999</v>
      </c>
      <c r="E31" s="483">
        <v>18.399999999999999</v>
      </c>
      <c r="F31" s="483">
        <v>18.5</v>
      </c>
      <c r="G31" s="483">
        <v>159.69999999999999</v>
      </c>
      <c r="H31" s="483">
        <v>164.7</v>
      </c>
      <c r="I31" s="483">
        <v>146.6</v>
      </c>
      <c r="J31" s="483">
        <v>142.69999999999999</v>
      </c>
      <c r="K31" s="483">
        <v>144</v>
      </c>
      <c r="L31" s="483">
        <v>139.30000000000001</v>
      </c>
      <c r="M31" s="483">
        <v>17</v>
      </c>
      <c r="N31" s="483">
        <v>20.7</v>
      </c>
      <c r="O31" s="483">
        <v>7.3</v>
      </c>
    </row>
    <row r="32" spans="2:15" ht="16.5" customHeight="1">
      <c r="B32" s="418" t="s">
        <v>513</v>
      </c>
      <c r="C32" s="431" t="s">
        <v>514</v>
      </c>
      <c r="D32" s="483">
        <v>17.8</v>
      </c>
      <c r="E32" s="483">
        <v>18</v>
      </c>
      <c r="F32" s="483">
        <v>16.8</v>
      </c>
      <c r="G32" s="483">
        <v>145</v>
      </c>
      <c r="H32" s="483">
        <v>149.4</v>
      </c>
      <c r="I32" s="483">
        <v>119.7</v>
      </c>
      <c r="J32" s="483">
        <v>134.5</v>
      </c>
      <c r="K32" s="483">
        <v>137.5</v>
      </c>
      <c r="L32" s="483">
        <v>117.3</v>
      </c>
      <c r="M32" s="483">
        <v>10.5</v>
      </c>
      <c r="N32" s="483">
        <v>11.9</v>
      </c>
      <c r="O32" s="483">
        <v>2.4</v>
      </c>
    </row>
    <row r="33" spans="2:15" ht="16.5" customHeight="1">
      <c r="B33" s="418" t="s">
        <v>502</v>
      </c>
      <c r="C33" s="431" t="s">
        <v>515</v>
      </c>
      <c r="D33" s="484">
        <v>21.2</v>
      </c>
      <c r="E33" s="484">
        <v>21.5</v>
      </c>
      <c r="F33" s="484">
        <v>19.8</v>
      </c>
      <c r="G33" s="484">
        <v>182.6</v>
      </c>
      <c r="H33" s="484">
        <v>188.4</v>
      </c>
      <c r="I33" s="484">
        <v>157.1</v>
      </c>
      <c r="J33" s="484">
        <v>155.9</v>
      </c>
      <c r="K33" s="484">
        <v>157</v>
      </c>
      <c r="L33" s="484">
        <v>151.1</v>
      </c>
      <c r="M33" s="484">
        <v>26.7</v>
      </c>
      <c r="N33" s="484">
        <v>31.4</v>
      </c>
      <c r="O33" s="484">
        <v>6</v>
      </c>
    </row>
    <row r="34" spans="2:15" ht="16.5" customHeight="1">
      <c r="B34" s="418" t="s">
        <v>517</v>
      </c>
      <c r="C34" s="431" t="s">
        <v>518</v>
      </c>
      <c r="D34" s="483">
        <v>19.399999999999999</v>
      </c>
      <c r="E34" s="483">
        <v>19.600000000000001</v>
      </c>
      <c r="F34" s="483">
        <v>18.899999999999999</v>
      </c>
      <c r="G34" s="483">
        <v>156.4</v>
      </c>
      <c r="H34" s="483">
        <v>163.4</v>
      </c>
      <c r="I34" s="483">
        <v>134.80000000000001</v>
      </c>
      <c r="J34" s="483">
        <v>144.9</v>
      </c>
      <c r="K34" s="483">
        <v>149.30000000000001</v>
      </c>
      <c r="L34" s="483">
        <v>131.19999999999999</v>
      </c>
      <c r="M34" s="483">
        <v>11.5</v>
      </c>
      <c r="N34" s="483">
        <v>14.1</v>
      </c>
      <c r="O34" s="483">
        <v>3.6</v>
      </c>
    </row>
    <row r="35" spans="2:15" ht="16.5" customHeight="1">
      <c r="B35" s="418" t="s">
        <v>420</v>
      </c>
      <c r="C35" s="431" t="s">
        <v>519</v>
      </c>
      <c r="D35" s="483">
        <v>19.600000000000001</v>
      </c>
      <c r="E35" s="483">
        <v>19.899999999999999</v>
      </c>
      <c r="F35" s="483">
        <v>18.600000000000001</v>
      </c>
      <c r="G35" s="483">
        <v>152.9</v>
      </c>
      <c r="H35" s="483">
        <v>159.19999999999999</v>
      </c>
      <c r="I35" s="483">
        <v>135.30000000000001</v>
      </c>
      <c r="J35" s="483">
        <v>144.30000000000001</v>
      </c>
      <c r="K35" s="483">
        <v>149.30000000000001</v>
      </c>
      <c r="L35" s="483">
        <v>130.30000000000001</v>
      </c>
      <c r="M35" s="483">
        <v>8.6</v>
      </c>
      <c r="N35" s="483">
        <v>9.9</v>
      </c>
      <c r="O35" s="483">
        <v>5</v>
      </c>
    </row>
    <row r="36" spans="2:15" ht="16.5" customHeight="1">
      <c r="B36" s="418" t="s">
        <v>508</v>
      </c>
      <c r="C36" s="431" t="s">
        <v>283</v>
      </c>
      <c r="D36" s="483">
        <v>18.8</v>
      </c>
      <c r="E36" s="483">
        <v>18.8</v>
      </c>
      <c r="F36" s="483">
        <v>18.600000000000001</v>
      </c>
      <c r="G36" s="483">
        <v>163.5</v>
      </c>
      <c r="H36" s="483">
        <v>163.80000000000001</v>
      </c>
      <c r="I36" s="483">
        <v>162</v>
      </c>
      <c r="J36" s="483">
        <v>145.6</v>
      </c>
      <c r="K36" s="483">
        <v>145.30000000000001</v>
      </c>
      <c r="L36" s="483">
        <v>147</v>
      </c>
      <c r="M36" s="483">
        <v>17.899999999999999</v>
      </c>
      <c r="N36" s="483">
        <v>18.5</v>
      </c>
      <c r="O36" s="483">
        <v>15</v>
      </c>
    </row>
    <row r="37" spans="2:15" ht="16.5" customHeight="1">
      <c r="B37" s="418" t="s">
        <v>8</v>
      </c>
      <c r="C37" s="431" t="s">
        <v>310</v>
      </c>
      <c r="D37" s="483">
        <v>18.399999999999999</v>
      </c>
      <c r="E37" s="483">
        <v>18.399999999999999</v>
      </c>
      <c r="F37" s="483">
        <v>18.7</v>
      </c>
      <c r="G37" s="483">
        <v>149.9</v>
      </c>
      <c r="H37" s="483">
        <v>152.19999999999999</v>
      </c>
      <c r="I37" s="483">
        <v>133.30000000000001</v>
      </c>
      <c r="J37" s="483">
        <v>138.80000000000001</v>
      </c>
      <c r="K37" s="483">
        <v>140.1</v>
      </c>
      <c r="L37" s="483">
        <v>129.4</v>
      </c>
      <c r="M37" s="483">
        <v>11.1</v>
      </c>
      <c r="N37" s="483">
        <v>12.1</v>
      </c>
      <c r="O37" s="483">
        <v>3.9</v>
      </c>
    </row>
    <row r="38" spans="2:15" ht="16.5" customHeight="1">
      <c r="B38" s="418" t="s">
        <v>500</v>
      </c>
      <c r="C38" s="431" t="s">
        <v>521</v>
      </c>
      <c r="D38" s="483">
        <v>18.5</v>
      </c>
      <c r="E38" s="483">
        <v>18.5</v>
      </c>
      <c r="F38" s="483">
        <v>18.5</v>
      </c>
      <c r="G38" s="483">
        <v>157.4</v>
      </c>
      <c r="H38" s="483">
        <v>159.69999999999999</v>
      </c>
      <c r="I38" s="483">
        <v>151.80000000000001</v>
      </c>
      <c r="J38" s="483">
        <v>146.6</v>
      </c>
      <c r="K38" s="483">
        <v>147</v>
      </c>
      <c r="L38" s="483">
        <v>145.4</v>
      </c>
      <c r="M38" s="483">
        <v>10.8</v>
      </c>
      <c r="N38" s="483">
        <v>12.7</v>
      </c>
      <c r="O38" s="483">
        <v>6.4</v>
      </c>
    </row>
    <row r="39" spans="2:15" ht="16.5" customHeight="1">
      <c r="B39" s="418" t="s">
        <v>46</v>
      </c>
      <c r="C39" s="431" t="s">
        <v>522</v>
      </c>
      <c r="D39" s="483">
        <v>20.399999999999999</v>
      </c>
      <c r="E39" s="483">
        <v>20.399999999999999</v>
      </c>
      <c r="F39" s="483">
        <v>20.3</v>
      </c>
      <c r="G39" s="483">
        <v>172.8</v>
      </c>
      <c r="H39" s="483">
        <v>173.3</v>
      </c>
      <c r="I39" s="483">
        <v>169.7</v>
      </c>
      <c r="J39" s="483">
        <v>155.4</v>
      </c>
      <c r="K39" s="483">
        <v>155.4</v>
      </c>
      <c r="L39" s="483">
        <v>155.1</v>
      </c>
      <c r="M39" s="483">
        <v>17.399999999999999</v>
      </c>
      <c r="N39" s="483">
        <v>17.899999999999999</v>
      </c>
      <c r="O39" s="483">
        <v>14.6</v>
      </c>
    </row>
    <row r="40" spans="2:15" ht="16.5" customHeight="1">
      <c r="B40" s="418" t="s">
        <v>338</v>
      </c>
      <c r="C40" s="431" t="s">
        <v>444</v>
      </c>
      <c r="D40" s="483">
        <v>19.100000000000001</v>
      </c>
      <c r="E40" s="483">
        <v>19.2</v>
      </c>
      <c r="F40" s="483">
        <v>18.899999999999999</v>
      </c>
      <c r="G40" s="483">
        <v>156.4</v>
      </c>
      <c r="H40" s="483">
        <v>162.19999999999999</v>
      </c>
      <c r="I40" s="483">
        <v>142.5</v>
      </c>
      <c r="J40" s="483">
        <v>142.6</v>
      </c>
      <c r="K40" s="483">
        <v>146.30000000000001</v>
      </c>
      <c r="L40" s="483">
        <v>133.69999999999999</v>
      </c>
      <c r="M40" s="483">
        <v>13.8</v>
      </c>
      <c r="N40" s="483">
        <v>15.9</v>
      </c>
      <c r="O40" s="483">
        <v>8.8000000000000007</v>
      </c>
    </row>
    <row r="41" spans="2:15" ht="16.5" customHeight="1">
      <c r="B41" s="418" t="s">
        <v>523</v>
      </c>
      <c r="C41" s="431" t="s">
        <v>155</v>
      </c>
      <c r="D41" s="483">
        <v>18.600000000000001</v>
      </c>
      <c r="E41" s="483">
        <v>18.600000000000001</v>
      </c>
      <c r="F41" s="483">
        <v>18.5</v>
      </c>
      <c r="G41" s="483">
        <v>148.9</v>
      </c>
      <c r="H41" s="483">
        <v>158.4</v>
      </c>
      <c r="I41" s="483">
        <v>134</v>
      </c>
      <c r="J41" s="483">
        <v>135.69999999999999</v>
      </c>
      <c r="K41" s="483">
        <v>141.80000000000001</v>
      </c>
      <c r="L41" s="483">
        <v>126.1</v>
      </c>
      <c r="M41" s="483">
        <v>13.2</v>
      </c>
      <c r="N41" s="483">
        <v>16.600000000000001</v>
      </c>
      <c r="O41" s="483">
        <v>7.9</v>
      </c>
    </row>
    <row r="42" spans="2:15" ht="16.5" customHeight="1">
      <c r="B42" s="418" t="s">
        <v>11</v>
      </c>
      <c r="C42" s="431" t="s">
        <v>525</v>
      </c>
      <c r="D42" s="483">
        <v>19</v>
      </c>
      <c r="E42" s="483">
        <v>19.100000000000001</v>
      </c>
      <c r="F42" s="483">
        <v>18.5</v>
      </c>
      <c r="G42" s="483">
        <v>164</v>
      </c>
      <c r="H42" s="483">
        <v>167.5</v>
      </c>
      <c r="I42" s="483">
        <v>150.4</v>
      </c>
      <c r="J42" s="483">
        <v>146.9</v>
      </c>
      <c r="K42" s="483">
        <v>149.1</v>
      </c>
      <c r="L42" s="483">
        <v>138.4</v>
      </c>
      <c r="M42" s="483">
        <v>17.100000000000001</v>
      </c>
      <c r="N42" s="483">
        <v>18.399999999999999</v>
      </c>
      <c r="O42" s="483">
        <v>12</v>
      </c>
    </row>
    <row r="43" spans="2:15" ht="16.5" customHeight="1">
      <c r="B43" s="418" t="s">
        <v>526</v>
      </c>
      <c r="C43" s="432" t="s">
        <v>426</v>
      </c>
      <c r="D43" s="483">
        <v>18</v>
      </c>
      <c r="E43" s="483">
        <v>17.899999999999999</v>
      </c>
      <c r="F43" s="483">
        <v>18.2</v>
      </c>
      <c r="G43" s="483">
        <v>140.5</v>
      </c>
      <c r="H43" s="483">
        <v>145.80000000000001</v>
      </c>
      <c r="I43" s="483">
        <v>131.6</v>
      </c>
      <c r="J43" s="483">
        <v>131.69999999999999</v>
      </c>
      <c r="K43" s="483">
        <v>134.5</v>
      </c>
      <c r="L43" s="483">
        <v>127</v>
      </c>
      <c r="M43" s="483">
        <v>8.8000000000000007</v>
      </c>
      <c r="N43" s="483">
        <v>11.3</v>
      </c>
      <c r="O43" s="483">
        <v>4.5999999999999996</v>
      </c>
    </row>
    <row r="44" spans="2:15" ht="16.5" customHeight="1">
      <c r="B44" s="415" t="s">
        <v>15</v>
      </c>
      <c r="C44" s="433" t="s">
        <v>364</v>
      </c>
      <c r="D44" s="485">
        <v>19.600000000000001</v>
      </c>
      <c r="E44" s="485">
        <v>19.899999999999999</v>
      </c>
      <c r="F44" s="485">
        <v>18.7</v>
      </c>
      <c r="G44" s="485">
        <v>152.4</v>
      </c>
      <c r="H44" s="485">
        <v>159</v>
      </c>
      <c r="I44" s="485">
        <v>136.5</v>
      </c>
      <c r="J44" s="485">
        <v>145.19999999999999</v>
      </c>
      <c r="K44" s="485">
        <v>150.6</v>
      </c>
      <c r="L44" s="485">
        <v>132.19999999999999</v>
      </c>
      <c r="M44" s="485">
        <v>7.2</v>
      </c>
      <c r="N44" s="485">
        <v>8.4</v>
      </c>
      <c r="O44" s="485">
        <v>4.3</v>
      </c>
    </row>
    <row r="45" spans="2:15" ht="16.5" customHeight="1">
      <c r="B45" s="419" t="s">
        <v>527</v>
      </c>
      <c r="C45" s="434" t="s">
        <v>253</v>
      </c>
      <c r="D45" s="486">
        <v>17.100000000000001</v>
      </c>
      <c r="E45" s="486">
        <v>17.5</v>
      </c>
      <c r="F45" s="486">
        <v>16.899999999999999</v>
      </c>
      <c r="G45" s="486">
        <v>110.7</v>
      </c>
      <c r="H45" s="486">
        <v>127.8</v>
      </c>
      <c r="I45" s="486">
        <v>101.8</v>
      </c>
      <c r="J45" s="486">
        <v>106.9</v>
      </c>
      <c r="K45" s="486">
        <v>120.9</v>
      </c>
      <c r="L45" s="486">
        <v>99.6</v>
      </c>
      <c r="M45" s="486">
        <v>3.8</v>
      </c>
      <c r="N45" s="486">
        <v>6.9</v>
      </c>
      <c r="O45" s="486">
        <v>2.2000000000000002</v>
      </c>
    </row>
    <row r="46" spans="2:15" ht="16.5" customHeight="1">
      <c r="B46" s="417" t="s">
        <v>386</v>
      </c>
      <c r="C46" s="430" t="s">
        <v>528</v>
      </c>
      <c r="D46" s="477">
        <v>14.1</v>
      </c>
      <c r="E46" s="477">
        <v>15.5</v>
      </c>
      <c r="F46" s="477">
        <v>12.9</v>
      </c>
      <c r="G46" s="477">
        <v>97</v>
      </c>
      <c r="H46" s="477">
        <v>119.8</v>
      </c>
      <c r="I46" s="477">
        <v>79</v>
      </c>
      <c r="J46" s="477">
        <v>94.5</v>
      </c>
      <c r="K46" s="477">
        <v>116.9</v>
      </c>
      <c r="L46" s="477">
        <v>76.8</v>
      </c>
      <c r="M46" s="477">
        <v>2.5</v>
      </c>
      <c r="N46" s="477">
        <v>2.9</v>
      </c>
      <c r="O46" s="477">
        <v>2.2000000000000002</v>
      </c>
    </row>
    <row r="47" spans="2:15" ht="16.5" customHeight="1">
      <c r="B47" s="418" t="s">
        <v>485</v>
      </c>
      <c r="C47" s="431" t="s">
        <v>51</v>
      </c>
      <c r="D47" s="483">
        <v>13.6</v>
      </c>
      <c r="E47" s="483">
        <v>13.9</v>
      </c>
      <c r="F47" s="483">
        <v>13.5</v>
      </c>
      <c r="G47" s="483">
        <v>83.7</v>
      </c>
      <c r="H47" s="483">
        <v>90.8</v>
      </c>
      <c r="I47" s="483">
        <v>79.400000000000006</v>
      </c>
      <c r="J47" s="483">
        <v>80.7</v>
      </c>
      <c r="K47" s="483">
        <v>85.8</v>
      </c>
      <c r="L47" s="483">
        <v>77.599999999999994</v>
      </c>
      <c r="M47" s="483">
        <v>3</v>
      </c>
      <c r="N47" s="483">
        <v>5</v>
      </c>
      <c r="O47" s="483">
        <v>1.8</v>
      </c>
    </row>
    <row r="48" spans="2:15" ht="16.5" customHeight="1">
      <c r="B48" s="415" t="s">
        <v>529</v>
      </c>
      <c r="C48" s="429" t="s">
        <v>471</v>
      </c>
      <c r="D48" s="485">
        <v>17.399999999999999</v>
      </c>
      <c r="E48" s="485">
        <v>16.5</v>
      </c>
      <c r="F48" s="485">
        <v>17.7</v>
      </c>
      <c r="G48" s="485">
        <v>132.5</v>
      </c>
      <c r="H48" s="485">
        <v>132.69999999999999</v>
      </c>
      <c r="I48" s="485">
        <v>132.4</v>
      </c>
      <c r="J48" s="485">
        <v>125.3</v>
      </c>
      <c r="K48" s="485">
        <v>121.3</v>
      </c>
      <c r="L48" s="485">
        <v>126.6</v>
      </c>
      <c r="M48" s="485">
        <v>7.2</v>
      </c>
      <c r="N48" s="485">
        <v>11.4</v>
      </c>
      <c r="O48" s="485">
        <v>5.8</v>
      </c>
    </row>
    <row r="49" spans="2:15" ht="16.5" customHeight="1">
      <c r="B49" s="419" t="s">
        <v>168</v>
      </c>
      <c r="C49" s="428" t="s">
        <v>483</v>
      </c>
      <c r="D49" s="486">
        <v>17.399999999999999</v>
      </c>
      <c r="E49" s="486">
        <v>18.3</v>
      </c>
      <c r="F49" s="486">
        <v>17.100000000000001</v>
      </c>
      <c r="G49" s="486">
        <v>128.6</v>
      </c>
      <c r="H49" s="486">
        <v>138.4</v>
      </c>
      <c r="I49" s="486">
        <v>125.3</v>
      </c>
      <c r="J49" s="486">
        <v>126</v>
      </c>
      <c r="K49" s="486">
        <v>135.19999999999999</v>
      </c>
      <c r="L49" s="486">
        <v>122.9</v>
      </c>
      <c r="M49" s="486">
        <v>2.6</v>
      </c>
      <c r="N49" s="486">
        <v>3.2</v>
      </c>
      <c r="O49" s="486">
        <v>2.4</v>
      </c>
    </row>
    <row r="50" spans="2:15" ht="16.5" customHeight="1">
      <c r="B50" s="417" t="s">
        <v>530</v>
      </c>
      <c r="C50" s="430" t="s">
        <v>123</v>
      </c>
      <c r="D50" s="477">
        <v>18.100000000000001</v>
      </c>
      <c r="E50" s="477">
        <v>18.5</v>
      </c>
      <c r="F50" s="477">
        <v>17.8</v>
      </c>
      <c r="G50" s="477">
        <v>155</v>
      </c>
      <c r="H50" s="477">
        <v>160.5</v>
      </c>
      <c r="I50" s="477">
        <v>148.5</v>
      </c>
      <c r="J50" s="477">
        <v>139</v>
      </c>
      <c r="K50" s="477">
        <v>140.9</v>
      </c>
      <c r="L50" s="477">
        <v>136.69999999999999</v>
      </c>
      <c r="M50" s="477">
        <v>16</v>
      </c>
      <c r="N50" s="477">
        <v>19.600000000000001</v>
      </c>
      <c r="O50" s="477">
        <v>11.8</v>
      </c>
    </row>
    <row r="51" spans="2:15" ht="16.5" customHeight="1">
      <c r="B51" s="418" t="s">
        <v>184</v>
      </c>
      <c r="C51" s="431" t="s">
        <v>326</v>
      </c>
      <c r="D51" s="483">
        <v>17.7</v>
      </c>
      <c r="E51" s="483">
        <v>18.600000000000001</v>
      </c>
      <c r="F51" s="483">
        <v>17</v>
      </c>
      <c r="G51" s="483">
        <v>120.8</v>
      </c>
      <c r="H51" s="483">
        <v>140.69999999999999</v>
      </c>
      <c r="I51" s="483">
        <v>103.7</v>
      </c>
      <c r="J51" s="483">
        <v>113.2</v>
      </c>
      <c r="K51" s="483">
        <v>129.30000000000001</v>
      </c>
      <c r="L51" s="483">
        <v>99.4</v>
      </c>
      <c r="M51" s="483">
        <v>7.6</v>
      </c>
      <c r="N51" s="483">
        <v>11.4</v>
      </c>
      <c r="O51" s="483">
        <v>4.3</v>
      </c>
    </row>
    <row r="52" spans="2:15" ht="16.5" customHeight="1">
      <c r="B52" s="419" t="s">
        <v>176</v>
      </c>
      <c r="C52" s="428" t="s">
        <v>208</v>
      </c>
      <c r="D52" s="486">
        <v>19.2</v>
      </c>
      <c r="E52" s="486">
        <v>20.100000000000001</v>
      </c>
      <c r="F52" s="486">
        <v>17.100000000000001</v>
      </c>
      <c r="G52" s="486">
        <v>151.69999999999999</v>
      </c>
      <c r="H52" s="486">
        <v>163.6</v>
      </c>
      <c r="I52" s="486">
        <v>123.1</v>
      </c>
      <c r="J52" s="486">
        <v>136.9</v>
      </c>
      <c r="K52" s="486">
        <v>143.9</v>
      </c>
      <c r="L52" s="486">
        <v>120.1</v>
      </c>
      <c r="M52" s="486">
        <v>14.8</v>
      </c>
      <c r="N52" s="486">
        <v>19.7</v>
      </c>
      <c r="O52" s="486">
        <v>3</v>
      </c>
    </row>
    <row r="53" spans="2:15" ht="21.75" customHeight="1">
      <c r="B53" s="8"/>
      <c r="C53" s="420">
        <v>44228</v>
      </c>
      <c r="D53" s="435" t="s">
        <v>490</v>
      </c>
      <c r="E53" s="8"/>
      <c r="F53" s="462"/>
      <c r="H53" s="8"/>
      <c r="I53" s="8"/>
      <c r="J53" s="8"/>
      <c r="K53" s="8"/>
      <c r="L53" s="8"/>
      <c r="M53" s="8"/>
      <c r="N53" s="8"/>
      <c r="O53" s="8"/>
    </row>
    <row r="54" spans="2:15" ht="18" customHeight="1">
      <c r="B54" s="195"/>
      <c r="C54" s="421" t="s">
        <v>532</v>
      </c>
      <c r="E54" s="195"/>
      <c r="F54" s="195"/>
      <c r="G54" s="195"/>
      <c r="H54" s="195"/>
      <c r="I54" s="195"/>
      <c r="J54" s="195"/>
      <c r="K54" s="465"/>
      <c r="L54" s="195"/>
      <c r="M54" s="195"/>
      <c r="N54" s="195"/>
      <c r="O54" s="195"/>
    </row>
    <row r="55" spans="2:15" s="406" customFormat="1" ht="10.5" customHeight="1">
      <c r="B55" s="407" t="s">
        <v>478</v>
      </c>
      <c r="C55" s="422"/>
      <c r="D55" s="407" t="s">
        <v>536</v>
      </c>
      <c r="E55" s="448"/>
      <c r="F55" s="422"/>
      <c r="G55" s="407" t="s">
        <v>100</v>
      </c>
      <c r="H55" s="448"/>
      <c r="I55" s="448"/>
      <c r="J55" s="464"/>
      <c r="K55" s="464"/>
      <c r="L55" s="464"/>
      <c r="M55" s="464"/>
      <c r="N55" s="464"/>
      <c r="O55" s="469"/>
    </row>
    <row r="56" spans="2:15" s="406" customFormat="1" ht="18" customHeight="1">
      <c r="B56" s="408"/>
      <c r="C56" s="423"/>
      <c r="D56" s="436"/>
      <c r="E56" s="450"/>
      <c r="F56" s="461"/>
      <c r="G56" s="436"/>
      <c r="H56" s="450"/>
      <c r="I56" s="450"/>
      <c r="J56" s="494" t="s">
        <v>178</v>
      </c>
      <c r="K56" s="495"/>
      <c r="L56" s="495"/>
      <c r="M56" s="494" t="s">
        <v>139</v>
      </c>
      <c r="N56" s="496"/>
      <c r="O56" s="497"/>
    </row>
    <row r="57" spans="2:15" s="406" customFormat="1" ht="18" customHeight="1">
      <c r="B57" s="409"/>
      <c r="C57" s="424"/>
      <c r="D57" s="470" t="s">
        <v>221</v>
      </c>
      <c r="E57" s="451" t="s">
        <v>537</v>
      </c>
      <c r="F57" s="451" t="s">
        <v>538</v>
      </c>
      <c r="G57" s="437" t="s">
        <v>221</v>
      </c>
      <c r="H57" s="451" t="s">
        <v>537</v>
      </c>
      <c r="I57" s="451" t="s">
        <v>538</v>
      </c>
      <c r="J57" s="437" t="s">
        <v>221</v>
      </c>
      <c r="K57" s="451" t="s">
        <v>537</v>
      </c>
      <c r="L57" s="451" t="s">
        <v>538</v>
      </c>
      <c r="M57" s="451" t="s">
        <v>221</v>
      </c>
      <c r="N57" s="437" t="s">
        <v>537</v>
      </c>
      <c r="O57" s="470" t="s">
        <v>538</v>
      </c>
    </row>
    <row r="58" spans="2:15" s="471" customFormat="1" ht="12" customHeight="1">
      <c r="B58" s="472"/>
      <c r="C58" s="474"/>
      <c r="D58" s="487" t="s">
        <v>154</v>
      </c>
      <c r="E58" s="491" t="s">
        <v>154</v>
      </c>
      <c r="F58" s="491" t="s">
        <v>154</v>
      </c>
      <c r="G58" s="493" t="s">
        <v>428</v>
      </c>
      <c r="H58" s="493" t="s">
        <v>428</v>
      </c>
      <c r="I58" s="493" t="s">
        <v>428</v>
      </c>
      <c r="J58" s="493" t="s">
        <v>428</v>
      </c>
      <c r="K58" s="493" t="s">
        <v>428</v>
      </c>
      <c r="L58" s="493" t="s">
        <v>428</v>
      </c>
      <c r="M58" s="493" t="s">
        <v>428</v>
      </c>
      <c r="N58" s="493" t="s">
        <v>428</v>
      </c>
      <c r="O58" s="493" t="s">
        <v>428</v>
      </c>
    </row>
    <row r="59" spans="2:15" ht="16.5" customHeight="1">
      <c r="B59" s="473" t="s">
        <v>333</v>
      </c>
      <c r="C59" s="475" t="s">
        <v>465</v>
      </c>
      <c r="D59" s="477">
        <v>17.899999999999999</v>
      </c>
      <c r="E59" s="477">
        <v>18.5</v>
      </c>
      <c r="F59" s="477">
        <v>17.100000000000001</v>
      </c>
      <c r="G59" s="477">
        <v>139.80000000000001</v>
      </c>
      <c r="H59" s="477">
        <v>152.9</v>
      </c>
      <c r="I59" s="477">
        <v>122.8</v>
      </c>
      <c r="J59" s="477">
        <v>129.30000000000001</v>
      </c>
      <c r="K59" s="477">
        <v>138.6</v>
      </c>
      <c r="L59" s="477">
        <v>117.2</v>
      </c>
      <c r="M59" s="477">
        <v>10.5</v>
      </c>
      <c r="N59" s="477">
        <v>14.3</v>
      </c>
      <c r="O59" s="477">
        <v>5.6</v>
      </c>
    </row>
    <row r="60" spans="2:15" ht="16.5" customHeight="1">
      <c r="B60" s="411" t="s">
        <v>335</v>
      </c>
      <c r="C60" s="426" t="s">
        <v>193</v>
      </c>
      <c r="D60" s="478">
        <v>20.2</v>
      </c>
      <c r="E60" s="485">
        <v>20.100000000000001</v>
      </c>
      <c r="F60" s="485">
        <v>20.7</v>
      </c>
      <c r="G60" s="485">
        <v>170.2</v>
      </c>
      <c r="H60" s="485">
        <v>174.4</v>
      </c>
      <c r="I60" s="485">
        <v>156.5</v>
      </c>
      <c r="J60" s="485">
        <v>153.19999999999999</v>
      </c>
      <c r="K60" s="485">
        <v>153.19999999999999</v>
      </c>
      <c r="L60" s="485">
        <v>153.30000000000001</v>
      </c>
      <c r="M60" s="485">
        <v>17</v>
      </c>
      <c r="N60" s="485">
        <v>21.2</v>
      </c>
      <c r="O60" s="485">
        <v>3.2</v>
      </c>
    </row>
    <row r="61" spans="2:15" ht="16.5" customHeight="1">
      <c r="B61" s="412" t="s">
        <v>339</v>
      </c>
      <c r="C61" s="427" t="s">
        <v>439</v>
      </c>
      <c r="D61" s="480">
        <v>18.8</v>
      </c>
      <c r="E61" s="483">
        <v>19.100000000000001</v>
      </c>
      <c r="F61" s="483">
        <v>18.100000000000001</v>
      </c>
      <c r="G61" s="483">
        <v>156.6</v>
      </c>
      <c r="H61" s="483">
        <v>162.9</v>
      </c>
      <c r="I61" s="483">
        <v>140.5</v>
      </c>
      <c r="J61" s="483">
        <v>142.80000000000001</v>
      </c>
      <c r="K61" s="483">
        <v>147.1</v>
      </c>
      <c r="L61" s="483">
        <v>131.80000000000001</v>
      </c>
      <c r="M61" s="483">
        <v>13.8</v>
      </c>
      <c r="N61" s="483">
        <v>15.8</v>
      </c>
      <c r="O61" s="483">
        <v>8.6999999999999993</v>
      </c>
    </row>
    <row r="62" spans="2:15" ht="16.5" customHeight="1">
      <c r="B62" s="413" t="s">
        <v>341</v>
      </c>
      <c r="C62" s="427" t="s">
        <v>486</v>
      </c>
      <c r="D62" s="480">
        <v>17.399999999999999</v>
      </c>
      <c r="E62" s="483">
        <v>17.399999999999999</v>
      </c>
      <c r="F62" s="483">
        <v>17.2</v>
      </c>
      <c r="G62" s="483">
        <v>143.19999999999999</v>
      </c>
      <c r="H62" s="483">
        <v>145.69999999999999</v>
      </c>
      <c r="I62" s="483">
        <v>130.9</v>
      </c>
      <c r="J62" s="483">
        <v>129.4</v>
      </c>
      <c r="K62" s="483">
        <v>130.5</v>
      </c>
      <c r="L62" s="483">
        <v>124.2</v>
      </c>
      <c r="M62" s="483">
        <v>13.8</v>
      </c>
      <c r="N62" s="483">
        <v>15.2</v>
      </c>
      <c r="O62" s="483">
        <v>6.7</v>
      </c>
    </row>
    <row r="63" spans="2:15" ht="16.5" customHeight="1">
      <c r="B63" s="412" t="s">
        <v>257</v>
      </c>
      <c r="C63" s="427" t="s">
        <v>488</v>
      </c>
      <c r="D63" s="480">
        <v>17.5</v>
      </c>
      <c r="E63" s="483">
        <v>17.7</v>
      </c>
      <c r="F63" s="483">
        <v>16.899999999999999</v>
      </c>
      <c r="G63" s="483">
        <v>141.19999999999999</v>
      </c>
      <c r="H63" s="483">
        <v>145.6</v>
      </c>
      <c r="I63" s="483">
        <v>129.5</v>
      </c>
      <c r="J63" s="483">
        <v>129.69999999999999</v>
      </c>
      <c r="K63" s="483">
        <v>134.1</v>
      </c>
      <c r="L63" s="483">
        <v>117.7</v>
      </c>
      <c r="M63" s="483">
        <v>11.5</v>
      </c>
      <c r="N63" s="483">
        <v>11.5</v>
      </c>
      <c r="O63" s="483">
        <v>11.8</v>
      </c>
    </row>
    <row r="64" spans="2:15" ht="16.5" customHeight="1">
      <c r="B64" s="412" t="s">
        <v>54</v>
      </c>
      <c r="C64" s="427" t="s">
        <v>489</v>
      </c>
      <c r="D64" s="480">
        <v>18.600000000000001</v>
      </c>
      <c r="E64" s="483">
        <v>19.3</v>
      </c>
      <c r="F64" s="483">
        <v>17</v>
      </c>
      <c r="G64" s="483">
        <v>155.5</v>
      </c>
      <c r="H64" s="483">
        <v>169.3</v>
      </c>
      <c r="I64" s="483">
        <v>123.8</v>
      </c>
      <c r="J64" s="483">
        <v>133.1</v>
      </c>
      <c r="K64" s="483">
        <v>141.1</v>
      </c>
      <c r="L64" s="483">
        <v>114.8</v>
      </c>
      <c r="M64" s="483">
        <v>22.4</v>
      </c>
      <c r="N64" s="483">
        <v>28.2</v>
      </c>
      <c r="O64" s="483">
        <v>9</v>
      </c>
    </row>
    <row r="65" spans="2:15" ht="16.5" customHeight="1">
      <c r="B65" s="412" t="s">
        <v>348</v>
      </c>
      <c r="C65" s="427" t="s">
        <v>468</v>
      </c>
      <c r="D65" s="480">
        <v>18.3</v>
      </c>
      <c r="E65" s="483">
        <v>19</v>
      </c>
      <c r="F65" s="483">
        <v>17.8</v>
      </c>
      <c r="G65" s="483">
        <v>126.4</v>
      </c>
      <c r="H65" s="483">
        <v>145.9</v>
      </c>
      <c r="I65" s="483">
        <v>111.5</v>
      </c>
      <c r="J65" s="483">
        <v>120.6</v>
      </c>
      <c r="K65" s="483">
        <v>137</v>
      </c>
      <c r="L65" s="483">
        <v>108.1</v>
      </c>
      <c r="M65" s="483">
        <v>5.8</v>
      </c>
      <c r="N65" s="483">
        <v>8.9</v>
      </c>
      <c r="O65" s="483">
        <v>3.4</v>
      </c>
    </row>
    <row r="66" spans="2:15" ht="16.5" customHeight="1">
      <c r="B66" s="412" t="s">
        <v>350</v>
      </c>
      <c r="C66" s="427" t="s">
        <v>73</v>
      </c>
      <c r="D66" s="480">
        <v>16.3</v>
      </c>
      <c r="E66" s="483">
        <v>16.7</v>
      </c>
      <c r="F66" s="483">
        <v>16.100000000000001</v>
      </c>
      <c r="G66" s="483">
        <v>119.6</v>
      </c>
      <c r="H66" s="483">
        <v>138.4</v>
      </c>
      <c r="I66" s="483">
        <v>111.3</v>
      </c>
      <c r="J66" s="483">
        <v>112.3</v>
      </c>
      <c r="K66" s="483">
        <v>126.4</v>
      </c>
      <c r="L66" s="483">
        <v>106.1</v>
      </c>
      <c r="M66" s="483">
        <v>7.3</v>
      </c>
      <c r="N66" s="483">
        <v>12</v>
      </c>
      <c r="O66" s="483">
        <v>5.2</v>
      </c>
    </row>
    <row r="67" spans="2:15" ht="16.5" customHeight="1">
      <c r="B67" s="412" t="s">
        <v>351</v>
      </c>
      <c r="C67" s="427" t="s">
        <v>491</v>
      </c>
      <c r="D67" s="480">
        <v>19.600000000000001</v>
      </c>
      <c r="E67" s="483">
        <v>20.2</v>
      </c>
      <c r="F67" s="483">
        <v>19</v>
      </c>
      <c r="G67" s="483">
        <v>157.5</v>
      </c>
      <c r="H67" s="483">
        <v>172.7</v>
      </c>
      <c r="I67" s="483">
        <v>142.69999999999999</v>
      </c>
      <c r="J67" s="483">
        <v>145.5</v>
      </c>
      <c r="K67" s="483">
        <v>157.69999999999999</v>
      </c>
      <c r="L67" s="483">
        <v>133.69999999999999</v>
      </c>
      <c r="M67" s="483">
        <v>12</v>
      </c>
      <c r="N67" s="483">
        <v>15</v>
      </c>
      <c r="O67" s="483">
        <v>9</v>
      </c>
    </row>
    <row r="68" spans="2:15" ht="16.5" customHeight="1">
      <c r="B68" s="412" t="s">
        <v>248</v>
      </c>
      <c r="C68" s="427" t="s">
        <v>493</v>
      </c>
      <c r="D68" s="480">
        <v>17.5</v>
      </c>
      <c r="E68" s="483">
        <v>17.7</v>
      </c>
      <c r="F68" s="483">
        <v>16.899999999999999</v>
      </c>
      <c r="G68" s="483">
        <v>146.69999999999999</v>
      </c>
      <c r="H68" s="483">
        <v>150.80000000000001</v>
      </c>
      <c r="I68" s="483">
        <v>128.5</v>
      </c>
      <c r="J68" s="483">
        <v>135.6</v>
      </c>
      <c r="K68" s="483">
        <v>138.4</v>
      </c>
      <c r="L68" s="483">
        <v>123.3</v>
      </c>
      <c r="M68" s="483">
        <v>11.1</v>
      </c>
      <c r="N68" s="483">
        <v>12.4</v>
      </c>
      <c r="O68" s="483">
        <v>5.2</v>
      </c>
    </row>
    <row r="69" spans="2:15" ht="16.5" customHeight="1">
      <c r="B69" s="412" t="s">
        <v>137</v>
      </c>
      <c r="C69" s="427" t="s">
        <v>494</v>
      </c>
      <c r="D69" s="480">
        <v>13.6</v>
      </c>
      <c r="E69" s="483">
        <v>14.1</v>
      </c>
      <c r="F69" s="483">
        <v>13.3</v>
      </c>
      <c r="G69" s="483">
        <v>83</v>
      </c>
      <c r="H69" s="483">
        <v>90</v>
      </c>
      <c r="I69" s="483">
        <v>78.400000000000006</v>
      </c>
      <c r="J69" s="483">
        <v>79.7</v>
      </c>
      <c r="K69" s="483">
        <v>85.6</v>
      </c>
      <c r="L69" s="483">
        <v>75.8</v>
      </c>
      <c r="M69" s="483">
        <v>3.3</v>
      </c>
      <c r="N69" s="483">
        <v>4.4000000000000004</v>
      </c>
      <c r="O69" s="483">
        <v>2.6</v>
      </c>
    </row>
    <row r="70" spans="2:15" ht="16.5" customHeight="1">
      <c r="B70" s="412" t="s">
        <v>12</v>
      </c>
      <c r="C70" s="427" t="s">
        <v>210</v>
      </c>
      <c r="D70" s="480">
        <v>15.4</v>
      </c>
      <c r="E70" s="483">
        <v>17.100000000000001</v>
      </c>
      <c r="F70" s="483">
        <v>13.8</v>
      </c>
      <c r="G70" s="483">
        <v>106.6</v>
      </c>
      <c r="H70" s="483">
        <v>127.5</v>
      </c>
      <c r="I70" s="483">
        <v>87.7</v>
      </c>
      <c r="J70" s="483">
        <v>103.3</v>
      </c>
      <c r="K70" s="483">
        <v>122.6</v>
      </c>
      <c r="L70" s="483">
        <v>85.8</v>
      </c>
      <c r="M70" s="483">
        <v>3.3</v>
      </c>
      <c r="N70" s="483">
        <v>4.9000000000000004</v>
      </c>
      <c r="O70" s="483">
        <v>1.9</v>
      </c>
    </row>
    <row r="71" spans="2:15" ht="16.5" customHeight="1">
      <c r="B71" s="412" t="s">
        <v>352</v>
      </c>
      <c r="C71" s="427" t="s">
        <v>487</v>
      </c>
      <c r="D71" s="480">
        <v>15.9</v>
      </c>
      <c r="E71" s="483">
        <v>16.399999999999999</v>
      </c>
      <c r="F71" s="483">
        <v>15.4</v>
      </c>
      <c r="G71" s="483">
        <v>114.1</v>
      </c>
      <c r="H71" s="483">
        <v>117.8</v>
      </c>
      <c r="I71" s="483">
        <v>109.9</v>
      </c>
      <c r="J71" s="483">
        <v>111</v>
      </c>
      <c r="K71" s="483">
        <v>115.3</v>
      </c>
      <c r="L71" s="483">
        <v>106.2</v>
      </c>
      <c r="M71" s="483">
        <v>3.1</v>
      </c>
      <c r="N71" s="483">
        <v>2.5</v>
      </c>
      <c r="O71" s="483">
        <v>3.7</v>
      </c>
    </row>
    <row r="72" spans="2:15" ht="16.5" customHeight="1">
      <c r="B72" s="412" t="s">
        <v>353</v>
      </c>
      <c r="C72" s="427" t="s">
        <v>189</v>
      </c>
      <c r="D72" s="480">
        <v>17.600000000000001</v>
      </c>
      <c r="E72" s="483">
        <v>17.600000000000001</v>
      </c>
      <c r="F72" s="483">
        <v>17.600000000000001</v>
      </c>
      <c r="G72" s="483">
        <v>136.30000000000001</v>
      </c>
      <c r="H72" s="483">
        <v>140.9</v>
      </c>
      <c r="I72" s="483">
        <v>134.5</v>
      </c>
      <c r="J72" s="483">
        <v>130.6</v>
      </c>
      <c r="K72" s="483">
        <v>132.5</v>
      </c>
      <c r="L72" s="483">
        <v>129.80000000000001</v>
      </c>
      <c r="M72" s="483">
        <v>5.7</v>
      </c>
      <c r="N72" s="483">
        <v>8.4</v>
      </c>
      <c r="O72" s="483">
        <v>4.7</v>
      </c>
    </row>
    <row r="73" spans="2:15" ht="16.5" customHeight="1">
      <c r="B73" s="412" t="s">
        <v>192</v>
      </c>
      <c r="C73" s="427" t="s">
        <v>495</v>
      </c>
      <c r="D73" s="480">
        <v>18.100000000000001</v>
      </c>
      <c r="E73" s="483">
        <v>18.2</v>
      </c>
      <c r="F73" s="483">
        <v>17.899999999999999</v>
      </c>
      <c r="G73" s="483">
        <v>141</v>
      </c>
      <c r="H73" s="483">
        <v>146.69999999999999</v>
      </c>
      <c r="I73" s="483">
        <v>128.9</v>
      </c>
      <c r="J73" s="483">
        <v>133.30000000000001</v>
      </c>
      <c r="K73" s="483">
        <v>137.30000000000001</v>
      </c>
      <c r="L73" s="483">
        <v>124.8</v>
      </c>
      <c r="M73" s="483">
        <v>7.7</v>
      </c>
      <c r="N73" s="483">
        <v>9.4</v>
      </c>
      <c r="O73" s="483">
        <v>4.0999999999999996</v>
      </c>
    </row>
    <row r="74" spans="2:15" ht="16.5" customHeight="1">
      <c r="B74" s="414" t="s">
        <v>270</v>
      </c>
      <c r="C74" s="428" t="s">
        <v>340</v>
      </c>
      <c r="D74" s="481">
        <v>17.8</v>
      </c>
      <c r="E74" s="486">
        <v>18.7</v>
      </c>
      <c r="F74" s="486">
        <v>16.899999999999999</v>
      </c>
      <c r="G74" s="486">
        <v>131</v>
      </c>
      <c r="H74" s="486">
        <v>149.5</v>
      </c>
      <c r="I74" s="486">
        <v>111.3</v>
      </c>
      <c r="J74" s="486">
        <v>120.4</v>
      </c>
      <c r="K74" s="486">
        <v>134.30000000000001</v>
      </c>
      <c r="L74" s="486">
        <v>105.6</v>
      </c>
      <c r="M74" s="486">
        <v>10.6</v>
      </c>
      <c r="N74" s="486">
        <v>15.2</v>
      </c>
      <c r="O74" s="486">
        <v>5.7</v>
      </c>
    </row>
    <row r="75" spans="2:15" ht="16.5" customHeight="1">
      <c r="B75" s="415" t="s">
        <v>496</v>
      </c>
      <c r="C75" s="429" t="s">
        <v>497</v>
      </c>
      <c r="D75" s="485">
        <v>18.600000000000001</v>
      </c>
      <c r="E75" s="485">
        <v>19.7</v>
      </c>
      <c r="F75" s="485">
        <v>17.5</v>
      </c>
      <c r="G75" s="485">
        <v>148.9</v>
      </c>
      <c r="H75" s="485">
        <v>158.69999999999999</v>
      </c>
      <c r="I75" s="485">
        <v>138.4</v>
      </c>
      <c r="J75" s="485">
        <v>137.4</v>
      </c>
      <c r="K75" s="485">
        <v>144.4</v>
      </c>
      <c r="L75" s="485">
        <v>129.9</v>
      </c>
      <c r="M75" s="485">
        <v>11.5</v>
      </c>
      <c r="N75" s="485">
        <v>14.3</v>
      </c>
      <c r="O75" s="485">
        <v>8.5</v>
      </c>
    </row>
    <row r="76" spans="2:15" ht="16.5" customHeight="1">
      <c r="B76" s="416" t="s">
        <v>423</v>
      </c>
      <c r="C76" s="427" t="s">
        <v>498</v>
      </c>
      <c r="D76" s="482">
        <v>18.100000000000001</v>
      </c>
      <c r="E76" s="482">
        <v>18.899999999999999</v>
      </c>
      <c r="F76" s="482">
        <v>17.100000000000001</v>
      </c>
      <c r="G76" s="482">
        <v>154.6</v>
      </c>
      <c r="H76" s="482">
        <v>161.80000000000001</v>
      </c>
      <c r="I76" s="482">
        <v>144.30000000000001</v>
      </c>
      <c r="J76" s="482">
        <v>141.30000000000001</v>
      </c>
      <c r="K76" s="482">
        <v>148.19999999999999</v>
      </c>
      <c r="L76" s="482">
        <v>131.4</v>
      </c>
      <c r="M76" s="482">
        <v>13.3</v>
      </c>
      <c r="N76" s="482">
        <v>13.6</v>
      </c>
      <c r="O76" s="482">
        <v>12.9</v>
      </c>
    </row>
    <row r="77" spans="2:15" ht="16.5" customHeight="1">
      <c r="B77" s="417" t="s">
        <v>499</v>
      </c>
      <c r="C77" s="430" t="s">
        <v>501</v>
      </c>
      <c r="D77" s="488">
        <v>18.7</v>
      </c>
      <c r="E77" s="488">
        <v>18.7</v>
      </c>
      <c r="F77" s="488">
        <v>18.600000000000001</v>
      </c>
      <c r="G77" s="488">
        <v>156.6</v>
      </c>
      <c r="H77" s="488">
        <v>158.30000000000001</v>
      </c>
      <c r="I77" s="488">
        <v>143.80000000000001</v>
      </c>
      <c r="J77" s="488">
        <v>148.69999999999999</v>
      </c>
      <c r="K77" s="488">
        <v>149.69999999999999</v>
      </c>
      <c r="L77" s="488">
        <v>141.1</v>
      </c>
      <c r="M77" s="488">
        <v>7.9</v>
      </c>
      <c r="N77" s="488">
        <v>8.6</v>
      </c>
      <c r="O77" s="488">
        <v>2.7</v>
      </c>
    </row>
    <row r="78" spans="2:15" ht="16.5" customHeight="1">
      <c r="B78" s="418" t="s">
        <v>503</v>
      </c>
      <c r="C78" s="431" t="s">
        <v>175</v>
      </c>
      <c r="D78" s="484">
        <v>20.8</v>
      </c>
      <c r="E78" s="484">
        <v>20.9</v>
      </c>
      <c r="F78" s="484">
        <v>20.3</v>
      </c>
      <c r="G78" s="484">
        <v>184.4</v>
      </c>
      <c r="H78" s="484">
        <v>186.4</v>
      </c>
      <c r="I78" s="484">
        <v>175</v>
      </c>
      <c r="J78" s="484">
        <v>159.9</v>
      </c>
      <c r="K78" s="484">
        <v>159.5</v>
      </c>
      <c r="L78" s="484">
        <v>161.80000000000001</v>
      </c>
      <c r="M78" s="484">
        <v>24.5</v>
      </c>
      <c r="N78" s="484">
        <v>26.9</v>
      </c>
      <c r="O78" s="484">
        <v>13.2</v>
      </c>
    </row>
    <row r="79" spans="2:15" ht="16.5" customHeight="1">
      <c r="B79" s="418" t="s">
        <v>445</v>
      </c>
      <c r="C79" s="431" t="s">
        <v>504</v>
      </c>
      <c r="D79" s="483">
        <v>19.3</v>
      </c>
      <c r="E79" s="483">
        <v>19.600000000000001</v>
      </c>
      <c r="F79" s="483">
        <v>18.5</v>
      </c>
      <c r="G79" s="483">
        <v>157.5</v>
      </c>
      <c r="H79" s="483">
        <v>164.1</v>
      </c>
      <c r="I79" s="483">
        <v>139.30000000000001</v>
      </c>
      <c r="J79" s="483">
        <v>145.4</v>
      </c>
      <c r="K79" s="483">
        <v>151.19999999999999</v>
      </c>
      <c r="L79" s="483">
        <v>129.4</v>
      </c>
      <c r="M79" s="483">
        <v>12.1</v>
      </c>
      <c r="N79" s="483">
        <v>12.9</v>
      </c>
      <c r="O79" s="483">
        <v>9.9</v>
      </c>
    </row>
    <row r="80" spans="2:15" ht="16.5" customHeight="1">
      <c r="B80" s="418" t="s">
        <v>506</v>
      </c>
      <c r="C80" s="431" t="s">
        <v>396</v>
      </c>
      <c r="D80" s="483">
        <v>18.399999999999999</v>
      </c>
      <c r="E80" s="483">
        <v>18.7</v>
      </c>
      <c r="F80" s="483">
        <v>17.899999999999999</v>
      </c>
      <c r="G80" s="483">
        <v>158.30000000000001</v>
      </c>
      <c r="H80" s="483">
        <v>171.6</v>
      </c>
      <c r="I80" s="483">
        <v>138.69999999999999</v>
      </c>
      <c r="J80" s="483">
        <v>144.30000000000001</v>
      </c>
      <c r="K80" s="483">
        <v>152.4</v>
      </c>
      <c r="L80" s="483">
        <v>132.30000000000001</v>
      </c>
      <c r="M80" s="483">
        <v>14</v>
      </c>
      <c r="N80" s="483">
        <v>19.2</v>
      </c>
      <c r="O80" s="483">
        <v>6.4</v>
      </c>
    </row>
    <row r="81" spans="2:15" ht="16.5" customHeight="1">
      <c r="B81" s="418" t="s">
        <v>507</v>
      </c>
      <c r="C81" s="431" t="s">
        <v>264</v>
      </c>
      <c r="D81" s="483">
        <v>17.100000000000001</v>
      </c>
      <c r="E81" s="483">
        <v>17.899999999999999</v>
      </c>
      <c r="F81" s="483">
        <v>16.2</v>
      </c>
      <c r="G81" s="483">
        <v>132.6</v>
      </c>
      <c r="H81" s="483">
        <v>150</v>
      </c>
      <c r="I81" s="483">
        <v>113.7</v>
      </c>
      <c r="J81" s="483">
        <v>123.4</v>
      </c>
      <c r="K81" s="483">
        <v>136.80000000000001</v>
      </c>
      <c r="L81" s="483">
        <v>108.8</v>
      </c>
      <c r="M81" s="483">
        <v>9.1999999999999993</v>
      </c>
      <c r="N81" s="483">
        <v>13.2</v>
      </c>
      <c r="O81" s="483">
        <v>4.9000000000000004</v>
      </c>
    </row>
    <row r="82" spans="2:15" ht="16.5" customHeight="1">
      <c r="B82" s="418" t="s">
        <v>509</v>
      </c>
      <c r="C82" s="431" t="s">
        <v>363</v>
      </c>
      <c r="D82" s="483">
        <v>20</v>
      </c>
      <c r="E82" s="483">
        <v>20.5</v>
      </c>
      <c r="F82" s="483">
        <v>19.2</v>
      </c>
      <c r="G82" s="483">
        <v>168.1</v>
      </c>
      <c r="H82" s="483">
        <v>182.1</v>
      </c>
      <c r="I82" s="483">
        <v>143.6</v>
      </c>
      <c r="J82" s="483">
        <v>148.5</v>
      </c>
      <c r="K82" s="483">
        <v>156.4</v>
      </c>
      <c r="L82" s="483">
        <v>134.80000000000001</v>
      </c>
      <c r="M82" s="483">
        <v>19.600000000000001</v>
      </c>
      <c r="N82" s="483">
        <v>25.7</v>
      </c>
      <c r="O82" s="483">
        <v>8.8000000000000007</v>
      </c>
    </row>
    <row r="83" spans="2:15" ht="16.5" customHeight="1">
      <c r="B83" s="418" t="s">
        <v>510</v>
      </c>
      <c r="C83" s="431" t="s">
        <v>512</v>
      </c>
      <c r="D83" s="483">
        <v>18.399999999999999</v>
      </c>
      <c r="E83" s="483">
        <v>18.399999999999999</v>
      </c>
      <c r="F83" s="483">
        <v>18.5</v>
      </c>
      <c r="G83" s="483">
        <v>159.69999999999999</v>
      </c>
      <c r="H83" s="483">
        <v>164.7</v>
      </c>
      <c r="I83" s="483">
        <v>146.6</v>
      </c>
      <c r="J83" s="483">
        <v>142.69999999999999</v>
      </c>
      <c r="K83" s="483">
        <v>144</v>
      </c>
      <c r="L83" s="483">
        <v>139.30000000000001</v>
      </c>
      <c r="M83" s="483">
        <v>17</v>
      </c>
      <c r="N83" s="483">
        <v>20.7</v>
      </c>
      <c r="O83" s="483">
        <v>7.3</v>
      </c>
    </row>
    <row r="84" spans="2:15" ht="16.5" customHeight="1">
      <c r="B84" s="418" t="s">
        <v>513</v>
      </c>
      <c r="C84" s="431" t="s">
        <v>514</v>
      </c>
      <c r="D84" s="483">
        <v>18.399999999999999</v>
      </c>
      <c r="E84" s="483">
        <v>18.600000000000001</v>
      </c>
      <c r="F84" s="483">
        <v>17.2</v>
      </c>
      <c r="G84" s="483">
        <v>144.69999999999999</v>
      </c>
      <c r="H84" s="483">
        <v>146.6</v>
      </c>
      <c r="I84" s="483">
        <v>128.6</v>
      </c>
      <c r="J84" s="483">
        <v>136</v>
      </c>
      <c r="K84" s="483">
        <v>137.4</v>
      </c>
      <c r="L84" s="483">
        <v>124.2</v>
      </c>
      <c r="M84" s="483">
        <v>8.6999999999999993</v>
      </c>
      <c r="N84" s="483">
        <v>9.1999999999999993</v>
      </c>
      <c r="O84" s="483">
        <v>4.4000000000000004</v>
      </c>
    </row>
    <row r="85" spans="2:15" ht="16.5" customHeight="1">
      <c r="B85" s="418" t="s">
        <v>502</v>
      </c>
      <c r="C85" s="431" t="s">
        <v>515</v>
      </c>
      <c r="D85" s="484">
        <v>19.7</v>
      </c>
      <c r="E85" s="484">
        <v>19.8</v>
      </c>
      <c r="F85" s="484">
        <v>19.2</v>
      </c>
      <c r="G85" s="484">
        <v>175.6</v>
      </c>
      <c r="H85" s="484">
        <v>178.3</v>
      </c>
      <c r="I85" s="484">
        <v>162.19999999999999</v>
      </c>
      <c r="J85" s="484">
        <v>159</v>
      </c>
      <c r="K85" s="484">
        <v>160.1</v>
      </c>
      <c r="L85" s="484">
        <v>153.30000000000001</v>
      </c>
      <c r="M85" s="484">
        <v>16.600000000000001</v>
      </c>
      <c r="N85" s="484">
        <v>18.2</v>
      </c>
      <c r="O85" s="484">
        <v>8.9</v>
      </c>
    </row>
    <row r="86" spans="2:15" ht="16.5" customHeight="1">
      <c r="B86" s="418" t="s">
        <v>517</v>
      </c>
      <c r="C86" s="431" t="s">
        <v>518</v>
      </c>
      <c r="D86" s="483">
        <v>19.600000000000001</v>
      </c>
      <c r="E86" s="483">
        <v>19.600000000000001</v>
      </c>
      <c r="F86" s="483">
        <v>19.600000000000001</v>
      </c>
      <c r="G86" s="483">
        <v>164</v>
      </c>
      <c r="H86" s="483">
        <v>164.9</v>
      </c>
      <c r="I86" s="483">
        <v>159.80000000000001</v>
      </c>
      <c r="J86" s="483">
        <v>150.80000000000001</v>
      </c>
      <c r="K86" s="483">
        <v>150.4</v>
      </c>
      <c r="L86" s="483">
        <v>153.30000000000001</v>
      </c>
      <c r="M86" s="483">
        <v>13.2</v>
      </c>
      <c r="N86" s="483">
        <v>14.5</v>
      </c>
      <c r="O86" s="483">
        <v>6.5</v>
      </c>
    </row>
    <row r="87" spans="2:15" ht="16.5" customHeight="1">
      <c r="B87" s="418" t="s">
        <v>420</v>
      </c>
      <c r="C87" s="431" t="s">
        <v>519</v>
      </c>
      <c r="D87" s="483">
        <v>20.8</v>
      </c>
      <c r="E87" s="483">
        <v>20.9</v>
      </c>
      <c r="F87" s="483">
        <v>20.5</v>
      </c>
      <c r="G87" s="483">
        <v>170.1</v>
      </c>
      <c r="H87" s="483">
        <v>174.7</v>
      </c>
      <c r="I87" s="483">
        <v>155.9</v>
      </c>
      <c r="J87" s="483">
        <v>158.5</v>
      </c>
      <c r="K87" s="483">
        <v>162</v>
      </c>
      <c r="L87" s="483">
        <v>147.69999999999999</v>
      </c>
      <c r="M87" s="483">
        <v>11.6</v>
      </c>
      <c r="N87" s="483">
        <v>12.7</v>
      </c>
      <c r="O87" s="483">
        <v>8.1999999999999993</v>
      </c>
    </row>
    <row r="88" spans="2:15" ht="16.5" customHeight="1">
      <c r="B88" s="418" t="s">
        <v>508</v>
      </c>
      <c r="C88" s="431" t="s">
        <v>283</v>
      </c>
      <c r="D88" s="483">
        <v>19</v>
      </c>
      <c r="E88" s="483">
        <v>19.2</v>
      </c>
      <c r="F88" s="483">
        <v>18.3</v>
      </c>
      <c r="G88" s="483">
        <v>166.3</v>
      </c>
      <c r="H88" s="483">
        <v>167.7</v>
      </c>
      <c r="I88" s="483">
        <v>159.5</v>
      </c>
      <c r="J88" s="483">
        <v>150</v>
      </c>
      <c r="K88" s="483">
        <v>150.9</v>
      </c>
      <c r="L88" s="483">
        <v>145.6</v>
      </c>
      <c r="M88" s="483">
        <v>16.3</v>
      </c>
      <c r="N88" s="483">
        <v>16.8</v>
      </c>
      <c r="O88" s="483">
        <v>13.9</v>
      </c>
    </row>
    <row r="89" spans="2:15" ht="16.5" customHeight="1">
      <c r="B89" s="418" t="s">
        <v>8</v>
      </c>
      <c r="C89" s="431" t="s">
        <v>310</v>
      </c>
      <c r="D89" s="483">
        <v>17.899999999999999</v>
      </c>
      <c r="E89" s="483">
        <v>17.899999999999999</v>
      </c>
      <c r="F89" s="483">
        <v>17.899999999999999</v>
      </c>
      <c r="G89" s="483">
        <v>143.6</v>
      </c>
      <c r="H89" s="483">
        <v>144.6</v>
      </c>
      <c r="I89" s="483">
        <v>134.69999999999999</v>
      </c>
      <c r="J89" s="483">
        <v>134</v>
      </c>
      <c r="K89" s="483">
        <v>134.5</v>
      </c>
      <c r="L89" s="483">
        <v>129.1</v>
      </c>
      <c r="M89" s="483">
        <v>9.6</v>
      </c>
      <c r="N89" s="483">
        <v>10.1</v>
      </c>
      <c r="O89" s="483">
        <v>5.6</v>
      </c>
    </row>
    <row r="90" spans="2:15" ht="16.5" customHeight="1">
      <c r="B90" s="418" t="s">
        <v>500</v>
      </c>
      <c r="C90" s="431" t="s">
        <v>521</v>
      </c>
      <c r="D90" s="483">
        <v>18.5</v>
      </c>
      <c r="E90" s="483">
        <v>18.5</v>
      </c>
      <c r="F90" s="483">
        <v>18.5</v>
      </c>
      <c r="G90" s="483">
        <v>157.4</v>
      </c>
      <c r="H90" s="483">
        <v>159.69999999999999</v>
      </c>
      <c r="I90" s="483">
        <v>151.80000000000001</v>
      </c>
      <c r="J90" s="483">
        <v>146.6</v>
      </c>
      <c r="K90" s="483">
        <v>147</v>
      </c>
      <c r="L90" s="483">
        <v>145.4</v>
      </c>
      <c r="M90" s="483">
        <v>10.8</v>
      </c>
      <c r="N90" s="483">
        <v>12.7</v>
      </c>
      <c r="O90" s="483">
        <v>6.4</v>
      </c>
    </row>
    <row r="91" spans="2:15" ht="16.5" customHeight="1">
      <c r="B91" s="418" t="s">
        <v>46</v>
      </c>
      <c r="C91" s="431" t="s">
        <v>522</v>
      </c>
      <c r="D91" s="483">
        <v>19.7</v>
      </c>
      <c r="E91" s="483">
        <v>19.600000000000001</v>
      </c>
      <c r="F91" s="483">
        <v>20.2</v>
      </c>
      <c r="G91" s="483">
        <v>165.1</v>
      </c>
      <c r="H91" s="483">
        <v>164</v>
      </c>
      <c r="I91" s="483">
        <v>170</v>
      </c>
      <c r="J91" s="483">
        <v>150.1</v>
      </c>
      <c r="K91" s="483">
        <v>149.5</v>
      </c>
      <c r="L91" s="483">
        <v>152.80000000000001</v>
      </c>
      <c r="M91" s="483">
        <v>15</v>
      </c>
      <c r="N91" s="483">
        <v>14.5</v>
      </c>
      <c r="O91" s="483">
        <v>17.2</v>
      </c>
    </row>
    <row r="92" spans="2:15" ht="16.5" customHeight="1">
      <c r="B92" s="418" t="s">
        <v>338</v>
      </c>
      <c r="C92" s="431" t="s">
        <v>444</v>
      </c>
      <c r="D92" s="483">
        <v>19</v>
      </c>
      <c r="E92" s="483">
        <v>19.100000000000001</v>
      </c>
      <c r="F92" s="483">
        <v>19</v>
      </c>
      <c r="G92" s="483">
        <v>157.69999999999999</v>
      </c>
      <c r="H92" s="483">
        <v>162.6</v>
      </c>
      <c r="I92" s="483">
        <v>145.30000000000001</v>
      </c>
      <c r="J92" s="483">
        <v>143.5</v>
      </c>
      <c r="K92" s="483">
        <v>146.80000000000001</v>
      </c>
      <c r="L92" s="483">
        <v>135.19999999999999</v>
      </c>
      <c r="M92" s="483">
        <v>14.2</v>
      </c>
      <c r="N92" s="483">
        <v>15.8</v>
      </c>
      <c r="O92" s="483">
        <v>10.1</v>
      </c>
    </row>
    <row r="93" spans="2:15" ht="16.5" customHeight="1">
      <c r="B93" s="418" t="s">
        <v>523</v>
      </c>
      <c r="C93" s="431" t="s">
        <v>155</v>
      </c>
      <c r="D93" s="483">
        <v>18.399999999999999</v>
      </c>
      <c r="E93" s="483">
        <v>18.5</v>
      </c>
      <c r="F93" s="483">
        <v>18.100000000000001</v>
      </c>
      <c r="G93" s="483">
        <v>155.9</v>
      </c>
      <c r="H93" s="483">
        <v>160</v>
      </c>
      <c r="I93" s="483">
        <v>148.4</v>
      </c>
      <c r="J93" s="483">
        <v>141.5</v>
      </c>
      <c r="K93" s="483">
        <v>143</v>
      </c>
      <c r="L93" s="483">
        <v>138.80000000000001</v>
      </c>
      <c r="M93" s="483">
        <v>14.4</v>
      </c>
      <c r="N93" s="483">
        <v>17</v>
      </c>
      <c r="O93" s="483">
        <v>9.6</v>
      </c>
    </row>
    <row r="94" spans="2:15" ht="16.5" customHeight="1">
      <c r="B94" s="418" t="s">
        <v>11</v>
      </c>
      <c r="C94" s="431" t="s">
        <v>525</v>
      </c>
      <c r="D94" s="483">
        <v>18.8</v>
      </c>
      <c r="E94" s="483">
        <v>18.899999999999999</v>
      </c>
      <c r="F94" s="483">
        <v>18.3</v>
      </c>
      <c r="G94" s="483">
        <v>162.19999999999999</v>
      </c>
      <c r="H94" s="483">
        <v>165.5</v>
      </c>
      <c r="I94" s="483">
        <v>147.80000000000001</v>
      </c>
      <c r="J94" s="483">
        <v>145.80000000000001</v>
      </c>
      <c r="K94" s="483">
        <v>147.80000000000001</v>
      </c>
      <c r="L94" s="483">
        <v>137.1</v>
      </c>
      <c r="M94" s="483">
        <v>16.399999999999999</v>
      </c>
      <c r="N94" s="483">
        <v>17.7</v>
      </c>
      <c r="O94" s="483">
        <v>10.7</v>
      </c>
    </row>
    <row r="95" spans="2:15" ht="16.5" customHeight="1">
      <c r="B95" s="418" t="s">
        <v>526</v>
      </c>
      <c r="C95" s="432" t="s">
        <v>426</v>
      </c>
      <c r="D95" s="483">
        <v>18.2</v>
      </c>
      <c r="E95" s="483">
        <v>18.600000000000001</v>
      </c>
      <c r="F95" s="483">
        <v>17.5</v>
      </c>
      <c r="G95" s="483">
        <v>146.5</v>
      </c>
      <c r="H95" s="483">
        <v>156.6</v>
      </c>
      <c r="I95" s="483">
        <v>131.80000000000001</v>
      </c>
      <c r="J95" s="483">
        <v>136.69999999999999</v>
      </c>
      <c r="K95" s="483">
        <v>143.9</v>
      </c>
      <c r="L95" s="483">
        <v>126.2</v>
      </c>
      <c r="M95" s="483">
        <v>9.8000000000000007</v>
      </c>
      <c r="N95" s="483">
        <v>12.7</v>
      </c>
      <c r="O95" s="483">
        <v>5.6</v>
      </c>
    </row>
    <row r="96" spans="2:15" ht="16.5" customHeight="1">
      <c r="B96" s="415" t="s">
        <v>15</v>
      </c>
      <c r="C96" s="433" t="s">
        <v>364</v>
      </c>
      <c r="D96" s="485">
        <v>19.100000000000001</v>
      </c>
      <c r="E96" s="485">
        <v>19.600000000000001</v>
      </c>
      <c r="F96" s="485">
        <v>18.2</v>
      </c>
      <c r="G96" s="485">
        <v>150.6</v>
      </c>
      <c r="H96" s="485">
        <v>156.5</v>
      </c>
      <c r="I96" s="485">
        <v>138.19999999999999</v>
      </c>
      <c r="J96" s="485">
        <v>141.80000000000001</v>
      </c>
      <c r="K96" s="485">
        <v>146.30000000000001</v>
      </c>
      <c r="L96" s="485">
        <v>132.4</v>
      </c>
      <c r="M96" s="485">
        <v>8.8000000000000007</v>
      </c>
      <c r="N96" s="485">
        <v>10.199999999999999</v>
      </c>
      <c r="O96" s="485">
        <v>5.8</v>
      </c>
    </row>
    <row r="97" spans="2:15" ht="16.5" customHeight="1">
      <c r="B97" s="419" t="s">
        <v>527</v>
      </c>
      <c r="C97" s="434" t="s">
        <v>253</v>
      </c>
      <c r="D97" s="486">
        <v>17.899999999999999</v>
      </c>
      <c r="E97" s="486">
        <v>18.399999999999999</v>
      </c>
      <c r="F97" s="486">
        <v>17.7</v>
      </c>
      <c r="G97" s="486">
        <v>115.5</v>
      </c>
      <c r="H97" s="486">
        <v>136</v>
      </c>
      <c r="I97" s="486">
        <v>105.9</v>
      </c>
      <c r="J97" s="486">
        <v>111.1</v>
      </c>
      <c r="K97" s="486">
        <v>128.30000000000001</v>
      </c>
      <c r="L97" s="486">
        <v>103</v>
      </c>
      <c r="M97" s="486">
        <v>4.4000000000000004</v>
      </c>
      <c r="N97" s="486">
        <v>7.7</v>
      </c>
      <c r="O97" s="486">
        <v>2.9</v>
      </c>
    </row>
    <row r="98" spans="2:15" ht="16.5" customHeight="1">
      <c r="B98" s="417" t="s">
        <v>386</v>
      </c>
      <c r="C98" s="430" t="s">
        <v>528</v>
      </c>
      <c r="D98" s="477">
        <v>14.7</v>
      </c>
      <c r="E98" s="477">
        <v>15.9</v>
      </c>
      <c r="F98" s="477">
        <v>13.7</v>
      </c>
      <c r="G98" s="477">
        <v>106.8</v>
      </c>
      <c r="H98" s="477">
        <v>119.7</v>
      </c>
      <c r="I98" s="477">
        <v>96.7</v>
      </c>
      <c r="J98" s="477">
        <v>100.3</v>
      </c>
      <c r="K98" s="477">
        <v>112.2</v>
      </c>
      <c r="L98" s="477">
        <v>91.1</v>
      </c>
      <c r="M98" s="477">
        <v>6.5</v>
      </c>
      <c r="N98" s="477">
        <v>7.5</v>
      </c>
      <c r="O98" s="477">
        <v>5.6</v>
      </c>
    </row>
    <row r="99" spans="2:15" ht="16.5" customHeight="1">
      <c r="B99" s="418" t="s">
        <v>485</v>
      </c>
      <c r="C99" s="431" t="s">
        <v>51</v>
      </c>
      <c r="D99" s="483">
        <v>13.2</v>
      </c>
      <c r="E99" s="483">
        <v>13.3</v>
      </c>
      <c r="F99" s="483">
        <v>13.2</v>
      </c>
      <c r="G99" s="483">
        <v>73.900000000000006</v>
      </c>
      <c r="H99" s="483">
        <v>77</v>
      </c>
      <c r="I99" s="483">
        <v>72</v>
      </c>
      <c r="J99" s="483">
        <v>71.8</v>
      </c>
      <c r="K99" s="483">
        <v>74</v>
      </c>
      <c r="L99" s="483">
        <v>70.5</v>
      </c>
      <c r="M99" s="483">
        <v>2.1</v>
      </c>
      <c r="N99" s="483">
        <v>3</v>
      </c>
      <c r="O99" s="483">
        <v>1.5</v>
      </c>
    </row>
    <row r="100" spans="2:15" ht="16.5" customHeight="1">
      <c r="B100" s="415" t="s">
        <v>529</v>
      </c>
      <c r="C100" s="429" t="s">
        <v>471</v>
      </c>
      <c r="D100" s="485">
        <v>17.2</v>
      </c>
      <c r="E100" s="485">
        <v>16.5</v>
      </c>
      <c r="F100" s="485">
        <v>17.399999999999999</v>
      </c>
      <c r="G100" s="485">
        <v>136.30000000000001</v>
      </c>
      <c r="H100" s="485">
        <v>135.19999999999999</v>
      </c>
      <c r="I100" s="485">
        <v>136.69999999999999</v>
      </c>
      <c r="J100" s="485">
        <v>128.19999999999999</v>
      </c>
      <c r="K100" s="485">
        <v>123.2</v>
      </c>
      <c r="L100" s="485">
        <v>130.19999999999999</v>
      </c>
      <c r="M100" s="485">
        <v>8.1</v>
      </c>
      <c r="N100" s="485">
        <v>12</v>
      </c>
      <c r="O100" s="485">
        <v>6.5</v>
      </c>
    </row>
    <row r="101" spans="2:15" ht="16.5" customHeight="1">
      <c r="B101" s="419" t="s">
        <v>168</v>
      </c>
      <c r="C101" s="428" t="s">
        <v>483</v>
      </c>
      <c r="D101" s="486">
        <v>18.100000000000001</v>
      </c>
      <c r="E101" s="486">
        <v>19.100000000000001</v>
      </c>
      <c r="F101" s="486">
        <v>17.7</v>
      </c>
      <c r="G101" s="486">
        <v>136.5</v>
      </c>
      <c r="H101" s="486">
        <v>148.69999999999999</v>
      </c>
      <c r="I101" s="486">
        <v>131.6</v>
      </c>
      <c r="J101" s="486">
        <v>133.9</v>
      </c>
      <c r="K101" s="486">
        <v>145.1</v>
      </c>
      <c r="L101" s="486">
        <v>129.4</v>
      </c>
      <c r="M101" s="486">
        <v>2.6</v>
      </c>
      <c r="N101" s="486">
        <v>3.6</v>
      </c>
      <c r="O101" s="486">
        <v>2.2000000000000002</v>
      </c>
    </row>
    <row r="102" spans="2:15" ht="16.5" customHeight="1">
      <c r="B102" s="417" t="s">
        <v>530</v>
      </c>
      <c r="C102" s="430" t="s">
        <v>123</v>
      </c>
      <c r="D102" s="485">
        <v>18.100000000000001</v>
      </c>
      <c r="E102" s="485">
        <v>18.5</v>
      </c>
      <c r="F102" s="485">
        <v>17.7</v>
      </c>
      <c r="G102" s="485">
        <v>150.80000000000001</v>
      </c>
      <c r="H102" s="485">
        <v>160.19999999999999</v>
      </c>
      <c r="I102" s="485">
        <v>138.6</v>
      </c>
      <c r="J102" s="485">
        <v>135.6</v>
      </c>
      <c r="K102" s="485">
        <v>140.69999999999999</v>
      </c>
      <c r="L102" s="485">
        <v>129</v>
      </c>
      <c r="M102" s="485">
        <v>15.2</v>
      </c>
      <c r="N102" s="485">
        <v>19.5</v>
      </c>
      <c r="O102" s="485">
        <v>9.6</v>
      </c>
    </row>
    <row r="103" spans="2:15" ht="16.5" customHeight="1">
      <c r="B103" s="418" t="s">
        <v>184</v>
      </c>
      <c r="C103" s="431" t="s">
        <v>326</v>
      </c>
      <c r="D103" s="483">
        <v>17.7</v>
      </c>
      <c r="E103" s="483">
        <v>19</v>
      </c>
      <c r="F103" s="483">
        <v>16.600000000000001</v>
      </c>
      <c r="G103" s="483">
        <v>117.2</v>
      </c>
      <c r="H103" s="483">
        <v>140.5</v>
      </c>
      <c r="I103" s="483">
        <v>97.6</v>
      </c>
      <c r="J103" s="483">
        <v>109.4</v>
      </c>
      <c r="K103" s="483">
        <v>128.1</v>
      </c>
      <c r="L103" s="483">
        <v>93.7</v>
      </c>
      <c r="M103" s="483">
        <v>7.8</v>
      </c>
      <c r="N103" s="483">
        <v>12.4</v>
      </c>
      <c r="O103" s="483">
        <v>3.9</v>
      </c>
    </row>
    <row r="104" spans="2:15" ht="16.5" customHeight="1">
      <c r="B104" s="419" t="s">
        <v>176</v>
      </c>
      <c r="C104" s="428" t="s">
        <v>208</v>
      </c>
      <c r="D104" s="489">
        <v>17.8</v>
      </c>
      <c r="E104" s="489">
        <v>18.3</v>
      </c>
      <c r="F104" s="489">
        <v>16.600000000000001</v>
      </c>
      <c r="G104" s="489">
        <v>147</v>
      </c>
      <c r="H104" s="489">
        <v>154.5</v>
      </c>
      <c r="I104" s="489">
        <v>123.4</v>
      </c>
      <c r="J104" s="489">
        <v>136.1</v>
      </c>
      <c r="K104" s="489">
        <v>141.6</v>
      </c>
      <c r="L104" s="489">
        <v>118.8</v>
      </c>
      <c r="M104" s="489">
        <v>10.9</v>
      </c>
      <c r="N104" s="489">
        <v>12.9</v>
      </c>
      <c r="O104" s="489">
        <v>4.5999999999999996</v>
      </c>
    </row>
  </sheetData>
  <mergeCells count="10">
    <mergeCell ref="J4:L4"/>
    <mergeCell ref="M4:O4"/>
    <mergeCell ref="J56:L56"/>
    <mergeCell ref="M56:O56"/>
    <mergeCell ref="B3:C5"/>
    <mergeCell ref="D3:F4"/>
    <mergeCell ref="G3:I4"/>
    <mergeCell ref="B55:C57"/>
    <mergeCell ref="D55:F56"/>
    <mergeCell ref="G55:I56"/>
  </mergeCells>
  <phoneticPr fontId="5"/>
  <dataValidations count="1">
    <dataValidation type="whole" allowBlank="1" showDropDown="0" showInputMessage="1" showErrorMessage="1" errorTitle="入力エラー" error="入力した値に誤りがあります" sqref="D7:IV52 C98:C104 A31:A52 A7:A26 C7:C43 A59:A82 C46:C52 A87:A104 D96:IV104 C59:IV95">
      <formula1>-999999999999</formula1>
      <formula2>999999999999</formula2>
    </dataValidation>
  </dataValidations>
  <printOptions horizontalCentered="1"/>
  <pageMargins left="0.39370078740157483" right="0.23622047244094491" top="0.43307086614173229" bottom="0.39370078740157483" header="0" footer="0"/>
  <pageSetup paperSize="9" scale="65" fitToWidth="1" fitToHeight="1" orientation="landscape" usePrinterDefaults="1" r:id="rId1"/>
  <headerFooter alignWithMargins="0"/>
  <rowBreaks count="1" manualBreakCount="1">
    <brk id="52" max="255" man="1"/>
  </rowBreaks>
  <drawing r:id="rId2"/>
</worksheet>
</file>

<file path=xl/worksheets/sheet19.xml><?xml version="1.0" encoding="utf-8"?>
<worksheet xmlns:r="http://schemas.openxmlformats.org/officeDocument/2006/relationships" xmlns:mc="http://schemas.openxmlformats.org/markup-compatibility/2006" xmlns="http://schemas.openxmlformats.org/spreadsheetml/2006/main">
  <sheetPr>
    <tabColor indexed="53"/>
  </sheetPr>
  <dimension ref="B1:R102"/>
  <sheetViews>
    <sheetView view="pageBreakPreview" zoomScale="75" zoomScaleNormal="75" zoomScaleSheetLayoutView="75" workbookViewId="0"/>
  </sheetViews>
  <sheetFormatPr defaultRowHeight="13.5"/>
  <cols>
    <col min="1" max="1" width="9" style="1" bestFit="1" customWidth="1"/>
    <col min="2" max="2" width="6.5" style="1" customWidth="1"/>
    <col min="3" max="3" width="38.625" style="288" customWidth="1"/>
    <col min="4" max="18" width="10.375" style="1" customWidth="1"/>
    <col min="19" max="16384" width="9" style="1" bestFit="1" customWidth="1"/>
  </cols>
  <sheetData>
    <row r="1" spans="2:18" ht="21.75" customHeight="1">
      <c r="B1" s="8"/>
      <c r="C1" s="420">
        <v>44228</v>
      </c>
      <c r="D1" s="435" t="s">
        <v>539</v>
      </c>
      <c r="E1" s="8"/>
      <c r="F1" s="8"/>
      <c r="H1" s="8"/>
      <c r="I1" s="8"/>
      <c r="J1" s="8"/>
      <c r="K1" s="8"/>
      <c r="L1" s="8"/>
      <c r="M1" s="8"/>
      <c r="N1" s="8"/>
      <c r="O1" s="8"/>
      <c r="P1" s="8"/>
      <c r="Q1" s="8"/>
      <c r="R1" s="8"/>
    </row>
    <row r="2" spans="2:18" ht="18" customHeight="1">
      <c r="B2" s="195"/>
      <c r="C2" s="421" t="s">
        <v>457</v>
      </c>
      <c r="E2" s="195"/>
      <c r="F2" s="195"/>
      <c r="G2" s="195"/>
      <c r="H2" s="195"/>
      <c r="I2" s="195"/>
      <c r="J2" s="195"/>
      <c r="K2" s="195"/>
      <c r="L2" s="465"/>
      <c r="M2" s="195"/>
      <c r="N2" s="195"/>
      <c r="O2" s="195"/>
      <c r="P2" s="195"/>
      <c r="Q2" s="195"/>
      <c r="R2" s="195"/>
    </row>
    <row r="3" spans="2:18" s="406" customFormat="1" ht="18" customHeight="1">
      <c r="B3" s="407" t="s">
        <v>233</v>
      </c>
      <c r="C3" s="422"/>
      <c r="D3" s="448" t="s">
        <v>181</v>
      </c>
      <c r="E3" s="448"/>
      <c r="F3" s="448"/>
      <c r="G3" s="407" t="s">
        <v>24</v>
      </c>
      <c r="H3" s="512"/>
      <c r="I3" s="512"/>
      <c r="J3" s="407" t="s">
        <v>118</v>
      </c>
      <c r="K3" s="512"/>
      <c r="L3" s="512"/>
      <c r="M3" s="494" t="s">
        <v>438</v>
      </c>
      <c r="N3" s="496"/>
      <c r="O3" s="496"/>
      <c r="P3" s="494" t="s">
        <v>516</v>
      </c>
      <c r="Q3" s="496"/>
      <c r="R3" s="497"/>
    </row>
    <row r="4" spans="2:18" s="406" customFormat="1" ht="18" customHeight="1">
      <c r="B4" s="409"/>
      <c r="C4" s="424"/>
      <c r="D4" s="470" t="s">
        <v>482</v>
      </c>
      <c r="E4" s="451" t="s">
        <v>484</v>
      </c>
      <c r="F4" s="451" t="s">
        <v>120</v>
      </c>
      <c r="G4" s="437" t="s">
        <v>482</v>
      </c>
      <c r="H4" s="451" t="s">
        <v>484</v>
      </c>
      <c r="I4" s="451" t="s">
        <v>120</v>
      </c>
      <c r="J4" s="437" t="s">
        <v>482</v>
      </c>
      <c r="K4" s="451" t="s">
        <v>484</v>
      </c>
      <c r="L4" s="451" t="s">
        <v>120</v>
      </c>
      <c r="M4" s="451" t="s">
        <v>482</v>
      </c>
      <c r="N4" s="437" t="s">
        <v>484</v>
      </c>
      <c r="O4" s="451" t="s">
        <v>120</v>
      </c>
      <c r="P4" s="437" t="s">
        <v>482</v>
      </c>
      <c r="Q4" s="437" t="s">
        <v>484</v>
      </c>
      <c r="R4" s="470" t="s">
        <v>120</v>
      </c>
    </row>
    <row r="5" spans="2:18" s="406" customFormat="1" ht="9.75" customHeight="1">
      <c r="B5" s="472"/>
      <c r="C5" s="474"/>
      <c r="D5" s="498" t="s">
        <v>290</v>
      </c>
      <c r="E5" s="511" t="s">
        <v>290</v>
      </c>
      <c r="F5" s="511" t="s">
        <v>290</v>
      </c>
      <c r="G5" s="511" t="s">
        <v>290</v>
      </c>
      <c r="H5" s="511" t="s">
        <v>290</v>
      </c>
      <c r="I5" s="511" t="s">
        <v>290</v>
      </c>
      <c r="J5" s="511" t="s">
        <v>290</v>
      </c>
      <c r="K5" s="511" t="s">
        <v>290</v>
      </c>
      <c r="L5" s="511" t="s">
        <v>290</v>
      </c>
      <c r="M5" s="511" t="s">
        <v>290</v>
      </c>
      <c r="N5" s="511" t="s">
        <v>290</v>
      </c>
      <c r="O5" s="511" t="s">
        <v>290</v>
      </c>
      <c r="P5" s="514" t="s">
        <v>201</v>
      </c>
      <c r="Q5" s="514" t="s">
        <v>201</v>
      </c>
      <c r="R5" s="514" t="s">
        <v>201</v>
      </c>
    </row>
    <row r="6" spans="2:18" ht="16.5" customHeight="1">
      <c r="B6" s="473" t="s">
        <v>333</v>
      </c>
      <c r="C6" s="475" t="s">
        <v>465</v>
      </c>
      <c r="D6" s="499">
        <v>1397720</v>
      </c>
      <c r="E6" s="499">
        <v>753789</v>
      </c>
      <c r="F6" s="499">
        <v>643931</v>
      </c>
      <c r="G6" s="499">
        <v>21775</v>
      </c>
      <c r="H6" s="499">
        <v>11705</v>
      </c>
      <c r="I6" s="499">
        <v>10070</v>
      </c>
      <c r="J6" s="499">
        <v>22796</v>
      </c>
      <c r="K6" s="499">
        <v>11776</v>
      </c>
      <c r="L6" s="499">
        <v>11020</v>
      </c>
      <c r="M6" s="499">
        <v>1396699</v>
      </c>
      <c r="N6" s="499">
        <v>753718</v>
      </c>
      <c r="O6" s="499">
        <v>642981</v>
      </c>
      <c r="P6" s="477">
        <v>30.6</v>
      </c>
      <c r="Q6" s="477">
        <v>15.4</v>
      </c>
      <c r="R6" s="477">
        <v>48.5</v>
      </c>
    </row>
    <row r="7" spans="2:18" ht="16.5" customHeight="1">
      <c r="B7" s="411" t="s">
        <v>335</v>
      </c>
      <c r="C7" s="426" t="s">
        <v>193</v>
      </c>
      <c r="D7" s="500">
        <v>68386</v>
      </c>
      <c r="E7" s="502">
        <v>55380</v>
      </c>
      <c r="F7" s="502">
        <v>13006</v>
      </c>
      <c r="G7" s="502">
        <v>609</v>
      </c>
      <c r="H7" s="502">
        <v>609</v>
      </c>
      <c r="I7" s="502">
        <v>0</v>
      </c>
      <c r="J7" s="502">
        <v>421</v>
      </c>
      <c r="K7" s="502">
        <v>421</v>
      </c>
      <c r="L7" s="502">
        <v>0</v>
      </c>
      <c r="M7" s="502">
        <v>68574</v>
      </c>
      <c r="N7" s="502">
        <v>55568</v>
      </c>
      <c r="O7" s="502">
        <v>13006</v>
      </c>
      <c r="P7" s="485">
        <v>8.3000000000000007</v>
      </c>
      <c r="Q7" s="485">
        <v>2.7</v>
      </c>
      <c r="R7" s="485">
        <v>32.200000000000003</v>
      </c>
    </row>
    <row r="8" spans="2:18" ht="16.5" customHeight="1">
      <c r="B8" s="412" t="s">
        <v>339</v>
      </c>
      <c r="C8" s="427" t="s">
        <v>439</v>
      </c>
      <c r="D8" s="501">
        <v>371789</v>
      </c>
      <c r="E8" s="504">
        <v>261542</v>
      </c>
      <c r="F8" s="504">
        <v>110247</v>
      </c>
      <c r="G8" s="504">
        <v>2889</v>
      </c>
      <c r="H8" s="504">
        <v>1666</v>
      </c>
      <c r="I8" s="504">
        <v>1223</v>
      </c>
      <c r="J8" s="504">
        <v>2700</v>
      </c>
      <c r="K8" s="504">
        <v>1745</v>
      </c>
      <c r="L8" s="504">
        <v>955</v>
      </c>
      <c r="M8" s="504">
        <v>371978</v>
      </c>
      <c r="N8" s="504">
        <v>261463</v>
      </c>
      <c r="O8" s="504">
        <v>110515</v>
      </c>
      <c r="P8" s="483">
        <v>12.7</v>
      </c>
      <c r="Q8" s="483">
        <v>5</v>
      </c>
      <c r="R8" s="483">
        <v>30.9</v>
      </c>
    </row>
    <row r="9" spans="2:18" ht="16.5" customHeight="1">
      <c r="B9" s="413" t="s">
        <v>341</v>
      </c>
      <c r="C9" s="427" t="s">
        <v>486</v>
      </c>
      <c r="D9" s="501">
        <v>6699</v>
      </c>
      <c r="E9" s="504">
        <v>5647</v>
      </c>
      <c r="F9" s="504">
        <v>1052</v>
      </c>
      <c r="G9" s="504">
        <v>12</v>
      </c>
      <c r="H9" s="504">
        <v>0</v>
      </c>
      <c r="I9" s="504">
        <v>12</v>
      </c>
      <c r="J9" s="504">
        <v>21</v>
      </c>
      <c r="K9" s="504">
        <v>10</v>
      </c>
      <c r="L9" s="504">
        <v>11</v>
      </c>
      <c r="M9" s="504">
        <v>6690</v>
      </c>
      <c r="N9" s="504">
        <v>5637</v>
      </c>
      <c r="O9" s="504">
        <v>1053</v>
      </c>
      <c r="P9" s="483">
        <v>9</v>
      </c>
      <c r="Q9" s="483">
        <v>6</v>
      </c>
      <c r="R9" s="483">
        <v>25.5</v>
      </c>
    </row>
    <row r="10" spans="2:18" ht="16.5" customHeight="1">
      <c r="B10" s="412" t="s">
        <v>257</v>
      </c>
      <c r="C10" s="427" t="s">
        <v>488</v>
      </c>
      <c r="D10" s="501">
        <v>18318</v>
      </c>
      <c r="E10" s="504">
        <v>13088</v>
      </c>
      <c r="F10" s="504">
        <v>5230</v>
      </c>
      <c r="G10" s="504">
        <v>444</v>
      </c>
      <c r="H10" s="504">
        <v>383</v>
      </c>
      <c r="I10" s="504">
        <v>61</v>
      </c>
      <c r="J10" s="504">
        <v>253</v>
      </c>
      <c r="K10" s="504">
        <v>176</v>
      </c>
      <c r="L10" s="504">
        <v>77</v>
      </c>
      <c r="M10" s="504">
        <v>18509</v>
      </c>
      <c r="N10" s="504">
        <v>13295</v>
      </c>
      <c r="O10" s="504">
        <v>5214</v>
      </c>
      <c r="P10" s="483">
        <v>4.9000000000000004</v>
      </c>
      <c r="Q10" s="483">
        <v>1.5</v>
      </c>
      <c r="R10" s="483">
        <v>13.4</v>
      </c>
    </row>
    <row r="11" spans="2:18" ht="16.5" customHeight="1">
      <c r="B11" s="412" t="s">
        <v>54</v>
      </c>
      <c r="C11" s="427" t="s">
        <v>489</v>
      </c>
      <c r="D11" s="501">
        <v>92849</v>
      </c>
      <c r="E11" s="504">
        <v>67090</v>
      </c>
      <c r="F11" s="504">
        <v>25759</v>
      </c>
      <c r="G11" s="504">
        <v>1005</v>
      </c>
      <c r="H11" s="504">
        <v>800</v>
      </c>
      <c r="I11" s="504">
        <v>205</v>
      </c>
      <c r="J11" s="504">
        <v>1426</v>
      </c>
      <c r="K11" s="504">
        <v>1028</v>
      </c>
      <c r="L11" s="504">
        <v>398</v>
      </c>
      <c r="M11" s="504">
        <v>92428</v>
      </c>
      <c r="N11" s="504">
        <v>66862</v>
      </c>
      <c r="O11" s="504">
        <v>25566</v>
      </c>
      <c r="P11" s="483">
        <v>24.6</v>
      </c>
      <c r="Q11" s="483">
        <v>12.9</v>
      </c>
      <c r="R11" s="483">
        <v>55.1</v>
      </c>
    </row>
    <row r="12" spans="2:18" ht="16.5" customHeight="1">
      <c r="B12" s="412" t="s">
        <v>348</v>
      </c>
      <c r="C12" s="427" t="s">
        <v>468</v>
      </c>
      <c r="D12" s="501">
        <v>225307</v>
      </c>
      <c r="E12" s="504">
        <v>101424</v>
      </c>
      <c r="F12" s="504">
        <v>123883</v>
      </c>
      <c r="G12" s="504">
        <v>2509</v>
      </c>
      <c r="H12" s="504">
        <v>1474</v>
      </c>
      <c r="I12" s="504">
        <v>1035</v>
      </c>
      <c r="J12" s="504">
        <v>4167</v>
      </c>
      <c r="K12" s="504">
        <v>1478</v>
      </c>
      <c r="L12" s="504">
        <v>2689</v>
      </c>
      <c r="M12" s="504">
        <v>223649</v>
      </c>
      <c r="N12" s="504">
        <v>101420</v>
      </c>
      <c r="O12" s="504">
        <v>122229</v>
      </c>
      <c r="P12" s="483">
        <v>48.6</v>
      </c>
      <c r="Q12" s="483">
        <v>24.7</v>
      </c>
      <c r="R12" s="483">
        <v>68.5</v>
      </c>
    </row>
    <row r="13" spans="2:18" ht="16.5" customHeight="1">
      <c r="B13" s="412" t="s">
        <v>350</v>
      </c>
      <c r="C13" s="427" t="s">
        <v>73</v>
      </c>
      <c r="D13" s="501">
        <v>28105</v>
      </c>
      <c r="E13" s="504">
        <v>11287</v>
      </c>
      <c r="F13" s="504">
        <v>16818</v>
      </c>
      <c r="G13" s="504">
        <v>79</v>
      </c>
      <c r="H13" s="504">
        <v>0</v>
      </c>
      <c r="I13" s="504">
        <v>79</v>
      </c>
      <c r="J13" s="504">
        <v>183</v>
      </c>
      <c r="K13" s="504">
        <v>44</v>
      </c>
      <c r="L13" s="504">
        <v>139</v>
      </c>
      <c r="M13" s="504">
        <v>28001</v>
      </c>
      <c r="N13" s="504">
        <v>11243</v>
      </c>
      <c r="O13" s="504">
        <v>16758</v>
      </c>
      <c r="P13" s="483">
        <v>17.100000000000001</v>
      </c>
      <c r="Q13" s="483">
        <v>1.8</v>
      </c>
      <c r="R13" s="483">
        <v>27.4</v>
      </c>
    </row>
    <row r="14" spans="2:18" ht="16.5" customHeight="1">
      <c r="B14" s="412" t="s">
        <v>351</v>
      </c>
      <c r="C14" s="427" t="s">
        <v>491</v>
      </c>
      <c r="D14" s="501">
        <v>13389</v>
      </c>
      <c r="E14" s="504">
        <v>5792</v>
      </c>
      <c r="F14" s="504">
        <v>7597</v>
      </c>
      <c r="G14" s="504">
        <v>36</v>
      </c>
      <c r="H14" s="504">
        <v>18</v>
      </c>
      <c r="I14" s="504">
        <v>18</v>
      </c>
      <c r="J14" s="504">
        <v>217</v>
      </c>
      <c r="K14" s="504">
        <v>66</v>
      </c>
      <c r="L14" s="504">
        <v>151</v>
      </c>
      <c r="M14" s="504">
        <v>13208</v>
      </c>
      <c r="N14" s="504">
        <v>5744</v>
      </c>
      <c r="O14" s="504">
        <v>7464</v>
      </c>
      <c r="P14" s="483">
        <v>36.799999999999997</v>
      </c>
      <c r="Q14" s="483">
        <v>14.7</v>
      </c>
      <c r="R14" s="483">
        <v>53.8</v>
      </c>
    </row>
    <row r="15" spans="2:18" ht="16.5" customHeight="1">
      <c r="B15" s="412" t="s">
        <v>248</v>
      </c>
      <c r="C15" s="427" t="s">
        <v>493</v>
      </c>
      <c r="D15" s="501">
        <v>31199</v>
      </c>
      <c r="E15" s="504">
        <v>22431</v>
      </c>
      <c r="F15" s="504">
        <v>8768</v>
      </c>
      <c r="G15" s="504">
        <v>241</v>
      </c>
      <c r="H15" s="504">
        <v>200</v>
      </c>
      <c r="I15" s="504">
        <v>41</v>
      </c>
      <c r="J15" s="504">
        <v>241</v>
      </c>
      <c r="K15" s="504">
        <v>202</v>
      </c>
      <c r="L15" s="504">
        <v>39</v>
      </c>
      <c r="M15" s="504">
        <v>31199</v>
      </c>
      <c r="N15" s="504">
        <v>22429</v>
      </c>
      <c r="O15" s="504">
        <v>8770</v>
      </c>
      <c r="P15" s="483">
        <v>9</v>
      </c>
      <c r="Q15" s="483">
        <v>3.6</v>
      </c>
      <c r="R15" s="483">
        <v>22.6</v>
      </c>
    </row>
    <row r="16" spans="2:18" ht="16.5" customHeight="1">
      <c r="B16" s="412" t="s">
        <v>137</v>
      </c>
      <c r="C16" s="427" t="s">
        <v>494</v>
      </c>
      <c r="D16" s="501">
        <v>110212</v>
      </c>
      <c r="E16" s="504">
        <v>43253</v>
      </c>
      <c r="F16" s="504">
        <v>66959</v>
      </c>
      <c r="G16" s="504">
        <v>8114</v>
      </c>
      <c r="H16" s="504">
        <v>4440</v>
      </c>
      <c r="I16" s="504">
        <v>3674</v>
      </c>
      <c r="J16" s="504">
        <v>7582</v>
      </c>
      <c r="K16" s="504">
        <v>4184</v>
      </c>
      <c r="L16" s="504">
        <v>3398</v>
      </c>
      <c r="M16" s="504">
        <v>110744</v>
      </c>
      <c r="N16" s="504">
        <v>43509</v>
      </c>
      <c r="O16" s="504">
        <v>67235</v>
      </c>
      <c r="P16" s="483">
        <v>75.3</v>
      </c>
      <c r="Q16" s="483">
        <v>65.3</v>
      </c>
      <c r="R16" s="483">
        <v>81.8</v>
      </c>
    </row>
    <row r="17" spans="2:18" ht="16.5" customHeight="1">
      <c r="B17" s="412" t="s">
        <v>12</v>
      </c>
      <c r="C17" s="427" t="s">
        <v>210</v>
      </c>
      <c r="D17" s="501">
        <v>38203</v>
      </c>
      <c r="E17" s="504">
        <v>17891</v>
      </c>
      <c r="F17" s="504">
        <v>20312</v>
      </c>
      <c r="G17" s="504">
        <v>926</v>
      </c>
      <c r="H17" s="504">
        <v>332</v>
      </c>
      <c r="I17" s="504">
        <v>594</v>
      </c>
      <c r="J17" s="504">
        <v>1013</v>
      </c>
      <c r="K17" s="504">
        <v>403</v>
      </c>
      <c r="L17" s="504">
        <v>610</v>
      </c>
      <c r="M17" s="504">
        <v>38116</v>
      </c>
      <c r="N17" s="504">
        <v>17820</v>
      </c>
      <c r="O17" s="504">
        <v>20296</v>
      </c>
      <c r="P17" s="483">
        <v>53.9</v>
      </c>
      <c r="Q17" s="483">
        <v>32.6</v>
      </c>
      <c r="R17" s="483">
        <v>72.599999999999994</v>
      </c>
    </row>
    <row r="18" spans="2:18" ht="16.5" customHeight="1">
      <c r="B18" s="412" t="s">
        <v>352</v>
      </c>
      <c r="C18" s="427" t="s">
        <v>487</v>
      </c>
      <c r="D18" s="501">
        <v>90092</v>
      </c>
      <c r="E18" s="504">
        <v>37783</v>
      </c>
      <c r="F18" s="504">
        <v>52309</v>
      </c>
      <c r="G18" s="504">
        <v>201</v>
      </c>
      <c r="H18" s="504">
        <v>7</v>
      </c>
      <c r="I18" s="504">
        <v>194</v>
      </c>
      <c r="J18" s="504">
        <v>61</v>
      </c>
      <c r="K18" s="504">
        <v>26</v>
      </c>
      <c r="L18" s="504">
        <v>35</v>
      </c>
      <c r="M18" s="504">
        <v>90232</v>
      </c>
      <c r="N18" s="504">
        <v>37764</v>
      </c>
      <c r="O18" s="504">
        <v>52468</v>
      </c>
      <c r="P18" s="483">
        <v>33.700000000000003</v>
      </c>
      <c r="Q18" s="483">
        <v>25.4</v>
      </c>
      <c r="R18" s="483">
        <v>39.700000000000003</v>
      </c>
    </row>
    <row r="19" spans="2:18" ht="16.5" customHeight="1">
      <c r="B19" s="412" t="s">
        <v>353</v>
      </c>
      <c r="C19" s="427" t="s">
        <v>189</v>
      </c>
      <c r="D19" s="501">
        <v>181835</v>
      </c>
      <c r="E19" s="504">
        <v>45360</v>
      </c>
      <c r="F19" s="504">
        <v>136475</v>
      </c>
      <c r="G19" s="504">
        <v>2358</v>
      </c>
      <c r="H19" s="504">
        <v>703</v>
      </c>
      <c r="I19" s="504">
        <v>1655</v>
      </c>
      <c r="J19" s="504">
        <v>2593</v>
      </c>
      <c r="K19" s="504">
        <v>877</v>
      </c>
      <c r="L19" s="504">
        <v>1716</v>
      </c>
      <c r="M19" s="504">
        <v>181600</v>
      </c>
      <c r="N19" s="504">
        <v>45186</v>
      </c>
      <c r="O19" s="504">
        <v>136414</v>
      </c>
      <c r="P19" s="483">
        <v>33.1</v>
      </c>
      <c r="Q19" s="483">
        <v>27.6</v>
      </c>
      <c r="R19" s="483">
        <v>34.9</v>
      </c>
    </row>
    <row r="20" spans="2:18" ht="16.5" customHeight="1">
      <c r="B20" s="412" t="s">
        <v>192</v>
      </c>
      <c r="C20" s="427" t="s">
        <v>495</v>
      </c>
      <c r="D20" s="501">
        <v>12745</v>
      </c>
      <c r="E20" s="504">
        <v>7761</v>
      </c>
      <c r="F20" s="504">
        <v>4984</v>
      </c>
      <c r="G20" s="504">
        <v>38</v>
      </c>
      <c r="H20" s="504">
        <v>5</v>
      </c>
      <c r="I20" s="504">
        <v>33</v>
      </c>
      <c r="J20" s="504">
        <v>79</v>
      </c>
      <c r="K20" s="504">
        <v>68</v>
      </c>
      <c r="L20" s="504">
        <v>11</v>
      </c>
      <c r="M20" s="504">
        <v>12704</v>
      </c>
      <c r="N20" s="504">
        <v>7698</v>
      </c>
      <c r="O20" s="504">
        <v>5006</v>
      </c>
      <c r="P20" s="483">
        <v>14.5</v>
      </c>
      <c r="Q20" s="483">
        <v>7.6</v>
      </c>
      <c r="R20" s="483">
        <v>25.2</v>
      </c>
    </row>
    <row r="21" spans="2:18" ht="16.5" customHeight="1">
      <c r="B21" s="414" t="s">
        <v>270</v>
      </c>
      <c r="C21" s="428" t="s">
        <v>340</v>
      </c>
      <c r="D21" s="501">
        <v>108592</v>
      </c>
      <c r="E21" s="507">
        <v>58060</v>
      </c>
      <c r="F21" s="507">
        <v>50532</v>
      </c>
      <c r="G21" s="507">
        <v>2314</v>
      </c>
      <c r="H21" s="507">
        <v>1068</v>
      </c>
      <c r="I21" s="507">
        <v>1246</v>
      </c>
      <c r="J21" s="507">
        <v>1839</v>
      </c>
      <c r="K21" s="507">
        <v>1048</v>
      </c>
      <c r="L21" s="507">
        <v>791</v>
      </c>
      <c r="M21" s="507">
        <v>109067</v>
      </c>
      <c r="N21" s="507">
        <v>58080</v>
      </c>
      <c r="O21" s="507">
        <v>50987</v>
      </c>
      <c r="P21" s="486">
        <v>30.4</v>
      </c>
      <c r="Q21" s="486">
        <v>15</v>
      </c>
      <c r="R21" s="486">
        <v>48</v>
      </c>
    </row>
    <row r="22" spans="2:18" ht="16.5" customHeight="1">
      <c r="B22" s="415" t="s">
        <v>496</v>
      </c>
      <c r="C22" s="429" t="s">
        <v>497</v>
      </c>
      <c r="D22" s="502">
        <v>50893</v>
      </c>
      <c r="E22" s="502">
        <v>27028</v>
      </c>
      <c r="F22" s="502">
        <v>23865</v>
      </c>
      <c r="G22" s="502">
        <v>819</v>
      </c>
      <c r="H22" s="502">
        <v>385</v>
      </c>
      <c r="I22" s="502">
        <v>434</v>
      </c>
      <c r="J22" s="502">
        <v>547</v>
      </c>
      <c r="K22" s="502">
        <v>263</v>
      </c>
      <c r="L22" s="502">
        <v>284</v>
      </c>
      <c r="M22" s="502">
        <v>51165</v>
      </c>
      <c r="N22" s="502">
        <v>27150</v>
      </c>
      <c r="O22" s="502">
        <v>24015</v>
      </c>
      <c r="P22" s="485">
        <v>30.7</v>
      </c>
      <c r="Q22" s="485">
        <v>20.9</v>
      </c>
      <c r="R22" s="485">
        <v>41.8</v>
      </c>
    </row>
    <row r="23" spans="2:18" ht="16.5" customHeight="1">
      <c r="B23" s="416" t="s">
        <v>423</v>
      </c>
      <c r="C23" s="427" t="s">
        <v>498</v>
      </c>
      <c r="D23" s="503">
        <v>5878</v>
      </c>
      <c r="E23" s="503">
        <v>2904</v>
      </c>
      <c r="F23" s="505">
        <v>2974</v>
      </c>
      <c r="G23" s="505">
        <v>17</v>
      </c>
      <c r="H23" s="505">
        <v>16</v>
      </c>
      <c r="I23" s="505">
        <v>1</v>
      </c>
      <c r="J23" s="505">
        <v>18</v>
      </c>
      <c r="K23" s="505">
        <v>16</v>
      </c>
      <c r="L23" s="505">
        <v>2</v>
      </c>
      <c r="M23" s="505">
        <v>5877</v>
      </c>
      <c r="N23" s="505">
        <v>2904</v>
      </c>
      <c r="O23" s="505">
        <v>2973</v>
      </c>
      <c r="P23" s="482">
        <v>5.9</v>
      </c>
      <c r="Q23" s="482">
        <v>1.4</v>
      </c>
      <c r="R23" s="482">
        <v>10.3</v>
      </c>
    </row>
    <row r="24" spans="2:18" ht="16.5" customHeight="1">
      <c r="B24" s="417" t="s">
        <v>499</v>
      </c>
      <c r="C24" s="430" t="s">
        <v>501</v>
      </c>
      <c r="D24" s="499">
        <v>4618</v>
      </c>
      <c r="E24" s="499">
        <v>3749</v>
      </c>
      <c r="F24" s="499">
        <v>869</v>
      </c>
      <c r="G24" s="499">
        <v>28</v>
      </c>
      <c r="H24" s="499">
        <v>28</v>
      </c>
      <c r="I24" s="499">
        <v>0</v>
      </c>
      <c r="J24" s="499">
        <v>0</v>
      </c>
      <c r="K24" s="499">
        <v>0</v>
      </c>
      <c r="L24" s="499">
        <v>0</v>
      </c>
      <c r="M24" s="499">
        <v>4646</v>
      </c>
      <c r="N24" s="499">
        <v>3777</v>
      </c>
      <c r="O24" s="499">
        <v>869</v>
      </c>
      <c r="P24" s="477">
        <v>3</v>
      </c>
      <c r="Q24" s="477">
        <v>1.6</v>
      </c>
      <c r="R24" s="477">
        <v>9.1</v>
      </c>
    </row>
    <row r="25" spans="2:18" ht="16.5" customHeight="1">
      <c r="B25" s="418" t="s">
        <v>503</v>
      </c>
      <c r="C25" s="431" t="s">
        <v>175</v>
      </c>
      <c r="D25" s="504">
        <v>5789</v>
      </c>
      <c r="E25" s="504">
        <v>3590</v>
      </c>
      <c r="F25" s="504">
        <v>2199</v>
      </c>
      <c r="G25" s="504">
        <v>26</v>
      </c>
      <c r="H25" s="504">
        <v>15</v>
      </c>
      <c r="I25" s="504">
        <v>11</v>
      </c>
      <c r="J25" s="504">
        <v>0</v>
      </c>
      <c r="K25" s="504">
        <v>0</v>
      </c>
      <c r="L25" s="504">
        <v>0</v>
      </c>
      <c r="M25" s="504">
        <v>5815</v>
      </c>
      <c r="N25" s="504">
        <v>3605</v>
      </c>
      <c r="O25" s="504">
        <v>2210</v>
      </c>
      <c r="P25" s="483">
        <v>2.1</v>
      </c>
      <c r="Q25" s="483">
        <v>0.9</v>
      </c>
      <c r="R25" s="483">
        <v>4.2</v>
      </c>
    </row>
    <row r="26" spans="2:18" ht="16.5" customHeight="1">
      <c r="B26" s="418" t="s">
        <v>445</v>
      </c>
      <c r="C26" s="431" t="s">
        <v>504</v>
      </c>
      <c r="D26" s="504">
        <v>12168</v>
      </c>
      <c r="E26" s="504">
        <v>8898</v>
      </c>
      <c r="F26" s="504">
        <v>3270</v>
      </c>
      <c r="G26" s="504">
        <v>62</v>
      </c>
      <c r="H26" s="504">
        <v>17</v>
      </c>
      <c r="I26" s="504">
        <v>45</v>
      </c>
      <c r="J26" s="504">
        <v>133</v>
      </c>
      <c r="K26" s="504">
        <v>49</v>
      </c>
      <c r="L26" s="504">
        <v>84</v>
      </c>
      <c r="M26" s="504">
        <v>12097</v>
      </c>
      <c r="N26" s="504">
        <v>8866</v>
      </c>
      <c r="O26" s="504">
        <v>3231</v>
      </c>
      <c r="P26" s="483">
        <v>9.1999999999999993</v>
      </c>
      <c r="Q26" s="483">
        <v>2.4</v>
      </c>
      <c r="R26" s="483">
        <v>27.9</v>
      </c>
    </row>
    <row r="27" spans="2:18" ht="16.5" customHeight="1">
      <c r="B27" s="416" t="s">
        <v>506</v>
      </c>
      <c r="C27" s="427" t="s">
        <v>396</v>
      </c>
      <c r="D27" s="505">
        <v>5823</v>
      </c>
      <c r="E27" s="505">
        <v>3400</v>
      </c>
      <c r="F27" s="505">
        <v>2423</v>
      </c>
      <c r="G27" s="505">
        <v>3</v>
      </c>
      <c r="H27" s="505">
        <v>3</v>
      </c>
      <c r="I27" s="505">
        <v>0</v>
      </c>
      <c r="J27" s="505">
        <v>0</v>
      </c>
      <c r="K27" s="505">
        <v>0</v>
      </c>
      <c r="L27" s="505">
        <v>0</v>
      </c>
      <c r="M27" s="505">
        <v>5826</v>
      </c>
      <c r="N27" s="505">
        <v>3403</v>
      </c>
      <c r="O27" s="505">
        <v>2423</v>
      </c>
      <c r="P27" s="482">
        <v>22</v>
      </c>
      <c r="Q27" s="482">
        <v>3.2</v>
      </c>
      <c r="R27" s="482">
        <v>48.4</v>
      </c>
    </row>
    <row r="28" spans="2:18" ht="16.5" customHeight="1">
      <c r="B28" s="418" t="s">
        <v>507</v>
      </c>
      <c r="C28" s="431" t="s">
        <v>264</v>
      </c>
      <c r="D28" s="504">
        <v>23878</v>
      </c>
      <c r="E28" s="504">
        <v>12506</v>
      </c>
      <c r="F28" s="504">
        <v>11372</v>
      </c>
      <c r="G28" s="504">
        <v>88</v>
      </c>
      <c r="H28" s="504">
        <v>5</v>
      </c>
      <c r="I28" s="504">
        <v>83</v>
      </c>
      <c r="J28" s="504">
        <v>66</v>
      </c>
      <c r="K28" s="504">
        <v>39</v>
      </c>
      <c r="L28" s="504">
        <v>27</v>
      </c>
      <c r="M28" s="504">
        <v>23900</v>
      </c>
      <c r="N28" s="504">
        <v>12472</v>
      </c>
      <c r="O28" s="504">
        <v>11428</v>
      </c>
      <c r="P28" s="483">
        <v>25.3</v>
      </c>
      <c r="Q28" s="483">
        <v>3.2</v>
      </c>
      <c r="R28" s="483">
        <v>49.4</v>
      </c>
    </row>
    <row r="29" spans="2:18" ht="16.5" customHeight="1">
      <c r="B29" s="418" t="s">
        <v>509</v>
      </c>
      <c r="C29" s="431" t="s">
        <v>363</v>
      </c>
      <c r="D29" s="504">
        <v>22126</v>
      </c>
      <c r="E29" s="504">
        <v>13186</v>
      </c>
      <c r="F29" s="504">
        <v>8940</v>
      </c>
      <c r="G29" s="504">
        <v>295</v>
      </c>
      <c r="H29" s="504">
        <v>93</v>
      </c>
      <c r="I29" s="504">
        <v>202</v>
      </c>
      <c r="J29" s="504">
        <v>225</v>
      </c>
      <c r="K29" s="504">
        <v>178</v>
      </c>
      <c r="L29" s="504">
        <v>47</v>
      </c>
      <c r="M29" s="504">
        <v>22196</v>
      </c>
      <c r="N29" s="504">
        <v>13101</v>
      </c>
      <c r="O29" s="504">
        <v>9095</v>
      </c>
      <c r="P29" s="483">
        <v>20.8</v>
      </c>
      <c r="Q29" s="483">
        <v>7.1</v>
      </c>
      <c r="R29" s="483">
        <v>40.6</v>
      </c>
    </row>
    <row r="30" spans="2:18" ht="16.5" customHeight="1">
      <c r="B30" s="418" t="s">
        <v>510</v>
      </c>
      <c r="C30" s="431" t="s">
        <v>512</v>
      </c>
      <c r="D30" s="504">
        <v>5360</v>
      </c>
      <c r="E30" s="504">
        <v>3890</v>
      </c>
      <c r="F30" s="504">
        <v>1470</v>
      </c>
      <c r="G30" s="504">
        <v>4</v>
      </c>
      <c r="H30" s="504">
        <v>4</v>
      </c>
      <c r="I30" s="504">
        <v>0</v>
      </c>
      <c r="J30" s="504">
        <v>18</v>
      </c>
      <c r="K30" s="504">
        <v>16</v>
      </c>
      <c r="L30" s="504">
        <v>2</v>
      </c>
      <c r="M30" s="504">
        <v>5346</v>
      </c>
      <c r="N30" s="504">
        <v>3878</v>
      </c>
      <c r="O30" s="504">
        <v>1468</v>
      </c>
      <c r="P30" s="483">
        <v>7.8</v>
      </c>
      <c r="Q30" s="483">
        <v>1.9</v>
      </c>
      <c r="R30" s="483">
        <v>23.4</v>
      </c>
    </row>
    <row r="31" spans="2:18" ht="16.5" customHeight="1">
      <c r="B31" s="418" t="s">
        <v>513</v>
      </c>
      <c r="C31" s="431" t="s">
        <v>514</v>
      </c>
      <c r="D31" s="504">
        <v>5808</v>
      </c>
      <c r="E31" s="504">
        <v>4973</v>
      </c>
      <c r="F31" s="504">
        <v>835</v>
      </c>
      <c r="G31" s="504">
        <v>11</v>
      </c>
      <c r="H31" s="504">
        <v>9</v>
      </c>
      <c r="I31" s="504">
        <v>2</v>
      </c>
      <c r="J31" s="504">
        <v>13</v>
      </c>
      <c r="K31" s="504">
        <v>13</v>
      </c>
      <c r="L31" s="504">
        <v>0</v>
      </c>
      <c r="M31" s="504">
        <v>5806</v>
      </c>
      <c r="N31" s="504">
        <v>4969</v>
      </c>
      <c r="O31" s="504">
        <v>837</v>
      </c>
      <c r="P31" s="483">
        <v>4.8</v>
      </c>
      <c r="Q31" s="483">
        <v>1</v>
      </c>
      <c r="R31" s="483">
        <v>27.2</v>
      </c>
    </row>
    <row r="32" spans="2:18" ht="16.5" customHeight="1">
      <c r="B32" s="418" t="s">
        <v>502</v>
      </c>
      <c r="C32" s="431" t="s">
        <v>515</v>
      </c>
      <c r="D32" s="506">
        <v>2330</v>
      </c>
      <c r="E32" s="506">
        <v>1898</v>
      </c>
      <c r="F32" s="506">
        <v>432</v>
      </c>
      <c r="G32" s="506">
        <v>19</v>
      </c>
      <c r="H32" s="506">
        <v>19</v>
      </c>
      <c r="I32" s="506">
        <v>0</v>
      </c>
      <c r="J32" s="506">
        <v>4</v>
      </c>
      <c r="K32" s="506">
        <v>4</v>
      </c>
      <c r="L32" s="506">
        <v>0</v>
      </c>
      <c r="M32" s="506">
        <v>2345</v>
      </c>
      <c r="N32" s="506">
        <v>1913</v>
      </c>
      <c r="O32" s="506">
        <v>432</v>
      </c>
      <c r="P32" s="484">
        <v>2.9</v>
      </c>
      <c r="Q32" s="484">
        <v>0</v>
      </c>
      <c r="R32" s="484">
        <v>16</v>
      </c>
    </row>
    <row r="33" spans="2:18" ht="16.5" customHeight="1">
      <c r="B33" s="418" t="s">
        <v>517</v>
      </c>
      <c r="C33" s="431" t="s">
        <v>518</v>
      </c>
      <c r="D33" s="504">
        <v>8337</v>
      </c>
      <c r="E33" s="504">
        <v>6316</v>
      </c>
      <c r="F33" s="504">
        <v>2021</v>
      </c>
      <c r="G33" s="504">
        <v>20</v>
      </c>
      <c r="H33" s="504">
        <v>9</v>
      </c>
      <c r="I33" s="504">
        <v>11</v>
      </c>
      <c r="J33" s="504">
        <v>41</v>
      </c>
      <c r="K33" s="504">
        <v>38</v>
      </c>
      <c r="L33" s="504">
        <v>3</v>
      </c>
      <c r="M33" s="504">
        <v>8316</v>
      </c>
      <c r="N33" s="504">
        <v>6287</v>
      </c>
      <c r="O33" s="504">
        <v>2029</v>
      </c>
      <c r="P33" s="483">
        <v>2.5</v>
      </c>
      <c r="Q33" s="483">
        <v>1.4</v>
      </c>
      <c r="R33" s="483">
        <v>5.6</v>
      </c>
    </row>
    <row r="34" spans="2:18" ht="16.5" customHeight="1">
      <c r="B34" s="418" t="s">
        <v>420</v>
      </c>
      <c r="C34" s="431" t="s">
        <v>519</v>
      </c>
      <c r="D34" s="504">
        <v>24329</v>
      </c>
      <c r="E34" s="504">
        <v>17990</v>
      </c>
      <c r="F34" s="504">
        <v>6339</v>
      </c>
      <c r="G34" s="504">
        <v>182</v>
      </c>
      <c r="H34" s="504">
        <v>174</v>
      </c>
      <c r="I34" s="504">
        <v>8</v>
      </c>
      <c r="J34" s="504">
        <v>365</v>
      </c>
      <c r="K34" s="504">
        <v>259</v>
      </c>
      <c r="L34" s="504">
        <v>106</v>
      </c>
      <c r="M34" s="504">
        <v>24146</v>
      </c>
      <c r="N34" s="504">
        <v>17905</v>
      </c>
      <c r="O34" s="504">
        <v>6241</v>
      </c>
      <c r="P34" s="483">
        <v>15.6</v>
      </c>
      <c r="Q34" s="483">
        <v>8.3000000000000007</v>
      </c>
      <c r="R34" s="483">
        <v>36.4</v>
      </c>
    </row>
    <row r="35" spans="2:18" ht="16.5" customHeight="1">
      <c r="B35" s="418" t="s">
        <v>508</v>
      </c>
      <c r="C35" s="431" t="s">
        <v>283</v>
      </c>
      <c r="D35" s="504">
        <v>9157</v>
      </c>
      <c r="E35" s="504">
        <v>7580</v>
      </c>
      <c r="F35" s="504">
        <v>1577</v>
      </c>
      <c r="G35" s="504">
        <v>5</v>
      </c>
      <c r="H35" s="504">
        <v>5</v>
      </c>
      <c r="I35" s="504">
        <v>0</v>
      </c>
      <c r="J35" s="504">
        <v>93</v>
      </c>
      <c r="K35" s="504">
        <v>91</v>
      </c>
      <c r="L35" s="504">
        <v>2</v>
      </c>
      <c r="M35" s="504">
        <v>9069</v>
      </c>
      <c r="N35" s="504">
        <v>7494</v>
      </c>
      <c r="O35" s="504">
        <v>1575</v>
      </c>
      <c r="P35" s="483">
        <v>2.6</v>
      </c>
      <c r="Q35" s="483">
        <v>0.8</v>
      </c>
      <c r="R35" s="483">
        <v>10.9</v>
      </c>
    </row>
    <row r="36" spans="2:18" ht="16.5" customHeight="1">
      <c r="B36" s="418" t="s">
        <v>8</v>
      </c>
      <c r="C36" s="431" t="s">
        <v>310</v>
      </c>
      <c r="D36" s="504">
        <v>29389</v>
      </c>
      <c r="E36" s="504">
        <v>25680</v>
      </c>
      <c r="F36" s="504">
        <v>3709</v>
      </c>
      <c r="G36" s="504">
        <v>177</v>
      </c>
      <c r="H36" s="504">
        <v>175</v>
      </c>
      <c r="I36" s="504">
        <v>2</v>
      </c>
      <c r="J36" s="504">
        <v>64</v>
      </c>
      <c r="K36" s="504">
        <v>60</v>
      </c>
      <c r="L36" s="504">
        <v>4</v>
      </c>
      <c r="M36" s="504">
        <v>29502</v>
      </c>
      <c r="N36" s="504">
        <v>25795</v>
      </c>
      <c r="O36" s="504">
        <v>3707</v>
      </c>
      <c r="P36" s="483">
        <v>6</v>
      </c>
      <c r="Q36" s="483">
        <v>2.5</v>
      </c>
      <c r="R36" s="483">
        <v>31</v>
      </c>
    </row>
    <row r="37" spans="2:18" ht="16.5" customHeight="1">
      <c r="B37" s="418" t="s">
        <v>500</v>
      </c>
      <c r="C37" s="431" t="s">
        <v>521</v>
      </c>
      <c r="D37" s="504">
        <v>6247</v>
      </c>
      <c r="E37" s="504">
        <v>4385</v>
      </c>
      <c r="F37" s="504">
        <v>1862</v>
      </c>
      <c r="G37" s="504">
        <v>19</v>
      </c>
      <c r="H37" s="504">
        <v>14</v>
      </c>
      <c r="I37" s="504">
        <v>5</v>
      </c>
      <c r="J37" s="504">
        <v>149</v>
      </c>
      <c r="K37" s="504">
        <v>103</v>
      </c>
      <c r="L37" s="504">
        <v>46</v>
      </c>
      <c r="M37" s="504">
        <v>6117</v>
      </c>
      <c r="N37" s="504">
        <v>4296</v>
      </c>
      <c r="O37" s="504">
        <v>1821</v>
      </c>
      <c r="P37" s="483">
        <v>1</v>
      </c>
      <c r="Q37" s="483">
        <v>0.8</v>
      </c>
      <c r="R37" s="483">
        <v>1.5</v>
      </c>
    </row>
    <row r="38" spans="2:18" ht="16.5" customHeight="1">
      <c r="B38" s="418" t="s">
        <v>46</v>
      </c>
      <c r="C38" s="431" t="s">
        <v>522</v>
      </c>
      <c r="D38" s="504">
        <v>7966</v>
      </c>
      <c r="E38" s="504">
        <v>6679</v>
      </c>
      <c r="F38" s="504">
        <v>1287</v>
      </c>
      <c r="G38" s="504">
        <v>253</v>
      </c>
      <c r="H38" s="504">
        <v>236</v>
      </c>
      <c r="I38" s="504">
        <v>17</v>
      </c>
      <c r="J38" s="504">
        <v>42</v>
      </c>
      <c r="K38" s="504">
        <v>41</v>
      </c>
      <c r="L38" s="504">
        <v>1</v>
      </c>
      <c r="M38" s="504">
        <v>8177</v>
      </c>
      <c r="N38" s="504">
        <v>6874</v>
      </c>
      <c r="O38" s="504">
        <v>1303</v>
      </c>
      <c r="P38" s="483">
        <v>1.6</v>
      </c>
      <c r="Q38" s="483">
        <v>0.9</v>
      </c>
      <c r="R38" s="483">
        <v>5</v>
      </c>
    </row>
    <row r="39" spans="2:18" ht="16.5" customHeight="1">
      <c r="B39" s="418" t="s">
        <v>338</v>
      </c>
      <c r="C39" s="431" t="s">
        <v>444</v>
      </c>
      <c r="D39" s="504">
        <v>38048</v>
      </c>
      <c r="E39" s="504">
        <v>26873</v>
      </c>
      <c r="F39" s="504">
        <v>11175</v>
      </c>
      <c r="G39" s="504">
        <v>186</v>
      </c>
      <c r="H39" s="504">
        <v>86</v>
      </c>
      <c r="I39" s="504">
        <v>100</v>
      </c>
      <c r="J39" s="504">
        <v>179</v>
      </c>
      <c r="K39" s="504">
        <v>114</v>
      </c>
      <c r="L39" s="504">
        <v>65</v>
      </c>
      <c r="M39" s="504">
        <v>38055</v>
      </c>
      <c r="N39" s="504">
        <v>26845</v>
      </c>
      <c r="O39" s="504">
        <v>11210</v>
      </c>
      <c r="P39" s="483">
        <v>9.6999999999999993</v>
      </c>
      <c r="Q39" s="483">
        <v>3</v>
      </c>
      <c r="R39" s="483">
        <v>25.6</v>
      </c>
    </row>
    <row r="40" spans="2:18" ht="16.5" customHeight="1">
      <c r="B40" s="418" t="s">
        <v>523</v>
      </c>
      <c r="C40" s="431" t="s">
        <v>155</v>
      </c>
      <c r="D40" s="504">
        <v>3805</v>
      </c>
      <c r="E40" s="504">
        <v>2292</v>
      </c>
      <c r="F40" s="504">
        <v>1513</v>
      </c>
      <c r="G40" s="504">
        <v>25</v>
      </c>
      <c r="H40" s="504">
        <v>11</v>
      </c>
      <c r="I40" s="504">
        <v>14</v>
      </c>
      <c r="J40" s="504">
        <v>193</v>
      </c>
      <c r="K40" s="504">
        <v>55</v>
      </c>
      <c r="L40" s="504">
        <v>138</v>
      </c>
      <c r="M40" s="504">
        <v>3637</v>
      </c>
      <c r="N40" s="504">
        <v>2248</v>
      </c>
      <c r="O40" s="504">
        <v>1389</v>
      </c>
      <c r="P40" s="483">
        <v>13.6</v>
      </c>
      <c r="Q40" s="483">
        <v>4.8</v>
      </c>
      <c r="R40" s="483">
        <v>27.9</v>
      </c>
    </row>
    <row r="41" spans="2:18" ht="16.5" customHeight="1">
      <c r="B41" s="418" t="s">
        <v>11</v>
      </c>
      <c r="C41" s="431" t="s">
        <v>525</v>
      </c>
      <c r="D41" s="504">
        <v>87988</v>
      </c>
      <c r="E41" s="504">
        <v>70293</v>
      </c>
      <c r="F41" s="504">
        <v>17695</v>
      </c>
      <c r="G41" s="504">
        <v>613</v>
      </c>
      <c r="H41" s="504">
        <v>342</v>
      </c>
      <c r="I41" s="504">
        <v>271</v>
      </c>
      <c r="J41" s="504">
        <v>469</v>
      </c>
      <c r="K41" s="504">
        <v>365</v>
      </c>
      <c r="L41" s="504">
        <v>104</v>
      </c>
      <c r="M41" s="504">
        <v>88132</v>
      </c>
      <c r="N41" s="504">
        <v>70270</v>
      </c>
      <c r="O41" s="504">
        <v>17862</v>
      </c>
      <c r="P41" s="483">
        <v>4.9000000000000004</v>
      </c>
      <c r="Q41" s="483">
        <v>1.9</v>
      </c>
      <c r="R41" s="483">
        <v>16.399999999999999</v>
      </c>
    </row>
    <row r="42" spans="2:18" ht="16.5" customHeight="1">
      <c r="B42" s="418" t="s">
        <v>526</v>
      </c>
      <c r="C42" s="432" t="s">
        <v>426</v>
      </c>
      <c r="D42" s="504">
        <v>11852</v>
      </c>
      <c r="E42" s="504">
        <v>7432</v>
      </c>
      <c r="F42" s="504">
        <v>4420</v>
      </c>
      <c r="G42" s="504">
        <v>37</v>
      </c>
      <c r="H42" s="504">
        <v>20</v>
      </c>
      <c r="I42" s="504">
        <v>17</v>
      </c>
      <c r="J42" s="504">
        <v>81</v>
      </c>
      <c r="K42" s="504">
        <v>41</v>
      </c>
      <c r="L42" s="504">
        <v>40</v>
      </c>
      <c r="M42" s="504">
        <v>11808</v>
      </c>
      <c r="N42" s="504">
        <v>7411</v>
      </c>
      <c r="O42" s="504">
        <v>4397</v>
      </c>
      <c r="P42" s="483">
        <v>21</v>
      </c>
      <c r="Q42" s="483">
        <v>11.1</v>
      </c>
      <c r="R42" s="483">
        <v>37.5</v>
      </c>
    </row>
    <row r="43" spans="2:18" ht="16.5" customHeight="1">
      <c r="B43" s="415" t="s">
        <v>15</v>
      </c>
      <c r="C43" s="433" t="s">
        <v>364</v>
      </c>
      <c r="D43" s="502">
        <v>67467</v>
      </c>
      <c r="E43" s="502">
        <v>47753</v>
      </c>
      <c r="F43" s="502">
        <v>19714</v>
      </c>
      <c r="G43" s="502">
        <v>337</v>
      </c>
      <c r="H43" s="502">
        <v>282</v>
      </c>
      <c r="I43" s="502">
        <v>55</v>
      </c>
      <c r="J43" s="502">
        <v>859</v>
      </c>
      <c r="K43" s="502">
        <v>291</v>
      </c>
      <c r="L43" s="502">
        <v>568</v>
      </c>
      <c r="M43" s="502">
        <v>66945</v>
      </c>
      <c r="N43" s="502">
        <v>47744</v>
      </c>
      <c r="O43" s="502">
        <v>19201</v>
      </c>
      <c r="P43" s="485">
        <v>13.6</v>
      </c>
      <c r="Q43" s="485">
        <v>9.6</v>
      </c>
      <c r="R43" s="485">
        <v>23.7</v>
      </c>
    </row>
    <row r="44" spans="2:18" ht="16.5" customHeight="1">
      <c r="B44" s="419" t="s">
        <v>527</v>
      </c>
      <c r="C44" s="434" t="s">
        <v>253</v>
      </c>
      <c r="D44" s="507">
        <v>157840</v>
      </c>
      <c r="E44" s="507">
        <v>53671</v>
      </c>
      <c r="F44" s="507">
        <v>104169</v>
      </c>
      <c r="G44" s="507">
        <v>2172</v>
      </c>
      <c r="H44" s="507">
        <v>1192</v>
      </c>
      <c r="I44" s="507">
        <v>980</v>
      </c>
      <c r="J44" s="507">
        <v>3308</v>
      </c>
      <c r="K44" s="507">
        <v>1187</v>
      </c>
      <c r="L44" s="507">
        <v>2121</v>
      </c>
      <c r="M44" s="507">
        <v>156704</v>
      </c>
      <c r="N44" s="507">
        <v>53676</v>
      </c>
      <c r="O44" s="507">
        <v>103028</v>
      </c>
      <c r="P44" s="486">
        <v>63.6</v>
      </c>
      <c r="Q44" s="486">
        <v>38.1</v>
      </c>
      <c r="R44" s="486">
        <v>76.8</v>
      </c>
    </row>
    <row r="45" spans="2:18" ht="16.5" customHeight="1">
      <c r="B45" s="417" t="s">
        <v>386</v>
      </c>
      <c r="C45" s="430" t="s">
        <v>528</v>
      </c>
      <c r="D45" s="499">
        <v>25987</v>
      </c>
      <c r="E45" s="499">
        <v>11681</v>
      </c>
      <c r="F45" s="499">
        <v>14306</v>
      </c>
      <c r="G45" s="499">
        <v>494</v>
      </c>
      <c r="H45" s="499">
        <v>48</v>
      </c>
      <c r="I45" s="499">
        <v>446</v>
      </c>
      <c r="J45" s="499">
        <v>573</v>
      </c>
      <c r="K45" s="499">
        <v>430</v>
      </c>
      <c r="L45" s="499">
        <v>143</v>
      </c>
      <c r="M45" s="499">
        <v>25908</v>
      </c>
      <c r="N45" s="499">
        <v>11299</v>
      </c>
      <c r="O45" s="499">
        <v>14609</v>
      </c>
      <c r="P45" s="477">
        <v>56.5</v>
      </c>
      <c r="Q45" s="477">
        <v>45.2</v>
      </c>
      <c r="R45" s="477">
        <v>65.2</v>
      </c>
    </row>
    <row r="46" spans="2:18" ht="16.5" customHeight="1">
      <c r="B46" s="418" t="s">
        <v>485</v>
      </c>
      <c r="C46" s="431" t="s">
        <v>51</v>
      </c>
      <c r="D46" s="504">
        <v>84225</v>
      </c>
      <c r="E46" s="504">
        <v>31572</v>
      </c>
      <c r="F46" s="504">
        <v>52653</v>
      </c>
      <c r="G46" s="504">
        <v>7620</v>
      </c>
      <c r="H46" s="504">
        <v>4392</v>
      </c>
      <c r="I46" s="504">
        <v>3228</v>
      </c>
      <c r="J46" s="504">
        <v>7009</v>
      </c>
      <c r="K46" s="504">
        <v>3754</v>
      </c>
      <c r="L46" s="504">
        <v>3255</v>
      </c>
      <c r="M46" s="504">
        <v>84836</v>
      </c>
      <c r="N46" s="504">
        <v>32210</v>
      </c>
      <c r="O46" s="504">
        <v>52626</v>
      </c>
      <c r="P46" s="483">
        <v>81.099999999999994</v>
      </c>
      <c r="Q46" s="483">
        <v>72.400000000000006</v>
      </c>
      <c r="R46" s="483">
        <v>86.4</v>
      </c>
    </row>
    <row r="47" spans="2:18" ht="16.5" customHeight="1">
      <c r="B47" s="415" t="s">
        <v>529</v>
      </c>
      <c r="C47" s="429" t="s">
        <v>471</v>
      </c>
      <c r="D47" s="502">
        <v>89579</v>
      </c>
      <c r="E47" s="502">
        <v>21964</v>
      </c>
      <c r="F47" s="502">
        <v>67615</v>
      </c>
      <c r="G47" s="502">
        <v>1195</v>
      </c>
      <c r="H47" s="502">
        <v>260</v>
      </c>
      <c r="I47" s="502">
        <v>935</v>
      </c>
      <c r="J47" s="502">
        <v>859</v>
      </c>
      <c r="K47" s="502">
        <v>247</v>
      </c>
      <c r="L47" s="502">
        <v>612</v>
      </c>
      <c r="M47" s="502">
        <v>89915</v>
      </c>
      <c r="N47" s="502">
        <v>21977</v>
      </c>
      <c r="O47" s="502">
        <v>67938</v>
      </c>
      <c r="P47" s="485">
        <v>22.5</v>
      </c>
      <c r="Q47" s="485">
        <v>20.8</v>
      </c>
      <c r="R47" s="485">
        <v>23.1</v>
      </c>
    </row>
    <row r="48" spans="2:18" ht="16.5" customHeight="1">
      <c r="B48" s="419" t="s">
        <v>168</v>
      </c>
      <c r="C48" s="428" t="s">
        <v>483</v>
      </c>
      <c r="D48" s="507">
        <v>92256</v>
      </c>
      <c r="E48" s="507">
        <v>23396</v>
      </c>
      <c r="F48" s="507">
        <v>68860</v>
      </c>
      <c r="G48" s="507">
        <v>1163</v>
      </c>
      <c r="H48" s="507">
        <v>443</v>
      </c>
      <c r="I48" s="507">
        <v>720</v>
      </c>
      <c r="J48" s="507">
        <v>1734</v>
      </c>
      <c r="K48" s="507">
        <v>630</v>
      </c>
      <c r="L48" s="507">
        <v>1104</v>
      </c>
      <c r="M48" s="507">
        <v>91685</v>
      </c>
      <c r="N48" s="507">
        <v>23209</v>
      </c>
      <c r="O48" s="507">
        <v>68476</v>
      </c>
      <c r="P48" s="486">
        <v>43.4</v>
      </c>
      <c r="Q48" s="486">
        <v>33.9</v>
      </c>
      <c r="R48" s="486">
        <v>46.6</v>
      </c>
    </row>
    <row r="49" spans="2:18" ht="16.5" customHeight="1">
      <c r="B49" s="417" t="s">
        <v>530</v>
      </c>
      <c r="C49" s="430" t="s">
        <v>123</v>
      </c>
      <c r="D49" s="502">
        <v>28237</v>
      </c>
      <c r="E49" s="502">
        <v>15320</v>
      </c>
      <c r="F49" s="502">
        <v>12917</v>
      </c>
      <c r="G49" s="502">
        <v>804</v>
      </c>
      <c r="H49" s="502">
        <v>368</v>
      </c>
      <c r="I49" s="502">
        <v>436</v>
      </c>
      <c r="J49" s="502">
        <v>665</v>
      </c>
      <c r="K49" s="502">
        <v>336</v>
      </c>
      <c r="L49" s="502">
        <v>329</v>
      </c>
      <c r="M49" s="502">
        <v>28376</v>
      </c>
      <c r="N49" s="502">
        <v>15352</v>
      </c>
      <c r="O49" s="502">
        <v>13024</v>
      </c>
      <c r="P49" s="485">
        <v>6.6</v>
      </c>
      <c r="Q49" s="485">
        <v>2.7</v>
      </c>
      <c r="R49" s="485">
        <v>11.2</v>
      </c>
    </row>
    <row r="50" spans="2:18" ht="16.5" customHeight="1">
      <c r="B50" s="418" t="s">
        <v>184</v>
      </c>
      <c r="C50" s="431" t="s">
        <v>326</v>
      </c>
      <c r="D50" s="504">
        <v>57143</v>
      </c>
      <c r="E50" s="504">
        <v>26406</v>
      </c>
      <c r="F50" s="504">
        <v>30737</v>
      </c>
      <c r="G50" s="504">
        <v>1474</v>
      </c>
      <c r="H50" s="504">
        <v>682</v>
      </c>
      <c r="I50" s="504">
        <v>792</v>
      </c>
      <c r="J50" s="504">
        <v>822</v>
      </c>
      <c r="K50" s="504">
        <v>594</v>
      </c>
      <c r="L50" s="504">
        <v>228</v>
      </c>
      <c r="M50" s="504">
        <v>57795</v>
      </c>
      <c r="N50" s="504">
        <v>26494</v>
      </c>
      <c r="O50" s="504">
        <v>31301</v>
      </c>
      <c r="P50" s="483">
        <v>48.3</v>
      </c>
      <c r="Q50" s="483">
        <v>25.8</v>
      </c>
      <c r="R50" s="483">
        <v>67.3</v>
      </c>
    </row>
    <row r="51" spans="2:18" ht="16.5" customHeight="1">
      <c r="B51" s="419" t="s">
        <v>176</v>
      </c>
      <c r="C51" s="428" t="s">
        <v>208</v>
      </c>
      <c r="D51" s="507">
        <v>23212</v>
      </c>
      <c r="E51" s="507">
        <v>16334</v>
      </c>
      <c r="F51" s="507">
        <v>6878</v>
      </c>
      <c r="G51" s="507">
        <v>36</v>
      </c>
      <c r="H51" s="507">
        <v>18</v>
      </c>
      <c r="I51" s="507">
        <v>18</v>
      </c>
      <c r="J51" s="507">
        <v>352</v>
      </c>
      <c r="K51" s="507">
        <v>118</v>
      </c>
      <c r="L51" s="507">
        <v>234</v>
      </c>
      <c r="M51" s="507">
        <v>22896</v>
      </c>
      <c r="N51" s="507">
        <v>16234</v>
      </c>
      <c r="O51" s="507">
        <v>6662</v>
      </c>
      <c r="P51" s="486">
        <v>14.9</v>
      </c>
      <c r="Q51" s="486">
        <v>9</v>
      </c>
      <c r="R51" s="486">
        <v>29.2</v>
      </c>
    </row>
    <row r="52" spans="2:18" ht="18.75">
      <c r="B52" s="8"/>
      <c r="C52" s="420">
        <v>44228</v>
      </c>
      <c r="D52" s="435" t="s">
        <v>110</v>
      </c>
      <c r="E52" s="8"/>
      <c r="F52" s="462"/>
      <c r="H52" s="8"/>
      <c r="I52" s="8"/>
      <c r="J52" s="8"/>
      <c r="K52" s="8"/>
      <c r="L52" s="8"/>
      <c r="M52" s="8"/>
      <c r="N52" s="8"/>
      <c r="O52" s="8"/>
      <c r="P52" s="8"/>
      <c r="Q52" s="8"/>
      <c r="R52" s="8"/>
    </row>
    <row r="53" spans="2:18" ht="18" customHeight="1">
      <c r="B53" s="195"/>
      <c r="C53" s="421" t="s">
        <v>540</v>
      </c>
      <c r="E53" s="195"/>
      <c r="F53" s="195"/>
      <c r="G53" s="195"/>
      <c r="H53" s="195"/>
      <c r="I53" s="195"/>
      <c r="J53" s="195"/>
      <c r="K53" s="195"/>
      <c r="L53" s="465"/>
      <c r="M53" s="195"/>
      <c r="N53" s="195"/>
      <c r="O53" s="195"/>
      <c r="P53" s="195"/>
      <c r="Q53" s="195"/>
      <c r="R53" s="195"/>
    </row>
    <row r="54" spans="2:18" s="406" customFormat="1" ht="18" customHeight="1">
      <c r="B54" s="407" t="s">
        <v>233</v>
      </c>
      <c r="C54" s="422"/>
      <c r="D54" s="448" t="s">
        <v>140</v>
      </c>
      <c r="E54" s="448"/>
      <c r="F54" s="448"/>
      <c r="G54" s="407" t="s">
        <v>371</v>
      </c>
      <c r="H54" s="512"/>
      <c r="I54" s="512"/>
      <c r="J54" s="407" t="s">
        <v>541</v>
      </c>
      <c r="K54" s="512"/>
      <c r="L54" s="512"/>
      <c r="M54" s="494" t="s">
        <v>524</v>
      </c>
      <c r="N54" s="496"/>
      <c r="O54" s="496"/>
      <c r="P54" s="494" t="s">
        <v>165</v>
      </c>
      <c r="Q54" s="496"/>
      <c r="R54" s="497"/>
    </row>
    <row r="55" spans="2:18" s="406" customFormat="1" ht="18" customHeight="1">
      <c r="B55" s="409"/>
      <c r="C55" s="424"/>
      <c r="D55" s="470" t="s">
        <v>221</v>
      </c>
      <c r="E55" s="451" t="s">
        <v>537</v>
      </c>
      <c r="F55" s="451" t="s">
        <v>538</v>
      </c>
      <c r="G55" s="437" t="s">
        <v>221</v>
      </c>
      <c r="H55" s="451" t="s">
        <v>537</v>
      </c>
      <c r="I55" s="451" t="s">
        <v>538</v>
      </c>
      <c r="J55" s="437" t="s">
        <v>221</v>
      </c>
      <c r="K55" s="451" t="s">
        <v>537</v>
      </c>
      <c r="L55" s="451" t="s">
        <v>538</v>
      </c>
      <c r="M55" s="451" t="s">
        <v>221</v>
      </c>
      <c r="N55" s="437" t="s">
        <v>537</v>
      </c>
      <c r="O55" s="513" t="s">
        <v>538</v>
      </c>
      <c r="P55" s="437" t="s">
        <v>221</v>
      </c>
      <c r="Q55" s="437" t="s">
        <v>537</v>
      </c>
      <c r="R55" s="470" t="s">
        <v>538</v>
      </c>
    </row>
    <row r="56" spans="2:18" s="406" customFormat="1" ht="9.75" customHeight="1">
      <c r="B56" s="472"/>
      <c r="C56" s="474"/>
      <c r="D56" s="498" t="s">
        <v>469</v>
      </c>
      <c r="E56" s="511" t="s">
        <v>469</v>
      </c>
      <c r="F56" s="511" t="s">
        <v>469</v>
      </c>
      <c r="G56" s="511" t="s">
        <v>469</v>
      </c>
      <c r="H56" s="511" t="s">
        <v>469</v>
      </c>
      <c r="I56" s="511" t="s">
        <v>469</v>
      </c>
      <c r="J56" s="511" t="s">
        <v>469</v>
      </c>
      <c r="K56" s="511" t="s">
        <v>469</v>
      </c>
      <c r="L56" s="511" t="s">
        <v>469</v>
      </c>
      <c r="M56" s="511" t="s">
        <v>469</v>
      </c>
      <c r="N56" s="511" t="s">
        <v>469</v>
      </c>
      <c r="O56" s="511" t="s">
        <v>469</v>
      </c>
      <c r="P56" s="514" t="s">
        <v>383</v>
      </c>
      <c r="Q56" s="514" t="s">
        <v>383</v>
      </c>
      <c r="R56" s="514" t="s">
        <v>383</v>
      </c>
    </row>
    <row r="57" spans="2:18" ht="16.5" customHeight="1">
      <c r="B57" s="473" t="s">
        <v>333</v>
      </c>
      <c r="C57" s="475" t="s">
        <v>465</v>
      </c>
      <c r="D57" s="499">
        <v>825637</v>
      </c>
      <c r="E57" s="499">
        <v>470009</v>
      </c>
      <c r="F57" s="499">
        <v>355628</v>
      </c>
      <c r="G57" s="499">
        <v>8989</v>
      </c>
      <c r="H57" s="499">
        <v>4780</v>
      </c>
      <c r="I57" s="499">
        <v>4209</v>
      </c>
      <c r="J57" s="499">
        <v>10181</v>
      </c>
      <c r="K57" s="499">
        <v>5474</v>
      </c>
      <c r="L57" s="499">
        <v>4707</v>
      </c>
      <c r="M57" s="499">
        <v>824445</v>
      </c>
      <c r="N57" s="499">
        <v>469315</v>
      </c>
      <c r="O57" s="499">
        <v>355130</v>
      </c>
      <c r="P57" s="477">
        <v>25</v>
      </c>
      <c r="Q57" s="477">
        <v>12</v>
      </c>
      <c r="R57" s="477">
        <v>42.3</v>
      </c>
    </row>
    <row r="58" spans="2:18" ht="16.5" customHeight="1">
      <c r="B58" s="411" t="s">
        <v>335</v>
      </c>
      <c r="C58" s="426" t="s">
        <v>193</v>
      </c>
      <c r="D58" s="500">
        <v>20063</v>
      </c>
      <c r="E58" s="502">
        <v>15357</v>
      </c>
      <c r="F58" s="502">
        <v>4706</v>
      </c>
      <c r="G58" s="502">
        <v>609</v>
      </c>
      <c r="H58" s="502">
        <v>609</v>
      </c>
      <c r="I58" s="502">
        <v>0</v>
      </c>
      <c r="J58" s="502">
        <v>30</v>
      </c>
      <c r="K58" s="502">
        <v>30</v>
      </c>
      <c r="L58" s="502">
        <v>0</v>
      </c>
      <c r="M58" s="502">
        <v>20642</v>
      </c>
      <c r="N58" s="502">
        <v>15936</v>
      </c>
      <c r="O58" s="502">
        <v>4706</v>
      </c>
      <c r="P58" s="485">
        <v>7.8</v>
      </c>
      <c r="Q58" s="485">
        <v>4.7</v>
      </c>
      <c r="R58" s="485">
        <v>18.5</v>
      </c>
    </row>
    <row r="59" spans="2:18" ht="16.5" customHeight="1">
      <c r="B59" s="412" t="s">
        <v>339</v>
      </c>
      <c r="C59" s="427" t="s">
        <v>439</v>
      </c>
      <c r="D59" s="501">
        <v>292825</v>
      </c>
      <c r="E59" s="504">
        <v>209983</v>
      </c>
      <c r="F59" s="504">
        <v>82842</v>
      </c>
      <c r="G59" s="504">
        <v>1943</v>
      </c>
      <c r="H59" s="504">
        <v>946</v>
      </c>
      <c r="I59" s="504">
        <v>997</v>
      </c>
      <c r="J59" s="504">
        <v>2289</v>
      </c>
      <c r="K59" s="504">
        <v>1488</v>
      </c>
      <c r="L59" s="504">
        <v>801</v>
      </c>
      <c r="M59" s="504">
        <v>292479</v>
      </c>
      <c r="N59" s="504">
        <v>209441</v>
      </c>
      <c r="O59" s="504">
        <v>83038</v>
      </c>
      <c r="P59" s="483">
        <v>10.1</v>
      </c>
      <c r="Q59" s="483">
        <v>2.7</v>
      </c>
      <c r="R59" s="483">
        <v>28.8</v>
      </c>
    </row>
    <row r="60" spans="2:18" ht="16.5" customHeight="1">
      <c r="B60" s="413" t="s">
        <v>341</v>
      </c>
      <c r="C60" s="427" t="s">
        <v>486</v>
      </c>
      <c r="D60" s="501">
        <v>4829</v>
      </c>
      <c r="E60" s="504">
        <v>4031</v>
      </c>
      <c r="F60" s="504">
        <v>798</v>
      </c>
      <c r="G60" s="504">
        <v>12</v>
      </c>
      <c r="H60" s="504">
        <v>0</v>
      </c>
      <c r="I60" s="504">
        <v>12</v>
      </c>
      <c r="J60" s="504">
        <v>21</v>
      </c>
      <c r="K60" s="504">
        <v>10</v>
      </c>
      <c r="L60" s="504">
        <v>11</v>
      </c>
      <c r="M60" s="504">
        <v>4820</v>
      </c>
      <c r="N60" s="504">
        <v>4021</v>
      </c>
      <c r="O60" s="504">
        <v>799</v>
      </c>
      <c r="P60" s="483">
        <v>9</v>
      </c>
      <c r="Q60" s="483">
        <v>4.8</v>
      </c>
      <c r="R60" s="483">
        <v>29.9</v>
      </c>
    </row>
    <row r="61" spans="2:18" ht="16.5" customHeight="1">
      <c r="B61" s="412" t="s">
        <v>257</v>
      </c>
      <c r="C61" s="427" t="s">
        <v>488</v>
      </c>
      <c r="D61" s="501">
        <v>12444</v>
      </c>
      <c r="E61" s="504">
        <v>9138</v>
      </c>
      <c r="F61" s="504">
        <v>3306</v>
      </c>
      <c r="G61" s="504">
        <v>366</v>
      </c>
      <c r="H61" s="504">
        <v>305</v>
      </c>
      <c r="I61" s="504">
        <v>61</v>
      </c>
      <c r="J61" s="504">
        <v>206</v>
      </c>
      <c r="K61" s="504">
        <v>176</v>
      </c>
      <c r="L61" s="504">
        <v>30</v>
      </c>
      <c r="M61" s="504">
        <v>12604</v>
      </c>
      <c r="N61" s="504">
        <v>9267</v>
      </c>
      <c r="O61" s="504">
        <v>3337</v>
      </c>
      <c r="P61" s="483">
        <v>5.0999999999999996</v>
      </c>
      <c r="Q61" s="483">
        <v>2.1</v>
      </c>
      <c r="R61" s="483">
        <v>13.3</v>
      </c>
    </row>
    <row r="62" spans="2:18" ht="16.5" customHeight="1">
      <c r="B62" s="412" t="s">
        <v>54</v>
      </c>
      <c r="C62" s="427" t="s">
        <v>489</v>
      </c>
      <c r="D62" s="501">
        <v>63637</v>
      </c>
      <c r="E62" s="504">
        <v>44433</v>
      </c>
      <c r="F62" s="504">
        <v>19204</v>
      </c>
      <c r="G62" s="504">
        <v>633</v>
      </c>
      <c r="H62" s="504">
        <v>428</v>
      </c>
      <c r="I62" s="504">
        <v>205</v>
      </c>
      <c r="J62" s="504">
        <v>1018</v>
      </c>
      <c r="K62" s="504">
        <v>720</v>
      </c>
      <c r="L62" s="504">
        <v>298</v>
      </c>
      <c r="M62" s="504">
        <v>63252</v>
      </c>
      <c r="N62" s="504">
        <v>44141</v>
      </c>
      <c r="O62" s="504">
        <v>19111</v>
      </c>
      <c r="P62" s="483">
        <v>24.1</v>
      </c>
      <c r="Q62" s="483">
        <v>12</v>
      </c>
      <c r="R62" s="483">
        <v>52</v>
      </c>
    </row>
    <row r="63" spans="2:18" ht="16.5" customHeight="1">
      <c r="B63" s="412" t="s">
        <v>348</v>
      </c>
      <c r="C63" s="427" t="s">
        <v>468</v>
      </c>
      <c r="D63" s="501">
        <v>84898</v>
      </c>
      <c r="E63" s="504">
        <v>36603</v>
      </c>
      <c r="F63" s="504">
        <v>48295</v>
      </c>
      <c r="G63" s="504">
        <v>914</v>
      </c>
      <c r="H63" s="504">
        <v>501</v>
      </c>
      <c r="I63" s="504">
        <v>413</v>
      </c>
      <c r="J63" s="504">
        <v>1460</v>
      </c>
      <c r="K63" s="504">
        <v>490</v>
      </c>
      <c r="L63" s="504">
        <v>970</v>
      </c>
      <c r="M63" s="504">
        <v>84352</v>
      </c>
      <c r="N63" s="504">
        <v>36614</v>
      </c>
      <c r="O63" s="504">
        <v>47738</v>
      </c>
      <c r="P63" s="483">
        <v>50.4</v>
      </c>
      <c r="Q63" s="483">
        <v>23.6</v>
      </c>
      <c r="R63" s="483">
        <v>71</v>
      </c>
    </row>
    <row r="64" spans="2:18" ht="16.5" customHeight="1">
      <c r="B64" s="412" t="s">
        <v>350</v>
      </c>
      <c r="C64" s="427" t="s">
        <v>73</v>
      </c>
      <c r="D64" s="501">
        <v>14544</v>
      </c>
      <c r="E64" s="504">
        <v>4467</v>
      </c>
      <c r="F64" s="504">
        <v>10077</v>
      </c>
      <c r="G64" s="504">
        <v>79</v>
      </c>
      <c r="H64" s="504">
        <v>0</v>
      </c>
      <c r="I64" s="504">
        <v>79</v>
      </c>
      <c r="J64" s="504">
        <v>183</v>
      </c>
      <c r="K64" s="504">
        <v>44</v>
      </c>
      <c r="L64" s="504">
        <v>139</v>
      </c>
      <c r="M64" s="504">
        <v>14440</v>
      </c>
      <c r="N64" s="504">
        <v>4423</v>
      </c>
      <c r="O64" s="504">
        <v>10017</v>
      </c>
      <c r="P64" s="483">
        <v>21.7</v>
      </c>
      <c r="Q64" s="483">
        <v>2.5</v>
      </c>
      <c r="R64" s="483">
        <v>30.2</v>
      </c>
    </row>
    <row r="65" spans="2:18" ht="16.5" customHeight="1">
      <c r="B65" s="412" t="s">
        <v>351</v>
      </c>
      <c r="C65" s="427" t="s">
        <v>491</v>
      </c>
      <c r="D65" s="501">
        <v>3126</v>
      </c>
      <c r="E65" s="504">
        <v>1526</v>
      </c>
      <c r="F65" s="504">
        <v>1600</v>
      </c>
      <c r="G65" s="504">
        <v>36</v>
      </c>
      <c r="H65" s="504">
        <v>18</v>
      </c>
      <c r="I65" s="504">
        <v>18</v>
      </c>
      <c r="J65" s="504">
        <v>37</v>
      </c>
      <c r="K65" s="504">
        <v>0</v>
      </c>
      <c r="L65" s="504">
        <v>37</v>
      </c>
      <c r="M65" s="504">
        <v>3125</v>
      </c>
      <c r="N65" s="504">
        <v>1544</v>
      </c>
      <c r="O65" s="504">
        <v>1581</v>
      </c>
      <c r="P65" s="483">
        <v>25.3</v>
      </c>
      <c r="Q65" s="483">
        <v>11.9</v>
      </c>
      <c r="R65" s="483">
        <v>38.4</v>
      </c>
    </row>
    <row r="66" spans="2:18" ht="16.5" customHeight="1">
      <c r="B66" s="412" t="s">
        <v>248</v>
      </c>
      <c r="C66" s="427" t="s">
        <v>493</v>
      </c>
      <c r="D66" s="501">
        <v>17897</v>
      </c>
      <c r="E66" s="504">
        <v>14598</v>
      </c>
      <c r="F66" s="504">
        <v>3299</v>
      </c>
      <c r="G66" s="504">
        <v>142</v>
      </c>
      <c r="H66" s="504">
        <v>101</v>
      </c>
      <c r="I66" s="504">
        <v>41</v>
      </c>
      <c r="J66" s="504">
        <v>241</v>
      </c>
      <c r="K66" s="504">
        <v>202</v>
      </c>
      <c r="L66" s="504">
        <v>39</v>
      </c>
      <c r="M66" s="504">
        <v>17798</v>
      </c>
      <c r="N66" s="504">
        <v>14497</v>
      </c>
      <c r="O66" s="504">
        <v>3301</v>
      </c>
      <c r="P66" s="483">
        <v>6.5</v>
      </c>
      <c r="Q66" s="483">
        <v>2.7</v>
      </c>
      <c r="R66" s="483">
        <v>23.4</v>
      </c>
    </row>
    <row r="67" spans="2:18" ht="16.5" customHeight="1">
      <c r="B67" s="412" t="s">
        <v>137</v>
      </c>
      <c r="C67" s="427" t="s">
        <v>494</v>
      </c>
      <c r="D67" s="501">
        <v>36013</v>
      </c>
      <c r="E67" s="504">
        <v>14441</v>
      </c>
      <c r="F67" s="504">
        <v>21572</v>
      </c>
      <c r="G67" s="504">
        <v>954</v>
      </c>
      <c r="H67" s="504">
        <v>387</v>
      </c>
      <c r="I67" s="504">
        <v>567</v>
      </c>
      <c r="J67" s="504">
        <v>1882</v>
      </c>
      <c r="K67" s="504">
        <v>947</v>
      </c>
      <c r="L67" s="504">
        <v>935</v>
      </c>
      <c r="M67" s="504">
        <v>35085</v>
      </c>
      <c r="N67" s="504">
        <v>13881</v>
      </c>
      <c r="O67" s="504">
        <v>21204</v>
      </c>
      <c r="P67" s="483">
        <v>77.5</v>
      </c>
      <c r="Q67" s="483">
        <v>67.8</v>
      </c>
      <c r="R67" s="483">
        <v>83.8</v>
      </c>
    </row>
    <row r="68" spans="2:18" ht="16.5" customHeight="1">
      <c r="B68" s="412" t="s">
        <v>12</v>
      </c>
      <c r="C68" s="427" t="s">
        <v>210</v>
      </c>
      <c r="D68" s="501">
        <v>21958</v>
      </c>
      <c r="E68" s="504">
        <v>10414</v>
      </c>
      <c r="F68" s="504">
        <v>11544</v>
      </c>
      <c r="G68" s="504">
        <v>559</v>
      </c>
      <c r="H68" s="504">
        <v>204</v>
      </c>
      <c r="I68" s="504">
        <v>355</v>
      </c>
      <c r="J68" s="504">
        <v>634</v>
      </c>
      <c r="K68" s="504">
        <v>152</v>
      </c>
      <c r="L68" s="504">
        <v>482</v>
      </c>
      <c r="M68" s="504">
        <v>21883</v>
      </c>
      <c r="N68" s="504">
        <v>10466</v>
      </c>
      <c r="O68" s="504">
        <v>11417</v>
      </c>
      <c r="P68" s="483">
        <v>49</v>
      </c>
      <c r="Q68" s="483">
        <v>32.200000000000003</v>
      </c>
      <c r="R68" s="483">
        <v>64.3</v>
      </c>
    </row>
    <row r="69" spans="2:18" ht="16.5" customHeight="1">
      <c r="B69" s="412" t="s">
        <v>352</v>
      </c>
      <c r="C69" s="427" t="s">
        <v>487</v>
      </c>
      <c r="D69" s="501">
        <v>57021</v>
      </c>
      <c r="E69" s="504">
        <v>29819</v>
      </c>
      <c r="F69" s="504">
        <v>27202</v>
      </c>
      <c r="G69" s="504">
        <v>14</v>
      </c>
      <c r="H69" s="504">
        <v>7</v>
      </c>
      <c r="I69" s="504">
        <v>7</v>
      </c>
      <c r="J69" s="504">
        <v>61</v>
      </c>
      <c r="K69" s="504">
        <v>26</v>
      </c>
      <c r="L69" s="504">
        <v>35</v>
      </c>
      <c r="M69" s="504">
        <v>56974</v>
      </c>
      <c r="N69" s="504">
        <v>29800</v>
      </c>
      <c r="O69" s="504">
        <v>27174</v>
      </c>
      <c r="P69" s="483">
        <v>31.7</v>
      </c>
      <c r="Q69" s="483">
        <v>22.6</v>
      </c>
      <c r="R69" s="483">
        <v>41.7</v>
      </c>
    </row>
    <row r="70" spans="2:18" ht="16.5" customHeight="1">
      <c r="B70" s="412" t="s">
        <v>353</v>
      </c>
      <c r="C70" s="427" t="s">
        <v>189</v>
      </c>
      <c r="D70" s="501">
        <v>119038</v>
      </c>
      <c r="E70" s="504">
        <v>34295</v>
      </c>
      <c r="F70" s="504">
        <v>84743</v>
      </c>
      <c r="G70" s="504">
        <v>1304</v>
      </c>
      <c r="H70" s="504">
        <v>486</v>
      </c>
      <c r="I70" s="504">
        <v>818</v>
      </c>
      <c r="J70" s="504">
        <v>851</v>
      </c>
      <c r="K70" s="504">
        <v>507</v>
      </c>
      <c r="L70" s="504">
        <v>344</v>
      </c>
      <c r="M70" s="504">
        <v>119491</v>
      </c>
      <c r="N70" s="504">
        <v>34274</v>
      </c>
      <c r="O70" s="504">
        <v>85217</v>
      </c>
      <c r="P70" s="483">
        <v>24.7</v>
      </c>
      <c r="Q70" s="483">
        <v>20.8</v>
      </c>
      <c r="R70" s="483">
        <v>26.3</v>
      </c>
    </row>
    <row r="71" spans="2:18" ht="16.5" customHeight="1">
      <c r="B71" s="412" t="s">
        <v>192</v>
      </c>
      <c r="C71" s="427" t="s">
        <v>495</v>
      </c>
      <c r="D71" s="501">
        <v>6127</v>
      </c>
      <c r="E71" s="504">
        <v>4169</v>
      </c>
      <c r="F71" s="504">
        <v>1958</v>
      </c>
      <c r="G71" s="504">
        <v>5</v>
      </c>
      <c r="H71" s="504">
        <v>5</v>
      </c>
      <c r="I71" s="504">
        <v>0</v>
      </c>
      <c r="J71" s="504">
        <v>27</v>
      </c>
      <c r="K71" s="504">
        <v>16</v>
      </c>
      <c r="L71" s="504">
        <v>11</v>
      </c>
      <c r="M71" s="504">
        <v>6105</v>
      </c>
      <c r="N71" s="504">
        <v>4158</v>
      </c>
      <c r="O71" s="504">
        <v>1947</v>
      </c>
      <c r="P71" s="483">
        <v>21.3</v>
      </c>
      <c r="Q71" s="483">
        <v>12.8</v>
      </c>
      <c r="R71" s="483">
        <v>39.4</v>
      </c>
    </row>
    <row r="72" spans="2:18" ht="16.5" customHeight="1">
      <c r="B72" s="414" t="s">
        <v>270</v>
      </c>
      <c r="C72" s="428" t="s">
        <v>340</v>
      </c>
      <c r="D72" s="508">
        <v>71217</v>
      </c>
      <c r="E72" s="507">
        <v>36735</v>
      </c>
      <c r="F72" s="507">
        <v>34482</v>
      </c>
      <c r="G72" s="507">
        <v>1419</v>
      </c>
      <c r="H72" s="507">
        <v>783</v>
      </c>
      <c r="I72" s="507">
        <v>636</v>
      </c>
      <c r="J72" s="507">
        <v>1241</v>
      </c>
      <c r="K72" s="507">
        <v>666</v>
      </c>
      <c r="L72" s="507">
        <v>575</v>
      </c>
      <c r="M72" s="507">
        <v>71395</v>
      </c>
      <c r="N72" s="507">
        <v>36852</v>
      </c>
      <c r="O72" s="507">
        <v>34543</v>
      </c>
      <c r="P72" s="486">
        <v>34.1</v>
      </c>
      <c r="Q72" s="486">
        <v>20.5</v>
      </c>
      <c r="R72" s="486">
        <v>48.6</v>
      </c>
    </row>
    <row r="73" spans="2:18" ht="16.5" customHeight="1">
      <c r="B73" s="415" t="s">
        <v>496</v>
      </c>
      <c r="C73" s="429" t="s">
        <v>497</v>
      </c>
      <c r="D73" s="502">
        <v>37298</v>
      </c>
      <c r="E73" s="502">
        <v>19251</v>
      </c>
      <c r="F73" s="502">
        <v>18047</v>
      </c>
      <c r="G73" s="502">
        <v>457</v>
      </c>
      <c r="H73" s="502">
        <v>249</v>
      </c>
      <c r="I73" s="502">
        <v>208</v>
      </c>
      <c r="J73" s="502">
        <v>428</v>
      </c>
      <c r="K73" s="502">
        <v>193</v>
      </c>
      <c r="L73" s="502">
        <v>235</v>
      </c>
      <c r="M73" s="502">
        <v>37327</v>
      </c>
      <c r="N73" s="502">
        <v>19307</v>
      </c>
      <c r="O73" s="502">
        <v>18020</v>
      </c>
      <c r="P73" s="485">
        <v>22</v>
      </c>
      <c r="Q73" s="485">
        <v>9.8000000000000007</v>
      </c>
      <c r="R73" s="485">
        <v>35</v>
      </c>
    </row>
    <row r="74" spans="2:18" ht="16.5" customHeight="1">
      <c r="B74" s="416" t="s">
        <v>423</v>
      </c>
      <c r="C74" s="427" t="s">
        <v>498</v>
      </c>
      <c r="D74" s="505">
        <v>4397</v>
      </c>
      <c r="E74" s="505">
        <v>2602</v>
      </c>
      <c r="F74" s="505">
        <v>1795</v>
      </c>
      <c r="G74" s="505">
        <v>17</v>
      </c>
      <c r="H74" s="505">
        <v>16</v>
      </c>
      <c r="I74" s="505">
        <v>1</v>
      </c>
      <c r="J74" s="505">
        <v>18</v>
      </c>
      <c r="K74" s="505">
        <v>16</v>
      </c>
      <c r="L74" s="505">
        <v>2</v>
      </c>
      <c r="M74" s="505">
        <v>4396</v>
      </c>
      <c r="N74" s="505">
        <v>2602</v>
      </c>
      <c r="O74" s="505">
        <v>1794</v>
      </c>
      <c r="P74" s="482">
        <v>6</v>
      </c>
      <c r="Q74" s="482">
        <v>0.5</v>
      </c>
      <c r="R74" s="482">
        <v>14</v>
      </c>
    </row>
    <row r="75" spans="2:18" ht="16.5" customHeight="1">
      <c r="B75" s="417" t="s">
        <v>499</v>
      </c>
      <c r="C75" s="430" t="s">
        <v>501</v>
      </c>
      <c r="D75" s="509">
        <v>2237</v>
      </c>
      <c r="E75" s="509">
        <v>1991</v>
      </c>
      <c r="F75" s="509">
        <v>246</v>
      </c>
      <c r="G75" s="509">
        <v>0</v>
      </c>
      <c r="H75" s="509">
        <v>0</v>
      </c>
      <c r="I75" s="509">
        <v>0</v>
      </c>
      <c r="J75" s="509">
        <v>0</v>
      </c>
      <c r="K75" s="509">
        <v>0</v>
      </c>
      <c r="L75" s="509">
        <v>0</v>
      </c>
      <c r="M75" s="509">
        <v>2237</v>
      </c>
      <c r="N75" s="509">
        <v>1991</v>
      </c>
      <c r="O75" s="509">
        <v>246</v>
      </c>
      <c r="P75" s="488">
        <v>1.8</v>
      </c>
      <c r="Q75" s="488">
        <v>1.2</v>
      </c>
      <c r="R75" s="488">
        <v>6.9</v>
      </c>
    </row>
    <row r="76" spans="2:18" ht="16.5" customHeight="1">
      <c r="B76" s="418" t="s">
        <v>503</v>
      </c>
      <c r="C76" s="431" t="s">
        <v>175</v>
      </c>
      <c r="D76" s="506">
        <v>3144</v>
      </c>
      <c r="E76" s="506">
        <v>2598</v>
      </c>
      <c r="F76" s="506">
        <v>546</v>
      </c>
      <c r="G76" s="506">
        <v>26</v>
      </c>
      <c r="H76" s="506">
        <v>15</v>
      </c>
      <c r="I76" s="506">
        <v>11</v>
      </c>
      <c r="J76" s="506">
        <v>0</v>
      </c>
      <c r="K76" s="506">
        <v>0</v>
      </c>
      <c r="L76" s="506">
        <v>0</v>
      </c>
      <c r="M76" s="506">
        <v>3170</v>
      </c>
      <c r="N76" s="506">
        <v>2613</v>
      </c>
      <c r="O76" s="506">
        <v>557</v>
      </c>
      <c r="P76" s="484">
        <v>3.9</v>
      </c>
      <c r="Q76" s="484">
        <v>1.3</v>
      </c>
      <c r="R76" s="484">
        <v>16.5</v>
      </c>
    </row>
    <row r="77" spans="2:18" ht="16.5" customHeight="1">
      <c r="B77" s="418" t="s">
        <v>445</v>
      </c>
      <c r="C77" s="431" t="s">
        <v>504</v>
      </c>
      <c r="D77" s="504">
        <v>12168</v>
      </c>
      <c r="E77" s="504">
        <v>8898</v>
      </c>
      <c r="F77" s="504">
        <v>3270</v>
      </c>
      <c r="G77" s="504">
        <v>62</v>
      </c>
      <c r="H77" s="504">
        <v>17</v>
      </c>
      <c r="I77" s="504">
        <v>45</v>
      </c>
      <c r="J77" s="504">
        <v>133</v>
      </c>
      <c r="K77" s="504">
        <v>49</v>
      </c>
      <c r="L77" s="504">
        <v>84</v>
      </c>
      <c r="M77" s="504">
        <v>12097</v>
      </c>
      <c r="N77" s="504">
        <v>8866</v>
      </c>
      <c r="O77" s="504">
        <v>3231</v>
      </c>
      <c r="P77" s="483">
        <v>9.1999999999999993</v>
      </c>
      <c r="Q77" s="483">
        <v>2.4</v>
      </c>
      <c r="R77" s="483">
        <v>27.9</v>
      </c>
    </row>
    <row r="78" spans="2:18" ht="16.5" customHeight="1">
      <c r="B78" s="416" t="s">
        <v>506</v>
      </c>
      <c r="C78" s="427" t="s">
        <v>396</v>
      </c>
      <c r="D78" s="505">
        <v>3333</v>
      </c>
      <c r="E78" s="505">
        <v>1979</v>
      </c>
      <c r="F78" s="505">
        <v>1354</v>
      </c>
      <c r="G78" s="505">
        <v>3</v>
      </c>
      <c r="H78" s="505">
        <v>3</v>
      </c>
      <c r="I78" s="505">
        <v>0</v>
      </c>
      <c r="J78" s="505">
        <v>0</v>
      </c>
      <c r="K78" s="505">
        <v>0</v>
      </c>
      <c r="L78" s="505">
        <v>0</v>
      </c>
      <c r="M78" s="505">
        <v>3336</v>
      </c>
      <c r="N78" s="505">
        <v>1982</v>
      </c>
      <c r="O78" s="505">
        <v>1354</v>
      </c>
      <c r="P78" s="482">
        <v>21.5</v>
      </c>
      <c r="Q78" s="482">
        <v>3</v>
      </c>
      <c r="R78" s="482">
        <v>48.7</v>
      </c>
    </row>
    <row r="79" spans="2:18" ht="16.5" customHeight="1">
      <c r="B79" s="418" t="s">
        <v>507</v>
      </c>
      <c r="C79" s="431" t="s">
        <v>264</v>
      </c>
      <c r="D79" s="504">
        <v>21920</v>
      </c>
      <c r="E79" s="504">
        <v>11418</v>
      </c>
      <c r="F79" s="504">
        <v>10502</v>
      </c>
      <c r="G79" s="504">
        <v>88</v>
      </c>
      <c r="H79" s="504">
        <v>5</v>
      </c>
      <c r="I79" s="504">
        <v>83</v>
      </c>
      <c r="J79" s="504">
        <v>66</v>
      </c>
      <c r="K79" s="504">
        <v>39</v>
      </c>
      <c r="L79" s="504">
        <v>27</v>
      </c>
      <c r="M79" s="504">
        <v>21942</v>
      </c>
      <c r="N79" s="504">
        <v>11384</v>
      </c>
      <c r="O79" s="504">
        <v>10558</v>
      </c>
      <c r="P79" s="483">
        <v>27.5</v>
      </c>
      <c r="Q79" s="483">
        <v>3.5</v>
      </c>
      <c r="R79" s="483">
        <v>53.4</v>
      </c>
    </row>
    <row r="80" spans="2:18" ht="16.5" customHeight="1">
      <c r="B80" s="418" t="s">
        <v>509</v>
      </c>
      <c r="C80" s="431" t="s">
        <v>363</v>
      </c>
      <c r="D80" s="504">
        <v>16386</v>
      </c>
      <c r="E80" s="504">
        <v>10460</v>
      </c>
      <c r="F80" s="504">
        <v>5926</v>
      </c>
      <c r="G80" s="504">
        <v>295</v>
      </c>
      <c r="H80" s="504">
        <v>93</v>
      </c>
      <c r="I80" s="504">
        <v>202</v>
      </c>
      <c r="J80" s="504">
        <v>225</v>
      </c>
      <c r="K80" s="504">
        <v>178</v>
      </c>
      <c r="L80" s="504">
        <v>47</v>
      </c>
      <c r="M80" s="504">
        <v>16456</v>
      </c>
      <c r="N80" s="504">
        <v>10375</v>
      </c>
      <c r="O80" s="504">
        <v>6081</v>
      </c>
      <c r="P80" s="483">
        <v>17</v>
      </c>
      <c r="Q80" s="483">
        <v>2.8</v>
      </c>
      <c r="R80" s="483">
        <v>41.2</v>
      </c>
    </row>
    <row r="81" spans="2:18" ht="16.5" customHeight="1">
      <c r="B81" s="418" t="s">
        <v>510</v>
      </c>
      <c r="C81" s="431" t="s">
        <v>512</v>
      </c>
      <c r="D81" s="504">
        <v>5360</v>
      </c>
      <c r="E81" s="504">
        <v>3890</v>
      </c>
      <c r="F81" s="504">
        <v>1470</v>
      </c>
      <c r="G81" s="504">
        <v>4</v>
      </c>
      <c r="H81" s="504">
        <v>4</v>
      </c>
      <c r="I81" s="504">
        <v>0</v>
      </c>
      <c r="J81" s="504">
        <v>18</v>
      </c>
      <c r="K81" s="504">
        <v>16</v>
      </c>
      <c r="L81" s="504">
        <v>2</v>
      </c>
      <c r="M81" s="504">
        <v>5346</v>
      </c>
      <c r="N81" s="504">
        <v>3878</v>
      </c>
      <c r="O81" s="504">
        <v>1468</v>
      </c>
      <c r="P81" s="483">
        <v>7.8</v>
      </c>
      <c r="Q81" s="483">
        <v>1.9</v>
      </c>
      <c r="R81" s="483">
        <v>23.4</v>
      </c>
    </row>
    <row r="82" spans="2:18" ht="16.5" customHeight="1">
      <c r="B82" s="418" t="s">
        <v>513</v>
      </c>
      <c r="C82" s="431" t="s">
        <v>514</v>
      </c>
      <c r="D82" s="504">
        <v>2983</v>
      </c>
      <c r="E82" s="504">
        <v>2678</v>
      </c>
      <c r="F82" s="504">
        <v>305</v>
      </c>
      <c r="G82" s="504">
        <v>11</v>
      </c>
      <c r="H82" s="504">
        <v>9</v>
      </c>
      <c r="I82" s="504">
        <v>2</v>
      </c>
      <c r="J82" s="504">
        <v>13</v>
      </c>
      <c r="K82" s="504">
        <v>13</v>
      </c>
      <c r="L82" s="504">
        <v>0</v>
      </c>
      <c r="M82" s="504">
        <v>2981</v>
      </c>
      <c r="N82" s="504">
        <v>2674</v>
      </c>
      <c r="O82" s="504">
        <v>307</v>
      </c>
      <c r="P82" s="483">
        <v>3.4</v>
      </c>
      <c r="Q82" s="483">
        <v>1.9</v>
      </c>
      <c r="R82" s="483">
        <v>16.600000000000001</v>
      </c>
    </row>
    <row r="83" spans="2:18" ht="16.5" customHeight="1">
      <c r="B83" s="418" t="s">
        <v>502</v>
      </c>
      <c r="C83" s="431" t="s">
        <v>515</v>
      </c>
      <c r="D83" s="506">
        <v>1256</v>
      </c>
      <c r="E83" s="506">
        <v>1036</v>
      </c>
      <c r="F83" s="506">
        <v>220</v>
      </c>
      <c r="G83" s="506">
        <v>0</v>
      </c>
      <c r="H83" s="506">
        <v>0</v>
      </c>
      <c r="I83" s="506">
        <v>0</v>
      </c>
      <c r="J83" s="506">
        <v>4</v>
      </c>
      <c r="K83" s="506">
        <v>4</v>
      </c>
      <c r="L83" s="506">
        <v>0</v>
      </c>
      <c r="M83" s="506">
        <v>1252</v>
      </c>
      <c r="N83" s="506">
        <v>1032</v>
      </c>
      <c r="O83" s="506">
        <v>220</v>
      </c>
      <c r="P83" s="484">
        <v>0.9</v>
      </c>
      <c r="Q83" s="484">
        <v>0</v>
      </c>
      <c r="R83" s="484">
        <v>5</v>
      </c>
    </row>
    <row r="84" spans="2:18" ht="16.5" customHeight="1">
      <c r="B84" s="418" t="s">
        <v>517</v>
      </c>
      <c r="C84" s="431" t="s">
        <v>518</v>
      </c>
      <c r="D84" s="504">
        <v>7270</v>
      </c>
      <c r="E84" s="504">
        <v>6152</v>
      </c>
      <c r="F84" s="504">
        <v>1118</v>
      </c>
      <c r="G84" s="504">
        <v>20</v>
      </c>
      <c r="H84" s="504">
        <v>9</v>
      </c>
      <c r="I84" s="504">
        <v>11</v>
      </c>
      <c r="J84" s="504">
        <v>41</v>
      </c>
      <c r="K84" s="504">
        <v>38</v>
      </c>
      <c r="L84" s="504">
        <v>3</v>
      </c>
      <c r="M84" s="504">
        <v>7249</v>
      </c>
      <c r="N84" s="504">
        <v>6123</v>
      </c>
      <c r="O84" s="504">
        <v>1126</v>
      </c>
      <c r="P84" s="483">
        <v>2.8</v>
      </c>
      <c r="Q84" s="483">
        <v>1.5</v>
      </c>
      <c r="R84" s="483">
        <v>10</v>
      </c>
    </row>
    <row r="85" spans="2:18" ht="16.5" customHeight="1">
      <c r="B85" s="418" t="s">
        <v>420</v>
      </c>
      <c r="C85" s="431" t="s">
        <v>519</v>
      </c>
      <c r="D85" s="504">
        <v>13687</v>
      </c>
      <c r="E85" s="504">
        <v>10329</v>
      </c>
      <c r="F85" s="504">
        <v>3358</v>
      </c>
      <c r="G85" s="504">
        <v>16</v>
      </c>
      <c r="H85" s="504">
        <v>8</v>
      </c>
      <c r="I85" s="504">
        <v>8</v>
      </c>
      <c r="J85" s="504">
        <v>164</v>
      </c>
      <c r="K85" s="504">
        <v>131</v>
      </c>
      <c r="L85" s="504">
        <v>33</v>
      </c>
      <c r="M85" s="504">
        <v>13539</v>
      </c>
      <c r="N85" s="504">
        <v>10206</v>
      </c>
      <c r="O85" s="504">
        <v>3333</v>
      </c>
      <c r="P85" s="483">
        <v>11.9</v>
      </c>
      <c r="Q85" s="483">
        <v>5.6</v>
      </c>
      <c r="R85" s="483">
        <v>31.1</v>
      </c>
    </row>
    <row r="86" spans="2:18" ht="16.5" customHeight="1">
      <c r="B86" s="418" t="s">
        <v>508</v>
      </c>
      <c r="C86" s="431" t="s">
        <v>283</v>
      </c>
      <c r="D86" s="504">
        <v>6527</v>
      </c>
      <c r="E86" s="504">
        <v>5416</v>
      </c>
      <c r="F86" s="504">
        <v>1111</v>
      </c>
      <c r="G86" s="504">
        <v>5</v>
      </c>
      <c r="H86" s="504">
        <v>5</v>
      </c>
      <c r="I86" s="504">
        <v>0</v>
      </c>
      <c r="J86" s="504">
        <v>34</v>
      </c>
      <c r="K86" s="504">
        <v>32</v>
      </c>
      <c r="L86" s="504">
        <v>2</v>
      </c>
      <c r="M86" s="504">
        <v>6498</v>
      </c>
      <c r="N86" s="504">
        <v>5389</v>
      </c>
      <c r="O86" s="504">
        <v>1109</v>
      </c>
      <c r="P86" s="483">
        <v>3.6</v>
      </c>
      <c r="Q86" s="483">
        <v>1.2</v>
      </c>
      <c r="R86" s="483">
        <v>15.5</v>
      </c>
    </row>
    <row r="87" spans="2:18" ht="16.5" customHeight="1">
      <c r="B87" s="418" t="s">
        <v>8</v>
      </c>
      <c r="C87" s="431" t="s">
        <v>310</v>
      </c>
      <c r="D87" s="504">
        <v>19040</v>
      </c>
      <c r="E87" s="504">
        <v>17062</v>
      </c>
      <c r="F87" s="504">
        <v>1978</v>
      </c>
      <c r="G87" s="504">
        <v>4</v>
      </c>
      <c r="H87" s="504">
        <v>2</v>
      </c>
      <c r="I87" s="504">
        <v>2</v>
      </c>
      <c r="J87" s="504">
        <v>64</v>
      </c>
      <c r="K87" s="504">
        <v>60</v>
      </c>
      <c r="L87" s="504">
        <v>4</v>
      </c>
      <c r="M87" s="504">
        <v>18980</v>
      </c>
      <c r="N87" s="504">
        <v>17004</v>
      </c>
      <c r="O87" s="504">
        <v>1976</v>
      </c>
      <c r="P87" s="483">
        <v>2.4</v>
      </c>
      <c r="Q87" s="483">
        <v>0.8</v>
      </c>
      <c r="R87" s="483">
        <v>16.899999999999999</v>
      </c>
    </row>
    <row r="88" spans="2:18" ht="16.5" customHeight="1">
      <c r="B88" s="418" t="s">
        <v>500</v>
      </c>
      <c r="C88" s="431" t="s">
        <v>521</v>
      </c>
      <c r="D88" s="504">
        <v>6247</v>
      </c>
      <c r="E88" s="504">
        <v>4385</v>
      </c>
      <c r="F88" s="504">
        <v>1862</v>
      </c>
      <c r="G88" s="504">
        <v>19</v>
      </c>
      <c r="H88" s="504">
        <v>14</v>
      </c>
      <c r="I88" s="504">
        <v>5</v>
      </c>
      <c r="J88" s="504">
        <v>149</v>
      </c>
      <c r="K88" s="504">
        <v>103</v>
      </c>
      <c r="L88" s="504">
        <v>46</v>
      </c>
      <c r="M88" s="504">
        <v>6117</v>
      </c>
      <c r="N88" s="504">
        <v>4296</v>
      </c>
      <c r="O88" s="504">
        <v>1821</v>
      </c>
      <c r="P88" s="483">
        <v>1</v>
      </c>
      <c r="Q88" s="483">
        <v>0.8</v>
      </c>
      <c r="R88" s="483">
        <v>1.5</v>
      </c>
    </row>
    <row r="89" spans="2:18" ht="16.5" customHeight="1">
      <c r="B89" s="418" t="s">
        <v>46</v>
      </c>
      <c r="C89" s="431" t="s">
        <v>522</v>
      </c>
      <c r="D89" s="504">
        <v>6583</v>
      </c>
      <c r="E89" s="504">
        <v>5494</v>
      </c>
      <c r="F89" s="504">
        <v>1089</v>
      </c>
      <c r="G89" s="504">
        <v>55</v>
      </c>
      <c r="H89" s="504">
        <v>38</v>
      </c>
      <c r="I89" s="504">
        <v>17</v>
      </c>
      <c r="J89" s="504">
        <v>42</v>
      </c>
      <c r="K89" s="504">
        <v>41</v>
      </c>
      <c r="L89" s="504">
        <v>1</v>
      </c>
      <c r="M89" s="504">
        <v>6596</v>
      </c>
      <c r="N89" s="504">
        <v>5491</v>
      </c>
      <c r="O89" s="504">
        <v>1105</v>
      </c>
      <c r="P89" s="483">
        <v>2</v>
      </c>
      <c r="Q89" s="483">
        <v>1.2</v>
      </c>
      <c r="R89" s="483">
        <v>5.9</v>
      </c>
    </row>
    <row r="90" spans="2:18" ht="16.5" customHeight="1">
      <c r="B90" s="418" t="s">
        <v>338</v>
      </c>
      <c r="C90" s="431" t="s">
        <v>444</v>
      </c>
      <c r="D90" s="504">
        <v>32037</v>
      </c>
      <c r="E90" s="504">
        <v>22885</v>
      </c>
      <c r="F90" s="504">
        <v>9152</v>
      </c>
      <c r="G90" s="504">
        <v>186</v>
      </c>
      <c r="H90" s="504">
        <v>86</v>
      </c>
      <c r="I90" s="504">
        <v>100</v>
      </c>
      <c r="J90" s="504">
        <v>179</v>
      </c>
      <c r="K90" s="504">
        <v>114</v>
      </c>
      <c r="L90" s="504">
        <v>65</v>
      </c>
      <c r="M90" s="504">
        <v>32044</v>
      </c>
      <c r="N90" s="504">
        <v>22857</v>
      </c>
      <c r="O90" s="504">
        <v>9187</v>
      </c>
      <c r="P90" s="483">
        <v>8.5</v>
      </c>
      <c r="Q90" s="483">
        <v>2.5</v>
      </c>
      <c r="R90" s="483">
        <v>23.7</v>
      </c>
    </row>
    <row r="91" spans="2:18" ht="16.5" customHeight="1">
      <c r="B91" s="418" t="s">
        <v>523</v>
      </c>
      <c r="C91" s="431" t="s">
        <v>155</v>
      </c>
      <c r="D91" s="504">
        <v>3489</v>
      </c>
      <c r="E91" s="504">
        <v>2231</v>
      </c>
      <c r="F91" s="504">
        <v>1258</v>
      </c>
      <c r="G91" s="504">
        <v>25</v>
      </c>
      <c r="H91" s="504">
        <v>11</v>
      </c>
      <c r="I91" s="504">
        <v>14</v>
      </c>
      <c r="J91" s="504">
        <v>193</v>
      </c>
      <c r="K91" s="504">
        <v>55</v>
      </c>
      <c r="L91" s="504">
        <v>138</v>
      </c>
      <c r="M91" s="504">
        <v>3321</v>
      </c>
      <c r="N91" s="504">
        <v>2187</v>
      </c>
      <c r="O91" s="504">
        <v>1134</v>
      </c>
      <c r="P91" s="483">
        <v>6.1</v>
      </c>
      <c r="Q91" s="483">
        <v>3.2</v>
      </c>
      <c r="R91" s="483">
        <v>11.6</v>
      </c>
    </row>
    <row r="92" spans="2:18" ht="16.5" customHeight="1">
      <c r="B92" s="418" t="s">
        <v>11</v>
      </c>
      <c r="C92" s="431" t="s">
        <v>525</v>
      </c>
      <c r="D92" s="504">
        <v>79003</v>
      </c>
      <c r="E92" s="504">
        <v>64223</v>
      </c>
      <c r="F92" s="504">
        <v>14780</v>
      </c>
      <c r="G92" s="504">
        <v>613</v>
      </c>
      <c r="H92" s="504">
        <v>342</v>
      </c>
      <c r="I92" s="504">
        <v>271</v>
      </c>
      <c r="J92" s="504">
        <v>437</v>
      </c>
      <c r="K92" s="504">
        <v>365</v>
      </c>
      <c r="L92" s="504">
        <v>72</v>
      </c>
      <c r="M92" s="504">
        <v>79179</v>
      </c>
      <c r="N92" s="504">
        <v>64200</v>
      </c>
      <c r="O92" s="504">
        <v>14979</v>
      </c>
      <c r="P92" s="483">
        <v>3.9</v>
      </c>
      <c r="Q92" s="483">
        <v>1.6</v>
      </c>
      <c r="R92" s="483">
        <v>13.6</v>
      </c>
    </row>
    <row r="93" spans="2:18" ht="16.5" customHeight="1">
      <c r="B93" s="418" t="s">
        <v>526</v>
      </c>
      <c r="C93" s="432" t="s">
        <v>426</v>
      </c>
      <c r="D93" s="504">
        <v>8460</v>
      </c>
      <c r="E93" s="504">
        <v>5005</v>
      </c>
      <c r="F93" s="504">
        <v>3455</v>
      </c>
      <c r="G93" s="504">
        <v>37</v>
      </c>
      <c r="H93" s="504">
        <v>20</v>
      </c>
      <c r="I93" s="504">
        <v>17</v>
      </c>
      <c r="J93" s="504">
        <v>81</v>
      </c>
      <c r="K93" s="504">
        <v>41</v>
      </c>
      <c r="L93" s="504">
        <v>40</v>
      </c>
      <c r="M93" s="504">
        <v>8416</v>
      </c>
      <c r="N93" s="504">
        <v>4984</v>
      </c>
      <c r="O93" s="504">
        <v>3432</v>
      </c>
      <c r="P93" s="483">
        <v>13</v>
      </c>
      <c r="Q93" s="483">
        <v>1.5</v>
      </c>
      <c r="R93" s="483">
        <v>29.6</v>
      </c>
    </row>
    <row r="94" spans="2:18" ht="16.5" customHeight="1">
      <c r="B94" s="415" t="s">
        <v>15</v>
      </c>
      <c r="C94" s="433" t="s">
        <v>364</v>
      </c>
      <c r="D94" s="502">
        <v>26235</v>
      </c>
      <c r="E94" s="502">
        <v>17865</v>
      </c>
      <c r="F94" s="502">
        <v>8370</v>
      </c>
      <c r="G94" s="502">
        <v>121</v>
      </c>
      <c r="H94" s="502">
        <v>66</v>
      </c>
      <c r="I94" s="502">
        <v>55</v>
      </c>
      <c r="J94" s="502">
        <v>331</v>
      </c>
      <c r="K94" s="502">
        <v>167</v>
      </c>
      <c r="L94" s="502">
        <v>164</v>
      </c>
      <c r="M94" s="502">
        <v>26025</v>
      </c>
      <c r="N94" s="502">
        <v>17764</v>
      </c>
      <c r="O94" s="502">
        <v>8261</v>
      </c>
      <c r="P94" s="485">
        <v>12.5</v>
      </c>
      <c r="Q94" s="485">
        <v>7.2</v>
      </c>
      <c r="R94" s="485">
        <v>23.9</v>
      </c>
    </row>
    <row r="95" spans="2:18" ht="16.5" customHeight="1">
      <c r="B95" s="419" t="s">
        <v>527</v>
      </c>
      <c r="C95" s="434" t="s">
        <v>253</v>
      </c>
      <c r="D95" s="507">
        <v>58663</v>
      </c>
      <c r="E95" s="507">
        <v>18738</v>
      </c>
      <c r="F95" s="507">
        <v>39925</v>
      </c>
      <c r="G95" s="507">
        <v>793</v>
      </c>
      <c r="H95" s="507">
        <v>435</v>
      </c>
      <c r="I95" s="507">
        <v>358</v>
      </c>
      <c r="J95" s="507">
        <v>1129</v>
      </c>
      <c r="K95" s="507">
        <v>323</v>
      </c>
      <c r="L95" s="507">
        <v>806</v>
      </c>
      <c r="M95" s="507">
        <v>58327</v>
      </c>
      <c r="N95" s="507">
        <v>18850</v>
      </c>
      <c r="O95" s="507">
        <v>39477</v>
      </c>
      <c r="P95" s="486">
        <v>67.3</v>
      </c>
      <c r="Q95" s="486">
        <v>38.9</v>
      </c>
      <c r="R95" s="486">
        <v>80.8</v>
      </c>
    </row>
    <row r="96" spans="2:18" ht="16.5" customHeight="1">
      <c r="B96" s="417" t="s">
        <v>386</v>
      </c>
      <c r="C96" s="430" t="s">
        <v>528</v>
      </c>
      <c r="D96" s="499">
        <v>9916</v>
      </c>
      <c r="E96" s="499">
        <v>4331</v>
      </c>
      <c r="F96" s="499">
        <v>5585</v>
      </c>
      <c r="G96" s="499">
        <v>143</v>
      </c>
      <c r="H96" s="499">
        <v>48</v>
      </c>
      <c r="I96" s="499">
        <v>95</v>
      </c>
      <c r="J96" s="499">
        <v>222</v>
      </c>
      <c r="K96" s="499">
        <v>79</v>
      </c>
      <c r="L96" s="499">
        <v>143</v>
      </c>
      <c r="M96" s="499">
        <v>9837</v>
      </c>
      <c r="N96" s="499">
        <v>4300</v>
      </c>
      <c r="O96" s="499">
        <v>5537</v>
      </c>
      <c r="P96" s="477">
        <v>38.1</v>
      </c>
      <c r="Q96" s="477">
        <v>25.1</v>
      </c>
      <c r="R96" s="477">
        <v>48.1</v>
      </c>
    </row>
    <row r="97" spans="2:18" ht="16.5" customHeight="1">
      <c r="B97" s="418" t="s">
        <v>485</v>
      </c>
      <c r="C97" s="431" t="s">
        <v>51</v>
      </c>
      <c r="D97" s="504">
        <v>26097</v>
      </c>
      <c r="E97" s="504">
        <v>10110</v>
      </c>
      <c r="F97" s="504">
        <v>15987</v>
      </c>
      <c r="G97" s="504">
        <v>811</v>
      </c>
      <c r="H97" s="504">
        <v>339</v>
      </c>
      <c r="I97" s="504">
        <v>472</v>
      </c>
      <c r="J97" s="504">
        <v>1660</v>
      </c>
      <c r="K97" s="504">
        <v>868</v>
      </c>
      <c r="L97" s="504">
        <v>792</v>
      </c>
      <c r="M97" s="504">
        <v>25248</v>
      </c>
      <c r="N97" s="504">
        <v>9581</v>
      </c>
      <c r="O97" s="504">
        <v>15667</v>
      </c>
      <c r="P97" s="483">
        <v>92.9</v>
      </c>
      <c r="Q97" s="483">
        <v>87</v>
      </c>
      <c r="R97" s="483">
        <v>96.4</v>
      </c>
    </row>
    <row r="98" spans="2:18" ht="16.5" customHeight="1">
      <c r="B98" s="415" t="s">
        <v>529</v>
      </c>
      <c r="C98" s="429" t="s">
        <v>471</v>
      </c>
      <c r="D98" s="502">
        <v>68606</v>
      </c>
      <c r="E98" s="502">
        <v>19770</v>
      </c>
      <c r="F98" s="502">
        <v>48836</v>
      </c>
      <c r="G98" s="502">
        <v>653</v>
      </c>
      <c r="H98" s="502">
        <v>175</v>
      </c>
      <c r="I98" s="502">
        <v>478</v>
      </c>
      <c r="J98" s="502">
        <v>559</v>
      </c>
      <c r="K98" s="502">
        <v>247</v>
      </c>
      <c r="L98" s="502">
        <v>312</v>
      </c>
      <c r="M98" s="502">
        <v>68700</v>
      </c>
      <c r="N98" s="502">
        <v>19698</v>
      </c>
      <c r="O98" s="502">
        <v>49002</v>
      </c>
      <c r="P98" s="485">
        <v>18</v>
      </c>
      <c r="Q98" s="485">
        <v>19.8</v>
      </c>
      <c r="R98" s="485">
        <v>17.3</v>
      </c>
    </row>
    <row r="99" spans="2:18" ht="16.5" customHeight="1">
      <c r="B99" s="419" t="s">
        <v>168</v>
      </c>
      <c r="C99" s="428" t="s">
        <v>483</v>
      </c>
      <c r="D99" s="507">
        <v>50432</v>
      </c>
      <c r="E99" s="507">
        <v>14525</v>
      </c>
      <c r="F99" s="507">
        <v>35907</v>
      </c>
      <c r="G99" s="507">
        <v>651</v>
      </c>
      <c r="H99" s="507">
        <v>311</v>
      </c>
      <c r="I99" s="507">
        <v>340</v>
      </c>
      <c r="J99" s="507">
        <v>292</v>
      </c>
      <c r="K99" s="507">
        <v>260</v>
      </c>
      <c r="L99" s="507">
        <v>32</v>
      </c>
      <c r="M99" s="507">
        <v>50791</v>
      </c>
      <c r="N99" s="507">
        <v>14576</v>
      </c>
      <c r="O99" s="507">
        <v>36215</v>
      </c>
      <c r="P99" s="486">
        <v>33.799999999999997</v>
      </c>
      <c r="Q99" s="486">
        <v>22.1</v>
      </c>
      <c r="R99" s="486">
        <v>38.6</v>
      </c>
    </row>
    <row r="100" spans="2:18" ht="16.5" customHeight="1">
      <c r="B100" s="417" t="s">
        <v>530</v>
      </c>
      <c r="C100" s="430" t="s">
        <v>123</v>
      </c>
      <c r="D100" s="502">
        <v>25032</v>
      </c>
      <c r="E100" s="502">
        <v>14252</v>
      </c>
      <c r="F100" s="502">
        <v>10780</v>
      </c>
      <c r="G100" s="502">
        <v>804</v>
      </c>
      <c r="H100" s="502">
        <v>368</v>
      </c>
      <c r="I100" s="502">
        <v>436</v>
      </c>
      <c r="J100" s="502">
        <v>665</v>
      </c>
      <c r="K100" s="502">
        <v>336</v>
      </c>
      <c r="L100" s="502">
        <v>329</v>
      </c>
      <c r="M100" s="502">
        <v>25171</v>
      </c>
      <c r="N100" s="502">
        <v>14284</v>
      </c>
      <c r="O100" s="502">
        <v>10887</v>
      </c>
      <c r="P100" s="485">
        <v>5.3</v>
      </c>
      <c r="Q100" s="485">
        <v>2.9</v>
      </c>
      <c r="R100" s="485">
        <v>8.5</v>
      </c>
    </row>
    <row r="101" spans="2:18" ht="16.5" customHeight="1">
      <c r="B101" s="418" t="s">
        <v>184</v>
      </c>
      <c r="C101" s="431" t="s">
        <v>326</v>
      </c>
      <c r="D101" s="504">
        <v>41495</v>
      </c>
      <c r="E101" s="504">
        <v>18935</v>
      </c>
      <c r="F101" s="504">
        <v>22560</v>
      </c>
      <c r="G101" s="504">
        <v>579</v>
      </c>
      <c r="H101" s="504">
        <v>397</v>
      </c>
      <c r="I101" s="504">
        <v>182</v>
      </c>
      <c r="J101" s="504">
        <v>558</v>
      </c>
      <c r="K101" s="504">
        <v>330</v>
      </c>
      <c r="L101" s="504">
        <v>228</v>
      </c>
      <c r="M101" s="504">
        <v>41516</v>
      </c>
      <c r="N101" s="504">
        <v>19002</v>
      </c>
      <c r="O101" s="504">
        <v>22514</v>
      </c>
      <c r="P101" s="483">
        <v>53.3</v>
      </c>
      <c r="Q101" s="483">
        <v>34.5</v>
      </c>
      <c r="R101" s="483">
        <v>69.099999999999994</v>
      </c>
    </row>
    <row r="102" spans="2:18" ht="16.5" customHeight="1">
      <c r="B102" s="419" t="s">
        <v>176</v>
      </c>
      <c r="C102" s="428" t="s">
        <v>208</v>
      </c>
      <c r="D102" s="510">
        <v>4690</v>
      </c>
      <c r="E102" s="510">
        <v>3548</v>
      </c>
      <c r="F102" s="510">
        <v>1142</v>
      </c>
      <c r="G102" s="510">
        <v>36</v>
      </c>
      <c r="H102" s="510">
        <v>18</v>
      </c>
      <c r="I102" s="510">
        <v>18</v>
      </c>
      <c r="J102" s="510">
        <v>18</v>
      </c>
      <c r="K102" s="510">
        <v>0</v>
      </c>
      <c r="L102" s="510">
        <v>18</v>
      </c>
      <c r="M102" s="510">
        <v>4708</v>
      </c>
      <c r="N102" s="510">
        <v>3566</v>
      </c>
      <c r="O102" s="510">
        <v>1142</v>
      </c>
      <c r="P102" s="489">
        <v>19</v>
      </c>
      <c r="Q102" s="489">
        <v>16.3</v>
      </c>
      <c r="R102" s="489">
        <v>27.7</v>
      </c>
    </row>
  </sheetData>
  <mergeCells count="12">
    <mergeCell ref="D3:F3"/>
    <mergeCell ref="G3:I3"/>
    <mergeCell ref="J3:L3"/>
    <mergeCell ref="M3:O3"/>
    <mergeCell ref="P3:R3"/>
    <mergeCell ref="D54:F54"/>
    <mergeCell ref="G54:I54"/>
    <mergeCell ref="J54:L54"/>
    <mergeCell ref="M54:O54"/>
    <mergeCell ref="P54:R54"/>
    <mergeCell ref="B3:C4"/>
    <mergeCell ref="B54:C55"/>
  </mergeCells>
  <phoneticPr fontId="5"/>
  <dataValidations count="1">
    <dataValidation type="whole" allowBlank="1" showDropDown="0" showInputMessage="1" showErrorMessage="1" errorTitle="入力エラー" error="入力した値に誤りがあります" sqref="C6:C42 C96:C102 D6:IV51 A30:A51 A6:A25 C45:C51 A57:A80 A85:A102 D94:IV102 C57:IV93">
      <formula1>-999999999999</formula1>
      <formula2>999999999999</formula2>
    </dataValidation>
  </dataValidations>
  <printOptions horizontalCentered="1"/>
  <pageMargins left="0.19685039370078741" right="0.19685039370078741" top="0.59055118110236227" bottom="0.19685039370078741" header="0" footer="0"/>
  <pageSetup paperSize="9" scale="65" fitToWidth="1" fitToHeight="1" orientation="landscape" usePrinterDefaults="1" r:id="rId1"/>
  <headerFooter alignWithMargins="0"/>
  <rowBreaks count="1" manualBreakCount="1">
    <brk id="51" max="255" man="1"/>
  </rowBreaks>
  <drawing r:id="rId2"/>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indexed="8"/>
  </sheetPr>
  <dimension ref="B2:T48"/>
  <sheetViews>
    <sheetView showGridLines="0" view="pageBreakPreview" zoomScale="60" zoomScaleNormal="88" workbookViewId="0"/>
  </sheetViews>
  <sheetFormatPr defaultRowHeight="13.5"/>
  <cols>
    <col min="1" max="1" width="1.5" style="21" customWidth="1"/>
    <col min="2" max="2" width="2.875" style="21" customWidth="1"/>
    <col min="3" max="3" width="2.625" style="21" customWidth="1"/>
    <col min="4" max="4" width="6.625" style="21" customWidth="1"/>
    <col min="5" max="5" width="4.375" style="21" customWidth="1"/>
    <col min="6" max="6" width="31.875" style="21" customWidth="1"/>
    <col min="7" max="11" width="7.625" style="21" customWidth="1"/>
    <col min="12" max="12" width="8.625" style="21" customWidth="1"/>
    <col min="13" max="13" width="2.625" style="21" customWidth="1"/>
    <col min="14" max="14" width="1.25" style="21" customWidth="1"/>
    <col min="15" max="15" width="2.625" style="22" customWidth="1"/>
    <col min="16" max="17" width="2.625" style="21" customWidth="1"/>
    <col min="18" max="20" width="9" style="21" hidden="1" bestFit="1" customWidth="1"/>
    <col min="21" max="16384" width="9" style="21" bestFit="1" customWidth="1"/>
  </cols>
  <sheetData>
    <row r="2" spans="2:20" s="23" customFormat="1" ht="24.75" customHeight="1">
      <c r="B2" s="24" t="s">
        <v>40</v>
      </c>
      <c r="C2" s="24"/>
      <c r="D2" s="24"/>
      <c r="E2" s="24"/>
      <c r="F2" s="24"/>
      <c r="G2" s="24"/>
      <c r="H2" s="24"/>
      <c r="I2" s="24"/>
      <c r="J2" s="24"/>
      <c r="K2" s="24"/>
      <c r="L2" s="24"/>
      <c r="M2" s="24"/>
      <c r="N2" s="24"/>
      <c r="O2" s="24"/>
    </row>
    <row r="3" spans="2:20" s="23" customFormat="1" ht="15" customHeight="1">
      <c r="B3" s="25"/>
      <c r="C3" s="25"/>
      <c r="D3" s="25"/>
      <c r="E3" s="25"/>
      <c r="F3" s="31"/>
      <c r="G3" s="31"/>
      <c r="H3" s="31"/>
      <c r="I3" s="31"/>
      <c r="J3" s="31"/>
      <c r="K3" s="31"/>
      <c r="L3" s="31"/>
      <c r="M3" s="25"/>
      <c r="N3" s="25"/>
      <c r="O3" s="22"/>
    </row>
    <row r="4" spans="2:20" ht="15.75" customHeight="1">
      <c r="B4" s="21" t="s">
        <v>39</v>
      </c>
      <c r="C4" s="27"/>
      <c r="D4" s="26"/>
      <c r="E4" s="26"/>
      <c r="F4" s="26"/>
      <c r="G4" s="34"/>
      <c r="H4" s="26"/>
      <c r="I4" s="26"/>
      <c r="J4" s="26"/>
      <c r="K4" s="26"/>
      <c r="L4" s="26"/>
      <c r="M4" s="28" t="str">
        <f>REPT("-",R4-LEN(D4))</f>
        <v/>
      </c>
      <c r="N4" s="28"/>
      <c r="O4" s="38"/>
      <c r="T4" s="21"/>
    </row>
    <row r="5" spans="2:20" ht="15.75" customHeight="1">
      <c r="B5" s="21"/>
      <c r="C5" s="26"/>
      <c r="D5" s="26"/>
      <c r="E5" s="26"/>
      <c r="F5" s="26"/>
      <c r="G5" s="26"/>
      <c r="H5" s="26"/>
      <c r="I5" s="26"/>
      <c r="J5" s="26"/>
      <c r="K5" s="26"/>
      <c r="L5" s="26"/>
      <c r="M5" s="26"/>
      <c r="N5" s="26"/>
    </row>
    <row r="6" spans="2:20" ht="18.75" customHeight="1">
      <c r="B6" s="21" t="s">
        <v>45</v>
      </c>
      <c r="C6" s="26"/>
      <c r="D6" s="26"/>
      <c r="E6" s="26"/>
      <c r="F6" s="26"/>
      <c r="G6" s="35"/>
      <c r="H6" s="26"/>
      <c r="I6" s="26"/>
      <c r="J6" s="26"/>
      <c r="K6" s="26"/>
      <c r="L6" s="26"/>
      <c r="M6" s="26"/>
      <c r="N6" s="26"/>
      <c r="O6" s="39"/>
    </row>
    <row r="7" spans="2:20" ht="18.75" customHeight="1">
      <c r="B7" s="26"/>
      <c r="C7" s="27" t="s">
        <v>49</v>
      </c>
      <c r="D7" s="26" t="s">
        <v>28</v>
      </c>
      <c r="E7" s="26"/>
      <c r="F7" s="26"/>
      <c r="G7" s="35"/>
      <c r="H7" s="26"/>
      <c r="I7" s="26"/>
      <c r="J7" s="26"/>
      <c r="K7" s="26"/>
      <c r="L7" s="26"/>
      <c r="M7" s="26"/>
      <c r="N7" s="26"/>
      <c r="O7" s="39"/>
    </row>
    <row r="8" spans="2:20" ht="18.75" customHeight="1">
      <c r="B8" s="26"/>
      <c r="C8" s="27"/>
      <c r="D8" s="26" t="s">
        <v>50</v>
      </c>
      <c r="E8" s="26"/>
      <c r="F8" s="26"/>
      <c r="G8" s="34"/>
      <c r="H8" s="26"/>
      <c r="I8" s="26"/>
      <c r="J8" s="26"/>
      <c r="K8" s="26"/>
      <c r="L8" s="26"/>
      <c r="M8" s="28" t="str">
        <f>REPT("-",R8-LEN(D8))</f>
        <v>------------------------------------------------------------------</v>
      </c>
      <c r="N8" s="28"/>
      <c r="O8" s="38" t="str">
        <f>HYPERLINK("#"&amp;T8&amp;"!A1","1")</f>
        <v>1</v>
      </c>
      <c r="R8" s="21">
        <v>78</v>
      </c>
      <c r="T8" s="21" t="s">
        <v>56</v>
      </c>
    </row>
    <row r="9" spans="2:20" ht="18.75" customHeight="1">
      <c r="B9" s="26"/>
      <c r="C9" s="27"/>
      <c r="D9" s="26" t="s">
        <v>62</v>
      </c>
      <c r="E9" s="26"/>
      <c r="F9" s="26"/>
      <c r="G9" s="34"/>
      <c r="H9" s="26"/>
      <c r="I9" s="26"/>
      <c r="J9" s="26"/>
      <c r="K9" s="26"/>
      <c r="L9" s="26"/>
      <c r="M9" s="28" t="str">
        <f>REPT("-",R9-LEN(D9))</f>
        <v>-----------------------------------------------------------------</v>
      </c>
      <c r="N9" s="28"/>
      <c r="O9" s="38" t="str">
        <f>HYPERLINK("#"&amp;T9&amp;"!A1","1")</f>
        <v>1</v>
      </c>
      <c r="R9" s="21">
        <v>78</v>
      </c>
      <c r="T9" s="21" t="s">
        <v>67</v>
      </c>
    </row>
    <row r="10" spans="2:20" ht="18.75" customHeight="1">
      <c r="B10" s="26"/>
      <c r="C10" s="27" t="s">
        <v>68</v>
      </c>
      <c r="D10" s="26" t="s">
        <v>72</v>
      </c>
      <c r="E10" s="26"/>
      <c r="F10" s="26"/>
      <c r="G10" s="34"/>
      <c r="H10" s="26"/>
      <c r="I10" s="26"/>
      <c r="J10" s="26"/>
      <c r="K10" s="26"/>
      <c r="L10" s="26"/>
      <c r="M10" s="28"/>
      <c r="N10" s="28"/>
      <c r="O10" s="38"/>
      <c r="R10" s="21" t="s">
        <v>32</v>
      </c>
      <c r="T10" s="21" t="s">
        <v>32</v>
      </c>
    </row>
    <row r="11" spans="2:20" ht="18.75" customHeight="1">
      <c r="B11" s="26"/>
      <c r="C11" s="27" t="s">
        <v>32</v>
      </c>
      <c r="D11" s="26" t="s">
        <v>50</v>
      </c>
      <c r="E11" s="26"/>
      <c r="F11" s="26"/>
      <c r="G11" s="35"/>
      <c r="H11" s="26"/>
      <c r="I11" s="26"/>
      <c r="J11" s="26"/>
      <c r="K11" s="26"/>
      <c r="L11" s="26"/>
      <c r="M11" s="28" t="str">
        <f>REPT("-",R11-LEN(D11))</f>
        <v>------------------------------------------------------------------</v>
      </c>
      <c r="N11" s="26"/>
      <c r="O11" s="38" t="str">
        <f>HYPERLINK("#"&amp;T11&amp;"!A1","2")</f>
        <v>2</v>
      </c>
      <c r="R11" s="21">
        <v>78</v>
      </c>
      <c r="T11" s="21" t="s">
        <v>75</v>
      </c>
    </row>
    <row r="12" spans="2:20" ht="18.75" customHeight="1">
      <c r="B12" s="26"/>
      <c r="C12" s="27"/>
      <c r="D12" s="26" t="s">
        <v>62</v>
      </c>
      <c r="E12" s="26"/>
      <c r="F12" s="26"/>
      <c r="G12" s="34"/>
      <c r="H12" s="26"/>
      <c r="I12" s="26"/>
      <c r="J12" s="26"/>
      <c r="K12" s="26"/>
      <c r="L12" s="26"/>
      <c r="M12" s="28" t="str">
        <f>REPT("-",R12-LEN(D12))</f>
        <v>-----------------------------------------------------------------</v>
      </c>
      <c r="N12" s="28"/>
      <c r="O12" s="38" t="str">
        <f>HYPERLINK("#"&amp;T12&amp;"!A1","2")</f>
        <v>2</v>
      </c>
      <c r="R12" s="21">
        <v>78</v>
      </c>
      <c r="T12" s="21" t="s">
        <v>75</v>
      </c>
    </row>
    <row r="13" spans="2:20" ht="18.75" customHeight="1">
      <c r="B13" s="26"/>
      <c r="C13" s="27" t="s">
        <v>78</v>
      </c>
      <c r="D13" s="26" t="s">
        <v>52</v>
      </c>
      <c r="E13" s="26"/>
      <c r="F13" s="26"/>
      <c r="G13" s="34"/>
      <c r="H13" s="26"/>
      <c r="I13" s="26"/>
      <c r="J13" s="26"/>
      <c r="K13" s="26"/>
      <c r="L13" s="26"/>
      <c r="M13" s="28"/>
      <c r="N13" s="28"/>
      <c r="O13" s="38"/>
      <c r="R13" s="21" t="s">
        <v>32</v>
      </c>
    </row>
    <row r="14" spans="2:20" ht="18.75" customHeight="1">
      <c r="B14" s="26"/>
      <c r="C14" s="26"/>
      <c r="D14" s="26" t="s">
        <v>50</v>
      </c>
      <c r="E14" s="26"/>
      <c r="F14" s="26"/>
      <c r="G14" s="34"/>
      <c r="H14" s="26"/>
      <c r="I14" s="26"/>
      <c r="J14" s="26"/>
      <c r="K14" s="26"/>
      <c r="L14" s="26"/>
      <c r="M14" s="28" t="str">
        <f>REPT("-",R14-LEN(D14))</f>
        <v>------------------------------------------------------------------</v>
      </c>
      <c r="N14" s="28"/>
      <c r="O14" s="38" t="str">
        <f>HYPERLINK("#"&amp;T14&amp;"!A1","3")</f>
        <v>3</v>
      </c>
      <c r="R14" s="21">
        <v>78</v>
      </c>
      <c r="T14" s="21" t="s">
        <v>80</v>
      </c>
    </row>
    <row r="15" spans="2:20" ht="18.75" customHeight="1">
      <c r="B15" s="26"/>
      <c r="C15" s="26"/>
      <c r="D15" s="26" t="s">
        <v>62</v>
      </c>
      <c r="E15" s="26"/>
      <c r="F15" s="26"/>
      <c r="G15" s="34"/>
      <c r="H15" s="26"/>
      <c r="I15" s="26"/>
      <c r="J15" s="26"/>
      <c r="K15" s="26"/>
      <c r="L15" s="26"/>
      <c r="M15" s="28" t="str">
        <f>REPT("-",R15-LEN(D15))</f>
        <v>-----------------------------------------------------------------</v>
      </c>
      <c r="N15" s="28"/>
      <c r="O15" s="38" t="str">
        <f>HYPERLINK("#"&amp;T15&amp;"!A1","3")</f>
        <v>3</v>
      </c>
      <c r="R15" s="21">
        <v>78</v>
      </c>
      <c r="T15" s="21" t="s">
        <v>80</v>
      </c>
    </row>
    <row r="16" spans="2:20" ht="10.5" customHeight="1">
      <c r="B16" s="26"/>
      <c r="C16" s="26"/>
      <c r="D16" s="26"/>
      <c r="E16" s="26"/>
      <c r="F16" s="26"/>
      <c r="G16" s="26"/>
      <c r="H16" s="26"/>
      <c r="I16" s="26"/>
      <c r="J16" s="26"/>
      <c r="K16" s="26"/>
      <c r="L16" s="26"/>
      <c r="M16" s="26"/>
      <c r="N16" s="26"/>
      <c r="O16" s="39"/>
    </row>
    <row r="17" spans="2:20" ht="18.75" customHeight="1">
      <c r="B17" s="21" t="s">
        <v>86</v>
      </c>
      <c r="C17" s="26"/>
      <c r="D17" s="26"/>
      <c r="E17" s="26"/>
      <c r="F17" s="26"/>
      <c r="G17" s="26"/>
      <c r="H17" s="26"/>
      <c r="I17" s="26"/>
      <c r="J17" s="26"/>
      <c r="K17" s="26"/>
      <c r="L17" s="26"/>
      <c r="M17" s="26"/>
      <c r="N17" s="26"/>
      <c r="O17" s="39"/>
    </row>
    <row r="18" spans="2:20" ht="18.75" customHeight="1">
      <c r="B18" s="26"/>
      <c r="C18" s="21" t="s">
        <v>77</v>
      </c>
      <c r="D18" s="26"/>
      <c r="E18" s="26"/>
      <c r="F18" s="32"/>
      <c r="G18" s="26"/>
      <c r="H18" s="26"/>
      <c r="I18" s="26"/>
      <c r="J18" s="26"/>
      <c r="K18" s="26"/>
      <c r="L18" s="26"/>
      <c r="M18" s="26"/>
      <c r="N18" s="26"/>
      <c r="O18" s="39"/>
    </row>
    <row r="19" spans="2:20" ht="18.75" customHeight="1">
      <c r="B19" s="26"/>
      <c r="C19" s="26"/>
      <c r="D19" s="27" t="s">
        <v>89</v>
      </c>
      <c r="E19" s="30" t="s">
        <v>27</v>
      </c>
      <c r="F19" s="26"/>
      <c r="G19" s="30"/>
      <c r="H19" s="26"/>
      <c r="I19" s="26"/>
      <c r="J19" s="26"/>
      <c r="K19" s="26"/>
      <c r="L19" s="26"/>
      <c r="M19" s="28" t="str">
        <f t="shared" ref="M19:M28" si="0">REPT("-",R19-LEN(E19))</f>
        <v>---------------------------</v>
      </c>
      <c r="N19" s="28"/>
      <c r="O19" s="38" t="str">
        <f>HYPERLINK("#"&amp;T19&amp;"!A1","4")</f>
        <v>4</v>
      </c>
      <c r="R19" s="21">
        <v>58</v>
      </c>
      <c r="T19" s="21" t="s">
        <v>31</v>
      </c>
    </row>
    <row r="20" spans="2:20" ht="18.75" customHeight="1">
      <c r="B20" s="26"/>
      <c r="C20" s="26"/>
      <c r="D20" s="27" t="s">
        <v>92</v>
      </c>
      <c r="E20" s="26" t="s">
        <v>60</v>
      </c>
      <c r="F20" s="26"/>
      <c r="G20" s="26"/>
      <c r="H20" s="26"/>
      <c r="I20" s="26"/>
      <c r="J20" s="26"/>
      <c r="K20" s="26"/>
      <c r="L20" s="26"/>
      <c r="M20" s="28" t="str">
        <f t="shared" si="0"/>
        <v>---------------------------</v>
      </c>
      <c r="N20" s="28"/>
      <c r="O20" s="38" t="str">
        <f>HYPERLINK("#"&amp;T20&amp;"!A1","5")</f>
        <v>5</v>
      </c>
      <c r="R20" s="21">
        <v>58</v>
      </c>
      <c r="T20" s="21" t="s">
        <v>95</v>
      </c>
    </row>
    <row r="21" spans="2:20" ht="18.75" customHeight="1">
      <c r="B21" s="26"/>
      <c r="C21" s="26"/>
      <c r="D21" s="27" t="s">
        <v>96</v>
      </c>
      <c r="E21" s="26" t="s">
        <v>47</v>
      </c>
      <c r="F21" s="26"/>
      <c r="G21" s="26"/>
      <c r="H21" s="26"/>
      <c r="I21" s="26"/>
      <c r="J21" s="26"/>
      <c r="K21" s="26"/>
      <c r="L21" s="26"/>
      <c r="M21" s="28" t="str">
        <f t="shared" si="0"/>
        <v>-------------------------------</v>
      </c>
      <c r="N21" s="28"/>
      <c r="O21" s="38" t="str">
        <f>HYPERLINK("#"&amp;T21&amp;"!A1","6")</f>
        <v>6</v>
      </c>
      <c r="R21" s="21">
        <v>60</v>
      </c>
      <c r="T21" s="21" t="s">
        <v>103</v>
      </c>
    </row>
    <row r="22" spans="2:20" ht="18.75" customHeight="1">
      <c r="B22" s="26"/>
      <c r="C22" s="26"/>
      <c r="D22" s="27" t="s">
        <v>58</v>
      </c>
      <c r="E22" s="26" t="s">
        <v>108</v>
      </c>
      <c r="F22" s="26"/>
      <c r="G22" s="26"/>
      <c r="H22" s="26"/>
      <c r="I22" s="26"/>
      <c r="J22" s="26"/>
      <c r="K22" s="26"/>
      <c r="L22" s="26"/>
      <c r="M22" s="28" t="str">
        <f t="shared" si="0"/>
        <v>-------------------------------</v>
      </c>
      <c r="N22" s="28"/>
      <c r="O22" s="38" t="str">
        <f>HYPERLINK("#"&amp;T22&amp;"!A1","7")</f>
        <v>7</v>
      </c>
      <c r="R22" s="21">
        <v>60</v>
      </c>
      <c r="T22" s="21" t="s">
        <v>111</v>
      </c>
    </row>
    <row r="23" spans="2:20" ht="18.75" customHeight="1">
      <c r="B23" s="26"/>
      <c r="C23" s="26"/>
      <c r="D23" s="27" t="s">
        <v>113</v>
      </c>
      <c r="E23" s="26" t="s">
        <v>85</v>
      </c>
      <c r="F23" s="26"/>
      <c r="G23" s="26"/>
      <c r="H23" s="26"/>
      <c r="I23" s="26"/>
      <c r="J23" s="26"/>
      <c r="K23" s="26"/>
      <c r="L23" s="26"/>
      <c r="M23" s="28" t="str">
        <f t="shared" si="0"/>
        <v>----------------------------</v>
      </c>
      <c r="N23" s="28"/>
      <c r="O23" s="38" t="str">
        <f>HYPERLINK("#"&amp;T23&amp;"!A1","8")</f>
        <v>8</v>
      </c>
      <c r="R23" s="21">
        <v>58</v>
      </c>
      <c r="T23" s="21" t="s">
        <v>90</v>
      </c>
    </row>
    <row r="24" spans="2:20" ht="18.75" customHeight="1">
      <c r="B24" s="26"/>
      <c r="C24" s="26"/>
      <c r="D24" s="27" t="s">
        <v>114</v>
      </c>
      <c r="E24" s="26" t="s">
        <v>115</v>
      </c>
      <c r="F24" s="26"/>
      <c r="G24" s="26"/>
      <c r="H24" s="26"/>
      <c r="I24" s="26"/>
      <c r="J24" s="26"/>
      <c r="K24" s="26"/>
      <c r="L24" s="26"/>
      <c r="M24" s="28" t="str">
        <f t="shared" si="0"/>
        <v>--------------------------</v>
      </c>
      <c r="N24" s="28"/>
      <c r="O24" s="38" t="str">
        <f>HYPERLINK("#"&amp;T24&amp;"!A1","9")</f>
        <v>9</v>
      </c>
      <c r="R24" s="21">
        <v>57</v>
      </c>
      <c r="T24" s="21" t="s">
        <v>65</v>
      </c>
    </row>
    <row r="25" spans="2:20" ht="18.75" customHeight="1">
      <c r="B25" s="26"/>
      <c r="C25" s="26"/>
      <c r="D25" s="27" t="s">
        <v>106</v>
      </c>
      <c r="E25" s="26" t="s">
        <v>121</v>
      </c>
      <c r="F25" s="26"/>
      <c r="G25" s="26"/>
      <c r="H25" s="26"/>
      <c r="I25" s="26"/>
      <c r="J25" s="26"/>
      <c r="K25" s="26"/>
      <c r="L25" s="26"/>
      <c r="M25" s="28" t="str">
        <f t="shared" si="0"/>
        <v>-------------------------</v>
      </c>
      <c r="N25" s="28"/>
      <c r="O25" s="38" t="str">
        <f>HYPERLINK("#"&amp;T25&amp;"!A1","10")</f>
        <v>10</v>
      </c>
      <c r="R25" s="21">
        <v>57</v>
      </c>
      <c r="T25" s="21" t="s">
        <v>125</v>
      </c>
    </row>
    <row r="26" spans="2:20" ht="18.75" customHeight="1">
      <c r="B26" s="26"/>
      <c r="C26" s="26"/>
      <c r="D26" s="27" t="s">
        <v>44</v>
      </c>
      <c r="E26" s="26" t="s">
        <v>117</v>
      </c>
      <c r="F26" s="26"/>
      <c r="G26" s="26"/>
      <c r="H26" s="26"/>
      <c r="I26" s="26"/>
      <c r="J26" s="26"/>
      <c r="K26" s="26"/>
      <c r="L26" s="26"/>
      <c r="M26" s="28" t="str">
        <f t="shared" si="0"/>
        <v>-------------------------</v>
      </c>
      <c r="N26" s="28"/>
      <c r="O26" s="38" t="str">
        <f>HYPERLINK("#"&amp;T26&amp;"!A1","11")</f>
        <v>11</v>
      </c>
      <c r="R26" s="21">
        <v>57</v>
      </c>
      <c r="T26" s="21" t="s">
        <v>14</v>
      </c>
    </row>
    <row r="27" spans="2:20" ht="18.75" customHeight="1">
      <c r="B27" s="26"/>
      <c r="C27" s="26"/>
      <c r="D27" s="27" t="s">
        <v>127</v>
      </c>
      <c r="E27" s="26" t="s">
        <v>0</v>
      </c>
      <c r="F27" s="26"/>
      <c r="G27" s="26"/>
      <c r="H27" s="26"/>
      <c r="I27" s="26"/>
      <c r="J27" s="26"/>
      <c r="K27" s="26"/>
      <c r="L27" s="26"/>
      <c r="M27" s="28" t="str">
        <f t="shared" si="0"/>
        <v>---------------------------------------</v>
      </c>
      <c r="N27" s="28"/>
      <c r="O27" s="38" t="str">
        <f>HYPERLINK("#"&amp;T27&amp;"!A1","12")</f>
        <v>12</v>
      </c>
      <c r="R27" s="21">
        <v>62</v>
      </c>
      <c r="T27" s="21" t="s">
        <v>130</v>
      </c>
    </row>
    <row r="28" spans="2:20" ht="18.75" customHeight="1">
      <c r="B28" s="26"/>
      <c r="C28" s="26"/>
      <c r="D28" s="27" t="s">
        <v>20</v>
      </c>
      <c r="E28" s="26" t="s">
        <v>82</v>
      </c>
      <c r="F28" s="26"/>
      <c r="G28" s="26"/>
      <c r="H28" s="26"/>
      <c r="I28" s="26"/>
      <c r="J28" s="26"/>
      <c r="K28" s="26"/>
      <c r="L28" s="26"/>
      <c r="M28" s="28" t="str">
        <f t="shared" si="0"/>
        <v>-----------------------------------------------</v>
      </c>
      <c r="N28" s="28"/>
      <c r="O28" s="38" t="str">
        <f>HYPERLINK("#"&amp;T28&amp;"!A1","13")</f>
        <v>13</v>
      </c>
      <c r="R28" s="21">
        <v>66</v>
      </c>
      <c r="T28" s="21" t="s">
        <v>132</v>
      </c>
    </row>
    <row r="29" spans="2:20" ht="18.75" customHeight="1">
      <c r="B29" s="26"/>
      <c r="C29" s="26"/>
      <c r="D29" s="28"/>
      <c r="E29" s="28"/>
      <c r="F29" s="26"/>
      <c r="G29" s="26"/>
      <c r="H29" s="26"/>
      <c r="I29" s="26"/>
      <c r="J29" s="26"/>
      <c r="K29" s="26"/>
      <c r="L29" s="26"/>
      <c r="M29" s="26"/>
      <c r="N29" s="26"/>
      <c r="O29" s="39"/>
    </row>
    <row r="30" spans="2:20" ht="18.75" customHeight="1">
      <c r="C30" s="21" t="s">
        <v>133</v>
      </c>
      <c r="D30" s="26"/>
      <c r="E30" s="26"/>
      <c r="F30" s="26"/>
      <c r="G30" s="26"/>
      <c r="H30" s="26"/>
      <c r="I30" s="26"/>
      <c r="J30" s="26"/>
      <c r="K30" s="26"/>
      <c r="L30" s="26"/>
      <c r="M30" s="26"/>
      <c r="N30" s="26"/>
      <c r="O30" s="39"/>
    </row>
    <row r="31" spans="2:20" ht="18.75" customHeight="1">
      <c r="B31" s="26"/>
      <c r="C31" s="26"/>
      <c r="D31" s="27" t="s">
        <v>89</v>
      </c>
      <c r="E31" s="26" t="s">
        <v>17</v>
      </c>
      <c r="G31" s="26"/>
      <c r="H31" s="26"/>
      <c r="I31" s="26"/>
      <c r="J31" s="26"/>
      <c r="K31" s="26"/>
      <c r="L31" s="26"/>
      <c r="M31" s="28" t="str">
        <f t="shared" ref="M31:M44" si="1">REPT("-",R31-LEN(E31))</f>
        <v>-----------------------</v>
      </c>
      <c r="N31" s="36"/>
      <c r="O31" s="38" t="str">
        <f>HYPERLINK("#"&amp;T31&amp;"!A1","14")</f>
        <v>14</v>
      </c>
      <c r="R31" s="21">
        <v>55</v>
      </c>
      <c r="T31" s="21" t="s">
        <v>135</v>
      </c>
    </row>
    <row r="32" spans="2:20" ht="18.75" customHeight="1">
      <c r="B32" s="26"/>
      <c r="C32" s="26"/>
      <c r="D32" s="27" t="s">
        <v>92</v>
      </c>
      <c r="E32" s="26" t="s">
        <v>101</v>
      </c>
      <c r="G32" s="26"/>
      <c r="H32" s="26"/>
      <c r="I32" s="26"/>
      <c r="J32" s="26"/>
      <c r="K32" s="26"/>
      <c r="L32" s="26"/>
      <c r="M32" s="28" t="str">
        <f t="shared" si="1"/>
        <v>----------------------</v>
      </c>
      <c r="N32" s="37"/>
      <c r="O32" s="38" t="str">
        <f>HYPERLINK("#"&amp;T32&amp;"!A1","15")</f>
        <v>15</v>
      </c>
      <c r="R32" s="21">
        <v>55</v>
      </c>
      <c r="T32" s="21" t="s">
        <v>135</v>
      </c>
    </row>
    <row r="33" spans="2:20" ht="18.75" customHeight="1">
      <c r="B33" s="26"/>
      <c r="C33" s="26" t="s">
        <v>23</v>
      </c>
      <c r="D33" s="27" t="s">
        <v>96</v>
      </c>
      <c r="E33" s="26" t="s">
        <v>88</v>
      </c>
      <c r="G33" s="26"/>
      <c r="H33" s="26"/>
      <c r="I33" s="26"/>
      <c r="J33" s="26"/>
      <c r="K33" s="26"/>
      <c r="L33" s="26"/>
      <c r="M33" s="28" t="str">
        <f t="shared" si="1"/>
        <v>------------</v>
      </c>
      <c r="N33" s="37"/>
      <c r="O33" s="38" t="str">
        <f>HYPERLINK("#"&amp;T33&amp;"!A1","16")</f>
        <v>16</v>
      </c>
      <c r="R33" s="21">
        <v>50</v>
      </c>
      <c r="T33" s="21" t="s">
        <v>112</v>
      </c>
    </row>
    <row r="34" spans="2:20" ht="18.75" customHeight="1">
      <c r="B34" s="26"/>
      <c r="C34" s="26" t="s">
        <v>7</v>
      </c>
      <c r="D34" s="27" t="s">
        <v>58</v>
      </c>
      <c r="E34" s="26" t="s">
        <v>79</v>
      </c>
      <c r="G34" s="26"/>
      <c r="H34" s="26"/>
      <c r="I34" s="26"/>
      <c r="J34" s="26"/>
      <c r="K34" s="26"/>
      <c r="L34" s="26"/>
      <c r="M34" s="28" t="str">
        <f t="shared" si="1"/>
        <v>-----------</v>
      </c>
      <c r="N34" s="37"/>
      <c r="O34" s="38" t="str">
        <f>HYPERLINK("#"&amp;T34&amp;"!A1","17")</f>
        <v>17</v>
      </c>
      <c r="R34" s="21">
        <v>50</v>
      </c>
      <c r="T34" s="21" t="s">
        <v>112</v>
      </c>
    </row>
    <row r="35" spans="2:20" ht="18.75" customHeight="1">
      <c r="B35" s="26"/>
      <c r="C35" s="26" t="s">
        <v>37</v>
      </c>
      <c r="D35" s="27" t="s">
        <v>113</v>
      </c>
      <c r="E35" s="26" t="s">
        <v>2</v>
      </c>
      <c r="G35" s="26"/>
      <c r="H35" s="26"/>
      <c r="I35" s="26"/>
      <c r="J35" s="26"/>
      <c r="K35" s="26"/>
      <c r="L35" s="26"/>
      <c r="M35" s="28" t="str">
        <f t="shared" si="1"/>
        <v>--------------------</v>
      </c>
      <c r="N35" s="37"/>
      <c r="O35" s="38" t="str">
        <f>HYPERLINK("#"&amp;T35&amp;"!A1","18")</f>
        <v>18</v>
      </c>
      <c r="R35" s="21">
        <v>55</v>
      </c>
      <c r="T35" s="21" t="s">
        <v>136</v>
      </c>
    </row>
    <row r="36" spans="2:20" ht="18.75" customHeight="1">
      <c r="B36" s="26"/>
      <c r="C36" s="26" t="s">
        <v>138</v>
      </c>
      <c r="D36" s="27" t="s">
        <v>114</v>
      </c>
      <c r="E36" s="26" t="s">
        <v>142</v>
      </c>
      <c r="G36" s="26"/>
      <c r="H36" s="26"/>
      <c r="I36" s="26"/>
      <c r="J36" s="26"/>
      <c r="K36" s="26"/>
      <c r="L36" s="26"/>
      <c r="M36" s="28" t="str">
        <f t="shared" si="1"/>
        <v>-------------------</v>
      </c>
      <c r="N36" s="37"/>
      <c r="O36" s="38" t="str">
        <f>HYPERLINK("#"&amp;T36&amp;"!A1","19")</f>
        <v>19</v>
      </c>
      <c r="R36" s="21">
        <v>55</v>
      </c>
      <c r="T36" s="21" t="s">
        <v>136</v>
      </c>
    </row>
    <row r="37" spans="2:20" ht="18.75" customHeight="1">
      <c r="B37" s="26"/>
      <c r="C37" s="26" t="s">
        <v>144</v>
      </c>
      <c r="D37" s="27" t="s">
        <v>106</v>
      </c>
      <c r="E37" s="26" t="s">
        <v>145</v>
      </c>
      <c r="G37" s="26"/>
      <c r="H37" s="26"/>
      <c r="I37" s="26"/>
      <c r="J37" s="26"/>
      <c r="K37" s="26"/>
      <c r="L37" s="26"/>
      <c r="M37" s="28" t="str">
        <f t="shared" si="1"/>
        <v>---------------------------------</v>
      </c>
      <c r="N37" s="37"/>
      <c r="O37" s="38" t="str">
        <f>HYPERLINK("#"&amp;T37&amp;"!A1","20")</f>
        <v>20</v>
      </c>
      <c r="R37" s="21">
        <v>58</v>
      </c>
      <c r="T37" s="21" t="s">
        <v>146</v>
      </c>
    </row>
    <row r="38" spans="2:20" ht="18.75" customHeight="1">
      <c r="B38" s="26"/>
      <c r="C38" s="26" t="s">
        <v>63</v>
      </c>
      <c r="D38" s="27" t="s">
        <v>44</v>
      </c>
      <c r="E38" s="26" t="s">
        <v>18</v>
      </c>
      <c r="G38" s="26"/>
      <c r="H38" s="26"/>
      <c r="I38" s="26"/>
      <c r="J38" s="26"/>
      <c r="K38" s="26"/>
      <c r="L38" s="26"/>
      <c r="M38" s="28" t="str">
        <f t="shared" si="1"/>
        <v>---------------------</v>
      </c>
      <c r="N38" s="37"/>
      <c r="O38" s="38" t="str">
        <f>HYPERLINK("#"&amp;T38&amp;"!A1","21")</f>
        <v>21</v>
      </c>
      <c r="R38" s="21">
        <v>52</v>
      </c>
      <c r="T38" s="21" t="s">
        <v>147</v>
      </c>
    </row>
    <row r="39" spans="2:20" ht="18.75" customHeight="1">
      <c r="B39" s="26"/>
      <c r="C39" s="26"/>
      <c r="D39" s="27" t="s">
        <v>127</v>
      </c>
      <c r="E39" s="26" t="s">
        <v>98</v>
      </c>
      <c r="G39" s="26"/>
      <c r="H39" s="26"/>
      <c r="I39" s="26"/>
      <c r="J39" s="26"/>
      <c r="K39" s="26"/>
      <c r="L39" s="26"/>
      <c r="M39" s="28" t="str">
        <f t="shared" si="1"/>
        <v>------------------</v>
      </c>
      <c r="N39" s="37"/>
      <c r="O39" s="38" t="str">
        <f>HYPERLINK("#"&amp;T39&amp;"!A1","22")</f>
        <v>22</v>
      </c>
      <c r="R39" s="21">
        <v>53</v>
      </c>
      <c r="T39" s="21" t="s">
        <v>150</v>
      </c>
    </row>
    <row r="40" spans="2:20" ht="18.75" customHeight="1">
      <c r="B40" s="26"/>
      <c r="C40" s="26"/>
      <c r="D40" s="27" t="s">
        <v>20</v>
      </c>
      <c r="E40" s="26" t="s">
        <v>38</v>
      </c>
      <c r="G40" s="26"/>
      <c r="H40" s="26"/>
      <c r="I40" s="26"/>
      <c r="J40" s="26"/>
      <c r="K40" s="26"/>
      <c r="L40" s="26"/>
      <c r="M40" s="28" t="str">
        <f t="shared" si="1"/>
        <v>-----------------</v>
      </c>
      <c r="N40" s="37"/>
      <c r="O40" s="38" t="str">
        <f>HYPERLINK("#"&amp;T40&amp;"!A1","23")</f>
        <v>23</v>
      </c>
      <c r="R40" s="21">
        <v>53</v>
      </c>
      <c r="T40" s="21" t="s">
        <v>150</v>
      </c>
    </row>
    <row r="41" spans="2:20" ht="18.75" customHeight="1">
      <c r="B41" s="26"/>
      <c r="C41" s="26"/>
      <c r="D41" s="27" t="s">
        <v>152</v>
      </c>
      <c r="E41" s="26" t="s">
        <v>19</v>
      </c>
      <c r="G41" s="26"/>
      <c r="H41" s="26"/>
      <c r="I41" s="26"/>
      <c r="J41" s="26"/>
      <c r="K41" s="26"/>
      <c r="L41" s="26"/>
      <c r="M41" s="28" t="str">
        <f t="shared" si="1"/>
        <v>----</v>
      </c>
      <c r="N41" s="37"/>
      <c r="O41" s="38" t="str">
        <f>HYPERLINK("#"&amp;T41&amp;"!A1","24")</f>
        <v>24</v>
      </c>
      <c r="R41" s="21">
        <v>46</v>
      </c>
      <c r="T41" s="21" t="s">
        <v>153</v>
      </c>
    </row>
    <row r="42" spans="2:20" ht="18.75" customHeight="1">
      <c r="B42" s="26"/>
      <c r="C42" s="26"/>
      <c r="D42" s="27" t="s">
        <v>156</v>
      </c>
      <c r="E42" s="26" t="s">
        <v>158</v>
      </c>
      <c r="G42" s="26"/>
      <c r="H42" s="26"/>
      <c r="I42" s="26"/>
      <c r="J42" s="26"/>
      <c r="K42" s="26"/>
      <c r="L42" s="26"/>
      <c r="M42" s="28" t="str">
        <f t="shared" si="1"/>
        <v>----</v>
      </c>
      <c r="N42" s="37"/>
      <c r="O42" s="38" t="str">
        <f>HYPERLINK("#"&amp;T42&amp;"!A1","25")</f>
        <v>25</v>
      </c>
      <c r="R42" s="21">
        <v>46</v>
      </c>
      <c r="T42" s="21" t="s">
        <v>153</v>
      </c>
    </row>
    <row r="43" spans="2:20" ht="18.75" customHeight="1">
      <c r="B43" s="26" t="s">
        <v>160</v>
      </c>
      <c r="C43" s="26"/>
      <c r="D43" s="27" t="s">
        <v>162</v>
      </c>
      <c r="E43" s="26" t="s">
        <v>164</v>
      </c>
      <c r="G43" s="26"/>
      <c r="H43" s="26"/>
      <c r="I43" s="26"/>
      <c r="J43" s="26"/>
      <c r="K43" s="26"/>
      <c r="L43" s="26"/>
      <c r="M43" s="28" t="str">
        <f t="shared" si="1"/>
        <v>---------------------------------</v>
      </c>
      <c r="N43" s="37"/>
      <c r="O43" s="38" t="str">
        <f>HYPERLINK("#"&amp;T43&amp;"!A1","26")</f>
        <v>26</v>
      </c>
      <c r="R43" s="21">
        <v>58</v>
      </c>
      <c r="T43" s="21" t="s">
        <v>166</v>
      </c>
    </row>
    <row r="44" spans="2:20" ht="18.75" customHeight="1">
      <c r="B44" s="26"/>
      <c r="C44" s="26"/>
      <c r="D44" s="27" t="s">
        <v>167</v>
      </c>
      <c r="E44" s="26" t="s">
        <v>171</v>
      </c>
      <c r="G44" s="26"/>
      <c r="H44" s="26"/>
      <c r="I44" s="26"/>
      <c r="J44" s="26"/>
      <c r="K44" s="26"/>
      <c r="L44" s="26"/>
      <c r="M44" s="28" t="str">
        <f t="shared" si="1"/>
        <v>--------------------------------</v>
      </c>
      <c r="N44" s="37"/>
      <c r="O44" s="38" t="str">
        <f>HYPERLINK("#"&amp;T44&amp;"!A1","27")</f>
        <v>27</v>
      </c>
      <c r="R44" s="21">
        <v>58</v>
      </c>
      <c r="T44" s="21" t="s">
        <v>166</v>
      </c>
    </row>
    <row r="45" spans="2:20" ht="18.75" customHeight="1">
      <c r="B45" s="26"/>
      <c r="C45" s="26"/>
      <c r="D45" s="29"/>
      <c r="E45" s="26"/>
      <c r="G45" s="26"/>
      <c r="H45" s="26"/>
      <c r="I45" s="26"/>
      <c r="J45" s="26"/>
      <c r="K45" s="26"/>
      <c r="L45" s="26"/>
      <c r="M45" s="28"/>
      <c r="N45" s="37"/>
      <c r="O45" s="38"/>
      <c r="T45" s="21"/>
    </row>
    <row r="46" spans="2:20" ht="18.75" customHeight="1">
      <c r="B46" s="26" t="s">
        <v>64</v>
      </c>
      <c r="C46" s="26"/>
      <c r="D46" s="26"/>
      <c r="E46" s="26"/>
      <c r="F46" s="26"/>
      <c r="G46" s="34"/>
      <c r="H46" s="26"/>
      <c r="I46" s="26"/>
      <c r="J46" s="26"/>
      <c r="K46" s="26"/>
      <c r="L46" s="26"/>
      <c r="M46" s="28" t="str">
        <f>REPT("-",R46-LEN(E46))</f>
        <v>--------------------------------------------------------------------</v>
      </c>
      <c r="N46" s="28"/>
      <c r="O46" s="38" t="str">
        <f>HYPERLINK("#"&amp;T46&amp;"!A1","28")</f>
        <v>28</v>
      </c>
      <c r="R46" s="21">
        <v>68</v>
      </c>
      <c r="T46" s="21" t="s">
        <v>172</v>
      </c>
    </row>
    <row r="47" spans="2:20" ht="18.75" customHeight="1">
      <c r="B47" s="26"/>
      <c r="C47" s="26"/>
      <c r="D47" s="26"/>
      <c r="E47" s="26"/>
      <c r="F47" s="26"/>
      <c r="G47" s="34"/>
      <c r="H47" s="26"/>
      <c r="I47" s="26"/>
      <c r="J47" s="26"/>
      <c r="K47" s="26"/>
      <c r="L47" s="26"/>
      <c r="M47" s="28"/>
      <c r="N47" s="28"/>
      <c r="O47" s="38"/>
      <c r="T47" s="21"/>
    </row>
    <row r="48" spans="2:20" ht="18.75" customHeight="1">
      <c r="B48" s="26"/>
      <c r="C48" s="26"/>
      <c r="D48" s="26"/>
      <c r="E48" s="26"/>
      <c r="F48" s="33"/>
      <c r="G48" s="26"/>
      <c r="H48" s="26"/>
      <c r="I48" s="26"/>
      <c r="J48" s="26"/>
      <c r="K48" s="26"/>
      <c r="L48" s="26"/>
      <c r="M48" s="26"/>
      <c r="N48" s="26"/>
    </row>
    <row r="49" ht="18.75" customHeight="1"/>
  </sheetData>
  <sheetProtection password="CC23" sheet="1"/>
  <mergeCells count="1">
    <mergeCell ref="B2:O2"/>
  </mergeCells>
  <phoneticPr fontId="5"/>
  <pageMargins left="0.47" right="0.55118110236220474" top="0.47244094488188981" bottom="0.51181102362204722" header="0.31496062992125984" footer="0.43307086614173229"/>
  <pageSetup paperSize="9" scale="90" fitToWidth="1" fitToHeight="1" orientation="portrait" usePrinterDefaults="1" r:id="rId1"/>
  <headerFooter alignWithMargins="0"/>
</worksheet>
</file>

<file path=xl/worksheets/sheet20.xml><?xml version="1.0" encoding="utf-8"?>
<worksheet xmlns:r="http://schemas.openxmlformats.org/officeDocument/2006/relationships" xmlns:mc="http://schemas.openxmlformats.org/markup-compatibility/2006" xmlns="http://schemas.openxmlformats.org/spreadsheetml/2006/main">
  <sheetPr>
    <tabColor indexed="53"/>
  </sheetPr>
  <dimension ref="A4:W53"/>
  <sheetViews>
    <sheetView view="pageBreakPreview" zoomScaleSheetLayoutView="100" workbookViewId="0"/>
  </sheetViews>
  <sheetFormatPr defaultRowHeight="11.25"/>
  <cols>
    <col min="1" max="1" width="7" style="515" customWidth="1"/>
    <col min="2" max="2" width="3.875" style="515" customWidth="1"/>
    <col min="3" max="3" width="16.625" style="195" customWidth="1"/>
    <col min="4" max="4" width="10" style="195" customWidth="1"/>
    <col min="5" max="6" width="9.875" style="195" customWidth="1"/>
    <col min="7" max="7" width="10" style="195" customWidth="1"/>
    <col min="8" max="9" width="9.875" style="195" customWidth="1"/>
    <col min="10" max="10" width="10" style="195" customWidth="1"/>
    <col min="11" max="12" width="9.875" style="195" customWidth="1"/>
    <col min="13" max="13" width="10" style="195" customWidth="1"/>
    <col min="14" max="15" width="9.875" style="195" customWidth="1"/>
    <col min="16" max="16384" width="9" style="195" bestFit="1" customWidth="1"/>
  </cols>
  <sheetData>
    <row r="4" spans="1:23">
      <c r="E4" s="195"/>
      <c r="F4" s="540"/>
    </row>
    <row r="5" spans="1:23"/>
    <row r="6" spans="1:23" ht="16.5" customHeight="1">
      <c r="C6" s="1"/>
      <c r="E6" s="534" t="s">
        <v>336</v>
      </c>
    </row>
    <row r="7" spans="1:23" ht="15.95" customHeight="1"/>
    <row r="8" spans="1:23" ht="17.100000000000001" customHeight="1">
      <c r="C8" s="420">
        <v>44228</v>
      </c>
      <c r="O8" s="547" t="s">
        <v>241</v>
      </c>
    </row>
    <row r="9" spans="1:23" ht="17.100000000000001" customHeight="1">
      <c r="B9" s="518" t="s">
        <v>69</v>
      </c>
      <c r="C9" s="522"/>
      <c r="D9" s="529"/>
      <c r="E9" s="535" t="s">
        <v>542</v>
      </c>
      <c r="F9" s="541"/>
      <c r="G9" s="535"/>
      <c r="H9" s="535" t="s">
        <v>543</v>
      </c>
      <c r="I9" s="541"/>
      <c r="J9" s="535"/>
      <c r="K9" s="535" t="s">
        <v>13</v>
      </c>
      <c r="L9" s="541"/>
      <c r="M9" s="535"/>
      <c r="N9" s="535" t="s">
        <v>544</v>
      </c>
      <c r="O9" s="541"/>
    </row>
    <row r="10" spans="1:23" ht="9" customHeight="1">
      <c r="B10" s="519"/>
      <c r="C10" s="523"/>
      <c r="D10" s="530" t="s">
        <v>480</v>
      </c>
      <c r="E10" s="536"/>
      <c r="F10" s="542"/>
      <c r="G10" s="530" t="s">
        <v>480</v>
      </c>
      <c r="H10" s="536"/>
      <c r="I10" s="542"/>
      <c r="J10" s="530" t="s">
        <v>480</v>
      </c>
      <c r="K10" s="536"/>
      <c r="L10" s="542"/>
      <c r="M10" s="530" t="s">
        <v>480</v>
      </c>
      <c r="N10" s="536"/>
      <c r="O10" s="542"/>
    </row>
    <row r="11" spans="1:23" ht="17.100000000000001" customHeight="1">
      <c r="B11" s="520"/>
      <c r="C11" s="524"/>
      <c r="D11" s="531"/>
      <c r="E11" s="537" t="s">
        <v>545</v>
      </c>
      <c r="F11" s="543" t="s">
        <v>328</v>
      </c>
      <c r="G11" s="531"/>
      <c r="H11" s="537" t="s">
        <v>545</v>
      </c>
      <c r="I11" s="543" t="s">
        <v>328</v>
      </c>
      <c r="J11" s="531"/>
      <c r="K11" s="537" t="s">
        <v>545</v>
      </c>
      <c r="L11" s="543" t="s">
        <v>328</v>
      </c>
      <c r="M11" s="531"/>
      <c r="N11" s="537" t="s">
        <v>545</v>
      </c>
      <c r="O11" s="543" t="s">
        <v>328</v>
      </c>
      <c r="Q11" s="548"/>
      <c r="R11" s="548"/>
      <c r="S11" s="548"/>
      <c r="T11" s="548"/>
      <c r="U11" s="548"/>
      <c r="V11" s="548"/>
      <c r="W11" s="548"/>
    </row>
    <row r="12" spans="1:23" ht="17.100000000000001" customHeight="1">
      <c r="B12" s="335" t="s">
        <v>333</v>
      </c>
      <c r="C12" s="525" t="s">
        <v>334</v>
      </c>
      <c r="D12" s="532">
        <v>358301</v>
      </c>
      <c r="E12" s="538">
        <v>357405</v>
      </c>
      <c r="F12" s="544">
        <v>896</v>
      </c>
      <c r="G12" s="532">
        <v>284053</v>
      </c>
      <c r="H12" s="538">
        <v>283380</v>
      </c>
      <c r="I12" s="544">
        <v>673</v>
      </c>
      <c r="J12" s="538">
        <v>241533</v>
      </c>
      <c r="K12" s="538">
        <v>240081</v>
      </c>
      <c r="L12" s="544">
        <v>1452</v>
      </c>
      <c r="M12" s="538">
        <v>220378</v>
      </c>
      <c r="N12" s="538">
        <v>219607</v>
      </c>
      <c r="O12" s="544">
        <v>771</v>
      </c>
      <c r="Q12" s="548"/>
      <c r="R12" s="548"/>
      <c r="S12" s="548"/>
      <c r="T12" s="548"/>
      <c r="U12" s="548"/>
      <c r="V12" s="548"/>
      <c r="W12" s="548"/>
    </row>
    <row r="13" spans="1:23" ht="17.100000000000001" customHeight="1">
      <c r="A13" s="7"/>
      <c r="B13" s="335" t="s">
        <v>335</v>
      </c>
      <c r="C13" s="526" t="s">
        <v>337</v>
      </c>
      <c r="D13" s="532" t="s">
        <v>458</v>
      </c>
      <c r="E13" s="538" t="s">
        <v>458</v>
      </c>
      <c r="F13" s="544" t="s">
        <v>458</v>
      </c>
      <c r="G13" s="532">
        <v>394725</v>
      </c>
      <c r="H13" s="538">
        <v>393441</v>
      </c>
      <c r="I13" s="544">
        <v>1284</v>
      </c>
      <c r="J13" s="538">
        <v>315990</v>
      </c>
      <c r="K13" s="538">
        <v>315661</v>
      </c>
      <c r="L13" s="544">
        <v>329</v>
      </c>
      <c r="M13" s="538">
        <v>322795</v>
      </c>
      <c r="N13" s="538">
        <v>322766</v>
      </c>
      <c r="O13" s="544">
        <v>29</v>
      </c>
      <c r="Q13" s="548"/>
      <c r="R13" s="548"/>
      <c r="S13" s="548"/>
      <c r="T13" s="548"/>
      <c r="U13" s="548"/>
      <c r="V13" s="548"/>
      <c r="W13" s="548"/>
    </row>
    <row r="14" spans="1:23" ht="17.100000000000001" customHeight="1">
      <c r="B14" s="335" t="s">
        <v>339</v>
      </c>
      <c r="C14" s="526" t="s">
        <v>267</v>
      </c>
      <c r="D14" s="532">
        <v>372268</v>
      </c>
      <c r="E14" s="538">
        <v>370990</v>
      </c>
      <c r="F14" s="544">
        <v>1278</v>
      </c>
      <c r="G14" s="532">
        <v>313500</v>
      </c>
      <c r="H14" s="538">
        <v>312972</v>
      </c>
      <c r="I14" s="544">
        <v>528</v>
      </c>
      <c r="J14" s="538">
        <v>253180</v>
      </c>
      <c r="K14" s="538">
        <v>253065</v>
      </c>
      <c r="L14" s="544">
        <v>115</v>
      </c>
      <c r="M14" s="538">
        <v>238587</v>
      </c>
      <c r="N14" s="538">
        <v>236813</v>
      </c>
      <c r="O14" s="544">
        <v>1774</v>
      </c>
      <c r="Q14" s="548"/>
      <c r="R14" s="548"/>
      <c r="S14" s="548"/>
      <c r="T14" s="548"/>
      <c r="U14" s="548"/>
      <c r="V14" s="548"/>
      <c r="W14" s="548"/>
    </row>
    <row r="15" spans="1:23" ht="17.100000000000001" customHeight="1">
      <c r="B15" s="335" t="s">
        <v>341</v>
      </c>
      <c r="C15" s="527" t="s">
        <v>342</v>
      </c>
      <c r="D15" s="532" t="s">
        <v>33</v>
      </c>
      <c r="E15" s="538" t="s">
        <v>33</v>
      </c>
      <c r="F15" s="544" t="s">
        <v>33</v>
      </c>
      <c r="G15" s="532" t="s">
        <v>33</v>
      </c>
      <c r="H15" s="538" t="s">
        <v>33</v>
      </c>
      <c r="I15" s="544" t="s">
        <v>33</v>
      </c>
      <c r="J15" s="538">
        <v>390369</v>
      </c>
      <c r="K15" s="538">
        <v>383390</v>
      </c>
      <c r="L15" s="544">
        <v>6979</v>
      </c>
      <c r="M15" s="538">
        <v>343097</v>
      </c>
      <c r="N15" s="538">
        <v>343097</v>
      </c>
      <c r="O15" s="544">
        <v>0</v>
      </c>
      <c r="Q15" s="548"/>
      <c r="R15" s="548"/>
      <c r="S15" s="548"/>
      <c r="T15" s="548"/>
      <c r="U15" s="548"/>
      <c r="V15" s="548"/>
      <c r="W15" s="548"/>
    </row>
    <row r="16" spans="1:23" ht="17.100000000000001" customHeight="1">
      <c r="B16" s="335" t="s">
        <v>257</v>
      </c>
      <c r="C16" s="526" t="s">
        <v>344</v>
      </c>
      <c r="D16" s="532" t="s">
        <v>458</v>
      </c>
      <c r="E16" s="538" t="s">
        <v>458</v>
      </c>
      <c r="F16" s="544" t="s">
        <v>458</v>
      </c>
      <c r="G16" s="532">
        <v>351405</v>
      </c>
      <c r="H16" s="538">
        <v>351144</v>
      </c>
      <c r="I16" s="544">
        <v>261</v>
      </c>
      <c r="J16" s="538">
        <v>290472</v>
      </c>
      <c r="K16" s="538">
        <v>290472</v>
      </c>
      <c r="L16" s="544">
        <v>0</v>
      </c>
      <c r="M16" s="538">
        <v>334991</v>
      </c>
      <c r="N16" s="538">
        <v>333802</v>
      </c>
      <c r="O16" s="544">
        <v>1189</v>
      </c>
      <c r="Q16" s="548"/>
      <c r="R16" s="548"/>
      <c r="S16" s="548"/>
      <c r="T16" s="548"/>
      <c r="U16" s="548"/>
      <c r="V16" s="548"/>
      <c r="W16" s="548"/>
    </row>
    <row r="17" spans="1:23" ht="17.100000000000001" customHeight="1">
      <c r="A17" s="7" t="s">
        <v>546</v>
      </c>
      <c r="B17" s="335" t="s">
        <v>54</v>
      </c>
      <c r="C17" s="526" t="s">
        <v>347</v>
      </c>
      <c r="D17" s="532">
        <v>205030</v>
      </c>
      <c r="E17" s="538">
        <v>204967</v>
      </c>
      <c r="F17" s="544">
        <v>63</v>
      </c>
      <c r="G17" s="532">
        <v>263810</v>
      </c>
      <c r="H17" s="538">
        <v>263704</v>
      </c>
      <c r="I17" s="544">
        <v>106</v>
      </c>
      <c r="J17" s="538">
        <v>252471</v>
      </c>
      <c r="K17" s="538">
        <v>252471</v>
      </c>
      <c r="L17" s="544">
        <v>0</v>
      </c>
      <c r="M17" s="538">
        <v>315343</v>
      </c>
      <c r="N17" s="538">
        <v>312067</v>
      </c>
      <c r="O17" s="544">
        <v>3276</v>
      </c>
      <c r="Q17" s="548"/>
      <c r="R17" s="548"/>
      <c r="S17" s="548"/>
      <c r="T17" s="548"/>
      <c r="U17" s="548"/>
      <c r="V17" s="548"/>
      <c r="W17" s="548"/>
    </row>
    <row r="18" spans="1:23" ht="17.100000000000001" customHeight="1">
      <c r="A18" s="516">
        <v>20</v>
      </c>
      <c r="B18" s="335" t="s">
        <v>348</v>
      </c>
      <c r="C18" s="526" t="s">
        <v>349</v>
      </c>
      <c r="D18" s="532">
        <v>234693</v>
      </c>
      <c r="E18" s="538">
        <v>234693</v>
      </c>
      <c r="F18" s="544">
        <v>0</v>
      </c>
      <c r="G18" s="532">
        <v>226336</v>
      </c>
      <c r="H18" s="538">
        <v>225214</v>
      </c>
      <c r="I18" s="544">
        <v>1122</v>
      </c>
      <c r="J18" s="538">
        <v>197702</v>
      </c>
      <c r="K18" s="538">
        <v>195742</v>
      </c>
      <c r="L18" s="544">
        <v>1960</v>
      </c>
      <c r="M18" s="538">
        <v>186042</v>
      </c>
      <c r="N18" s="538">
        <v>185939</v>
      </c>
      <c r="O18" s="544">
        <v>103</v>
      </c>
      <c r="Q18" s="548"/>
      <c r="R18" s="548"/>
      <c r="S18" s="548"/>
      <c r="T18" s="548"/>
      <c r="U18" s="548"/>
      <c r="V18" s="548"/>
      <c r="W18" s="548"/>
    </row>
    <row r="19" spans="1:23" ht="17.100000000000001" customHeight="1">
      <c r="A19" s="517" t="s">
        <v>546</v>
      </c>
      <c r="B19" s="335" t="s">
        <v>350</v>
      </c>
      <c r="C19" s="526" t="s">
        <v>57</v>
      </c>
      <c r="D19" s="532" t="s">
        <v>33</v>
      </c>
      <c r="E19" s="538" t="s">
        <v>33</v>
      </c>
      <c r="F19" s="544" t="s">
        <v>33</v>
      </c>
      <c r="G19" s="532" t="s">
        <v>33</v>
      </c>
      <c r="H19" s="538" t="s">
        <v>33</v>
      </c>
      <c r="I19" s="544" t="s">
        <v>33</v>
      </c>
      <c r="J19" s="538">
        <v>311305</v>
      </c>
      <c r="K19" s="538">
        <v>303369</v>
      </c>
      <c r="L19" s="544">
        <v>7936</v>
      </c>
      <c r="M19" s="538">
        <v>329460</v>
      </c>
      <c r="N19" s="538">
        <v>327208</v>
      </c>
      <c r="O19" s="544">
        <v>2252</v>
      </c>
      <c r="Q19" s="548"/>
      <c r="R19" s="548"/>
      <c r="S19" s="548"/>
      <c r="T19" s="548"/>
      <c r="U19" s="548"/>
      <c r="V19" s="548"/>
      <c r="W19" s="548"/>
    </row>
    <row r="20" spans="1:23" ht="17.100000000000001" customHeight="1">
      <c r="B20" s="335" t="s">
        <v>351</v>
      </c>
      <c r="C20" s="527" t="s">
        <v>122</v>
      </c>
      <c r="D20" s="532" t="s">
        <v>458</v>
      </c>
      <c r="E20" s="538" t="s">
        <v>458</v>
      </c>
      <c r="F20" s="544" t="s">
        <v>458</v>
      </c>
      <c r="G20" s="532" t="s">
        <v>458</v>
      </c>
      <c r="H20" s="538" t="s">
        <v>458</v>
      </c>
      <c r="I20" s="544" t="s">
        <v>458</v>
      </c>
      <c r="J20" s="538">
        <v>330512</v>
      </c>
      <c r="K20" s="538">
        <v>330512</v>
      </c>
      <c r="L20" s="544">
        <v>0</v>
      </c>
      <c r="M20" s="538">
        <v>255626</v>
      </c>
      <c r="N20" s="538">
        <v>255136</v>
      </c>
      <c r="O20" s="544">
        <v>490</v>
      </c>
      <c r="Q20" s="548"/>
      <c r="R20" s="548"/>
      <c r="S20" s="548"/>
      <c r="T20" s="548"/>
      <c r="U20" s="548"/>
      <c r="V20" s="548"/>
      <c r="W20" s="548"/>
    </row>
    <row r="21" spans="1:23" ht="17.100000000000001" customHeight="1">
      <c r="B21" s="335" t="s">
        <v>248</v>
      </c>
      <c r="C21" s="527" t="s">
        <v>228</v>
      </c>
      <c r="D21" s="532" t="s">
        <v>33</v>
      </c>
      <c r="E21" s="538" t="s">
        <v>33</v>
      </c>
      <c r="F21" s="544" t="s">
        <v>33</v>
      </c>
      <c r="G21" s="532" t="s">
        <v>33</v>
      </c>
      <c r="H21" s="538" t="s">
        <v>33</v>
      </c>
      <c r="I21" s="544" t="s">
        <v>33</v>
      </c>
      <c r="J21" s="538">
        <v>331052</v>
      </c>
      <c r="K21" s="538">
        <v>331003</v>
      </c>
      <c r="L21" s="544">
        <v>49</v>
      </c>
      <c r="M21" s="538">
        <v>348719</v>
      </c>
      <c r="N21" s="538">
        <v>348719</v>
      </c>
      <c r="O21" s="544">
        <v>0</v>
      </c>
      <c r="Q21" s="548"/>
      <c r="R21" s="548"/>
      <c r="S21" s="548"/>
      <c r="T21" s="548"/>
      <c r="U21" s="548"/>
      <c r="V21" s="548"/>
      <c r="W21" s="548"/>
    </row>
    <row r="22" spans="1:23" ht="17.100000000000001" customHeight="1">
      <c r="B22" s="335" t="s">
        <v>137</v>
      </c>
      <c r="C22" s="527" t="s">
        <v>5</v>
      </c>
      <c r="D22" s="532" t="s">
        <v>458</v>
      </c>
      <c r="E22" s="538" t="s">
        <v>458</v>
      </c>
      <c r="F22" s="544" t="s">
        <v>458</v>
      </c>
      <c r="G22" s="532" t="s">
        <v>33</v>
      </c>
      <c r="H22" s="538" t="s">
        <v>33</v>
      </c>
      <c r="I22" s="544" t="s">
        <v>33</v>
      </c>
      <c r="J22" s="538">
        <v>117228</v>
      </c>
      <c r="K22" s="538">
        <v>117147</v>
      </c>
      <c r="L22" s="544">
        <v>81</v>
      </c>
      <c r="M22" s="538">
        <v>116388</v>
      </c>
      <c r="N22" s="538">
        <v>115972</v>
      </c>
      <c r="O22" s="544">
        <v>416</v>
      </c>
      <c r="Q22" s="548"/>
      <c r="R22" s="548"/>
      <c r="S22" s="548"/>
      <c r="T22" s="548"/>
      <c r="U22" s="548"/>
      <c r="V22" s="548"/>
      <c r="W22" s="548"/>
    </row>
    <row r="23" spans="1:23" ht="17.100000000000001" customHeight="1">
      <c r="B23" s="335" t="s">
        <v>12</v>
      </c>
      <c r="C23" s="527" t="s">
        <v>186</v>
      </c>
      <c r="D23" s="532" t="s">
        <v>458</v>
      </c>
      <c r="E23" s="538" t="s">
        <v>458</v>
      </c>
      <c r="F23" s="544" t="s">
        <v>458</v>
      </c>
      <c r="G23" s="532" t="s">
        <v>33</v>
      </c>
      <c r="H23" s="538" t="s">
        <v>33</v>
      </c>
      <c r="I23" s="544" t="s">
        <v>33</v>
      </c>
      <c r="J23" s="538">
        <v>200013</v>
      </c>
      <c r="K23" s="538">
        <v>199957</v>
      </c>
      <c r="L23" s="544">
        <v>56</v>
      </c>
      <c r="M23" s="538">
        <v>178842</v>
      </c>
      <c r="N23" s="538">
        <v>178842</v>
      </c>
      <c r="O23" s="544">
        <v>0</v>
      </c>
      <c r="Q23" s="548"/>
      <c r="R23" s="548"/>
      <c r="S23" s="548"/>
      <c r="T23" s="548"/>
      <c r="U23" s="548"/>
      <c r="V23" s="548"/>
      <c r="W23" s="548"/>
    </row>
    <row r="24" spans="1:23" ht="17.100000000000001" customHeight="1">
      <c r="B24" s="335" t="s">
        <v>352</v>
      </c>
      <c r="C24" s="526" t="s">
        <v>285</v>
      </c>
      <c r="D24" s="532">
        <v>320219</v>
      </c>
      <c r="E24" s="538">
        <v>318441</v>
      </c>
      <c r="F24" s="544">
        <v>1778</v>
      </c>
      <c r="G24" s="532" t="s">
        <v>33</v>
      </c>
      <c r="H24" s="538" t="s">
        <v>33</v>
      </c>
      <c r="I24" s="544" t="s">
        <v>33</v>
      </c>
      <c r="J24" s="538" t="s">
        <v>33</v>
      </c>
      <c r="K24" s="538" t="s">
        <v>33</v>
      </c>
      <c r="L24" s="544" t="s">
        <v>33</v>
      </c>
      <c r="M24" s="538">
        <v>222214</v>
      </c>
      <c r="N24" s="538">
        <v>222214</v>
      </c>
      <c r="O24" s="544">
        <v>0</v>
      </c>
      <c r="Q24" s="548"/>
      <c r="R24" s="548"/>
      <c r="S24" s="548"/>
      <c r="T24" s="548"/>
      <c r="U24" s="548"/>
      <c r="V24" s="548"/>
      <c r="W24" s="548"/>
    </row>
    <row r="25" spans="1:23" ht="17.100000000000001" customHeight="1">
      <c r="B25" s="335" t="s">
        <v>353</v>
      </c>
      <c r="C25" s="526" t="s">
        <v>242</v>
      </c>
      <c r="D25" s="532">
        <v>399015</v>
      </c>
      <c r="E25" s="538">
        <v>398848</v>
      </c>
      <c r="F25" s="544">
        <v>167</v>
      </c>
      <c r="G25" s="532">
        <v>285539</v>
      </c>
      <c r="H25" s="538">
        <v>285539</v>
      </c>
      <c r="I25" s="544">
        <v>0</v>
      </c>
      <c r="J25" s="538">
        <v>239956</v>
      </c>
      <c r="K25" s="538">
        <v>232469</v>
      </c>
      <c r="L25" s="544">
        <v>7487</v>
      </c>
      <c r="M25" s="538">
        <v>200209</v>
      </c>
      <c r="N25" s="538">
        <v>199123</v>
      </c>
      <c r="O25" s="544">
        <v>1086</v>
      </c>
      <c r="Q25" s="548"/>
      <c r="R25" s="548"/>
      <c r="S25" s="548"/>
      <c r="T25" s="548"/>
      <c r="U25" s="548"/>
      <c r="V25" s="548"/>
      <c r="W25" s="548"/>
    </row>
    <row r="26" spans="1:23" ht="17.100000000000001" customHeight="1">
      <c r="B26" s="335" t="s">
        <v>192</v>
      </c>
      <c r="C26" s="526" t="s">
        <v>355</v>
      </c>
      <c r="D26" s="532" t="s">
        <v>458</v>
      </c>
      <c r="E26" s="538" t="s">
        <v>458</v>
      </c>
      <c r="F26" s="544" t="s">
        <v>458</v>
      </c>
      <c r="G26" s="532">
        <v>286392</v>
      </c>
      <c r="H26" s="538">
        <v>285999</v>
      </c>
      <c r="I26" s="544">
        <v>393</v>
      </c>
      <c r="J26" s="538">
        <v>294649</v>
      </c>
      <c r="K26" s="538">
        <v>294649</v>
      </c>
      <c r="L26" s="544">
        <v>0</v>
      </c>
      <c r="M26" s="538">
        <v>285056</v>
      </c>
      <c r="N26" s="538">
        <v>284517</v>
      </c>
      <c r="O26" s="544">
        <v>539</v>
      </c>
      <c r="Q26" s="548"/>
      <c r="R26" s="548"/>
      <c r="S26" s="548"/>
      <c r="T26" s="548"/>
      <c r="U26" s="548"/>
      <c r="V26" s="548"/>
      <c r="W26" s="548"/>
    </row>
    <row r="27" spans="1:23" ht="17.100000000000001" customHeight="1">
      <c r="A27" s="515" t="s">
        <v>547</v>
      </c>
      <c r="B27" s="521" t="s">
        <v>270</v>
      </c>
      <c r="C27" s="528" t="s">
        <v>356</v>
      </c>
      <c r="D27" s="533">
        <v>148022</v>
      </c>
      <c r="E27" s="539">
        <v>148022</v>
      </c>
      <c r="F27" s="545">
        <v>0</v>
      </c>
      <c r="G27" s="533">
        <v>189915</v>
      </c>
      <c r="H27" s="539">
        <v>189073</v>
      </c>
      <c r="I27" s="545">
        <v>842</v>
      </c>
      <c r="J27" s="539">
        <v>213845</v>
      </c>
      <c r="K27" s="539">
        <v>211706</v>
      </c>
      <c r="L27" s="545">
        <v>2139</v>
      </c>
      <c r="M27" s="539">
        <v>232094</v>
      </c>
      <c r="N27" s="539">
        <v>230916</v>
      </c>
      <c r="O27" s="545">
        <v>1178</v>
      </c>
      <c r="W27" s="195"/>
    </row>
    <row r="28" spans="1:23" ht="15.95" customHeight="1"/>
    <row r="29" spans="1:23" ht="15.95" customHeight="1"/>
    <row r="30" spans="1:23" ht="15.95" customHeight="1"/>
    <row r="31" spans="1:23" ht="15.95" customHeight="1"/>
    <row r="32" spans="1:23" ht="15.95" customHeight="1"/>
    <row r="33" ht="15.95" customHeight="1"/>
    <row r="34" ht="15.95" customHeight="1"/>
    <row r="35" ht="15.95" customHeight="1"/>
    <row r="36" ht="15.95" customHeight="1"/>
    <row r="37" ht="15.95" customHeight="1"/>
    <row r="38" ht="15" customHeight="1"/>
    <row r="39" ht="15" customHeight="1"/>
    <row r="40" ht="15" customHeight="1"/>
    <row r="41" ht="15" customHeight="1"/>
    <row r="42" ht="15" customHeight="1"/>
    <row r="43" ht="15" customHeight="1"/>
    <row r="44" ht="15" customHeight="1"/>
    <row r="45" ht="15" customHeight="1"/>
    <row r="46" ht="15" customHeight="1"/>
    <row r="47"/>
    <row r="48"/>
    <row r="49" spans="7:7"/>
    <row r="50" spans="7:7"/>
    <row r="51" spans="7:7"/>
    <row r="52" spans="7:7"/>
    <row r="53" spans="7:7">
      <c r="G53" s="546"/>
    </row>
  </sheetData>
  <mergeCells count="5">
    <mergeCell ref="B9:C11"/>
    <mergeCell ref="D10:D11"/>
    <mergeCell ref="G10:G11"/>
    <mergeCell ref="J10:J11"/>
    <mergeCell ref="M10:M11"/>
  </mergeCells>
  <phoneticPr fontId="5"/>
  <pageMargins left="0.19685039370078741" right="0.19685039370078741" top="0.98425196850393704" bottom="0.98425196850393704" header="0.51181102362204722" footer="0.51181102362204722"/>
  <pageSetup paperSize="9" fitToWidth="1" fitToHeight="1" orientation="landscape" usePrinterDefaults="1" r:id="rId1"/>
  <headerFooter alignWithMargins="0"/>
  <drawing r:id="rId2"/>
</worksheet>
</file>

<file path=xl/worksheets/sheet21.xml><?xml version="1.0" encoding="utf-8"?>
<worksheet xmlns:r="http://schemas.openxmlformats.org/officeDocument/2006/relationships" xmlns:mc="http://schemas.openxmlformats.org/markup-compatibility/2006" xmlns="http://schemas.openxmlformats.org/spreadsheetml/2006/main">
  <sheetPr>
    <tabColor indexed="53"/>
  </sheetPr>
  <dimension ref="A6:U53"/>
  <sheetViews>
    <sheetView view="pageBreakPreview" zoomScaleSheetLayoutView="100" workbookViewId="0"/>
  </sheetViews>
  <sheetFormatPr defaultRowHeight="11.25"/>
  <cols>
    <col min="1" max="1" width="7" style="195" customWidth="1"/>
    <col min="2" max="2" width="3.875" style="195" customWidth="1"/>
    <col min="3" max="3" width="16.625" style="195" customWidth="1"/>
    <col min="4" max="4" width="7.125" style="195" customWidth="1"/>
    <col min="5" max="5" width="7.625" style="195" customWidth="1"/>
    <col min="6" max="8" width="7.25" style="195" customWidth="1"/>
    <col min="9" max="9" width="7.625" style="195" customWidth="1"/>
    <col min="10" max="12" width="7.25" style="195" customWidth="1"/>
    <col min="13" max="13" width="7.625" style="195" customWidth="1"/>
    <col min="14" max="15" width="7.25" style="195" customWidth="1"/>
    <col min="16" max="16" width="7.125" style="195" customWidth="1"/>
    <col min="17" max="17" width="7.625" style="195" customWidth="1"/>
    <col min="18" max="19" width="7.25" style="195" customWidth="1"/>
    <col min="20" max="16384" width="9" style="195" bestFit="1" customWidth="1"/>
  </cols>
  <sheetData>
    <row r="6" spans="1:21" ht="16.5" customHeight="1">
      <c r="C6" s="1"/>
      <c r="E6" s="534" t="s">
        <v>107</v>
      </c>
    </row>
    <row r="7" spans="1:21" ht="15.75" customHeight="1"/>
    <row r="8" spans="1:21" ht="17.100000000000001" customHeight="1">
      <c r="C8" s="420">
        <v>44228</v>
      </c>
    </row>
    <row r="9" spans="1:21" ht="17.100000000000001" customHeight="1">
      <c r="B9" s="518" t="s">
        <v>69</v>
      </c>
      <c r="C9" s="522"/>
      <c r="D9" s="551"/>
      <c r="E9" s="557" t="s">
        <v>542</v>
      </c>
      <c r="F9" s="557"/>
      <c r="G9" s="563"/>
      <c r="H9" s="557"/>
      <c r="I9" s="557" t="s">
        <v>543</v>
      </c>
      <c r="J9" s="557"/>
      <c r="K9" s="563"/>
      <c r="L9" s="557"/>
      <c r="M9" s="557" t="s">
        <v>13</v>
      </c>
      <c r="N9" s="557"/>
      <c r="O9" s="563"/>
      <c r="P9" s="557"/>
      <c r="Q9" s="557" t="s">
        <v>544</v>
      </c>
      <c r="R9" s="557"/>
      <c r="S9" s="563"/>
      <c r="T9" s="195"/>
      <c r="U9" s="195"/>
    </row>
    <row r="10" spans="1:21" ht="9" customHeight="1">
      <c r="B10" s="519"/>
      <c r="C10" s="523"/>
      <c r="D10" s="552" t="s">
        <v>105</v>
      </c>
      <c r="E10" s="552" t="s">
        <v>366</v>
      </c>
      <c r="F10" s="561"/>
      <c r="G10" s="522"/>
      <c r="H10" s="552" t="s">
        <v>105</v>
      </c>
      <c r="I10" s="552" t="s">
        <v>366</v>
      </c>
      <c r="J10" s="561"/>
      <c r="K10" s="522"/>
      <c r="L10" s="552" t="s">
        <v>105</v>
      </c>
      <c r="M10" s="552" t="s">
        <v>366</v>
      </c>
      <c r="N10" s="561"/>
      <c r="O10" s="522"/>
      <c r="P10" s="552" t="s">
        <v>105</v>
      </c>
      <c r="Q10" s="552" t="s">
        <v>366</v>
      </c>
      <c r="R10" s="561"/>
      <c r="S10" s="522"/>
      <c r="T10" s="195"/>
      <c r="U10" s="195"/>
    </row>
    <row r="11" spans="1:21" ht="17.100000000000001" customHeight="1">
      <c r="B11" s="520"/>
      <c r="C11" s="524"/>
      <c r="D11" s="553"/>
      <c r="E11" s="553"/>
      <c r="F11" s="562" t="s">
        <v>548</v>
      </c>
      <c r="G11" s="564" t="s">
        <v>549</v>
      </c>
      <c r="H11" s="553"/>
      <c r="I11" s="553"/>
      <c r="J11" s="552" t="s">
        <v>548</v>
      </c>
      <c r="K11" s="568" t="s">
        <v>549</v>
      </c>
      <c r="L11" s="553"/>
      <c r="M11" s="553"/>
      <c r="N11" s="552" t="s">
        <v>548</v>
      </c>
      <c r="O11" s="568" t="s">
        <v>549</v>
      </c>
      <c r="P11" s="553"/>
      <c r="Q11" s="553"/>
      <c r="R11" s="552" t="s">
        <v>548</v>
      </c>
      <c r="S11" s="568" t="s">
        <v>549</v>
      </c>
      <c r="T11" s="547"/>
    </row>
    <row r="12" spans="1:21" s="124" customFormat="1" ht="10.5" customHeight="1">
      <c r="B12" s="549"/>
      <c r="C12" s="550"/>
      <c r="D12" s="554" t="s">
        <v>126</v>
      </c>
      <c r="E12" s="558" t="s">
        <v>453</v>
      </c>
      <c r="F12" s="558" t="s">
        <v>453</v>
      </c>
      <c r="G12" s="565" t="s">
        <v>453</v>
      </c>
      <c r="H12" s="360" t="s">
        <v>126</v>
      </c>
      <c r="I12" s="558" t="s">
        <v>453</v>
      </c>
      <c r="J12" s="558" t="s">
        <v>453</v>
      </c>
      <c r="K12" s="565" t="s">
        <v>453</v>
      </c>
      <c r="L12" s="360" t="s">
        <v>126</v>
      </c>
      <c r="M12" s="558" t="s">
        <v>453</v>
      </c>
      <c r="N12" s="558" t="s">
        <v>453</v>
      </c>
      <c r="O12" s="565" t="s">
        <v>453</v>
      </c>
      <c r="P12" s="360" t="s">
        <v>126</v>
      </c>
      <c r="Q12" s="558" t="s">
        <v>453</v>
      </c>
      <c r="R12" s="558" t="s">
        <v>453</v>
      </c>
      <c r="S12" s="565" t="s">
        <v>453</v>
      </c>
      <c r="T12" s="124"/>
    </row>
    <row r="13" spans="1:21" ht="17.100000000000001" customHeight="1">
      <c r="A13" s="1"/>
      <c r="B13" s="335" t="s">
        <v>333</v>
      </c>
      <c r="C13" s="525" t="s">
        <v>334</v>
      </c>
      <c r="D13" s="555">
        <v>17.899999999999999</v>
      </c>
      <c r="E13" s="559">
        <v>150.80000000000001</v>
      </c>
      <c r="F13" s="559">
        <v>137.1</v>
      </c>
      <c r="G13" s="566">
        <v>13.7</v>
      </c>
      <c r="H13" s="559">
        <v>17.899999999999999</v>
      </c>
      <c r="I13" s="559">
        <v>142.19999999999999</v>
      </c>
      <c r="J13" s="559">
        <v>130.5</v>
      </c>
      <c r="K13" s="566">
        <v>11.7</v>
      </c>
      <c r="L13" s="559">
        <v>17.899999999999999</v>
      </c>
      <c r="M13" s="559">
        <v>133.9</v>
      </c>
      <c r="N13" s="559">
        <v>125.4</v>
      </c>
      <c r="O13" s="566">
        <v>8.5</v>
      </c>
      <c r="P13" s="559">
        <v>17.8</v>
      </c>
      <c r="Q13" s="559">
        <v>130.80000000000001</v>
      </c>
      <c r="R13" s="559">
        <v>123.4</v>
      </c>
      <c r="S13" s="566">
        <v>7.4</v>
      </c>
      <c r="T13" s="195"/>
    </row>
    <row r="14" spans="1:21" ht="17.100000000000001" customHeight="1">
      <c r="A14" s="1"/>
      <c r="B14" s="335" t="s">
        <v>335</v>
      </c>
      <c r="C14" s="526" t="s">
        <v>337</v>
      </c>
      <c r="D14" s="555" t="s">
        <v>458</v>
      </c>
      <c r="E14" s="559" t="s">
        <v>458</v>
      </c>
      <c r="F14" s="559" t="s">
        <v>458</v>
      </c>
      <c r="G14" s="566" t="s">
        <v>458</v>
      </c>
      <c r="H14" s="559">
        <v>20.399999999999999</v>
      </c>
      <c r="I14" s="559">
        <v>174.1</v>
      </c>
      <c r="J14" s="559">
        <v>157.6</v>
      </c>
      <c r="K14" s="566">
        <v>16.5</v>
      </c>
      <c r="L14" s="555">
        <v>20.2</v>
      </c>
      <c r="M14" s="559">
        <v>169.1</v>
      </c>
      <c r="N14" s="559">
        <v>151.9</v>
      </c>
      <c r="O14" s="566">
        <v>17.2</v>
      </c>
      <c r="P14" s="559">
        <v>22.1</v>
      </c>
      <c r="Q14" s="559">
        <v>172.3</v>
      </c>
      <c r="R14" s="559">
        <v>163.4</v>
      </c>
      <c r="S14" s="566">
        <v>8.9</v>
      </c>
      <c r="T14" s="195"/>
    </row>
    <row r="15" spans="1:21" ht="17.100000000000001" customHeight="1">
      <c r="B15" s="335" t="s">
        <v>339</v>
      </c>
      <c r="C15" s="526" t="s">
        <v>267</v>
      </c>
      <c r="D15" s="555">
        <v>18.5</v>
      </c>
      <c r="E15" s="559">
        <v>159</v>
      </c>
      <c r="F15" s="559">
        <v>143.30000000000001</v>
      </c>
      <c r="G15" s="566">
        <v>15.7</v>
      </c>
      <c r="H15" s="559">
        <v>18.8</v>
      </c>
      <c r="I15" s="559">
        <v>157</v>
      </c>
      <c r="J15" s="559">
        <v>142.19999999999999</v>
      </c>
      <c r="K15" s="566">
        <v>14.8</v>
      </c>
      <c r="L15" s="559">
        <v>19.2</v>
      </c>
      <c r="M15" s="559">
        <v>153.30000000000001</v>
      </c>
      <c r="N15" s="559">
        <v>142.9</v>
      </c>
      <c r="O15" s="566">
        <v>10.4</v>
      </c>
      <c r="P15" s="559">
        <v>18.8</v>
      </c>
      <c r="Q15" s="559">
        <v>145.4</v>
      </c>
      <c r="R15" s="559">
        <v>133.9</v>
      </c>
      <c r="S15" s="566">
        <v>11.5</v>
      </c>
      <c r="T15" s="195"/>
    </row>
    <row r="16" spans="1:21" ht="17.100000000000001" customHeight="1">
      <c r="B16" s="335" t="s">
        <v>341</v>
      </c>
      <c r="C16" s="527" t="s">
        <v>342</v>
      </c>
      <c r="D16" s="555" t="s">
        <v>33</v>
      </c>
      <c r="E16" s="559" t="s">
        <v>33</v>
      </c>
      <c r="F16" s="559" t="s">
        <v>33</v>
      </c>
      <c r="G16" s="566" t="s">
        <v>33</v>
      </c>
      <c r="H16" s="559" t="s">
        <v>33</v>
      </c>
      <c r="I16" s="559" t="s">
        <v>33</v>
      </c>
      <c r="J16" s="559" t="s">
        <v>33</v>
      </c>
      <c r="K16" s="566" t="s">
        <v>33</v>
      </c>
      <c r="L16" s="555">
        <v>17.5</v>
      </c>
      <c r="M16" s="559">
        <v>139</v>
      </c>
      <c r="N16" s="559">
        <v>129.5</v>
      </c>
      <c r="O16" s="566">
        <v>9.5</v>
      </c>
      <c r="P16" s="555">
        <v>16.3</v>
      </c>
      <c r="Q16" s="559">
        <v>132.19999999999999</v>
      </c>
      <c r="R16" s="559">
        <v>124.7</v>
      </c>
      <c r="S16" s="566">
        <v>7.5</v>
      </c>
      <c r="T16" s="195"/>
    </row>
    <row r="17" spans="1:20" ht="17.100000000000001" customHeight="1">
      <c r="A17" s="1" t="s">
        <v>546</v>
      </c>
      <c r="B17" s="335" t="s">
        <v>257</v>
      </c>
      <c r="C17" s="526" t="s">
        <v>344</v>
      </c>
      <c r="D17" s="555" t="s">
        <v>458</v>
      </c>
      <c r="E17" s="559" t="s">
        <v>458</v>
      </c>
      <c r="F17" s="559" t="s">
        <v>458</v>
      </c>
      <c r="G17" s="566" t="s">
        <v>458</v>
      </c>
      <c r="H17" s="559">
        <v>17.7</v>
      </c>
      <c r="I17" s="559">
        <v>142.80000000000001</v>
      </c>
      <c r="J17" s="559">
        <v>133.4</v>
      </c>
      <c r="K17" s="566">
        <v>9.4</v>
      </c>
      <c r="L17" s="555">
        <v>17.3</v>
      </c>
      <c r="M17" s="559">
        <v>139.6</v>
      </c>
      <c r="N17" s="559">
        <v>125.7</v>
      </c>
      <c r="O17" s="566">
        <v>13.9</v>
      </c>
      <c r="P17" s="559">
        <v>18.3</v>
      </c>
      <c r="Q17" s="559">
        <v>162.80000000000001</v>
      </c>
      <c r="R17" s="559">
        <v>151</v>
      </c>
      <c r="S17" s="566">
        <v>11.8</v>
      </c>
      <c r="T17" s="195"/>
    </row>
    <row r="18" spans="1:20" ht="17.100000000000001" customHeight="1">
      <c r="A18" s="516">
        <v>21</v>
      </c>
      <c r="B18" s="335" t="s">
        <v>54</v>
      </c>
      <c r="C18" s="526" t="s">
        <v>347</v>
      </c>
      <c r="D18" s="555">
        <v>16.7</v>
      </c>
      <c r="E18" s="559">
        <v>122.9</v>
      </c>
      <c r="F18" s="559">
        <v>114.5</v>
      </c>
      <c r="G18" s="566">
        <v>8.4</v>
      </c>
      <c r="H18" s="559">
        <v>18.600000000000001</v>
      </c>
      <c r="I18" s="559">
        <v>157.80000000000001</v>
      </c>
      <c r="J18" s="559">
        <v>131.69999999999999</v>
      </c>
      <c r="K18" s="566">
        <v>26.1</v>
      </c>
      <c r="L18" s="559">
        <v>18.899999999999999</v>
      </c>
      <c r="M18" s="559">
        <v>157.19999999999999</v>
      </c>
      <c r="N18" s="559">
        <v>135.69999999999999</v>
      </c>
      <c r="O18" s="566">
        <v>21.5</v>
      </c>
      <c r="P18" s="559">
        <v>20.6</v>
      </c>
      <c r="Q18" s="559">
        <v>177.8</v>
      </c>
      <c r="R18" s="559">
        <v>155.1</v>
      </c>
      <c r="S18" s="566">
        <v>22.7</v>
      </c>
      <c r="T18" s="195"/>
    </row>
    <row r="19" spans="1:20" ht="17.100000000000001" customHeight="1">
      <c r="A19" s="517" t="s">
        <v>546</v>
      </c>
      <c r="B19" s="335" t="s">
        <v>348</v>
      </c>
      <c r="C19" s="526" t="s">
        <v>349</v>
      </c>
      <c r="D19" s="555">
        <v>17.3</v>
      </c>
      <c r="E19" s="559">
        <v>127.2</v>
      </c>
      <c r="F19" s="559">
        <v>123.6</v>
      </c>
      <c r="G19" s="566">
        <v>3.6</v>
      </c>
      <c r="H19" s="559">
        <v>18.8</v>
      </c>
      <c r="I19" s="559">
        <v>129.69999999999999</v>
      </c>
      <c r="J19" s="559">
        <v>124.7</v>
      </c>
      <c r="K19" s="566">
        <v>5</v>
      </c>
      <c r="L19" s="559">
        <v>18.2</v>
      </c>
      <c r="M19" s="559">
        <v>125.2</v>
      </c>
      <c r="N19" s="559">
        <v>119.1</v>
      </c>
      <c r="O19" s="566">
        <v>6.1</v>
      </c>
      <c r="P19" s="559">
        <v>17.600000000000001</v>
      </c>
      <c r="Q19" s="559">
        <v>121.3</v>
      </c>
      <c r="R19" s="559">
        <v>117</v>
      </c>
      <c r="S19" s="566">
        <v>4.3</v>
      </c>
      <c r="T19" s="195"/>
    </row>
    <row r="20" spans="1:20" ht="17.100000000000001" customHeight="1">
      <c r="B20" s="335" t="s">
        <v>350</v>
      </c>
      <c r="C20" s="526" t="s">
        <v>57</v>
      </c>
      <c r="D20" s="555" t="s">
        <v>33</v>
      </c>
      <c r="E20" s="559" t="s">
        <v>33</v>
      </c>
      <c r="F20" s="559" t="s">
        <v>33</v>
      </c>
      <c r="G20" s="566" t="s">
        <v>33</v>
      </c>
      <c r="H20" s="555" t="s">
        <v>33</v>
      </c>
      <c r="I20" s="559" t="s">
        <v>33</v>
      </c>
      <c r="J20" s="559" t="s">
        <v>33</v>
      </c>
      <c r="K20" s="566" t="s">
        <v>33</v>
      </c>
      <c r="L20" s="559">
        <v>16.8</v>
      </c>
      <c r="M20" s="559">
        <v>128.30000000000001</v>
      </c>
      <c r="N20" s="559">
        <v>120.3</v>
      </c>
      <c r="O20" s="566">
        <v>8</v>
      </c>
      <c r="P20" s="559">
        <v>17</v>
      </c>
      <c r="Q20" s="559">
        <v>136.19999999999999</v>
      </c>
      <c r="R20" s="559">
        <v>127.4</v>
      </c>
      <c r="S20" s="566">
        <v>8.8000000000000007</v>
      </c>
      <c r="T20" s="195"/>
    </row>
    <row r="21" spans="1:20" ht="17.100000000000001" customHeight="1">
      <c r="B21" s="335" t="s">
        <v>351</v>
      </c>
      <c r="C21" s="527" t="s">
        <v>122</v>
      </c>
      <c r="D21" s="555" t="s">
        <v>458</v>
      </c>
      <c r="E21" s="559" t="s">
        <v>458</v>
      </c>
      <c r="F21" s="559" t="s">
        <v>458</v>
      </c>
      <c r="G21" s="566" t="s">
        <v>458</v>
      </c>
      <c r="H21" s="555" t="s">
        <v>458</v>
      </c>
      <c r="I21" s="559" t="s">
        <v>458</v>
      </c>
      <c r="J21" s="559" t="s">
        <v>458</v>
      </c>
      <c r="K21" s="566" t="s">
        <v>458</v>
      </c>
      <c r="L21" s="559">
        <v>19.600000000000001</v>
      </c>
      <c r="M21" s="559">
        <v>157.5</v>
      </c>
      <c r="N21" s="559">
        <v>145.5</v>
      </c>
      <c r="O21" s="566">
        <v>12</v>
      </c>
      <c r="P21" s="559">
        <v>18.8</v>
      </c>
      <c r="Q21" s="559">
        <v>139</v>
      </c>
      <c r="R21" s="559">
        <v>132.6</v>
      </c>
      <c r="S21" s="566">
        <v>6.4</v>
      </c>
      <c r="T21" s="195"/>
    </row>
    <row r="22" spans="1:20" ht="17.100000000000001" customHeight="1">
      <c r="B22" s="335" t="s">
        <v>248</v>
      </c>
      <c r="C22" s="527" t="s">
        <v>228</v>
      </c>
      <c r="D22" s="555" t="s">
        <v>33</v>
      </c>
      <c r="E22" s="559" t="s">
        <v>33</v>
      </c>
      <c r="F22" s="559" t="s">
        <v>33</v>
      </c>
      <c r="G22" s="566" t="s">
        <v>33</v>
      </c>
      <c r="H22" s="555" t="s">
        <v>33</v>
      </c>
      <c r="I22" s="559" t="s">
        <v>33</v>
      </c>
      <c r="J22" s="559" t="s">
        <v>33</v>
      </c>
      <c r="K22" s="566" t="s">
        <v>33</v>
      </c>
      <c r="L22" s="559">
        <v>16.7</v>
      </c>
      <c r="M22" s="559">
        <v>132.30000000000001</v>
      </c>
      <c r="N22" s="559">
        <v>121.9</v>
      </c>
      <c r="O22" s="566">
        <v>10.4</v>
      </c>
      <c r="P22" s="559">
        <v>19.5</v>
      </c>
      <c r="Q22" s="559">
        <v>158.30000000000001</v>
      </c>
      <c r="R22" s="559">
        <v>145.9</v>
      </c>
      <c r="S22" s="566">
        <v>12.4</v>
      </c>
      <c r="T22" s="195"/>
    </row>
    <row r="23" spans="1:20" ht="17.100000000000001" customHeight="1">
      <c r="B23" s="335" t="s">
        <v>137</v>
      </c>
      <c r="C23" s="527" t="s">
        <v>5</v>
      </c>
      <c r="D23" s="555" t="s">
        <v>458</v>
      </c>
      <c r="E23" s="559" t="s">
        <v>458</v>
      </c>
      <c r="F23" s="559" t="s">
        <v>458</v>
      </c>
      <c r="G23" s="566" t="s">
        <v>458</v>
      </c>
      <c r="H23" s="555" t="s">
        <v>33</v>
      </c>
      <c r="I23" s="559" t="s">
        <v>33</v>
      </c>
      <c r="J23" s="559" t="s">
        <v>33</v>
      </c>
      <c r="K23" s="566" t="s">
        <v>33</v>
      </c>
      <c r="L23" s="559">
        <v>13.4</v>
      </c>
      <c r="M23" s="559">
        <v>82.9</v>
      </c>
      <c r="N23" s="559">
        <v>79.5</v>
      </c>
      <c r="O23" s="566">
        <v>3.4</v>
      </c>
      <c r="P23" s="559">
        <v>13.8</v>
      </c>
      <c r="Q23" s="559">
        <v>88.7</v>
      </c>
      <c r="R23" s="559">
        <v>86</v>
      </c>
      <c r="S23" s="566">
        <v>2.7</v>
      </c>
      <c r="T23" s="195"/>
    </row>
    <row r="24" spans="1:20" ht="17.100000000000001" customHeight="1">
      <c r="B24" s="335" t="s">
        <v>12</v>
      </c>
      <c r="C24" s="527" t="s">
        <v>186</v>
      </c>
      <c r="D24" s="555" t="s">
        <v>458</v>
      </c>
      <c r="E24" s="559" t="s">
        <v>458</v>
      </c>
      <c r="F24" s="559" t="s">
        <v>458</v>
      </c>
      <c r="G24" s="566" t="s">
        <v>458</v>
      </c>
      <c r="H24" s="559" t="s">
        <v>33</v>
      </c>
      <c r="I24" s="559" t="s">
        <v>33</v>
      </c>
      <c r="J24" s="559" t="s">
        <v>33</v>
      </c>
      <c r="K24" s="566" t="s">
        <v>33</v>
      </c>
      <c r="L24" s="559">
        <v>15.7</v>
      </c>
      <c r="M24" s="559">
        <v>108.6</v>
      </c>
      <c r="N24" s="559">
        <v>105</v>
      </c>
      <c r="O24" s="566">
        <v>3.6</v>
      </c>
      <c r="P24" s="559">
        <v>18.100000000000001</v>
      </c>
      <c r="Q24" s="559">
        <v>118.7</v>
      </c>
      <c r="R24" s="559">
        <v>118</v>
      </c>
      <c r="S24" s="566">
        <v>0.7</v>
      </c>
      <c r="T24" s="195"/>
    </row>
    <row r="25" spans="1:20" ht="17.100000000000001" customHeight="1">
      <c r="B25" s="335" t="s">
        <v>352</v>
      </c>
      <c r="C25" s="526" t="s">
        <v>285</v>
      </c>
      <c r="D25" s="555">
        <v>16.100000000000001</v>
      </c>
      <c r="E25" s="559">
        <v>125.1</v>
      </c>
      <c r="F25" s="559">
        <v>117.1</v>
      </c>
      <c r="G25" s="566">
        <v>8</v>
      </c>
      <c r="H25" s="559" t="s">
        <v>33</v>
      </c>
      <c r="I25" s="559" t="s">
        <v>33</v>
      </c>
      <c r="J25" s="559" t="s">
        <v>33</v>
      </c>
      <c r="K25" s="566" t="s">
        <v>33</v>
      </c>
      <c r="L25" s="555" t="s">
        <v>33</v>
      </c>
      <c r="M25" s="559" t="s">
        <v>33</v>
      </c>
      <c r="N25" s="559" t="s">
        <v>33</v>
      </c>
      <c r="O25" s="566" t="s">
        <v>33</v>
      </c>
      <c r="P25" s="559">
        <v>16.100000000000001</v>
      </c>
      <c r="Q25" s="559">
        <v>118.6</v>
      </c>
      <c r="R25" s="559">
        <v>110.2</v>
      </c>
      <c r="S25" s="566">
        <v>8.4</v>
      </c>
      <c r="T25" s="195"/>
    </row>
    <row r="26" spans="1:20" ht="17.100000000000001" customHeight="1">
      <c r="B26" s="335" t="s">
        <v>353</v>
      </c>
      <c r="C26" s="526" t="s">
        <v>242</v>
      </c>
      <c r="D26" s="555">
        <v>17.399999999999999</v>
      </c>
      <c r="E26" s="559">
        <v>146.30000000000001</v>
      </c>
      <c r="F26" s="559">
        <v>135.6</v>
      </c>
      <c r="G26" s="566">
        <v>10.7</v>
      </c>
      <c r="H26" s="559">
        <v>16.899999999999999</v>
      </c>
      <c r="I26" s="559">
        <v>127.1</v>
      </c>
      <c r="J26" s="559">
        <v>122.7</v>
      </c>
      <c r="K26" s="559">
        <v>4.4000000000000004</v>
      </c>
      <c r="L26" s="555">
        <v>18.5</v>
      </c>
      <c r="M26" s="559">
        <v>140.5</v>
      </c>
      <c r="N26" s="559">
        <v>137</v>
      </c>
      <c r="O26" s="566">
        <v>3.5</v>
      </c>
      <c r="P26" s="559">
        <v>17.100000000000001</v>
      </c>
      <c r="Q26" s="559">
        <v>119.4</v>
      </c>
      <c r="R26" s="559">
        <v>116.2</v>
      </c>
      <c r="S26" s="566">
        <v>3.2</v>
      </c>
      <c r="T26" s="195"/>
    </row>
    <row r="27" spans="1:20" ht="17.100000000000001" customHeight="1">
      <c r="B27" s="335" t="s">
        <v>192</v>
      </c>
      <c r="C27" s="526" t="s">
        <v>355</v>
      </c>
      <c r="D27" s="555" t="s">
        <v>458</v>
      </c>
      <c r="E27" s="559" t="s">
        <v>458</v>
      </c>
      <c r="F27" s="559" t="s">
        <v>458</v>
      </c>
      <c r="G27" s="566" t="s">
        <v>458</v>
      </c>
      <c r="H27" s="555">
        <v>17.899999999999999</v>
      </c>
      <c r="I27" s="559">
        <v>139.4</v>
      </c>
      <c r="J27" s="559">
        <v>131.30000000000001</v>
      </c>
      <c r="K27" s="566">
        <v>8.1</v>
      </c>
      <c r="L27" s="555">
        <v>19.2</v>
      </c>
      <c r="M27" s="559">
        <v>147.80000000000001</v>
      </c>
      <c r="N27" s="559">
        <v>141.6</v>
      </c>
      <c r="O27" s="566">
        <v>6.2</v>
      </c>
      <c r="P27" s="559">
        <v>16.5</v>
      </c>
      <c r="Q27" s="559">
        <v>129.1</v>
      </c>
      <c r="R27" s="559">
        <v>126.6</v>
      </c>
      <c r="S27" s="566">
        <v>2.5</v>
      </c>
      <c r="T27" s="195"/>
    </row>
    <row r="28" spans="1:20" ht="17.100000000000001" customHeight="1">
      <c r="A28" s="195" t="s">
        <v>547</v>
      </c>
      <c r="B28" s="521" t="s">
        <v>270</v>
      </c>
      <c r="C28" s="528" t="s">
        <v>356</v>
      </c>
      <c r="D28" s="556">
        <v>17</v>
      </c>
      <c r="E28" s="560">
        <v>119.3</v>
      </c>
      <c r="F28" s="560">
        <v>110</v>
      </c>
      <c r="G28" s="567">
        <v>9.3000000000000007</v>
      </c>
      <c r="H28" s="560">
        <v>17.5</v>
      </c>
      <c r="I28" s="560">
        <v>130</v>
      </c>
      <c r="J28" s="560">
        <v>118.5</v>
      </c>
      <c r="K28" s="567">
        <v>11.5</v>
      </c>
      <c r="L28" s="560">
        <v>18.399999999999999</v>
      </c>
      <c r="M28" s="560">
        <v>135.6</v>
      </c>
      <c r="N28" s="560">
        <v>125.3</v>
      </c>
      <c r="O28" s="567">
        <v>10.3</v>
      </c>
      <c r="P28" s="560">
        <v>18.7</v>
      </c>
      <c r="Q28" s="560">
        <v>146.1</v>
      </c>
      <c r="R28" s="560">
        <v>133.5</v>
      </c>
      <c r="S28" s="567">
        <v>12.6</v>
      </c>
      <c r="T28" s="195"/>
    </row>
    <row r="29" spans="1:20" ht="15.95" customHeight="1"/>
    <row r="30" spans="1:20" ht="15.95" customHeight="1"/>
    <row r="31" spans="1:20" ht="15.95" customHeight="1"/>
    <row r="32" spans="1:20" ht="15.95" customHeight="1"/>
    <row r="33" ht="15.95" customHeight="1"/>
    <row r="34" ht="15.95" customHeight="1"/>
    <row r="35" ht="15.95" customHeight="1"/>
    <row r="36" ht="15.95" customHeight="1"/>
    <row r="37" ht="15.95" customHeight="1"/>
    <row r="38" ht="15.95" customHeight="1"/>
    <row r="39" ht="15" customHeight="1"/>
    <row r="40" ht="15" customHeight="1"/>
    <row r="41" ht="15" customHeight="1"/>
    <row r="42" ht="15" customHeight="1"/>
    <row r="43" ht="15" customHeight="1"/>
    <row r="44" ht="15" customHeight="1"/>
    <row r="45" ht="15" customHeight="1"/>
    <row r="46" ht="15" customHeight="1"/>
    <row r="47" ht="15" customHeight="1"/>
    <row r="48"/>
    <row r="49" spans="7:7"/>
    <row r="50" spans="7:7"/>
    <row r="51" spans="7:7"/>
    <row r="52" spans="7:7"/>
    <row r="53" spans="7:7">
      <c r="G53" s="546"/>
    </row>
  </sheetData>
  <mergeCells count="13">
    <mergeCell ref="E9:F9"/>
    <mergeCell ref="I9:J9"/>
    <mergeCell ref="M9:N9"/>
    <mergeCell ref="Q9:R9"/>
    <mergeCell ref="B9:C11"/>
    <mergeCell ref="D10:D11"/>
    <mergeCell ref="E10:E11"/>
    <mergeCell ref="H10:H11"/>
    <mergeCell ref="I10:I11"/>
    <mergeCell ref="L10:L11"/>
    <mergeCell ref="M10:M11"/>
    <mergeCell ref="P10:P11"/>
    <mergeCell ref="Q10:Q11"/>
  </mergeCells>
  <phoneticPr fontId="5"/>
  <pageMargins left="0.19685039370078741" right="0.19685039370078741" top="0.98425196850393704" bottom="0.98425196850393704" header="0.51181102362204722" footer="0.51181102362204722"/>
  <pageSetup paperSize="9" fitToWidth="1" fitToHeight="1" orientation="landscape" usePrinterDefaults="1" r:id="rId1"/>
  <headerFooter alignWithMargins="0"/>
</worksheet>
</file>

<file path=xl/worksheets/sheet22.xml><?xml version="1.0" encoding="utf-8"?>
<worksheet xmlns:r="http://schemas.openxmlformats.org/officeDocument/2006/relationships" xmlns:mc="http://schemas.openxmlformats.org/markup-compatibility/2006" xmlns="http://schemas.openxmlformats.org/spreadsheetml/2006/main">
  <sheetPr>
    <tabColor indexed="53"/>
  </sheetPr>
  <dimension ref="B1:M106"/>
  <sheetViews>
    <sheetView view="pageBreakPreview" zoomScale="85" zoomScaleNormal="80" zoomScaleSheetLayoutView="85" workbookViewId="0"/>
  </sheetViews>
  <sheetFormatPr defaultRowHeight="13.5"/>
  <cols>
    <col min="1" max="1" width="4" style="1" customWidth="1"/>
    <col min="2" max="2" width="6.5" style="1" customWidth="1"/>
    <col min="3" max="3" width="35" style="288" customWidth="1"/>
    <col min="4" max="13" width="10.375" style="1" customWidth="1"/>
    <col min="14" max="16384" width="9" style="1" bestFit="1" customWidth="1"/>
  </cols>
  <sheetData>
    <row r="1" spans="2:13" ht="24.75" customHeight="1">
      <c r="B1" s="8"/>
      <c r="C1" s="569"/>
      <c r="D1" s="435" t="s">
        <v>550</v>
      </c>
      <c r="E1" s="573"/>
      <c r="G1" s="8"/>
      <c r="I1" s="8"/>
      <c r="J1" s="8"/>
      <c r="K1" s="8"/>
      <c r="L1" s="8"/>
      <c r="M1" s="8"/>
    </row>
    <row r="2" spans="2:13" ht="24.75" customHeight="1">
      <c r="B2" s="8"/>
      <c r="C2" s="420">
        <v>44228</v>
      </c>
      <c r="D2" s="435"/>
      <c r="E2" s="573"/>
      <c r="G2" s="8"/>
      <c r="I2" s="8"/>
      <c r="J2" s="8"/>
      <c r="K2" s="8"/>
      <c r="L2" s="8"/>
      <c r="M2" s="8"/>
    </row>
    <row r="3" spans="2:13" ht="18" customHeight="1">
      <c r="B3" s="195"/>
      <c r="C3" s="421" t="s">
        <v>457</v>
      </c>
      <c r="D3" s="421"/>
      <c r="E3" s="195"/>
      <c r="F3" s="195"/>
      <c r="G3" s="195"/>
      <c r="H3" s="195"/>
      <c r="I3" s="195"/>
      <c r="J3" s="195"/>
      <c r="K3" s="195"/>
      <c r="L3" s="195"/>
      <c r="M3" s="1" t="s">
        <v>241</v>
      </c>
    </row>
    <row r="4" spans="2:13" s="406" customFormat="1" ht="18" customHeight="1">
      <c r="B4" s="407" t="s">
        <v>233</v>
      </c>
      <c r="C4" s="422"/>
      <c r="D4" s="496" t="s">
        <v>360</v>
      </c>
      <c r="E4" s="496"/>
      <c r="F4" s="496"/>
      <c r="G4" s="495"/>
      <c r="H4" s="580"/>
      <c r="I4" s="494" t="s">
        <v>148</v>
      </c>
      <c r="J4" s="495"/>
      <c r="K4" s="495"/>
      <c r="L4" s="495"/>
      <c r="M4" s="580"/>
    </row>
    <row r="5" spans="2:13" s="406" customFormat="1" ht="9.75" customHeight="1">
      <c r="B5" s="408"/>
      <c r="C5" s="423"/>
      <c r="D5" s="570" t="s">
        <v>319</v>
      </c>
      <c r="E5" s="448"/>
      <c r="F5" s="448"/>
      <c r="G5" s="512"/>
      <c r="H5" s="512"/>
      <c r="I5" s="570" t="s">
        <v>319</v>
      </c>
      <c r="J5" s="448"/>
      <c r="K5" s="448"/>
      <c r="L5" s="512"/>
      <c r="M5" s="512"/>
    </row>
    <row r="6" spans="2:13" s="406" customFormat="1" ht="9.75" customHeight="1">
      <c r="B6" s="408"/>
      <c r="C6" s="423"/>
      <c r="D6" s="571"/>
      <c r="E6" s="570" t="s">
        <v>109</v>
      </c>
      <c r="F6" s="448"/>
      <c r="G6" s="577"/>
      <c r="H6" s="581" t="s">
        <v>551</v>
      </c>
      <c r="I6" s="571"/>
      <c r="J6" s="570" t="s">
        <v>109</v>
      </c>
      <c r="K6" s="448"/>
      <c r="L6" s="577"/>
      <c r="M6" s="581" t="s">
        <v>551</v>
      </c>
    </row>
    <row r="7" spans="2:13" s="406" customFormat="1" ht="36" customHeight="1">
      <c r="B7" s="409"/>
      <c r="C7" s="424"/>
      <c r="D7" s="572"/>
      <c r="E7" s="572"/>
      <c r="F7" s="575" t="s">
        <v>552</v>
      </c>
      <c r="G7" s="578" t="s">
        <v>553</v>
      </c>
      <c r="H7" s="582"/>
      <c r="I7" s="572"/>
      <c r="J7" s="574"/>
      <c r="K7" s="576" t="s">
        <v>552</v>
      </c>
      <c r="L7" s="579" t="s">
        <v>553</v>
      </c>
      <c r="M7" s="582"/>
    </row>
    <row r="8" spans="2:13" ht="20.100000000000001" customHeight="1">
      <c r="B8" s="410" t="s">
        <v>333</v>
      </c>
      <c r="C8" s="425" t="s">
        <v>465</v>
      </c>
      <c r="D8" s="452">
        <v>324517</v>
      </c>
      <c r="E8" s="457">
        <v>323211</v>
      </c>
      <c r="F8" s="457">
        <v>297669</v>
      </c>
      <c r="G8" s="457">
        <v>25542</v>
      </c>
      <c r="H8" s="452">
        <v>1306</v>
      </c>
      <c r="I8" s="452">
        <v>95762</v>
      </c>
      <c r="J8" s="452">
        <v>95587</v>
      </c>
      <c r="K8" s="452">
        <v>93389</v>
      </c>
      <c r="L8" s="452">
        <v>2198</v>
      </c>
      <c r="M8" s="452">
        <v>175</v>
      </c>
    </row>
    <row r="9" spans="2:13" ht="20.100000000000001" customHeight="1">
      <c r="B9" s="411" t="s">
        <v>335</v>
      </c>
      <c r="C9" s="426" t="s">
        <v>193</v>
      </c>
      <c r="D9" s="439">
        <v>347006</v>
      </c>
      <c r="E9" s="453">
        <v>346805</v>
      </c>
      <c r="F9" s="453">
        <v>326360</v>
      </c>
      <c r="G9" s="453">
        <v>20445</v>
      </c>
      <c r="H9" s="453">
        <v>201</v>
      </c>
      <c r="I9" s="453">
        <v>97085</v>
      </c>
      <c r="J9" s="453">
        <v>97085</v>
      </c>
      <c r="K9" s="453">
        <v>95374</v>
      </c>
      <c r="L9" s="453">
        <v>1711</v>
      </c>
      <c r="M9" s="453">
        <v>0</v>
      </c>
    </row>
    <row r="10" spans="2:13" ht="20.100000000000001" customHeight="1">
      <c r="B10" s="412" t="s">
        <v>339</v>
      </c>
      <c r="C10" s="427" t="s">
        <v>439</v>
      </c>
      <c r="D10" s="440">
        <v>327019</v>
      </c>
      <c r="E10" s="454">
        <v>326041</v>
      </c>
      <c r="F10" s="454">
        <v>292556</v>
      </c>
      <c r="G10" s="454">
        <v>33485</v>
      </c>
      <c r="H10" s="454">
        <v>978</v>
      </c>
      <c r="I10" s="454">
        <v>104703</v>
      </c>
      <c r="J10" s="454">
        <v>104383</v>
      </c>
      <c r="K10" s="454">
        <v>101412</v>
      </c>
      <c r="L10" s="454">
        <v>2971</v>
      </c>
      <c r="M10" s="454">
        <v>320</v>
      </c>
    </row>
    <row r="11" spans="2:13" ht="20.100000000000001" customHeight="1">
      <c r="B11" s="413" t="s">
        <v>341</v>
      </c>
      <c r="C11" s="427" t="s">
        <v>486</v>
      </c>
      <c r="D11" s="440">
        <v>424027</v>
      </c>
      <c r="E11" s="454">
        <v>412208</v>
      </c>
      <c r="F11" s="454">
        <v>368923</v>
      </c>
      <c r="G11" s="454">
        <v>43285</v>
      </c>
      <c r="H11" s="454">
        <v>11819</v>
      </c>
      <c r="I11" s="454">
        <v>155716</v>
      </c>
      <c r="J11" s="454">
        <v>155716</v>
      </c>
      <c r="K11" s="454">
        <v>155604</v>
      </c>
      <c r="L11" s="454">
        <v>112</v>
      </c>
      <c r="M11" s="454">
        <v>0</v>
      </c>
    </row>
    <row r="12" spans="2:13" ht="20.100000000000001" customHeight="1">
      <c r="B12" s="412" t="s">
        <v>257</v>
      </c>
      <c r="C12" s="427" t="s">
        <v>488</v>
      </c>
      <c r="D12" s="440">
        <v>338679</v>
      </c>
      <c r="E12" s="454">
        <v>338181</v>
      </c>
      <c r="F12" s="454">
        <v>313726</v>
      </c>
      <c r="G12" s="454">
        <v>24455</v>
      </c>
      <c r="H12" s="454">
        <v>498</v>
      </c>
      <c r="I12" s="454">
        <v>92355</v>
      </c>
      <c r="J12" s="454">
        <v>92355</v>
      </c>
      <c r="K12" s="454">
        <v>91086</v>
      </c>
      <c r="L12" s="454">
        <v>1269</v>
      </c>
      <c r="M12" s="454">
        <v>0</v>
      </c>
    </row>
    <row r="13" spans="2:13" ht="20.100000000000001" customHeight="1">
      <c r="B13" s="412" t="s">
        <v>54</v>
      </c>
      <c r="C13" s="427" t="s">
        <v>489</v>
      </c>
      <c r="D13" s="440">
        <v>326784</v>
      </c>
      <c r="E13" s="454">
        <v>325435</v>
      </c>
      <c r="F13" s="454">
        <v>271725</v>
      </c>
      <c r="G13" s="454">
        <v>53710</v>
      </c>
      <c r="H13" s="454">
        <v>1349</v>
      </c>
      <c r="I13" s="454">
        <v>108595</v>
      </c>
      <c r="J13" s="454">
        <v>108422</v>
      </c>
      <c r="K13" s="454">
        <v>103995</v>
      </c>
      <c r="L13" s="454">
        <v>4427</v>
      </c>
      <c r="M13" s="454">
        <v>173</v>
      </c>
    </row>
    <row r="14" spans="2:13" ht="20.100000000000001" customHeight="1">
      <c r="B14" s="412" t="s">
        <v>348</v>
      </c>
      <c r="C14" s="427" t="s">
        <v>468</v>
      </c>
      <c r="D14" s="440">
        <v>292924</v>
      </c>
      <c r="E14" s="454">
        <v>291798</v>
      </c>
      <c r="F14" s="454">
        <v>280639</v>
      </c>
      <c r="G14" s="454">
        <v>11159</v>
      </c>
      <c r="H14" s="454">
        <v>1126</v>
      </c>
      <c r="I14" s="454">
        <v>89225</v>
      </c>
      <c r="J14" s="454">
        <v>88964</v>
      </c>
      <c r="K14" s="454">
        <v>87862</v>
      </c>
      <c r="L14" s="454">
        <v>1102</v>
      </c>
      <c r="M14" s="454">
        <v>261</v>
      </c>
    </row>
    <row r="15" spans="2:13" ht="20.100000000000001" customHeight="1">
      <c r="B15" s="412" t="s">
        <v>350</v>
      </c>
      <c r="C15" s="427" t="s">
        <v>73</v>
      </c>
      <c r="D15" s="440">
        <v>342187</v>
      </c>
      <c r="E15" s="454">
        <v>337763</v>
      </c>
      <c r="F15" s="454">
        <v>319763</v>
      </c>
      <c r="G15" s="454">
        <v>18000</v>
      </c>
      <c r="H15" s="454">
        <v>4424</v>
      </c>
      <c r="I15" s="454">
        <v>122503</v>
      </c>
      <c r="J15" s="454">
        <v>122259</v>
      </c>
      <c r="K15" s="454">
        <v>119651</v>
      </c>
      <c r="L15" s="454">
        <v>2608</v>
      </c>
      <c r="M15" s="454">
        <v>244</v>
      </c>
    </row>
    <row r="16" spans="2:13" ht="20.100000000000001" customHeight="1">
      <c r="B16" s="412" t="s">
        <v>351</v>
      </c>
      <c r="C16" s="427" t="s">
        <v>491</v>
      </c>
      <c r="D16" s="440">
        <v>372534</v>
      </c>
      <c r="E16" s="454">
        <v>371940</v>
      </c>
      <c r="F16" s="454">
        <v>354690</v>
      </c>
      <c r="G16" s="454">
        <v>17250</v>
      </c>
      <c r="H16" s="454">
        <v>594</v>
      </c>
      <c r="I16" s="454">
        <v>103534</v>
      </c>
      <c r="J16" s="454">
        <v>103534</v>
      </c>
      <c r="K16" s="454">
        <v>101898</v>
      </c>
      <c r="L16" s="454">
        <v>1636</v>
      </c>
      <c r="M16" s="454">
        <v>0</v>
      </c>
    </row>
    <row r="17" spans="2:13" ht="20.100000000000001" customHeight="1">
      <c r="B17" s="412" t="s">
        <v>248</v>
      </c>
      <c r="C17" s="427" t="s">
        <v>493</v>
      </c>
      <c r="D17" s="440">
        <v>400189</v>
      </c>
      <c r="E17" s="454">
        <v>400178</v>
      </c>
      <c r="F17" s="454">
        <v>378588</v>
      </c>
      <c r="G17" s="454">
        <v>21590</v>
      </c>
      <c r="H17" s="454">
        <v>11</v>
      </c>
      <c r="I17" s="454">
        <v>112574</v>
      </c>
      <c r="J17" s="454">
        <v>112574</v>
      </c>
      <c r="K17" s="454">
        <v>112048</v>
      </c>
      <c r="L17" s="454">
        <v>526</v>
      </c>
      <c r="M17" s="454">
        <v>0</v>
      </c>
    </row>
    <row r="18" spans="2:13" ht="20.100000000000001" customHeight="1">
      <c r="B18" s="412" t="s">
        <v>137</v>
      </c>
      <c r="C18" s="427" t="s">
        <v>494</v>
      </c>
      <c r="D18" s="440">
        <v>258108</v>
      </c>
      <c r="E18" s="454">
        <v>257313</v>
      </c>
      <c r="F18" s="454">
        <v>244357</v>
      </c>
      <c r="G18" s="454">
        <v>12956</v>
      </c>
      <c r="H18" s="454">
        <v>795</v>
      </c>
      <c r="I18" s="454">
        <v>69489</v>
      </c>
      <c r="J18" s="454">
        <v>69343</v>
      </c>
      <c r="K18" s="454">
        <v>67135</v>
      </c>
      <c r="L18" s="454">
        <v>2208</v>
      </c>
      <c r="M18" s="454">
        <v>146</v>
      </c>
    </row>
    <row r="19" spans="2:13" ht="20.100000000000001" customHeight="1">
      <c r="B19" s="412" t="s">
        <v>12</v>
      </c>
      <c r="C19" s="427" t="s">
        <v>210</v>
      </c>
      <c r="D19" s="440">
        <v>301915</v>
      </c>
      <c r="E19" s="454">
        <v>301857</v>
      </c>
      <c r="F19" s="454">
        <v>293872</v>
      </c>
      <c r="G19" s="454">
        <v>7985</v>
      </c>
      <c r="H19" s="454">
        <v>58</v>
      </c>
      <c r="I19" s="454">
        <v>88747</v>
      </c>
      <c r="J19" s="454">
        <v>88747</v>
      </c>
      <c r="K19" s="454">
        <v>86437</v>
      </c>
      <c r="L19" s="454">
        <v>2310</v>
      </c>
      <c r="M19" s="454">
        <v>0</v>
      </c>
    </row>
    <row r="20" spans="2:13" ht="20.100000000000001" customHeight="1">
      <c r="B20" s="412" t="s">
        <v>352</v>
      </c>
      <c r="C20" s="427" t="s">
        <v>487</v>
      </c>
      <c r="D20" s="440">
        <v>383523</v>
      </c>
      <c r="E20" s="454">
        <v>383366</v>
      </c>
      <c r="F20" s="454">
        <v>379084</v>
      </c>
      <c r="G20" s="454">
        <v>4282</v>
      </c>
      <c r="H20" s="454">
        <v>157</v>
      </c>
      <c r="I20" s="454">
        <v>106056</v>
      </c>
      <c r="J20" s="454">
        <v>106031</v>
      </c>
      <c r="K20" s="454">
        <v>105866</v>
      </c>
      <c r="L20" s="454">
        <v>165</v>
      </c>
      <c r="M20" s="454">
        <v>25</v>
      </c>
    </row>
    <row r="21" spans="2:13" ht="20.100000000000001" customHeight="1">
      <c r="B21" s="412" t="s">
        <v>353</v>
      </c>
      <c r="C21" s="427" t="s">
        <v>189</v>
      </c>
      <c r="D21" s="440">
        <v>333965</v>
      </c>
      <c r="E21" s="454">
        <v>331012</v>
      </c>
      <c r="F21" s="454">
        <v>309325</v>
      </c>
      <c r="G21" s="454">
        <v>21687</v>
      </c>
      <c r="H21" s="454">
        <v>2953</v>
      </c>
      <c r="I21" s="454">
        <v>127260</v>
      </c>
      <c r="J21" s="454">
        <v>127256</v>
      </c>
      <c r="K21" s="454">
        <v>124560</v>
      </c>
      <c r="L21" s="454">
        <v>2696</v>
      </c>
      <c r="M21" s="454">
        <v>4</v>
      </c>
    </row>
    <row r="22" spans="2:13" ht="20.100000000000001" customHeight="1">
      <c r="B22" s="412" t="s">
        <v>192</v>
      </c>
      <c r="C22" s="427" t="s">
        <v>495</v>
      </c>
      <c r="D22" s="440">
        <v>311402</v>
      </c>
      <c r="E22" s="454">
        <v>310897</v>
      </c>
      <c r="F22" s="454">
        <v>293494</v>
      </c>
      <c r="G22" s="454">
        <v>17403</v>
      </c>
      <c r="H22" s="454">
        <v>505</v>
      </c>
      <c r="I22" s="454">
        <v>140415</v>
      </c>
      <c r="J22" s="454">
        <v>140415</v>
      </c>
      <c r="K22" s="454">
        <v>135024</v>
      </c>
      <c r="L22" s="454">
        <v>5391</v>
      </c>
      <c r="M22" s="454">
        <v>0</v>
      </c>
    </row>
    <row r="23" spans="2:13" ht="20.100000000000001" customHeight="1">
      <c r="B23" s="414" t="s">
        <v>270</v>
      </c>
      <c r="C23" s="428" t="s">
        <v>340</v>
      </c>
      <c r="D23" s="440">
        <v>259673</v>
      </c>
      <c r="E23" s="455">
        <v>258019</v>
      </c>
      <c r="F23" s="455">
        <v>230129</v>
      </c>
      <c r="G23" s="455">
        <v>27890</v>
      </c>
      <c r="H23" s="455">
        <v>1654</v>
      </c>
      <c r="I23" s="455">
        <v>89607</v>
      </c>
      <c r="J23" s="455">
        <v>89211</v>
      </c>
      <c r="K23" s="455">
        <v>85026</v>
      </c>
      <c r="L23" s="455">
        <v>4185</v>
      </c>
      <c r="M23" s="455">
        <v>396</v>
      </c>
    </row>
    <row r="24" spans="2:13" ht="20.100000000000001" customHeight="1">
      <c r="B24" s="415" t="s">
        <v>496</v>
      </c>
      <c r="C24" s="429" t="s">
        <v>497</v>
      </c>
      <c r="D24" s="453">
        <v>273736</v>
      </c>
      <c r="E24" s="453">
        <v>270471</v>
      </c>
      <c r="F24" s="453">
        <v>247318</v>
      </c>
      <c r="G24" s="453">
        <v>23153</v>
      </c>
      <c r="H24" s="453">
        <v>3265</v>
      </c>
      <c r="I24" s="453">
        <v>93336</v>
      </c>
      <c r="J24" s="453">
        <v>93328</v>
      </c>
      <c r="K24" s="453">
        <v>90741</v>
      </c>
      <c r="L24" s="453">
        <v>2587</v>
      </c>
      <c r="M24" s="453">
        <v>8</v>
      </c>
    </row>
    <row r="25" spans="2:13" ht="20.100000000000001" customHeight="1">
      <c r="B25" s="416" t="s">
        <v>423</v>
      </c>
      <c r="C25" s="427" t="s">
        <v>498</v>
      </c>
      <c r="D25" s="456">
        <v>297826</v>
      </c>
      <c r="E25" s="456">
        <v>297826</v>
      </c>
      <c r="F25" s="456">
        <v>274242</v>
      </c>
      <c r="G25" s="456">
        <v>23584</v>
      </c>
      <c r="H25" s="456">
        <v>0</v>
      </c>
      <c r="I25" s="456">
        <v>89117</v>
      </c>
      <c r="J25" s="456">
        <v>89117</v>
      </c>
      <c r="K25" s="456">
        <v>85844</v>
      </c>
      <c r="L25" s="456">
        <v>3273</v>
      </c>
      <c r="M25" s="456">
        <v>0</v>
      </c>
    </row>
    <row r="26" spans="2:13" ht="20.100000000000001" customHeight="1">
      <c r="B26" s="417" t="s">
        <v>499</v>
      </c>
      <c r="C26" s="430" t="s">
        <v>501</v>
      </c>
      <c r="D26" s="457">
        <v>305276</v>
      </c>
      <c r="E26" s="457">
        <v>304838</v>
      </c>
      <c r="F26" s="457">
        <v>288211</v>
      </c>
      <c r="G26" s="457">
        <v>16627</v>
      </c>
      <c r="H26" s="457">
        <v>438</v>
      </c>
      <c r="I26" s="457">
        <v>97665</v>
      </c>
      <c r="J26" s="457">
        <v>97665</v>
      </c>
      <c r="K26" s="457">
        <v>96078</v>
      </c>
      <c r="L26" s="457">
        <v>1587</v>
      </c>
      <c r="M26" s="457">
        <v>0</v>
      </c>
    </row>
    <row r="27" spans="2:13" ht="20.100000000000001" customHeight="1">
      <c r="B27" s="418" t="s">
        <v>503</v>
      </c>
      <c r="C27" s="431" t="s">
        <v>175</v>
      </c>
      <c r="D27" s="454">
        <v>290964</v>
      </c>
      <c r="E27" s="454">
        <v>288030</v>
      </c>
      <c r="F27" s="454">
        <v>247322</v>
      </c>
      <c r="G27" s="454">
        <v>40708</v>
      </c>
      <c r="H27" s="454">
        <v>2934</v>
      </c>
      <c r="I27" s="454">
        <v>172128</v>
      </c>
      <c r="J27" s="454">
        <v>170632</v>
      </c>
      <c r="K27" s="454">
        <v>152280</v>
      </c>
      <c r="L27" s="454">
        <v>18352</v>
      </c>
      <c r="M27" s="454">
        <v>1496</v>
      </c>
    </row>
    <row r="28" spans="2:13" ht="20.100000000000001" customHeight="1">
      <c r="B28" s="418" t="s">
        <v>445</v>
      </c>
      <c r="C28" s="431" t="s">
        <v>504</v>
      </c>
      <c r="D28" s="454">
        <v>309730</v>
      </c>
      <c r="E28" s="454">
        <v>306385</v>
      </c>
      <c r="F28" s="454">
        <v>276479</v>
      </c>
      <c r="G28" s="454">
        <v>29906</v>
      </c>
      <c r="H28" s="454">
        <v>3345</v>
      </c>
      <c r="I28" s="454">
        <v>104053</v>
      </c>
      <c r="J28" s="454">
        <v>103937</v>
      </c>
      <c r="K28" s="454">
        <v>95399</v>
      </c>
      <c r="L28" s="454">
        <v>8538</v>
      </c>
      <c r="M28" s="454">
        <v>116</v>
      </c>
    </row>
    <row r="29" spans="2:13" ht="20.100000000000001" customHeight="1">
      <c r="B29" s="418" t="s">
        <v>506</v>
      </c>
      <c r="C29" s="431" t="s">
        <v>396</v>
      </c>
      <c r="D29" s="454">
        <v>292771</v>
      </c>
      <c r="E29" s="454">
        <v>277339</v>
      </c>
      <c r="F29" s="454">
        <v>260413</v>
      </c>
      <c r="G29" s="454">
        <v>16926</v>
      </c>
      <c r="H29" s="454">
        <v>15432</v>
      </c>
      <c r="I29" s="454">
        <v>109125</v>
      </c>
      <c r="J29" s="454">
        <v>106670</v>
      </c>
      <c r="K29" s="454">
        <v>101698</v>
      </c>
      <c r="L29" s="454">
        <v>4972</v>
      </c>
      <c r="M29" s="454">
        <v>2455</v>
      </c>
    </row>
    <row r="30" spans="2:13" ht="20.100000000000001" customHeight="1">
      <c r="B30" s="418" t="s">
        <v>507</v>
      </c>
      <c r="C30" s="431" t="s">
        <v>264</v>
      </c>
      <c r="D30" s="454">
        <v>346946</v>
      </c>
      <c r="E30" s="454">
        <v>346236</v>
      </c>
      <c r="F30" s="454">
        <v>314774</v>
      </c>
      <c r="G30" s="454">
        <v>31462</v>
      </c>
      <c r="H30" s="454">
        <v>710</v>
      </c>
      <c r="I30" s="454">
        <v>102981</v>
      </c>
      <c r="J30" s="454">
        <v>102961</v>
      </c>
      <c r="K30" s="454">
        <v>102436</v>
      </c>
      <c r="L30" s="454">
        <v>525</v>
      </c>
      <c r="M30" s="454">
        <v>20</v>
      </c>
    </row>
    <row r="31" spans="2:13" ht="20.100000000000001" customHeight="1">
      <c r="B31" s="418" t="s">
        <v>509</v>
      </c>
      <c r="C31" s="431" t="s">
        <v>363</v>
      </c>
      <c r="D31" s="454">
        <v>310614</v>
      </c>
      <c r="E31" s="454">
        <v>310614</v>
      </c>
      <c r="F31" s="454">
        <v>272726</v>
      </c>
      <c r="G31" s="454">
        <v>37888</v>
      </c>
      <c r="H31" s="454">
        <v>0</v>
      </c>
      <c r="I31" s="454">
        <v>113619</v>
      </c>
      <c r="J31" s="454">
        <v>112292</v>
      </c>
      <c r="K31" s="454">
        <v>110330</v>
      </c>
      <c r="L31" s="454">
        <v>1962</v>
      </c>
      <c r="M31" s="454">
        <v>1327</v>
      </c>
    </row>
    <row r="32" spans="2:13" ht="20.100000000000001" customHeight="1">
      <c r="B32" s="418" t="s">
        <v>510</v>
      </c>
      <c r="C32" s="431" t="s">
        <v>512</v>
      </c>
      <c r="D32" s="454">
        <v>309120</v>
      </c>
      <c r="E32" s="454">
        <v>309038</v>
      </c>
      <c r="F32" s="454">
        <v>266337</v>
      </c>
      <c r="G32" s="454">
        <v>42701</v>
      </c>
      <c r="H32" s="454">
        <v>82</v>
      </c>
      <c r="I32" s="454">
        <v>121630</v>
      </c>
      <c r="J32" s="454">
        <v>119298</v>
      </c>
      <c r="K32" s="454">
        <v>117300</v>
      </c>
      <c r="L32" s="454">
        <v>1998</v>
      </c>
      <c r="M32" s="454">
        <v>2332</v>
      </c>
    </row>
    <row r="33" spans="2:13" ht="20.100000000000001" customHeight="1">
      <c r="B33" s="418" t="s">
        <v>513</v>
      </c>
      <c r="C33" s="431" t="s">
        <v>514</v>
      </c>
      <c r="D33" s="454">
        <v>318191</v>
      </c>
      <c r="E33" s="454">
        <v>318191</v>
      </c>
      <c r="F33" s="454">
        <v>291440</v>
      </c>
      <c r="G33" s="454">
        <v>26751</v>
      </c>
      <c r="H33" s="454">
        <v>0</v>
      </c>
      <c r="I33" s="454">
        <v>89036</v>
      </c>
      <c r="J33" s="454">
        <v>89036</v>
      </c>
      <c r="K33" s="454">
        <v>89036</v>
      </c>
      <c r="L33" s="454">
        <v>0</v>
      </c>
      <c r="M33" s="454">
        <v>0</v>
      </c>
    </row>
    <row r="34" spans="2:13" ht="20.100000000000001" customHeight="1">
      <c r="B34" s="418" t="s">
        <v>502</v>
      </c>
      <c r="C34" s="431" t="s">
        <v>515</v>
      </c>
      <c r="D34" s="458">
        <v>349608</v>
      </c>
      <c r="E34" s="458">
        <v>349608</v>
      </c>
      <c r="F34" s="458">
        <v>302903</v>
      </c>
      <c r="G34" s="458">
        <v>46705</v>
      </c>
      <c r="H34" s="458">
        <v>0</v>
      </c>
      <c r="I34" s="458">
        <v>108609</v>
      </c>
      <c r="J34" s="458">
        <v>108609</v>
      </c>
      <c r="K34" s="458">
        <v>108189</v>
      </c>
      <c r="L34" s="458">
        <v>420</v>
      </c>
      <c r="M34" s="458">
        <v>0</v>
      </c>
    </row>
    <row r="35" spans="2:13" ht="20.100000000000001" customHeight="1">
      <c r="B35" s="418" t="s">
        <v>517</v>
      </c>
      <c r="C35" s="431" t="s">
        <v>518</v>
      </c>
      <c r="D35" s="454">
        <v>318123</v>
      </c>
      <c r="E35" s="454">
        <v>318123</v>
      </c>
      <c r="F35" s="454">
        <v>280729</v>
      </c>
      <c r="G35" s="454">
        <v>37394</v>
      </c>
      <c r="H35" s="454">
        <v>0</v>
      </c>
      <c r="I35" s="454">
        <v>181002</v>
      </c>
      <c r="J35" s="454">
        <v>181002</v>
      </c>
      <c r="K35" s="454">
        <v>173715</v>
      </c>
      <c r="L35" s="454">
        <v>7287</v>
      </c>
      <c r="M35" s="454">
        <v>0</v>
      </c>
    </row>
    <row r="36" spans="2:13" ht="20.100000000000001" customHeight="1">
      <c r="B36" s="418" t="s">
        <v>420</v>
      </c>
      <c r="C36" s="431" t="s">
        <v>519</v>
      </c>
      <c r="D36" s="454">
        <v>294733</v>
      </c>
      <c r="E36" s="454">
        <v>294733</v>
      </c>
      <c r="F36" s="454">
        <v>265631</v>
      </c>
      <c r="G36" s="454">
        <v>29102</v>
      </c>
      <c r="H36" s="454">
        <v>0</v>
      </c>
      <c r="I36" s="454">
        <v>107452</v>
      </c>
      <c r="J36" s="454">
        <v>107452</v>
      </c>
      <c r="K36" s="454">
        <v>105773</v>
      </c>
      <c r="L36" s="454">
        <v>1679</v>
      </c>
      <c r="M36" s="454">
        <v>0</v>
      </c>
    </row>
    <row r="37" spans="2:13" ht="20.100000000000001" customHeight="1">
      <c r="B37" s="418" t="s">
        <v>508</v>
      </c>
      <c r="C37" s="431" t="s">
        <v>283</v>
      </c>
      <c r="D37" s="454">
        <v>334699</v>
      </c>
      <c r="E37" s="454">
        <v>334699</v>
      </c>
      <c r="F37" s="454">
        <v>307502</v>
      </c>
      <c r="G37" s="454">
        <v>27197</v>
      </c>
      <c r="H37" s="454">
        <v>0</v>
      </c>
      <c r="I37" s="454">
        <v>141060</v>
      </c>
      <c r="J37" s="454">
        <v>141060</v>
      </c>
      <c r="K37" s="454">
        <v>139316</v>
      </c>
      <c r="L37" s="454">
        <v>1744</v>
      </c>
      <c r="M37" s="454">
        <v>0</v>
      </c>
    </row>
    <row r="38" spans="2:13" ht="20.100000000000001" customHeight="1">
      <c r="B38" s="418" t="s">
        <v>8</v>
      </c>
      <c r="C38" s="431" t="s">
        <v>310</v>
      </c>
      <c r="D38" s="454">
        <v>342141</v>
      </c>
      <c r="E38" s="454">
        <v>341965</v>
      </c>
      <c r="F38" s="454">
        <v>315934</v>
      </c>
      <c r="G38" s="454">
        <v>26031</v>
      </c>
      <c r="H38" s="454">
        <v>176</v>
      </c>
      <c r="I38" s="454">
        <v>107955</v>
      </c>
      <c r="J38" s="454">
        <v>107955</v>
      </c>
      <c r="K38" s="454">
        <v>106693</v>
      </c>
      <c r="L38" s="454">
        <v>1262</v>
      </c>
      <c r="M38" s="454">
        <v>0</v>
      </c>
    </row>
    <row r="39" spans="2:13" ht="20.100000000000001" customHeight="1">
      <c r="B39" s="418" t="s">
        <v>500</v>
      </c>
      <c r="C39" s="431" t="s">
        <v>521</v>
      </c>
      <c r="D39" s="454">
        <v>333830</v>
      </c>
      <c r="E39" s="454">
        <v>332667</v>
      </c>
      <c r="F39" s="454">
        <v>304889</v>
      </c>
      <c r="G39" s="454">
        <v>27778</v>
      </c>
      <c r="H39" s="454">
        <v>1163</v>
      </c>
      <c r="I39" s="454">
        <v>142790</v>
      </c>
      <c r="J39" s="454">
        <v>142790</v>
      </c>
      <c r="K39" s="454">
        <v>135596</v>
      </c>
      <c r="L39" s="454">
        <v>7194</v>
      </c>
      <c r="M39" s="454">
        <v>0</v>
      </c>
    </row>
    <row r="40" spans="2:13" ht="20.100000000000001" customHeight="1">
      <c r="B40" s="418" t="s">
        <v>46</v>
      </c>
      <c r="C40" s="431" t="s">
        <v>522</v>
      </c>
      <c r="D40" s="454">
        <v>358954</v>
      </c>
      <c r="E40" s="454">
        <v>358875</v>
      </c>
      <c r="F40" s="454">
        <v>330085</v>
      </c>
      <c r="G40" s="454">
        <v>28790</v>
      </c>
      <c r="H40" s="454">
        <v>79</v>
      </c>
      <c r="I40" s="454">
        <v>117398</v>
      </c>
      <c r="J40" s="454">
        <v>117398</v>
      </c>
      <c r="K40" s="454">
        <v>115276</v>
      </c>
      <c r="L40" s="454">
        <v>2122</v>
      </c>
      <c r="M40" s="454">
        <v>0</v>
      </c>
    </row>
    <row r="41" spans="2:13" ht="20.100000000000001" customHeight="1">
      <c r="B41" s="418" t="s">
        <v>338</v>
      </c>
      <c r="C41" s="431" t="s">
        <v>444</v>
      </c>
      <c r="D41" s="454">
        <v>353742</v>
      </c>
      <c r="E41" s="454">
        <v>353052</v>
      </c>
      <c r="F41" s="454">
        <v>313565</v>
      </c>
      <c r="G41" s="454">
        <v>39487</v>
      </c>
      <c r="H41" s="454">
        <v>690</v>
      </c>
      <c r="I41" s="454">
        <v>123631</v>
      </c>
      <c r="J41" s="454">
        <v>123631</v>
      </c>
      <c r="K41" s="454">
        <v>120515</v>
      </c>
      <c r="L41" s="454">
        <v>3116</v>
      </c>
      <c r="M41" s="454">
        <v>0</v>
      </c>
    </row>
    <row r="42" spans="2:13" ht="20.100000000000001" customHeight="1">
      <c r="B42" s="418" t="s">
        <v>523</v>
      </c>
      <c r="C42" s="431" t="s">
        <v>155</v>
      </c>
      <c r="D42" s="454">
        <v>299583</v>
      </c>
      <c r="E42" s="454">
        <v>298333</v>
      </c>
      <c r="F42" s="454">
        <v>273626</v>
      </c>
      <c r="G42" s="454">
        <v>24707</v>
      </c>
      <c r="H42" s="454">
        <v>1250</v>
      </c>
      <c r="I42" s="454">
        <v>101737</v>
      </c>
      <c r="J42" s="454">
        <v>101737</v>
      </c>
      <c r="K42" s="454">
        <v>100790</v>
      </c>
      <c r="L42" s="454">
        <v>947</v>
      </c>
      <c r="M42" s="454">
        <v>0</v>
      </c>
    </row>
    <row r="43" spans="2:13" ht="20.100000000000001" customHeight="1">
      <c r="B43" s="418" t="s">
        <v>11</v>
      </c>
      <c r="C43" s="431" t="s">
        <v>525</v>
      </c>
      <c r="D43" s="454">
        <v>347874</v>
      </c>
      <c r="E43" s="454">
        <v>347745</v>
      </c>
      <c r="F43" s="454">
        <v>305621</v>
      </c>
      <c r="G43" s="454">
        <v>42124</v>
      </c>
      <c r="H43" s="454">
        <v>129</v>
      </c>
      <c r="I43" s="454">
        <v>116767</v>
      </c>
      <c r="J43" s="454">
        <v>116767</v>
      </c>
      <c r="K43" s="454">
        <v>107760</v>
      </c>
      <c r="L43" s="454">
        <v>9007</v>
      </c>
      <c r="M43" s="454">
        <v>0</v>
      </c>
    </row>
    <row r="44" spans="2:13" ht="20.100000000000001" customHeight="1">
      <c r="B44" s="418" t="s">
        <v>526</v>
      </c>
      <c r="C44" s="432" t="s">
        <v>426</v>
      </c>
      <c r="D44" s="454">
        <v>335978</v>
      </c>
      <c r="E44" s="454">
        <v>334652</v>
      </c>
      <c r="F44" s="454">
        <v>303282</v>
      </c>
      <c r="G44" s="454">
        <v>31370</v>
      </c>
      <c r="H44" s="454">
        <v>1326</v>
      </c>
      <c r="I44" s="454">
        <v>94357</v>
      </c>
      <c r="J44" s="454">
        <v>92645</v>
      </c>
      <c r="K44" s="454">
        <v>90485</v>
      </c>
      <c r="L44" s="454">
        <v>2160</v>
      </c>
      <c r="M44" s="454">
        <v>1712</v>
      </c>
    </row>
    <row r="45" spans="2:13" ht="20.100000000000001" customHeight="1">
      <c r="B45" s="415" t="s">
        <v>15</v>
      </c>
      <c r="C45" s="433" t="s">
        <v>364</v>
      </c>
      <c r="D45" s="453">
        <v>309169</v>
      </c>
      <c r="E45" s="453">
        <v>309017</v>
      </c>
      <c r="F45" s="453">
        <v>299678</v>
      </c>
      <c r="G45" s="453">
        <v>9339</v>
      </c>
      <c r="H45" s="453">
        <v>152</v>
      </c>
      <c r="I45" s="453">
        <v>95277</v>
      </c>
      <c r="J45" s="453">
        <v>94366</v>
      </c>
      <c r="K45" s="453">
        <v>93323</v>
      </c>
      <c r="L45" s="453">
        <v>1043</v>
      </c>
      <c r="M45" s="453">
        <v>911</v>
      </c>
    </row>
    <row r="46" spans="2:13" ht="20.100000000000001" customHeight="1">
      <c r="B46" s="419" t="s">
        <v>527</v>
      </c>
      <c r="C46" s="434" t="s">
        <v>253</v>
      </c>
      <c r="D46" s="455">
        <v>276365</v>
      </c>
      <c r="E46" s="455">
        <v>274247</v>
      </c>
      <c r="F46" s="455">
        <v>261232</v>
      </c>
      <c r="G46" s="455">
        <v>13015</v>
      </c>
      <c r="H46" s="455">
        <v>2118</v>
      </c>
      <c r="I46" s="455">
        <v>88669</v>
      </c>
      <c r="J46" s="455">
        <v>88468</v>
      </c>
      <c r="K46" s="455">
        <v>87361</v>
      </c>
      <c r="L46" s="455">
        <v>1107</v>
      </c>
      <c r="M46" s="455">
        <v>201</v>
      </c>
    </row>
    <row r="47" spans="2:13" ht="20.100000000000001" customHeight="1">
      <c r="B47" s="417" t="s">
        <v>386</v>
      </c>
      <c r="C47" s="430" t="s">
        <v>528</v>
      </c>
      <c r="D47" s="457">
        <v>236588</v>
      </c>
      <c r="E47" s="457">
        <v>236522</v>
      </c>
      <c r="F47" s="457">
        <v>230497</v>
      </c>
      <c r="G47" s="457">
        <v>6025</v>
      </c>
      <c r="H47" s="457">
        <v>66</v>
      </c>
      <c r="I47" s="457">
        <v>73533</v>
      </c>
      <c r="J47" s="457">
        <v>73533</v>
      </c>
      <c r="K47" s="457">
        <v>73041</v>
      </c>
      <c r="L47" s="457">
        <v>492</v>
      </c>
      <c r="M47" s="457">
        <v>0</v>
      </c>
    </row>
    <row r="48" spans="2:13" ht="20.100000000000001" customHeight="1">
      <c r="B48" s="418" t="s">
        <v>485</v>
      </c>
      <c r="C48" s="431" t="s">
        <v>51</v>
      </c>
      <c r="D48" s="454">
        <v>273329</v>
      </c>
      <c r="E48" s="454">
        <v>272018</v>
      </c>
      <c r="F48" s="454">
        <v>254160</v>
      </c>
      <c r="G48" s="454">
        <v>17858</v>
      </c>
      <c r="H48" s="454">
        <v>1311</v>
      </c>
      <c r="I48" s="454">
        <v>68625</v>
      </c>
      <c r="J48" s="454">
        <v>68448</v>
      </c>
      <c r="K48" s="454">
        <v>65874</v>
      </c>
      <c r="L48" s="454">
        <v>2574</v>
      </c>
      <c r="M48" s="454">
        <v>177</v>
      </c>
    </row>
    <row r="49" spans="2:13" ht="20.100000000000001" customHeight="1">
      <c r="B49" s="415" t="s">
        <v>529</v>
      </c>
      <c r="C49" s="429" t="s">
        <v>471</v>
      </c>
      <c r="D49" s="453">
        <v>377159</v>
      </c>
      <c r="E49" s="453">
        <v>371993</v>
      </c>
      <c r="F49" s="453">
        <v>341791</v>
      </c>
      <c r="G49" s="453">
        <v>30202</v>
      </c>
      <c r="H49" s="453">
        <v>5166</v>
      </c>
      <c r="I49" s="453">
        <v>166233</v>
      </c>
      <c r="J49" s="453">
        <v>166221</v>
      </c>
      <c r="K49" s="453">
        <v>159909</v>
      </c>
      <c r="L49" s="453">
        <v>6312</v>
      </c>
      <c r="M49" s="453">
        <v>12</v>
      </c>
    </row>
    <row r="50" spans="2:13" ht="20.100000000000001" customHeight="1">
      <c r="B50" s="419" t="s">
        <v>168</v>
      </c>
      <c r="C50" s="428" t="s">
        <v>483</v>
      </c>
      <c r="D50" s="455">
        <v>276319</v>
      </c>
      <c r="E50" s="455">
        <v>276319</v>
      </c>
      <c r="F50" s="455">
        <v>265997</v>
      </c>
      <c r="G50" s="455">
        <v>10322</v>
      </c>
      <c r="H50" s="455">
        <v>0</v>
      </c>
      <c r="I50" s="455">
        <v>107554</v>
      </c>
      <c r="J50" s="455">
        <v>107554</v>
      </c>
      <c r="K50" s="455">
        <v>106687</v>
      </c>
      <c r="L50" s="455">
        <v>867</v>
      </c>
      <c r="M50" s="455">
        <v>0</v>
      </c>
    </row>
    <row r="51" spans="2:13" ht="20.100000000000001" customHeight="1">
      <c r="B51" s="417" t="s">
        <v>530</v>
      </c>
      <c r="C51" s="430" t="s">
        <v>123</v>
      </c>
      <c r="D51" s="453">
        <v>238626</v>
      </c>
      <c r="E51" s="453">
        <v>237895</v>
      </c>
      <c r="F51" s="453">
        <v>208301</v>
      </c>
      <c r="G51" s="453">
        <v>29594</v>
      </c>
      <c r="H51" s="453">
        <v>731</v>
      </c>
      <c r="I51" s="453">
        <v>117629</v>
      </c>
      <c r="J51" s="453">
        <v>115489</v>
      </c>
      <c r="K51" s="453">
        <v>110369</v>
      </c>
      <c r="L51" s="453">
        <v>5120</v>
      </c>
      <c r="M51" s="453">
        <v>2140</v>
      </c>
    </row>
    <row r="52" spans="2:13" ht="20.100000000000001" customHeight="1">
      <c r="B52" s="418" t="s">
        <v>184</v>
      </c>
      <c r="C52" s="431" t="s">
        <v>326</v>
      </c>
      <c r="D52" s="454">
        <v>241949</v>
      </c>
      <c r="E52" s="454">
        <v>239875</v>
      </c>
      <c r="F52" s="454">
        <v>218339</v>
      </c>
      <c r="G52" s="454">
        <v>21536</v>
      </c>
      <c r="H52" s="454">
        <v>2074</v>
      </c>
      <c r="I52" s="454">
        <v>85594</v>
      </c>
      <c r="J52" s="454">
        <v>85264</v>
      </c>
      <c r="K52" s="454">
        <v>80893</v>
      </c>
      <c r="L52" s="454">
        <v>4371</v>
      </c>
      <c r="M52" s="454">
        <v>330</v>
      </c>
    </row>
    <row r="53" spans="2:13" ht="20.100000000000001" customHeight="1">
      <c r="B53" s="419" t="s">
        <v>176</v>
      </c>
      <c r="C53" s="428" t="s">
        <v>208</v>
      </c>
      <c r="D53" s="455">
        <v>315048</v>
      </c>
      <c r="E53" s="455">
        <v>312782</v>
      </c>
      <c r="F53" s="455">
        <v>277577</v>
      </c>
      <c r="G53" s="455">
        <v>35205</v>
      </c>
      <c r="H53" s="455">
        <v>2266</v>
      </c>
      <c r="I53" s="455">
        <v>106499</v>
      </c>
      <c r="J53" s="455">
        <v>106499</v>
      </c>
      <c r="K53" s="455">
        <v>104269</v>
      </c>
      <c r="L53" s="455">
        <v>2230</v>
      </c>
      <c r="M53" s="455">
        <v>0</v>
      </c>
    </row>
    <row r="54" spans="2:13" ht="23.25" customHeight="1">
      <c r="B54" s="8"/>
      <c r="C54" s="569"/>
      <c r="D54" s="435" t="s">
        <v>554</v>
      </c>
      <c r="E54" s="573"/>
      <c r="F54" s="377"/>
      <c r="G54" s="8"/>
      <c r="I54" s="8"/>
      <c r="J54" s="8"/>
      <c r="K54" s="8"/>
      <c r="L54" s="8"/>
      <c r="M54" s="8"/>
    </row>
    <row r="55" spans="2:13" ht="23.25" customHeight="1">
      <c r="B55" s="8"/>
      <c r="C55" s="420">
        <v>44228</v>
      </c>
      <c r="D55" s="435"/>
      <c r="E55" s="573"/>
      <c r="G55" s="8"/>
      <c r="I55" s="8"/>
      <c r="J55" s="8"/>
      <c r="K55" s="8"/>
      <c r="L55" s="8"/>
      <c r="M55" s="8"/>
    </row>
    <row r="56" spans="2:13" ht="18" customHeight="1">
      <c r="B56" s="195"/>
      <c r="C56" s="421" t="s">
        <v>532</v>
      </c>
      <c r="D56" s="421"/>
      <c r="E56" s="195"/>
      <c r="F56" s="195"/>
      <c r="G56" s="195"/>
      <c r="H56" s="195"/>
      <c r="I56" s="195"/>
      <c r="J56" s="195"/>
      <c r="K56" s="195"/>
      <c r="L56" s="195"/>
      <c r="M56" s="1" t="s">
        <v>533</v>
      </c>
    </row>
    <row r="57" spans="2:13" s="406" customFormat="1" ht="18" customHeight="1">
      <c r="B57" s="407" t="s">
        <v>233</v>
      </c>
      <c r="C57" s="422"/>
      <c r="D57" s="496" t="s">
        <v>555</v>
      </c>
      <c r="E57" s="496"/>
      <c r="F57" s="496"/>
      <c r="G57" s="495"/>
      <c r="H57" s="580"/>
      <c r="I57" s="494" t="s">
        <v>556</v>
      </c>
      <c r="J57" s="495"/>
      <c r="K57" s="495"/>
      <c r="L57" s="495"/>
      <c r="M57" s="580"/>
    </row>
    <row r="58" spans="2:13" s="406" customFormat="1" ht="9.75" customHeight="1">
      <c r="B58" s="408"/>
      <c r="C58" s="423"/>
      <c r="D58" s="570" t="s">
        <v>319</v>
      </c>
      <c r="E58" s="448"/>
      <c r="F58" s="448"/>
      <c r="G58" s="512"/>
      <c r="H58" s="512"/>
      <c r="I58" s="570" t="s">
        <v>319</v>
      </c>
      <c r="J58" s="448"/>
      <c r="K58" s="448"/>
      <c r="L58" s="512"/>
      <c r="M58" s="512"/>
    </row>
    <row r="59" spans="2:13" s="406" customFormat="1" ht="9.75" customHeight="1">
      <c r="B59" s="408"/>
      <c r="C59" s="423"/>
      <c r="D59" s="571"/>
      <c r="E59" s="570" t="s">
        <v>109</v>
      </c>
      <c r="F59" s="448"/>
      <c r="G59" s="577"/>
      <c r="H59" s="581" t="s">
        <v>551</v>
      </c>
      <c r="I59" s="571"/>
      <c r="J59" s="570" t="s">
        <v>109</v>
      </c>
      <c r="K59" s="448"/>
      <c r="L59" s="577"/>
      <c r="M59" s="581" t="s">
        <v>551</v>
      </c>
    </row>
    <row r="60" spans="2:13" s="406" customFormat="1" ht="36" customHeight="1">
      <c r="B60" s="409"/>
      <c r="C60" s="424"/>
      <c r="D60" s="572"/>
      <c r="E60" s="574"/>
      <c r="F60" s="576" t="s">
        <v>552</v>
      </c>
      <c r="G60" s="579" t="s">
        <v>553</v>
      </c>
      <c r="H60" s="582"/>
      <c r="I60" s="572"/>
      <c r="J60" s="574"/>
      <c r="K60" s="576" t="s">
        <v>552</v>
      </c>
      <c r="L60" s="579" t="s">
        <v>553</v>
      </c>
      <c r="M60" s="582"/>
    </row>
    <row r="61" spans="2:13" ht="20.100000000000001" customHeight="1">
      <c r="B61" s="410" t="s">
        <v>333</v>
      </c>
      <c r="C61" s="425" t="s">
        <v>465</v>
      </c>
      <c r="D61" s="452">
        <v>335699</v>
      </c>
      <c r="E61" s="452">
        <v>334322</v>
      </c>
      <c r="F61" s="452">
        <v>303761</v>
      </c>
      <c r="G61" s="452">
        <v>30561</v>
      </c>
      <c r="H61" s="452">
        <v>1377</v>
      </c>
      <c r="I61" s="452">
        <v>105258</v>
      </c>
      <c r="J61" s="452">
        <v>105030</v>
      </c>
      <c r="K61" s="452">
        <v>102436</v>
      </c>
      <c r="L61" s="452">
        <v>2594</v>
      </c>
      <c r="M61" s="452">
        <v>228</v>
      </c>
    </row>
    <row r="62" spans="2:13" ht="20.100000000000001" customHeight="1">
      <c r="B62" s="411" t="s">
        <v>335</v>
      </c>
      <c r="C62" s="426" t="s">
        <v>193</v>
      </c>
      <c r="D62" s="439">
        <v>354112</v>
      </c>
      <c r="E62" s="453">
        <v>353514</v>
      </c>
      <c r="F62" s="453">
        <v>321204</v>
      </c>
      <c r="G62" s="453">
        <v>32310</v>
      </c>
      <c r="H62" s="453">
        <v>598</v>
      </c>
      <c r="I62" s="453">
        <v>104266</v>
      </c>
      <c r="J62" s="453">
        <v>104266</v>
      </c>
      <c r="K62" s="453">
        <v>104266</v>
      </c>
      <c r="L62" s="453">
        <v>0</v>
      </c>
      <c r="M62" s="453">
        <v>0</v>
      </c>
    </row>
    <row r="63" spans="2:13" ht="20.100000000000001" customHeight="1">
      <c r="B63" s="412" t="s">
        <v>339</v>
      </c>
      <c r="C63" s="427" t="s">
        <v>439</v>
      </c>
      <c r="D63" s="440">
        <v>338534</v>
      </c>
      <c r="E63" s="454">
        <v>337811</v>
      </c>
      <c r="F63" s="454">
        <v>301103</v>
      </c>
      <c r="G63" s="454">
        <v>36708</v>
      </c>
      <c r="H63" s="454">
        <v>723</v>
      </c>
      <c r="I63" s="454">
        <v>106750</v>
      </c>
      <c r="J63" s="454">
        <v>106690</v>
      </c>
      <c r="K63" s="454">
        <v>103614</v>
      </c>
      <c r="L63" s="454">
        <v>3076</v>
      </c>
      <c r="M63" s="454">
        <v>60</v>
      </c>
    </row>
    <row r="64" spans="2:13" ht="20.100000000000001" customHeight="1">
      <c r="B64" s="413" t="s">
        <v>341</v>
      </c>
      <c r="C64" s="427" t="s">
        <v>486</v>
      </c>
      <c r="D64" s="440">
        <v>449138</v>
      </c>
      <c r="E64" s="454">
        <v>432741</v>
      </c>
      <c r="F64" s="454">
        <v>379171</v>
      </c>
      <c r="G64" s="454">
        <v>53570</v>
      </c>
      <c r="H64" s="454">
        <v>16397</v>
      </c>
      <c r="I64" s="454">
        <v>145044</v>
      </c>
      <c r="J64" s="454">
        <v>145044</v>
      </c>
      <c r="K64" s="454">
        <v>145044</v>
      </c>
      <c r="L64" s="454">
        <v>0</v>
      </c>
      <c r="M64" s="454">
        <v>0</v>
      </c>
    </row>
    <row r="65" spans="2:13" ht="20.100000000000001" customHeight="1">
      <c r="B65" s="412" t="s">
        <v>257</v>
      </c>
      <c r="C65" s="427" t="s">
        <v>488</v>
      </c>
      <c r="D65" s="440">
        <v>335036</v>
      </c>
      <c r="E65" s="454">
        <v>334892</v>
      </c>
      <c r="F65" s="454">
        <v>307749</v>
      </c>
      <c r="G65" s="454">
        <v>27143</v>
      </c>
      <c r="H65" s="454">
        <v>144</v>
      </c>
      <c r="I65" s="454">
        <v>95218</v>
      </c>
      <c r="J65" s="454">
        <v>95218</v>
      </c>
      <c r="K65" s="454">
        <v>94022</v>
      </c>
      <c r="L65" s="454">
        <v>1196</v>
      </c>
      <c r="M65" s="454">
        <v>0</v>
      </c>
    </row>
    <row r="66" spans="2:13" ht="20.100000000000001" customHeight="1">
      <c r="B66" s="412" t="s">
        <v>54</v>
      </c>
      <c r="C66" s="427" t="s">
        <v>489</v>
      </c>
      <c r="D66" s="440">
        <v>301591</v>
      </c>
      <c r="E66" s="454">
        <v>301538</v>
      </c>
      <c r="F66" s="454">
        <v>248357</v>
      </c>
      <c r="G66" s="454">
        <v>53181</v>
      </c>
      <c r="H66" s="454">
        <v>53</v>
      </c>
      <c r="I66" s="454">
        <v>103380</v>
      </c>
      <c r="J66" s="454">
        <v>103380</v>
      </c>
      <c r="K66" s="454">
        <v>99567</v>
      </c>
      <c r="L66" s="454">
        <v>3813</v>
      </c>
      <c r="M66" s="454">
        <v>0</v>
      </c>
    </row>
    <row r="67" spans="2:13" ht="20.100000000000001" customHeight="1">
      <c r="B67" s="412" t="s">
        <v>348</v>
      </c>
      <c r="C67" s="427" t="s">
        <v>468</v>
      </c>
      <c r="D67" s="440">
        <v>313241</v>
      </c>
      <c r="E67" s="454">
        <v>310492</v>
      </c>
      <c r="F67" s="454">
        <v>296296</v>
      </c>
      <c r="G67" s="454">
        <v>14196</v>
      </c>
      <c r="H67" s="454">
        <v>2749</v>
      </c>
      <c r="I67" s="454">
        <v>100161</v>
      </c>
      <c r="J67" s="454">
        <v>99500</v>
      </c>
      <c r="K67" s="454">
        <v>98607</v>
      </c>
      <c r="L67" s="454">
        <v>893</v>
      </c>
      <c r="M67" s="454">
        <v>661</v>
      </c>
    </row>
    <row r="68" spans="2:13" ht="20.100000000000001" customHeight="1">
      <c r="B68" s="412" t="s">
        <v>350</v>
      </c>
      <c r="C68" s="427" t="s">
        <v>73</v>
      </c>
      <c r="D68" s="440">
        <v>330255</v>
      </c>
      <c r="E68" s="454">
        <v>323878</v>
      </c>
      <c r="F68" s="454">
        <v>308703</v>
      </c>
      <c r="G68" s="454">
        <v>15175</v>
      </c>
      <c r="H68" s="454">
        <v>6377</v>
      </c>
      <c r="I68" s="454">
        <v>105311</v>
      </c>
      <c r="J68" s="454">
        <v>104939</v>
      </c>
      <c r="K68" s="454">
        <v>103305</v>
      </c>
      <c r="L68" s="454">
        <v>1634</v>
      </c>
      <c r="M68" s="454">
        <v>372</v>
      </c>
    </row>
    <row r="69" spans="2:13" ht="20.100000000000001" customHeight="1">
      <c r="B69" s="412" t="s">
        <v>351</v>
      </c>
      <c r="C69" s="427" t="s">
        <v>491</v>
      </c>
      <c r="D69" s="440">
        <v>406777</v>
      </c>
      <c r="E69" s="454">
        <v>406777</v>
      </c>
      <c r="F69" s="454">
        <v>388922</v>
      </c>
      <c r="G69" s="454">
        <v>17855</v>
      </c>
      <c r="H69" s="454">
        <v>0</v>
      </c>
      <c r="I69" s="454">
        <v>101765</v>
      </c>
      <c r="J69" s="454">
        <v>101765</v>
      </c>
      <c r="K69" s="454">
        <v>100918</v>
      </c>
      <c r="L69" s="454">
        <v>847</v>
      </c>
      <c r="M69" s="454">
        <v>0</v>
      </c>
    </row>
    <row r="70" spans="2:13" ht="20.100000000000001" customHeight="1">
      <c r="B70" s="412" t="s">
        <v>248</v>
      </c>
      <c r="C70" s="427" t="s">
        <v>493</v>
      </c>
      <c r="D70" s="440">
        <v>414555</v>
      </c>
      <c r="E70" s="454">
        <v>414536</v>
      </c>
      <c r="F70" s="454">
        <v>385881</v>
      </c>
      <c r="G70" s="454">
        <v>28655</v>
      </c>
      <c r="H70" s="454">
        <v>19</v>
      </c>
      <c r="I70" s="454">
        <v>92324</v>
      </c>
      <c r="J70" s="454">
        <v>92324</v>
      </c>
      <c r="K70" s="454">
        <v>92105</v>
      </c>
      <c r="L70" s="454">
        <v>219</v>
      </c>
      <c r="M70" s="454">
        <v>0</v>
      </c>
    </row>
    <row r="71" spans="2:13" ht="20.100000000000001" customHeight="1">
      <c r="B71" s="412" t="s">
        <v>137</v>
      </c>
      <c r="C71" s="427" t="s">
        <v>494</v>
      </c>
      <c r="D71" s="440">
        <v>259445</v>
      </c>
      <c r="E71" s="454">
        <v>259351</v>
      </c>
      <c r="F71" s="454">
        <v>247119</v>
      </c>
      <c r="G71" s="454">
        <v>12232</v>
      </c>
      <c r="H71" s="454">
        <v>94</v>
      </c>
      <c r="I71" s="454">
        <v>73850</v>
      </c>
      <c r="J71" s="454">
        <v>73780</v>
      </c>
      <c r="K71" s="454">
        <v>71107</v>
      </c>
      <c r="L71" s="454">
        <v>2673</v>
      </c>
      <c r="M71" s="454">
        <v>70</v>
      </c>
    </row>
    <row r="72" spans="2:13" ht="20.100000000000001" customHeight="1">
      <c r="B72" s="412" t="s">
        <v>12</v>
      </c>
      <c r="C72" s="427" t="s">
        <v>210</v>
      </c>
      <c r="D72" s="440">
        <v>309302</v>
      </c>
      <c r="E72" s="454">
        <v>309212</v>
      </c>
      <c r="F72" s="454">
        <v>301240</v>
      </c>
      <c r="G72" s="454">
        <v>7972</v>
      </c>
      <c r="H72" s="454">
        <v>90</v>
      </c>
      <c r="I72" s="454">
        <v>71909</v>
      </c>
      <c r="J72" s="454">
        <v>71909</v>
      </c>
      <c r="K72" s="454">
        <v>70739</v>
      </c>
      <c r="L72" s="454">
        <v>1170</v>
      </c>
      <c r="M72" s="454">
        <v>0</v>
      </c>
    </row>
    <row r="73" spans="2:13" ht="20.100000000000001" customHeight="1">
      <c r="B73" s="412" t="s">
        <v>352</v>
      </c>
      <c r="C73" s="427" t="s">
        <v>487</v>
      </c>
      <c r="D73" s="440">
        <v>421508</v>
      </c>
      <c r="E73" s="454">
        <v>421267</v>
      </c>
      <c r="F73" s="454">
        <v>416328</v>
      </c>
      <c r="G73" s="454">
        <v>4939</v>
      </c>
      <c r="H73" s="454">
        <v>241</v>
      </c>
      <c r="I73" s="454">
        <v>132042</v>
      </c>
      <c r="J73" s="454">
        <v>132000</v>
      </c>
      <c r="K73" s="454">
        <v>131764</v>
      </c>
      <c r="L73" s="454">
        <v>236</v>
      </c>
      <c r="M73" s="454">
        <v>42</v>
      </c>
    </row>
    <row r="74" spans="2:13" ht="20.100000000000001" customHeight="1">
      <c r="B74" s="412" t="s">
        <v>353</v>
      </c>
      <c r="C74" s="427" t="s">
        <v>189</v>
      </c>
      <c r="D74" s="440">
        <v>349311</v>
      </c>
      <c r="E74" s="454">
        <v>346065</v>
      </c>
      <c r="F74" s="454">
        <v>319730</v>
      </c>
      <c r="G74" s="454">
        <v>26335</v>
      </c>
      <c r="H74" s="454">
        <v>3246</v>
      </c>
      <c r="I74" s="454">
        <v>149628</v>
      </c>
      <c r="J74" s="454">
        <v>149620</v>
      </c>
      <c r="K74" s="454">
        <v>145432</v>
      </c>
      <c r="L74" s="454">
        <v>4188</v>
      </c>
      <c r="M74" s="454">
        <v>8</v>
      </c>
    </row>
    <row r="75" spans="2:13" ht="20.100000000000001" customHeight="1">
      <c r="B75" s="412" t="s">
        <v>192</v>
      </c>
      <c r="C75" s="427" t="s">
        <v>495</v>
      </c>
      <c r="D75" s="440">
        <v>326827</v>
      </c>
      <c r="E75" s="454">
        <v>326427</v>
      </c>
      <c r="F75" s="454">
        <v>293568</v>
      </c>
      <c r="G75" s="454">
        <v>32859</v>
      </c>
      <c r="H75" s="454">
        <v>400</v>
      </c>
      <c r="I75" s="454">
        <v>145440</v>
      </c>
      <c r="J75" s="454">
        <v>145440</v>
      </c>
      <c r="K75" s="454">
        <v>138945</v>
      </c>
      <c r="L75" s="454">
        <v>6495</v>
      </c>
      <c r="M75" s="454">
        <v>0</v>
      </c>
    </row>
    <row r="76" spans="2:13" ht="20.100000000000001" customHeight="1">
      <c r="B76" s="414" t="s">
        <v>270</v>
      </c>
      <c r="C76" s="428" t="s">
        <v>340</v>
      </c>
      <c r="D76" s="444">
        <v>249760</v>
      </c>
      <c r="E76" s="455">
        <v>248042</v>
      </c>
      <c r="F76" s="455">
        <v>219843</v>
      </c>
      <c r="G76" s="455">
        <v>28199</v>
      </c>
      <c r="H76" s="455">
        <v>1718</v>
      </c>
      <c r="I76" s="455">
        <v>88625</v>
      </c>
      <c r="J76" s="455">
        <v>88084</v>
      </c>
      <c r="K76" s="455">
        <v>83159</v>
      </c>
      <c r="L76" s="455">
        <v>4925</v>
      </c>
      <c r="M76" s="455">
        <v>541</v>
      </c>
    </row>
    <row r="77" spans="2:13" ht="20.100000000000001" customHeight="1">
      <c r="B77" s="415" t="s">
        <v>496</v>
      </c>
      <c r="C77" s="429" t="s">
        <v>497</v>
      </c>
      <c r="D77" s="453">
        <v>278905</v>
      </c>
      <c r="E77" s="453">
        <v>276298</v>
      </c>
      <c r="F77" s="453">
        <v>249550</v>
      </c>
      <c r="G77" s="453">
        <v>26748</v>
      </c>
      <c r="H77" s="453">
        <v>2607</v>
      </c>
      <c r="I77" s="453">
        <v>98708</v>
      </c>
      <c r="J77" s="453">
        <v>98694</v>
      </c>
      <c r="K77" s="453">
        <v>94176</v>
      </c>
      <c r="L77" s="453">
        <v>4518</v>
      </c>
      <c r="M77" s="453">
        <v>14</v>
      </c>
    </row>
    <row r="78" spans="2:13" ht="20.100000000000001" customHeight="1">
      <c r="B78" s="416" t="s">
        <v>423</v>
      </c>
      <c r="C78" s="427" t="s">
        <v>498</v>
      </c>
      <c r="D78" s="456">
        <v>328777</v>
      </c>
      <c r="E78" s="456">
        <v>328777</v>
      </c>
      <c r="F78" s="456">
        <v>298274</v>
      </c>
      <c r="G78" s="456">
        <v>30503</v>
      </c>
      <c r="H78" s="456">
        <v>0</v>
      </c>
      <c r="I78" s="456">
        <v>83989</v>
      </c>
      <c r="J78" s="456">
        <v>83989</v>
      </c>
      <c r="K78" s="456">
        <v>79712</v>
      </c>
      <c r="L78" s="456">
        <v>4277</v>
      </c>
      <c r="M78" s="456">
        <v>0</v>
      </c>
    </row>
    <row r="79" spans="2:13" ht="20.100000000000001" customHeight="1">
      <c r="B79" s="417" t="s">
        <v>499</v>
      </c>
      <c r="C79" s="430" t="s">
        <v>501</v>
      </c>
      <c r="D79" s="459">
        <v>353246</v>
      </c>
      <c r="E79" s="459">
        <v>353246</v>
      </c>
      <c r="F79" s="459">
        <v>322769</v>
      </c>
      <c r="G79" s="459">
        <v>30477</v>
      </c>
      <c r="H79" s="459">
        <v>0</v>
      </c>
      <c r="I79" s="459">
        <v>160683</v>
      </c>
      <c r="J79" s="459">
        <v>160683</v>
      </c>
      <c r="K79" s="459">
        <v>155244</v>
      </c>
      <c r="L79" s="459">
        <v>5439</v>
      </c>
      <c r="M79" s="459">
        <v>0</v>
      </c>
    </row>
    <row r="80" spans="2:13" ht="20.100000000000001" customHeight="1">
      <c r="B80" s="418" t="s">
        <v>503</v>
      </c>
      <c r="C80" s="431" t="s">
        <v>175</v>
      </c>
      <c r="D80" s="458">
        <v>317540</v>
      </c>
      <c r="E80" s="458">
        <v>312046</v>
      </c>
      <c r="F80" s="458">
        <v>266904</v>
      </c>
      <c r="G80" s="458">
        <v>45142</v>
      </c>
      <c r="H80" s="458">
        <v>5494</v>
      </c>
      <c r="I80" s="458">
        <v>172128</v>
      </c>
      <c r="J80" s="458">
        <v>170632</v>
      </c>
      <c r="K80" s="458">
        <v>152280</v>
      </c>
      <c r="L80" s="458">
        <v>18352</v>
      </c>
      <c r="M80" s="458">
        <v>1496</v>
      </c>
    </row>
    <row r="81" spans="2:13" ht="20.100000000000001" customHeight="1">
      <c r="B81" s="418" t="s">
        <v>445</v>
      </c>
      <c r="C81" s="431" t="s">
        <v>504</v>
      </c>
      <c r="D81" s="454">
        <v>309730</v>
      </c>
      <c r="E81" s="454">
        <v>306385</v>
      </c>
      <c r="F81" s="454">
        <v>276479</v>
      </c>
      <c r="G81" s="454">
        <v>29906</v>
      </c>
      <c r="H81" s="454">
        <v>3345</v>
      </c>
      <c r="I81" s="454">
        <v>104053</v>
      </c>
      <c r="J81" s="454">
        <v>103937</v>
      </c>
      <c r="K81" s="454">
        <v>95399</v>
      </c>
      <c r="L81" s="454">
        <v>8538</v>
      </c>
      <c r="M81" s="454">
        <v>116</v>
      </c>
    </row>
    <row r="82" spans="2:13" ht="20.100000000000001" customHeight="1">
      <c r="B82" s="418" t="s">
        <v>506</v>
      </c>
      <c r="C82" s="431" t="s">
        <v>396</v>
      </c>
      <c r="D82" s="454">
        <v>295308</v>
      </c>
      <c r="E82" s="454">
        <v>294891</v>
      </c>
      <c r="F82" s="454">
        <v>268418</v>
      </c>
      <c r="G82" s="454">
        <v>26473</v>
      </c>
      <c r="H82" s="454">
        <v>417</v>
      </c>
      <c r="I82" s="454">
        <v>124928</v>
      </c>
      <c r="J82" s="454">
        <v>124896</v>
      </c>
      <c r="K82" s="454">
        <v>116914</v>
      </c>
      <c r="L82" s="454">
        <v>7982</v>
      </c>
      <c r="M82" s="454">
        <v>32</v>
      </c>
    </row>
    <row r="83" spans="2:13" ht="20.100000000000001" customHeight="1">
      <c r="B83" s="418" t="s">
        <v>507</v>
      </c>
      <c r="C83" s="431" t="s">
        <v>264</v>
      </c>
      <c r="D83" s="454">
        <v>356009</v>
      </c>
      <c r="E83" s="454">
        <v>355212</v>
      </c>
      <c r="F83" s="454">
        <v>320033</v>
      </c>
      <c r="G83" s="454">
        <v>35179</v>
      </c>
      <c r="H83" s="454">
        <v>797</v>
      </c>
      <c r="I83" s="454">
        <v>102981</v>
      </c>
      <c r="J83" s="454">
        <v>102961</v>
      </c>
      <c r="K83" s="454">
        <v>102436</v>
      </c>
      <c r="L83" s="454">
        <v>525</v>
      </c>
      <c r="M83" s="454">
        <v>20</v>
      </c>
    </row>
    <row r="84" spans="2:13" ht="20.100000000000001" customHeight="1">
      <c r="B84" s="418" t="s">
        <v>509</v>
      </c>
      <c r="C84" s="431" t="s">
        <v>363</v>
      </c>
      <c r="D84" s="454">
        <v>332974</v>
      </c>
      <c r="E84" s="454">
        <v>332974</v>
      </c>
      <c r="F84" s="454">
        <v>287188</v>
      </c>
      <c r="G84" s="454">
        <v>45786</v>
      </c>
      <c r="H84" s="454">
        <v>0</v>
      </c>
      <c r="I84" s="454">
        <v>111935</v>
      </c>
      <c r="J84" s="454">
        <v>111935</v>
      </c>
      <c r="K84" s="454">
        <v>108704</v>
      </c>
      <c r="L84" s="454">
        <v>3231</v>
      </c>
      <c r="M84" s="454">
        <v>0</v>
      </c>
    </row>
    <row r="85" spans="2:13" ht="20.100000000000001" customHeight="1">
      <c r="B85" s="418" t="s">
        <v>510</v>
      </c>
      <c r="C85" s="431" t="s">
        <v>512</v>
      </c>
      <c r="D85" s="454">
        <v>309120</v>
      </c>
      <c r="E85" s="454">
        <v>309038</v>
      </c>
      <c r="F85" s="454">
        <v>266337</v>
      </c>
      <c r="G85" s="454">
        <v>42701</v>
      </c>
      <c r="H85" s="454">
        <v>82</v>
      </c>
      <c r="I85" s="454">
        <v>121630</v>
      </c>
      <c r="J85" s="454">
        <v>119298</v>
      </c>
      <c r="K85" s="454">
        <v>117300</v>
      </c>
      <c r="L85" s="454">
        <v>1998</v>
      </c>
      <c r="M85" s="454">
        <v>2332</v>
      </c>
    </row>
    <row r="86" spans="2:13" ht="20.100000000000001" customHeight="1">
      <c r="B86" s="418" t="s">
        <v>513</v>
      </c>
      <c r="C86" s="431" t="s">
        <v>514</v>
      </c>
      <c r="D86" s="454">
        <v>351240</v>
      </c>
      <c r="E86" s="454">
        <v>351240</v>
      </c>
      <c r="F86" s="454">
        <v>324293</v>
      </c>
      <c r="G86" s="454">
        <v>26947</v>
      </c>
      <c r="H86" s="454">
        <v>0</v>
      </c>
      <c r="I86" s="454">
        <v>99863</v>
      </c>
      <c r="J86" s="454">
        <v>99863</v>
      </c>
      <c r="K86" s="454">
        <v>99863</v>
      </c>
      <c r="L86" s="454">
        <v>0</v>
      </c>
      <c r="M86" s="454">
        <v>0</v>
      </c>
    </row>
    <row r="87" spans="2:13" ht="20.100000000000001" customHeight="1">
      <c r="B87" s="418" t="s">
        <v>502</v>
      </c>
      <c r="C87" s="431" t="s">
        <v>515</v>
      </c>
      <c r="D87" s="458">
        <v>322021</v>
      </c>
      <c r="E87" s="458">
        <v>322021</v>
      </c>
      <c r="F87" s="458">
        <v>301007</v>
      </c>
      <c r="G87" s="458">
        <v>21014</v>
      </c>
      <c r="H87" s="458">
        <v>0</v>
      </c>
      <c r="I87" s="458">
        <v>154455</v>
      </c>
      <c r="J87" s="458">
        <v>154455</v>
      </c>
      <c r="K87" s="458">
        <v>154455</v>
      </c>
      <c r="L87" s="458">
        <v>0</v>
      </c>
      <c r="M87" s="458">
        <v>0</v>
      </c>
    </row>
    <row r="88" spans="2:13" ht="20.100000000000001" customHeight="1">
      <c r="B88" s="418" t="s">
        <v>517</v>
      </c>
      <c r="C88" s="431" t="s">
        <v>518</v>
      </c>
      <c r="D88" s="454">
        <v>350630</v>
      </c>
      <c r="E88" s="454">
        <v>350630</v>
      </c>
      <c r="F88" s="454">
        <v>307582</v>
      </c>
      <c r="G88" s="454">
        <v>43048</v>
      </c>
      <c r="H88" s="454">
        <v>0</v>
      </c>
      <c r="I88" s="454">
        <v>181002</v>
      </c>
      <c r="J88" s="454">
        <v>181002</v>
      </c>
      <c r="K88" s="454">
        <v>173715</v>
      </c>
      <c r="L88" s="454">
        <v>7287</v>
      </c>
      <c r="M88" s="454">
        <v>0</v>
      </c>
    </row>
    <row r="89" spans="2:13" ht="20.100000000000001" customHeight="1">
      <c r="B89" s="418" t="s">
        <v>420</v>
      </c>
      <c r="C89" s="431" t="s">
        <v>519</v>
      </c>
      <c r="D89" s="454">
        <v>309513</v>
      </c>
      <c r="E89" s="454">
        <v>309513</v>
      </c>
      <c r="F89" s="454">
        <v>267473</v>
      </c>
      <c r="G89" s="454">
        <v>42040</v>
      </c>
      <c r="H89" s="454">
        <v>0</v>
      </c>
      <c r="I89" s="454">
        <v>132572</v>
      </c>
      <c r="J89" s="454">
        <v>132572</v>
      </c>
      <c r="K89" s="454">
        <v>128932</v>
      </c>
      <c r="L89" s="454">
        <v>3640</v>
      </c>
      <c r="M89" s="454">
        <v>0</v>
      </c>
    </row>
    <row r="90" spans="2:13" ht="20.100000000000001" customHeight="1">
      <c r="B90" s="418" t="s">
        <v>508</v>
      </c>
      <c r="C90" s="431" t="s">
        <v>283</v>
      </c>
      <c r="D90" s="454">
        <v>338382</v>
      </c>
      <c r="E90" s="454">
        <v>338382</v>
      </c>
      <c r="F90" s="454">
        <v>316522</v>
      </c>
      <c r="G90" s="454">
        <v>21860</v>
      </c>
      <c r="H90" s="454">
        <v>0</v>
      </c>
      <c r="I90" s="454">
        <v>141060</v>
      </c>
      <c r="J90" s="454">
        <v>141060</v>
      </c>
      <c r="K90" s="454">
        <v>139316</v>
      </c>
      <c r="L90" s="454">
        <v>1744</v>
      </c>
      <c r="M90" s="454">
        <v>0</v>
      </c>
    </row>
    <row r="91" spans="2:13" ht="20.100000000000001" customHeight="1">
      <c r="B91" s="418" t="s">
        <v>8</v>
      </c>
      <c r="C91" s="431" t="s">
        <v>310</v>
      </c>
      <c r="D91" s="454">
        <v>370901</v>
      </c>
      <c r="E91" s="454">
        <v>370639</v>
      </c>
      <c r="F91" s="454">
        <v>345540</v>
      </c>
      <c r="G91" s="454">
        <v>25099</v>
      </c>
      <c r="H91" s="454">
        <v>262</v>
      </c>
      <c r="I91" s="454">
        <v>90488</v>
      </c>
      <c r="J91" s="454">
        <v>90488</v>
      </c>
      <c r="K91" s="454">
        <v>90488</v>
      </c>
      <c r="L91" s="454">
        <v>0</v>
      </c>
      <c r="M91" s="454">
        <v>0</v>
      </c>
    </row>
    <row r="92" spans="2:13" ht="20.100000000000001" customHeight="1">
      <c r="B92" s="418" t="s">
        <v>500</v>
      </c>
      <c r="C92" s="431" t="s">
        <v>521</v>
      </c>
      <c r="D92" s="454">
        <v>333830</v>
      </c>
      <c r="E92" s="454">
        <v>332667</v>
      </c>
      <c r="F92" s="454">
        <v>304889</v>
      </c>
      <c r="G92" s="454">
        <v>27778</v>
      </c>
      <c r="H92" s="454">
        <v>1163</v>
      </c>
      <c r="I92" s="454">
        <v>142790</v>
      </c>
      <c r="J92" s="454">
        <v>142790</v>
      </c>
      <c r="K92" s="454">
        <v>135596</v>
      </c>
      <c r="L92" s="454">
        <v>7194</v>
      </c>
      <c r="M92" s="454">
        <v>0</v>
      </c>
    </row>
    <row r="93" spans="2:13" ht="20.100000000000001" customHeight="1">
      <c r="B93" s="418" t="s">
        <v>46</v>
      </c>
      <c r="C93" s="431" t="s">
        <v>522</v>
      </c>
      <c r="D93" s="454">
        <v>359704</v>
      </c>
      <c r="E93" s="454">
        <v>359607</v>
      </c>
      <c r="F93" s="454">
        <v>330727</v>
      </c>
      <c r="G93" s="454">
        <v>28880</v>
      </c>
      <c r="H93" s="454">
        <v>97</v>
      </c>
      <c r="I93" s="454">
        <v>117398</v>
      </c>
      <c r="J93" s="454">
        <v>117398</v>
      </c>
      <c r="K93" s="454">
        <v>115276</v>
      </c>
      <c r="L93" s="454">
        <v>2122</v>
      </c>
      <c r="M93" s="454">
        <v>0</v>
      </c>
    </row>
    <row r="94" spans="2:13" ht="20.100000000000001" customHeight="1">
      <c r="B94" s="418" t="s">
        <v>338</v>
      </c>
      <c r="C94" s="431" t="s">
        <v>444</v>
      </c>
      <c r="D94" s="454">
        <v>357646</v>
      </c>
      <c r="E94" s="454">
        <v>356837</v>
      </c>
      <c r="F94" s="454">
        <v>314100</v>
      </c>
      <c r="G94" s="454">
        <v>42737</v>
      </c>
      <c r="H94" s="454">
        <v>809</v>
      </c>
      <c r="I94" s="454">
        <v>113509</v>
      </c>
      <c r="J94" s="454">
        <v>113509</v>
      </c>
      <c r="K94" s="454">
        <v>109342</v>
      </c>
      <c r="L94" s="454">
        <v>4167</v>
      </c>
      <c r="M94" s="454">
        <v>0</v>
      </c>
    </row>
    <row r="95" spans="2:13" ht="20.100000000000001" customHeight="1">
      <c r="B95" s="418" t="s">
        <v>523</v>
      </c>
      <c r="C95" s="431" t="s">
        <v>155</v>
      </c>
      <c r="D95" s="454">
        <v>299504</v>
      </c>
      <c r="E95" s="454">
        <v>298244</v>
      </c>
      <c r="F95" s="454">
        <v>273348</v>
      </c>
      <c r="G95" s="454">
        <v>24896</v>
      </c>
      <c r="H95" s="454">
        <v>1260</v>
      </c>
      <c r="I95" s="454">
        <v>120627</v>
      </c>
      <c r="J95" s="454">
        <v>120627</v>
      </c>
      <c r="K95" s="454">
        <v>118296</v>
      </c>
      <c r="L95" s="454">
        <v>2331</v>
      </c>
      <c r="M95" s="454">
        <v>0</v>
      </c>
    </row>
    <row r="96" spans="2:13" ht="20.100000000000001" customHeight="1">
      <c r="B96" s="418" t="s">
        <v>11</v>
      </c>
      <c r="C96" s="431" t="s">
        <v>525</v>
      </c>
      <c r="D96" s="454">
        <v>354862</v>
      </c>
      <c r="E96" s="454">
        <v>354862</v>
      </c>
      <c r="F96" s="454">
        <v>311605</v>
      </c>
      <c r="G96" s="454">
        <v>43257</v>
      </c>
      <c r="H96" s="454">
        <v>0</v>
      </c>
      <c r="I96" s="454">
        <v>99002</v>
      </c>
      <c r="J96" s="454">
        <v>99002</v>
      </c>
      <c r="K96" s="454">
        <v>98898</v>
      </c>
      <c r="L96" s="454">
        <v>104</v>
      </c>
      <c r="M96" s="454">
        <v>0</v>
      </c>
    </row>
    <row r="97" spans="2:13" ht="20.100000000000001" customHeight="1">
      <c r="B97" s="418" t="s">
        <v>526</v>
      </c>
      <c r="C97" s="432" t="s">
        <v>426</v>
      </c>
      <c r="D97" s="454">
        <v>343743</v>
      </c>
      <c r="E97" s="454">
        <v>342857</v>
      </c>
      <c r="F97" s="454">
        <v>307327</v>
      </c>
      <c r="G97" s="454">
        <v>35530</v>
      </c>
      <c r="H97" s="454">
        <v>886</v>
      </c>
      <c r="I97" s="454">
        <v>103146</v>
      </c>
      <c r="J97" s="454">
        <v>102941</v>
      </c>
      <c r="K97" s="454">
        <v>101881</v>
      </c>
      <c r="L97" s="454">
        <v>1060</v>
      </c>
      <c r="M97" s="454">
        <v>205</v>
      </c>
    </row>
    <row r="98" spans="2:13" ht="20.100000000000001" customHeight="1">
      <c r="B98" s="415" t="s">
        <v>15</v>
      </c>
      <c r="C98" s="433" t="s">
        <v>364</v>
      </c>
      <c r="D98" s="453">
        <v>330286</v>
      </c>
      <c r="E98" s="453">
        <v>329899</v>
      </c>
      <c r="F98" s="453">
        <v>315751</v>
      </c>
      <c r="G98" s="453">
        <v>14148</v>
      </c>
      <c r="H98" s="453">
        <v>387</v>
      </c>
      <c r="I98" s="453">
        <v>95827</v>
      </c>
      <c r="J98" s="453">
        <v>93294</v>
      </c>
      <c r="K98" s="453">
        <v>90459</v>
      </c>
      <c r="L98" s="453">
        <v>2835</v>
      </c>
      <c r="M98" s="453">
        <v>2533</v>
      </c>
    </row>
    <row r="99" spans="2:13" ht="20.100000000000001" customHeight="1">
      <c r="B99" s="419" t="s">
        <v>527</v>
      </c>
      <c r="C99" s="434" t="s">
        <v>253</v>
      </c>
      <c r="D99" s="455">
        <v>292916</v>
      </c>
      <c r="E99" s="455">
        <v>287350</v>
      </c>
      <c r="F99" s="455">
        <v>273097</v>
      </c>
      <c r="G99" s="455">
        <v>14253</v>
      </c>
      <c r="H99" s="455">
        <v>5566</v>
      </c>
      <c r="I99" s="455">
        <v>100525</v>
      </c>
      <c r="J99" s="455">
        <v>100022</v>
      </c>
      <c r="K99" s="455">
        <v>99292</v>
      </c>
      <c r="L99" s="455">
        <v>730</v>
      </c>
      <c r="M99" s="455">
        <v>503</v>
      </c>
    </row>
    <row r="100" spans="2:13" ht="20.100000000000001" customHeight="1">
      <c r="B100" s="417" t="s">
        <v>386</v>
      </c>
      <c r="C100" s="430" t="s">
        <v>528</v>
      </c>
      <c r="D100" s="457">
        <v>252736</v>
      </c>
      <c r="E100" s="457">
        <v>252614</v>
      </c>
      <c r="F100" s="457">
        <v>241496</v>
      </c>
      <c r="G100" s="457">
        <v>11118</v>
      </c>
      <c r="H100" s="457">
        <v>122</v>
      </c>
      <c r="I100" s="457">
        <v>88999</v>
      </c>
      <c r="J100" s="457">
        <v>88999</v>
      </c>
      <c r="K100" s="457">
        <v>87265</v>
      </c>
      <c r="L100" s="457">
        <v>1734</v>
      </c>
      <c r="M100" s="457">
        <v>0</v>
      </c>
    </row>
    <row r="101" spans="2:13" ht="20.100000000000001" customHeight="1">
      <c r="B101" s="418" t="s">
        <v>485</v>
      </c>
      <c r="C101" s="431" t="s">
        <v>51</v>
      </c>
      <c r="D101" s="454">
        <v>281864</v>
      </c>
      <c r="E101" s="454">
        <v>281863</v>
      </c>
      <c r="F101" s="454">
        <v>265908</v>
      </c>
      <c r="G101" s="454">
        <v>15955</v>
      </c>
      <c r="H101" s="454">
        <v>1</v>
      </c>
      <c r="I101" s="454">
        <v>71465</v>
      </c>
      <c r="J101" s="454">
        <v>71384</v>
      </c>
      <c r="K101" s="454">
        <v>68563</v>
      </c>
      <c r="L101" s="454">
        <v>2821</v>
      </c>
      <c r="M101" s="454">
        <v>81</v>
      </c>
    </row>
    <row r="102" spans="2:13" ht="20.100000000000001" customHeight="1">
      <c r="B102" s="415" t="s">
        <v>529</v>
      </c>
      <c r="C102" s="429" t="s">
        <v>471</v>
      </c>
      <c r="D102" s="453">
        <v>386529</v>
      </c>
      <c r="E102" s="453">
        <v>381348</v>
      </c>
      <c r="F102" s="453">
        <v>346823</v>
      </c>
      <c r="G102" s="453">
        <v>34525</v>
      </c>
      <c r="H102" s="453">
        <v>5181</v>
      </c>
      <c r="I102" s="453">
        <v>195814</v>
      </c>
      <c r="J102" s="453">
        <v>195795</v>
      </c>
      <c r="K102" s="453">
        <v>186670</v>
      </c>
      <c r="L102" s="453">
        <v>9125</v>
      </c>
      <c r="M102" s="453">
        <v>19</v>
      </c>
    </row>
    <row r="103" spans="2:13" ht="20.100000000000001" customHeight="1">
      <c r="B103" s="419" t="s">
        <v>168</v>
      </c>
      <c r="C103" s="428" t="s">
        <v>483</v>
      </c>
      <c r="D103" s="455">
        <v>286861</v>
      </c>
      <c r="E103" s="455">
        <v>286861</v>
      </c>
      <c r="F103" s="455">
        <v>274269</v>
      </c>
      <c r="G103" s="455">
        <v>12592</v>
      </c>
      <c r="H103" s="455">
        <v>0</v>
      </c>
      <c r="I103" s="455">
        <v>116230</v>
      </c>
      <c r="J103" s="455">
        <v>116230</v>
      </c>
      <c r="K103" s="455">
        <v>115612</v>
      </c>
      <c r="L103" s="455">
        <v>618</v>
      </c>
      <c r="M103" s="455">
        <v>0</v>
      </c>
    </row>
    <row r="104" spans="2:13" ht="20.100000000000001" customHeight="1">
      <c r="B104" s="417" t="s">
        <v>530</v>
      </c>
      <c r="C104" s="430" t="s">
        <v>123</v>
      </c>
      <c r="D104" s="453">
        <v>230295</v>
      </c>
      <c r="E104" s="453">
        <v>229482</v>
      </c>
      <c r="F104" s="453">
        <v>201192</v>
      </c>
      <c r="G104" s="453">
        <v>28290</v>
      </c>
      <c r="H104" s="453">
        <v>813</v>
      </c>
      <c r="I104" s="453">
        <v>113441</v>
      </c>
      <c r="J104" s="453">
        <v>110441</v>
      </c>
      <c r="K104" s="453">
        <v>103261</v>
      </c>
      <c r="L104" s="453">
        <v>7180</v>
      </c>
      <c r="M104" s="453">
        <v>3000</v>
      </c>
    </row>
    <row r="105" spans="2:13" ht="20.100000000000001" customHeight="1">
      <c r="B105" s="418" t="s">
        <v>184</v>
      </c>
      <c r="C105" s="431" t="s">
        <v>326</v>
      </c>
      <c r="D105" s="454">
        <v>244794</v>
      </c>
      <c r="E105" s="454">
        <v>241631</v>
      </c>
      <c r="F105" s="454">
        <v>213880</v>
      </c>
      <c r="G105" s="454">
        <v>27751</v>
      </c>
      <c r="H105" s="454">
        <v>3163</v>
      </c>
      <c r="I105" s="454">
        <v>85932</v>
      </c>
      <c r="J105" s="454">
        <v>85516</v>
      </c>
      <c r="K105" s="454">
        <v>80686</v>
      </c>
      <c r="L105" s="454">
        <v>4830</v>
      </c>
      <c r="M105" s="454">
        <v>416</v>
      </c>
    </row>
    <row r="106" spans="2:13" ht="20.100000000000001" customHeight="1">
      <c r="B106" s="419" t="s">
        <v>176</v>
      </c>
      <c r="C106" s="428" t="s">
        <v>208</v>
      </c>
      <c r="D106" s="460">
        <v>397084</v>
      </c>
      <c r="E106" s="460">
        <v>397084</v>
      </c>
      <c r="F106" s="460">
        <v>367170</v>
      </c>
      <c r="G106" s="460">
        <v>29914</v>
      </c>
      <c r="H106" s="460">
        <v>0</v>
      </c>
      <c r="I106" s="460">
        <v>118055</v>
      </c>
      <c r="J106" s="460">
        <v>118055</v>
      </c>
      <c r="K106" s="460">
        <v>114112</v>
      </c>
      <c r="L106" s="460">
        <v>3943</v>
      </c>
      <c r="M106" s="460">
        <v>0</v>
      </c>
    </row>
  </sheetData>
  <mergeCells count="18">
    <mergeCell ref="D4:H4"/>
    <mergeCell ref="I4:M4"/>
    <mergeCell ref="D57:H57"/>
    <mergeCell ref="I57:M57"/>
    <mergeCell ref="B4:C7"/>
    <mergeCell ref="D5:D7"/>
    <mergeCell ref="I5:I7"/>
    <mergeCell ref="E6:E7"/>
    <mergeCell ref="H6:H7"/>
    <mergeCell ref="J6:J7"/>
    <mergeCell ref="M6:M7"/>
    <mergeCell ref="B57:C60"/>
    <mergeCell ref="D58:D60"/>
    <mergeCell ref="I58:I60"/>
    <mergeCell ref="E59:E60"/>
    <mergeCell ref="H59:H60"/>
    <mergeCell ref="J59:J60"/>
    <mergeCell ref="M59:M60"/>
  </mergeCells>
  <phoneticPr fontId="5"/>
  <dataValidations count="1">
    <dataValidation type="whole" allowBlank="1" showDropDown="0" showInputMessage="1" showErrorMessage="1" errorTitle="入力エラー" error="入力した値に誤りがあります" sqref="D8:IV53 C61:IV97 C100:C106 D98:IV106 C8:C44 C47:C53">
      <formula1>-999999999999</formula1>
      <formula2>999999999999</formula2>
    </dataValidation>
  </dataValidations>
  <printOptions horizontalCentered="1"/>
  <pageMargins left="0.31496062992125984" right="0.47244094488188981" top="0.78740157480314965" bottom="0.59055118110236227" header="0" footer="0.39370078740157483"/>
  <pageSetup paperSize="9" scale="65" firstPageNumber="22" fitToWidth="1" fitToHeight="1" orientation="portrait" usePrinterDefaults="1" useFirstPageNumber="1" r:id="rId1"/>
  <headerFooter alignWithMargins="0">
    <oddFooter>&amp;C&amp;"ＭＳ Ｐゴシック,標準"&amp;14－　&amp;P　－</oddFooter>
  </headerFooter>
  <rowBreaks count="1" manualBreakCount="1">
    <brk id="53" max="255" man="1"/>
  </rowBreaks>
</worksheet>
</file>

<file path=xl/worksheets/sheet23.xml><?xml version="1.0" encoding="utf-8"?>
<worksheet xmlns:r="http://schemas.openxmlformats.org/officeDocument/2006/relationships" xmlns:mc="http://schemas.openxmlformats.org/markup-compatibility/2006" xmlns="http://schemas.openxmlformats.org/spreadsheetml/2006/main">
  <sheetPr>
    <tabColor indexed="53"/>
  </sheetPr>
  <dimension ref="B1:M106"/>
  <sheetViews>
    <sheetView view="pageBreakPreview" zoomScale="85" zoomScaleNormal="80" zoomScaleSheetLayoutView="85" workbookViewId="0"/>
  </sheetViews>
  <sheetFormatPr defaultRowHeight="13.5"/>
  <cols>
    <col min="1" max="1" width="4.125" style="1" customWidth="1"/>
    <col min="2" max="2" width="6.5" style="1" customWidth="1"/>
    <col min="3" max="3" width="38.625" style="288" customWidth="1"/>
    <col min="4" max="11" width="11.625" style="1" customWidth="1"/>
    <col min="12" max="16384" width="9" style="1" bestFit="1" customWidth="1"/>
  </cols>
  <sheetData>
    <row r="1" spans="2:11" ht="18.75">
      <c r="B1" s="8"/>
      <c r="C1" s="435" t="s">
        <v>476</v>
      </c>
      <c r="E1" s="573"/>
      <c r="I1" s="8"/>
      <c r="J1" s="8"/>
      <c r="K1" s="8"/>
    </row>
    <row r="2" spans="2:11" ht="18.75">
      <c r="B2" s="8"/>
      <c r="C2" s="420">
        <v>44228</v>
      </c>
      <c r="E2" s="573"/>
      <c r="I2" s="8"/>
      <c r="J2" s="8"/>
      <c r="K2" s="8"/>
    </row>
    <row r="3" spans="2:11" ht="18" customHeight="1">
      <c r="B3" s="195"/>
      <c r="C3" s="421" t="s">
        <v>457</v>
      </c>
      <c r="E3" s="195"/>
      <c r="F3" s="195"/>
      <c r="G3" s="195"/>
      <c r="H3" s="195"/>
      <c r="I3" s="195"/>
      <c r="J3" s="195"/>
    </row>
    <row r="4" spans="2:11" s="406" customFormat="1" ht="18" customHeight="1">
      <c r="B4" s="407" t="s">
        <v>233</v>
      </c>
      <c r="C4" s="422"/>
      <c r="D4" s="496" t="s">
        <v>360</v>
      </c>
      <c r="E4" s="495"/>
      <c r="F4" s="495"/>
      <c r="G4" s="580"/>
      <c r="H4" s="494" t="s">
        <v>148</v>
      </c>
      <c r="I4" s="495"/>
      <c r="J4" s="495"/>
      <c r="K4" s="580"/>
    </row>
    <row r="5" spans="2:11" s="406" customFormat="1" ht="9.75" customHeight="1">
      <c r="B5" s="408"/>
      <c r="C5" s="423"/>
      <c r="D5" s="583" t="s">
        <v>105</v>
      </c>
      <c r="E5" s="583" t="s">
        <v>511</v>
      </c>
      <c r="F5" s="512"/>
      <c r="G5" s="577"/>
      <c r="H5" s="583" t="s">
        <v>105</v>
      </c>
      <c r="I5" s="583" t="s">
        <v>511</v>
      </c>
      <c r="J5" s="512"/>
      <c r="K5" s="577"/>
    </row>
    <row r="6" spans="2:11" s="406" customFormat="1" ht="36" customHeight="1">
      <c r="B6" s="409"/>
      <c r="C6" s="424"/>
      <c r="D6" s="584"/>
      <c r="E6" s="584"/>
      <c r="F6" s="587" t="s">
        <v>449</v>
      </c>
      <c r="G6" s="589" t="s">
        <v>557</v>
      </c>
      <c r="H6" s="584"/>
      <c r="I6" s="584"/>
      <c r="J6" s="587" t="s">
        <v>449</v>
      </c>
      <c r="K6" s="589" t="s">
        <v>557</v>
      </c>
    </row>
    <row r="7" spans="2:11" s="471" customFormat="1" ht="12.75" customHeight="1">
      <c r="B7" s="472"/>
      <c r="C7" s="474"/>
      <c r="D7" s="585" t="s">
        <v>534</v>
      </c>
      <c r="E7" s="586" t="s">
        <v>453</v>
      </c>
      <c r="F7" s="588" t="s">
        <v>453</v>
      </c>
      <c r="G7" s="588" t="s">
        <v>453</v>
      </c>
      <c r="H7" s="588" t="s">
        <v>534</v>
      </c>
      <c r="I7" s="588" t="s">
        <v>453</v>
      </c>
      <c r="J7" s="588" t="s">
        <v>453</v>
      </c>
      <c r="K7" s="585" t="s">
        <v>453</v>
      </c>
    </row>
    <row r="8" spans="2:11" ht="20.100000000000001" customHeight="1">
      <c r="B8" s="473" t="s">
        <v>333</v>
      </c>
      <c r="C8" s="475" t="s">
        <v>465</v>
      </c>
      <c r="D8" s="477">
        <v>19.399999999999999</v>
      </c>
      <c r="E8" s="477">
        <v>160.9</v>
      </c>
      <c r="F8" s="477">
        <v>148.19999999999999</v>
      </c>
      <c r="G8" s="477">
        <v>12.7</v>
      </c>
      <c r="H8" s="477">
        <v>14.4</v>
      </c>
      <c r="I8" s="477">
        <v>80.2</v>
      </c>
      <c r="J8" s="477">
        <v>78.8</v>
      </c>
      <c r="K8" s="477">
        <v>1.4</v>
      </c>
    </row>
    <row r="9" spans="2:11" ht="20.100000000000001" customHeight="1">
      <c r="B9" s="411" t="s">
        <v>335</v>
      </c>
      <c r="C9" s="426" t="s">
        <v>193</v>
      </c>
      <c r="D9" s="478">
        <v>22</v>
      </c>
      <c r="E9" s="485">
        <v>179.6</v>
      </c>
      <c r="F9" s="485">
        <v>167.4</v>
      </c>
      <c r="G9" s="485">
        <v>12.2</v>
      </c>
      <c r="H9" s="485">
        <v>15.8</v>
      </c>
      <c r="I9" s="485">
        <v>84.4</v>
      </c>
      <c r="J9" s="485">
        <v>83.2</v>
      </c>
      <c r="K9" s="485">
        <v>1.2</v>
      </c>
    </row>
    <row r="10" spans="2:11" ht="20.100000000000001" customHeight="1">
      <c r="B10" s="412" t="s">
        <v>339</v>
      </c>
      <c r="C10" s="427" t="s">
        <v>439</v>
      </c>
      <c r="D10" s="480">
        <v>19.3</v>
      </c>
      <c r="E10" s="483">
        <v>163.1</v>
      </c>
      <c r="F10" s="483">
        <v>148.19999999999999</v>
      </c>
      <c r="G10" s="483">
        <v>14.9</v>
      </c>
      <c r="H10" s="483">
        <v>15.7</v>
      </c>
      <c r="I10" s="483">
        <v>92.5</v>
      </c>
      <c r="J10" s="483">
        <v>90.4</v>
      </c>
      <c r="K10" s="483">
        <v>2.1</v>
      </c>
    </row>
    <row r="11" spans="2:11" ht="20.100000000000001" customHeight="1">
      <c r="B11" s="413" t="s">
        <v>341</v>
      </c>
      <c r="C11" s="427" t="s">
        <v>486</v>
      </c>
      <c r="D11" s="480">
        <v>17.3</v>
      </c>
      <c r="E11" s="483">
        <v>144.19999999999999</v>
      </c>
      <c r="F11" s="483">
        <v>130.9</v>
      </c>
      <c r="G11" s="483">
        <v>13.3</v>
      </c>
      <c r="H11" s="483">
        <v>14.6</v>
      </c>
      <c r="I11" s="483">
        <v>100.5</v>
      </c>
      <c r="J11" s="483">
        <v>100.4</v>
      </c>
      <c r="K11" s="483">
        <v>0.1</v>
      </c>
    </row>
    <row r="12" spans="2:11" ht="20.100000000000001" customHeight="1">
      <c r="B12" s="412" t="s">
        <v>257</v>
      </c>
      <c r="C12" s="427" t="s">
        <v>488</v>
      </c>
      <c r="D12" s="480">
        <v>18</v>
      </c>
      <c r="E12" s="483">
        <v>152.1</v>
      </c>
      <c r="F12" s="483">
        <v>140</v>
      </c>
      <c r="G12" s="483">
        <v>12.1</v>
      </c>
      <c r="H12" s="483">
        <v>13</v>
      </c>
      <c r="I12" s="483">
        <v>72.3</v>
      </c>
      <c r="J12" s="483">
        <v>70.900000000000006</v>
      </c>
      <c r="K12" s="483">
        <v>1.4</v>
      </c>
    </row>
    <row r="13" spans="2:11" ht="20.100000000000001" customHeight="1">
      <c r="B13" s="412" t="s">
        <v>54</v>
      </c>
      <c r="C13" s="427" t="s">
        <v>489</v>
      </c>
      <c r="D13" s="480">
        <v>20.3</v>
      </c>
      <c r="E13" s="483">
        <v>183.4</v>
      </c>
      <c r="F13" s="483">
        <v>154.4</v>
      </c>
      <c r="G13" s="483">
        <v>29</v>
      </c>
      <c r="H13" s="483">
        <v>15.9</v>
      </c>
      <c r="I13" s="483">
        <v>98.6</v>
      </c>
      <c r="J13" s="483">
        <v>96.1</v>
      </c>
      <c r="K13" s="483">
        <v>2.5</v>
      </c>
    </row>
    <row r="14" spans="2:11" ht="20.100000000000001" customHeight="1">
      <c r="B14" s="412" t="s">
        <v>348</v>
      </c>
      <c r="C14" s="427" t="s">
        <v>468</v>
      </c>
      <c r="D14" s="480">
        <v>20</v>
      </c>
      <c r="E14" s="483">
        <v>160.4</v>
      </c>
      <c r="F14" s="483">
        <v>151.9</v>
      </c>
      <c r="G14" s="483">
        <v>8.5</v>
      </c>
      <c r="H14" s="483">
        <v>15.6</v>
      </c>
      <c r="I14" s="483">
        <v>84.2</v>
      </c>
      <c r="J14" s="483">
        <v>83.2</v>
      </c>
      <c r="K14" s="483">
        <v>1</v>
      </c>
    </row>
    <row r="15" spans="2:11" ht="20.100000000000001" customHeight="1">
      <c r="B15" s="412" t="s">
        <v>350</v>
      </c>
      <c r="C15" s="427" t="s">
        <v>73</v>
      </c>
      <c r="D15" s="480">
        <v>16.899999999999999</v>
      </c>
      <c r="E15" s="483">
        <v>134.9</v>
      </c>
      <c r="F15" s="483">
        <v>125.6</v>
      </c>
      <c r="G15" s="483">
        <v>9.3000000000000007</v>
      </c>
      <c r="H15" s="483">
        <v>15.4</v>
      </c>
      <c r="I15" s="483">
        <v>92.4</v>
      </c>
      <c r="J15" s="483">
        <v>90.3</v>
      </c>
      <c r="K15" s="483">
        <v>2.1</v>
      </c>
    </row>
    <row r="16" spans="2:11" ht="20.100000000000001" customHeight="1">
      <c r="B16" s="412" t="s">
        <v>351</v>
      </c>
      <c r="C16" s="427" t="s">
        <v>491</v>
      </c>
      <c r="D16" s="480">
        <v>20.9</v>
      </c>
      <c r="E16" s="483">
        <v>176.2</v>
      </c>
      <c r="F16" s="483">
        <v>164.1</v>
      </c>
      <c r="G16" s="483">
        <v>12.1</v>
      </c>
      <c r="H16" s="483">
        <v>15.8</v>
      </c>
      <c r="I16" s="483">
        <v>87.1</v>
      </c>
      <c r="J16" s="483">
        <v>86.9</v>
      </c>
      <c r="K16" s="483">
        <v>0.2</v>
      </c>
    </row>
    <row r="17" spans="2:11" ht="20.100000000000001" customHeight="1">
      <c r="B17" s="412" t="s">
        <v>248</v>
      </c>
      <c r="C17" s="427" t="s">
        <v>493</v>
      </c>
      <c r="D17" s="480">
        <v>18.899999999999999</v>
      </c>
      <c r="E17" s="483">
        <v>159.19999999999999</v>
      </c>
      <c r="F17" s="483">
        <v>146.4</v>
      </c>
      <c r="G17" s="483">
        <v>12.8</v>
      </c>
      <c r="H17" s="483">
        <v>13.7</v>
      </c>
      <c r="I17" s="483">
        <v>76.099999999999994</v>
      </c>
      <c r="J17" s="483">
        <v>75.8</v>
      </c>
      <c r="K17" s="483">
        <v>0.3</v>
      </c>
    </row>
    <row r="18" spans="2:11" ht="20.100000000000001" customHeight="1">
      <c r="B18" s="412" t="s">
        <v>137</v>
      </c>
      <c r="C18" s="427" t="s">
        <v>494</v>
      </c>
      <c r="D18" s="480">
        <v>19.100000000000001</v>
      </c>
      <c r="E18" s="483">
        <v>156</v>
      </c>
      <c r="F18" s="483">
        <v>148.69999999999999</v>
      </c>
      <c r="G18" s="483">
        <v>7.3</v>
      </c>
      <c r="H18" s="483">
        <v>12</v>
      </c>
      <c r="I18" s="483">
        <v>64.099999999999994</v>
      </c>
      <c r="J18" s="483">
        <v>62.7</v>
      </c>
      <c r="K18" s="483">
        <v>1.4</v>
      </c>
    </row>
    <row r="19" spans="2:11" ht="20.100000000000001" customHeight="1">
      <c r="B19" s="412" t="s">
        <v>12</v>
      </c>
      <c r="C19" s="427" t="s">
        <v>210</v>
      </c>
      <c r="D19" s="480">
        <v>20.3</v>
      </c>
      <c r="E19" s="483">
        <v>155</v>
      </c>
      <c r="F19" s="483">
        <v>150.6</v>
      </c>
      <c r="G19" s="483">
        <v>4.4000000000000004</v>
      </c>
      <c r="H19" s="483">
        <v>13.4</v>
      </c>
      <c r="I19" s="483">
        <v>74.7</v>
      </c>
      <c r="J19" s="483">
        <v>74.400000000000006</v>
      </c>
      <c r="K19" s="483">
        <v>0.3</v>
      </c>
    </row>
    <row r="20" spans="2:11" ht="20.100000000000001" customHeight="1">
      <c r="B20" s="412" t="s">
        <v>352</v>
      </c>
      <c r="C20" s="427" t="s">
        <v>487</v>
      </c>
      <c r="D20" s="480">
        <v>18</v>
      </c>
      <c r="E20" s="483">
        <v>144.5</v>
      </c>
      <c r="F20" s="483">
        <v>137</v>
      </c>
      <c r="G20" s="483">
        <v>7.5</v>
      </c>
      <c r="H20" s="483">
        <v>12</v>
      </c>
      <c r="I20" s="483">
        <v>59</v>
      </c>
      <c r="J20" s="483">
        <v>58.9</v>
      </c>
      <c r="K20" s="483">
        <v>0.1</v>
      </c>
    </row>
    <row r="21" spans="2:11" ht="20.100000000000001" customHeight="1">
      <c r="B21" s="412" t="s">
        <v>353</v>
      </c>
      <c r="C21" s="427" t="s">
        <v>189</v>
      </c>
      <c r="D21" s="480">
        <v>19</v>
      </c>
      <c r="E21" s="483">
        <v>151.9</v>
      </c>
      <c r="F21" s="483">
        <v>145.19999999999999</v>
      </c>
      <c r="G21" s="483">
        <v>6.7</v>
      </c>
      <c r="H21" s="483">
        <v>14.3</v>
      </c>
      <c r="I21" s="483">
        <v>87.1</v>
      </c>
      <c r="J21" s="483">
        <v>85.9</v>
      </c>
      <c r="K21" s="483">
        <v>1.2</v>
      </c>
    </row>
    <row r="22" spans="2:11" ht="20.100000000000001" customHeight="1">
      <c r="B22" s="412" t="s">
        <v>192</v>
      </c>
      <c r="C22" s="427" t="s">
        <v>495</v>
      </c>
      <c r="D22" s="480">
        <v>17.399999999999999</v>
      </c>
      <c r="E22" s="483">
        <v>139.4</v>
      </c>
      <c r="F22" s="483">
        <v>134.1</v>
      </c>
      <c r="G22" s="483">
        <v>5.3</v>
      </c>
      <c r="H22" s="483">
        <v>16.3</v>
      </c>
      <c r="I22" s="483">
        <v>108.1</v>
      </c>
      <c r="J22" s="483">
        <v>104.8</v>
      </c>
      <c r="K22" s="483">
        <v>3.3</v>
      </c>
    </row>
    <row r="23" spans="2:11" ht="20.100000000000001" customHeight="1">
      <c r="B23" s="414" t="s">
        <v>270</v>
      </c>
      <c r="C23" s="428" t="s">
        <v>340</v>
      </c>
      <c r="D23" s="480">
        <v>19.2</v>
      </c>
      <c r="E23" s="486">
        <v>159.9</v>
      </c>
      <c r="F23" s="486">
        <v>144.80000000000001</v>
      </c>
      <c r="G23" s="486">
        <v>15.1</v>
      </c>
      <c r="H23" s="486">
        <v>15.8</v>
      </c>
      <c r="I23" s="486">
        <v>82.5</v>
      </c>
      <c r="J23" s="486">
        <v>79.8</v>
      </c>
      <c r="K23" s="486">
        <v>2.7</v>
      </c>
    </row>
    <row r="24" spans="2:11" ht="20.100000000000001" customHeight="1">
      <c r="B24" s="415" t="s">
        <v>496</v>
      </c>
      <c r="C24" s="429" t="s">
        <v>497</v>
      </c>
      <c r="D24" s="485">
        <v>19.7</v>
      </c>
      <c r="E24" s="485">
        <v>163.30000000000001</v>
      </c>
      <c r="F24" s="485">
        <v>151</v>
      </c>
      <c r="G24" s="485">
        <v>12.3</v>
      </c>
      <c r="H24" s="485">
        <v>13.1</v>
      </c>
      <c r="I24" s="485">
        <v>74.400000000000006</v>
      </c>
      <c r="J24" s="485">
        <v>72.8</v>
      </c>
      <c r="K24" s="485">
        <v>1.6</v>
      </c>
    </row>
    <row r="25" spans="2:11" ht="20.100000000000001" customHeight="1">
      <c r="B25" s="416" t="s">
        <v>423</v>
      </c>
      <c r="C25" s="427" t="s">
        <v>498</v>
      </c>
      <c r="D25" s="482">
        <v>19.100000000000001</v>
      </c>
      <c r="E25" s="482">
        <v>161.9</v>
      </c>
      <c r="F25" s="482">
        <v>150.80000000000001</v>
      </c>
      <c r="G25" s="482">
        <v>11.1</v>
      </c>
      <c r="H25" s="482">
        <v>13.8</v>
      </c>
      <c r="I25" s="482">
        <v>78</v>
      </c>
      <c r="J25" s="482">
        <v>75.3</v>
      </c>
      <c r="K25" s="482">
        <v>2.7</v>
      </c>
    </row>
    <row r="26" spans="2:11" ht="20.100000000000001" customHeight="1">
      <c r="B26" s="417" t="s">
        <v>499</v>
      </c>
      <c r="C26" s="430" t="s">
        <v>501</v>
      </c>
      <c r="D26" s="477">
        <v>18.899999999999999</v>
      </c>
      <c r="E26" s="477">
        <v>152.5</v>
      </c>
      <c r="F26" s="477">
        <v>147.69999999999999</v>
      </c>
      <c r="G26" s="477">
        <v>4.8</v>
      </c>
      <c r="H26" s="477">
        <v>17.600000000000001</v>
      </c>
      <c r="I26" s="477">
        <v>98.9</v>
      </c>
      <c r="J26" s="477">
        <v>96.4</v>
      </c>
      <c r="K26" s="477">
        <v>2.5</v>
      </c>
    </row>
    <row r="27" spans="2:11" ht="20.100000000000001" customHeight="1">
      <c r="B27" s="418" t="s">
        <v>503</v>
      </c>
      <c r="C27" s="431" t="s">
        <v>175</v>
      </c>
      <c r="D27" s="483">
        <v>22.9</v>
      </c>
      <c r="E27" s="483">
        <v>193.1</v>
      </c>
      <c r="F27" s="483">
        <v>154.9</v>
      </c>
      <c r="G27" s="483">
        <v>38.200000000000003</v>
      </c>
      <c r="H27" s="483">
        <v>18.2</v>
      </c>
      <c r="I27" s="483">
        <v>155.9</v>
      </c>
      <c r="J27" s="483">
        <v>141.30000000000001</v>
      </c>
      <c r="K27" s="483">
        <v>14.6</v>
      </c>
    </row>
    <row r="28" spans="2:11" ht="20.100000000000001" customHeight="1">
      <c r="B28" s="418" t="s">
        <v>445</v>
      </c>
      <c r="C28" s="431" t="s">
        <v>504</v>
      </c>
      <c r="D28" s="483">
        <v>19.399999999999999</v>
      </c>
      <c r="E28" s="483">
        <v>161.9</v>
      </c>
      <c r="F28" s="483">
        <v>149.5</v>
      </c>
      <c r="G28" s="483">
        <v>12.4</v>
      </c>
      <c r="H28" s="483">
        <v>17.899999999999999</v>
      </c>
      <c r="I28" s="483">
        <v>113.2</v>
      </c>
      <c r="J28" s="483">
        <v>104.4</v>
      </c>
      <c r="K28" s="483">
        <v>8.8000000000000007</v>
      </c>
    </row>
    <row r="29" spans="2:11" ht="20.100000000000001" customHeight="1">
      <c r="B29" s="418" t="s">
        <v>506</v>
      </c>
      <c r="C29" s="431" t="s">
        <v>396</v>
      </c>
      <c r="D29" s="483">
        <v>18.7</v>
      </c>
      <c r="E29" s="483">
        <v>159.5</v>
      </c>
      <c r="F29" s="483">
        <v>148.30000000000001</v>
      </c>
      <c r="G29" s="483">
        <v>11.2</v>
      </c>
      <c r="H29" s="483">
        <v>17.100000000000001</v>
      </c>
      <c r="I29" s="483">
        <v>109.7</v>
      </c>
      <c r="J29" s="483">
        <v>108.9</v>
      </c>
      <c r="K29" s="483">
        <v>0.8</v>
      </c>
    </row>
    <row r="30" spans="2:11" ht="20.100000000000001" customHeight="1">
      <c r="B30" s="418" t="s">
        <v>507</v>
      </c>
      <c r="C30" s="431" t="s">
        <v>264</v>
      </c>
      <c r="D30" s="483">
        <v>17.899999999999999</v>
      </c>
      <c r="E30" s="483">
        <v>145.80000000000001</v>
      </c>
      <c r="F30" s="483">
        <v>134.6</v>
      </c>
      <c r="G30" s="483">
        <v>11.2</v>
      </c>
      <c r="H30" s="483">
        <v>15.4</v>
      </c>
      <c r="I30" s="483">
        <v>99.8</v>
      </c>
      <c r="J30" s="483">
        <v>99.4</v>
      </c>
      <c r="K30" s="483">
        <v>0.4</v>
      </c>
    </row>
    <row r="31" spans="2:11" ht="20.100000000000001" customHeight="1">
      <c r="B31" s="418" t="s">
        <v>509</v>
      </c>
      <c r="C31" s="431" t="s">
        <v>363</v>
      </c>
      <c r="D31" s="483">
        <v>20.399999999999999</v>
      </c>
      <c r="E31" s="483">
        <v>179.1</v>
      </c>
      <c r="F31" s="483">
        <v>158.19999999999999</v>
      </c>
      <c r="G31" s="483">
        <v>20.9</v>
      </c>
      <c r="H31" s="483">
        <v>18.5</v>
      </c>
      <c r="I31" s="483">
        <v>112.5</v>
      </c>
      <c r="J31" s="483">
        <v>111</v>
      </c>
      <c r="K31" s="483">
        <v>1.5</v>
      </c>
    </row>
    <row r="32" spans="2:11" ht="20.100000000000001" customHeight="1">
      <c r="B32" s="418" t="s">
        <v>510</v>
      </c>
      <c r="C32" s="431" t="s">
        <v>512</v>
      </c>
      <c r="D32" s="483">
        <v>18.5</v>
      </c>
      <c r="E32" s="483">
        <v>162.80000000000001</v>
      </c>
      <c r="F32" s="483">
        <v>144.5</v>
      </c>
      <c r="G32" s="483">
        <v>18.3</v>
      </c>
      <c r="H32" s="483">
        <v>18.2</v>
      </c>
      <c r="I32" s="483">
        <v>122.9</v>
      </c>
      <c r="J32" s="483">
        <v>121.2</v>
      </c>
      <c r="K32" s="483">
        <v>1.7</v>
      </c>
    </row>
    <row r="33" spans="2:11" ht="20.100000000000001" customHeight="1">
      <c r="B33" s="418" t="s">
        <v>513</v>
      </c>
      <c r="C33" s="431" t="s">
        <v>514</v>
      </c>
      <c r="D33" s="483">
        <v>17.899999999999999</v>
      </c>
      <c r="E33" s="483">
        <v>148.69999999999999</v>
      </c>
      <c r="F33" s="483">
        <v>137.69999999999999</v>
      </c>
      <c r="G33" s="483">
        <v>11</v>
      </c>
      <c r="H33" s="483">
        <v>15.3</v>
      </c>
      <c r="I33" s="483">
        <v>73.099999999999994</v>
      </c>
      <c r="J33" s="483">
        <v>73.099999999999994</v>
      </c>
      <c r="K33" s="483">
        <v>0</v>
      </c>
    </row>
    <row r="34" spans="2:11" ht="20.100000000000001" customHeight="1">
      <c r="B34" s="418" t="s">
        <v>502</v>
      </c>
      <c r="C34" s="431" t="s">
        <v>515</v>
      </c>
      <c r="D34" s="484">
        <v>21.3</v>
      </c>
      <c r="E34" s="484">
        <v>185</v>
      </c>
      <c r="F34" s="484">
        <v>157.5</v>
      </c>
      <c r="G34" s="484">
        <v>27.5</v>
      </c>
      <c r="H34" s="484">
        <v>18.399999999999999</v>
      </c>
      <c r="I34" s="484">
        <v>105.1</v>
      </c>
      <c r="J34" s="484">
        <v>104.7</v>
      </c>
      <c r="K34" s="484">
        <v>0.4</v>
      </c>
    </row>
    <row r="35" spans="2:11" ht="20.100000000000001" customHeight="1">
      <c r="B35" s="418" t="s">
        <v>517</v>
      </c>
      <c r="C35" s="431" t="s">
        <v>518</v>
      </c>
      <c r="D35" s="483">
        <v>19.399999999999999</v>
      </c>
      <c r="E35" s="483">
        <v>156.9</v>
      </c>
      <c r="F35" s="483">
        <v>145.1</v>
      </c>
      <c r="G35" s="483">
        <v>11.8</v>
      </c>
      <c r="H35" s="483">
        <v>18.7</v>
      </c>
      <c r="I35" s="483">
        <v>137</v>
      </c>
      <c r="J35" s="483">
        <v>134.80000000000001</v>
      </c>
      <c r="K35" s="483">
        <v>2.2000000000000002</v>
      </c>
    </row>
    <row r="36" spans="2:11" ht="20.100000000000001" customHeight="1">
      <c r="B36" s="418" t="s">
        <v>420</v>
      </c>
      <c r="C36" s="431" t="s">
        <v>519</v>
      </c>
      <c r="D36" s="483">
        <v>20.3</v>
      </c>
      <c r="E36" s="483">
        <v>164.4</v>
      </c>
      <c r="F36" s="483">
        <v>154.5</v>
      </c>
      <c r="G36" s="483">
        <v>9.9</v>
      </c>
      <c r="H36" s="483">
        <v>15.7</v>
      </c>
      <c r="I36" s="483">
        <v>90.4</v>
      </c>
      <c r="J36" s="483">
        <v>88.9</v>
      </c>
      <c r="K36" s="483">
        <v>1.5</v>
      </c>
    </row>
    <row r="37" spans="2:11" ht="20.100000000000001" customHeight="1">
      <c r="B37" s="418" t="s">
        <v>508</v>
      </c>
      <c r="C37" s="431" t="s">
        <v>283</v>
      </c>
      <c r="D37" s="483">
        <v>18.8</v>
      </c>
      <c r="E37" s="483">
        <v>164.1</v>
      </c>
      <c r="F37" s="483">
        <v>145.9</v>
      </c>
      <c r="G37" s="483">
        <v>18.2</v>
      </c>
      <c r="H37" s="483">
        <v>18.7</v>
      </c>
      <c r="I37" s="483">
        <v>143.19999999999999</v>
      </c>
      <c r="J37" s="483">
        <v>134.80000000000001</v>
      </c>
      <c r="K37" s="483">
        <v>8.4</v>
      </c>
    </row>
    <row r="38" spans="2:11" ht="20.100000000000001" customHeight="1">
      <c r="B38" s="418" t="s">
        <v>8</v>
      </c>
      <c r="C38" s="431" t="s">
        <v>310</v>
      </c>
      <c r="D38" s="483">
        <v>18.600000000000001</v>
      </c>
      <c r="E38" s="483">
        <v>154.4</v>
      </c>
      <c r="F38" s="483">
        <v>142.6</v>
      </c>
      <c r="G38" s="483">
        <v>11.8</v>
      </c>
      <c r="H38" s="483">
        <v>15.1</v>
      </c>
      <c r="I38" s="483">
        <v>80.2</v>
      </c>
      <c r="J38" s="483">
        <v>80.2</v>
      </c>
      <c r="K38" s="483">
        <v>0</v>
      </c>
    </row>
    <row r="39" spans="2:11" ht="20.100000000000001" customHeight="1">
      <c r="B39" s="418" t="s">
        <v>500</v>
      </c>
      <c r="C39" s="431" t="s">
        <v>521</v>
      </c>
      <c r="D39" s="483">
        <v>18.5</v>
      </c>
      <c r="E39" s="483">
        <v>157.6</v>
      </c>
      <c r="F39" s="483">
        <v>146.69999999999999</v>
      </c>
      <c r="G39" s="483">
        <v>10.9</v>
      </c>
      <c r="H39" s="483">
        <v>19.8</v>
      </c>
      <c r="I39" s="483">
        <v>134.6</v>
      </c>
      <c r="J39" s="483">
        <v>131.80000000000001</v>
      </c>
      <c r="K39" s="483">
        <v>2.8</v>
      </c>
    </row>
    <row r="40" spans="2:11" ht="20.100000000000001" customHeight="1">
      <c r="B40" s="418" t="s">
        <v>46</v>
      </c>
      <c r="C40" s="431" t="s">
        <v>522</v>
      </c>
      <c r="D40" s="483">
        <v>20.5</v>
      </c>
      <c r="E40" s="483">
        <v>173.9</v>
      </c>
      <c r="F40" s="483">
        <v>156.30000000000001</v>
      </c>
      <c r="G40" s="483">
        <v>17.600000000000001</v>
      </c>
      <c r="H40" s="483">
        <v>17.100000000000001</v>
      </c>
      <c r="I40" s="483">
        <v>94.1</v>
      </c>
      <c r="J40" s="483">
        <v>92.2</v>
      </c>
      <c r="K40" s="483">
        <v>1.9</v>
      </c>
    </row>
    <row r="41" spans="2:11" ht="20.100000000000001" customHeight="1">
      <c r="B41" s="418" t="s">
        <v>338</v>
      </c>
      <c r="C41" s="431" t="s">
        <v>444</v>
      </c>
      <c r="D41" s="483">
        <v>19.2</v>
      </c>
      <c r="E41" s="483">
        <v>161.5</v>
      </c>
      <c r="F41" s="483">
        <v>146.5</v>
      </c>
      <c r="G41" s="483">
        <v>15</v>
      </c>
      <c r="H41" s="483">
        <v>18</v>
      </c>
      <c r="I41" s="483">
        <v>107.5</v>
      </c>
      <c r="J41" s="483">
        <v>105.5</v>
      </c>
      <c r="K41" s="483">
        <v>2</v>
      </c>
    </row>
    <row r="42" spans="2:11" ht="20.100000000000001" customHeight="1">
      <c r="B42" s="418" t="s">
        <v>523</v>
      </c>
      <c r="C42" s="431" t="s">
        <v>155</v>
      </c>
      <c r="D42" s="483">
        <v>18.399999999999999</v>
      </c>
      <c r="E42" s="483">
        <v>158.69999999999999</v>
      </c>
      <c r="F42" s="483">
        <v>143.6</v>
      </c>
      <c r="G42" s="483">
        <v>15.1</v>
      </c>
      <c r="H42" s="483">
        <v>19.8</v>
      </c>
      <c r="I42" s="483">
        <v>84.4</v>
      </c>
      <c r="J42" s="483">
        <v>83.7</v>
      </c>
      <c r="K42" s="483">
        <v>0.7</v>
      </c>
    </row>
    <row r="43" spans="2:11" ht="20.100000000000001" customHeight="1">
      <c r="B43" s="418" t="s">
        <v>11</v>
      </c>
      <c r="C43" s="431" t="s">
        <v>525</v>
      </c>
      <c r="D43" s="483">
        <v>19</v>
      </c>
      <c r="E43" s="483">
        <v>166.8</v>
      </c>
      <c r="F43" s="483">
        <v>149.19999999999999</v>
      </c>
      <c r="G43" s="483">
        <v>17.600000000000001</v>
      </c>
      <c r="H43" s="483">
        <v>18.3</v>
      </c>
      <c r="I43" s="483">
        <v>109.3</v>
      </c>
      <c r="J43" s="483">
        <v>102.1</v>
      </c>
      <c r="K43" s="483">
        <v>7.2</v>
      </c>
    </row>
    <row r="44" spans="2:11" ht="20.100000000000001" customHeight="1">
      <c r="B44" s="418" t="s">
        <v>526</v>
      </c>
      <c r="C44" s="432" t="s">
        <v>426</v>
      </c>
      <c r="D44" s="483">
        <v>18.600000000000001</v>
      </c>
      <c r="E44" s="483">
        <v>155.9</v>
      </c>
      <c r="F44" s="483">
        <v>145.19999999999999</v>
      </c>
      <c r="G44" s="483">
        <v>10.7</v>
      </c>
      <c r="H44" s="483">
        <v>15.9</v>
      </c>
      <c r="I44" s="483">
        <v>83.5</v>
      </c>
      <c r="J44" s="483">
        <v>81.8</v>
      </c>
      <c r="K44" s="483">
        <v>1.7</v>
      </c>
    </row>
    <row r="45" spans="2:11" ht="20.100000000000001" customHeight="1">
      <c r="B45" s="415" t="s">
        <v>15</v>
      </c>
      <c r="C45" s="433" t="s">
        <v>364</v>
      </c>
      <c r="D45" s="485">
        <v>20.100000000000001</v>
      </c>
      <c r="E45" s="485">
        <v>162.5</v>
      </c>
      <c r="F45" s="485">
        <v>154.19999999999999</v>
      </c>
      <c r="G45" s="485">
        <v>8.3000000000000007</v>
      </c>
      <c r="H45" s="485">
        <v>16</v>
      </c>
      <c r="I45" s="485">
        <v>89.1</v>
      </c>
      <c r="J45" s="485">
        <v>88.9</v>
      </c>
      <c r="K45" s="485">
        <v>0.2</v>
      </c>
    </row>
    <row r="46" spans="2:11" ht="20.100000000000001" customHeight="1">
      <c r="B46" s="419" t="s">
        <v>527</v>
      </c>
      <c r="C46" s="434" t="s">
        <v>253</v>
      </c>
      <c r="D46" s="486">
        <v>19.899999999999999</v>
      </c>
      <c r="E46" s="486">
        <v>158.1</v>
      </c>
      <c r="F46" s="486">
        <v>149.5</v>
      </c>
      <c r="G46" s="486">
        <v>8.6</v>
      </c>
      <c r="H46" s="486">
        <v>15.6</v>
      </c>
      <c r="I46" s="486">
        <v>83.8</v>
      </c>
      <c r="J46" s="486">
        <v>82.7</v>
      </c>
      <c r="K46" s="486">
        <v>1.1000000000000001</v>
      </c>
    </row>
    <row r="47" spans="2:11" ht="20.100000000000001" customHeight="1">
      <c r="B47" s="417" t="s">
        <v>386</v>
      </c>
      <c r="C47" s="430" t="s">
        <v>528</v>
      </c>
      <c r="D47" s="485">
        <v>18.2</v>
      </c>
      <c r="E47" s="485">
        <v>134.4</v>
      </c>
      <c r="F47" s="485">
        <v>130.1</v>
      </c>
      <c r="G47" s="485">
        <v>4.3</v>
      </c>
      <c r="H47" s="485">
        <v>10.8</v>
      </c>
      <c r="I47" s="485">
        <v>68.2</v>
      </c>
      <c r="J47" s="485">
        <v>67.099999999999994</v>
      </c>
      <c r="K47" s="485">
        <v>1.1000000000000001</v>
      </c>
    </row>
    <row r="48" spans="2:11" ht="20.100000000000001" customHeight="1">
      <c r="B48" s="418" t="s">
        <v>485</v>
      </c>
      <c r="C48" s="431" t="s">
        <v>51</v>
      </c>
      <c r="D48" s="486">
        <v>19.600000000000001</v>
      </c>
      <c r="E48" s="486">
        <v>171.2</v>
      </c>
      <c r="F48" s="486">
        <v>161.80000000000001</v>
      </c>
      <c r="G48" s="486">
        <v>9.4</v>
      </c>
      <c r="H48" s="486">
        <v>12.2</v>
      </c>
      <c r="I48" s="486">
        <v>63.3</v>
      </c>
      <c r="J48" s="486">
        <v>61.8</v>
      </c>
      <c r="K48" s="486">
        <v>1.5</v>
      </c>
    </row>
    <row r="49" spans="2:13" ht="20.100000000000001" customHeight="1">
      <c r="B49" s="415" t="s">
        <v>529</v>
      </c>
      <c r="C49" s="429" t="s">
        <v>471</v>
      </c>
      <c r="D49" s="477">
        <v>18.5</v>
      </c>
      <c r="E49" s="477">
        <v>147.1</v>
      </c>
      <c r="F49" s="477">
        <v>138.30000000000001</v>
      </c>
      <c r="G49" s="477">
        <v>8.8000000000000007</v>
      </c>
      <c r="H49" s="477">
        <v>13.6</v>
      </c>
      <c r="I49" s="477">
        <v>82</v>
      </c>
      <c r="J49" s="477">
        <v>80.599999999999994</v>
      </c>
      <c r="K49" s="477">
        <v>1.4</v>
      </c>
    </row>
    <row r="50" spans="2:13" ht="20.100000000000001" customHeight="1">
      <c r="B50" s="419" t="s">
        <v>168</v>
      </c>
      <c r="C50" s="428" t="s">
        <v>483</v>
      </c>
      <c r="D50" s="483">
        <v>19.5</v>
      </c>
      <c r="E50" s="483">
        <v>158.4</v>
      </c>
      <c r="F50" s="483">
        <v>154.6</v>
      </c>
      <c r="G50" s="483">
        <v>3.8</v>
      </c>
      <c r="H50" s="483">
        <v>14.6</v>
      </c>
      <c r="I50" s="483">
        <v>89.7</v>
      </c>
      <c r="J50" s="483">
        <v>88.6</v>
      </c>
      <c r="K50" s="483">
        <v>1.1000000000000001</v>
      </c>
    </row>
    <row r="51" spans="2:13" ht="20.100000000000001" customHeight="1">
      <c r="B51" s="417" t="s">
        <v>530</v>
      </c>
      <c r="C51" s="430" t="s">
        <v>123</v>
      </c>
      <c r="D51" s="485">
        <v>18.3</v>
      </c>
      <c r="E51" s="485">
        <v>158.6</v>
      </c>
      <c r="F51" s="485">
        <v>141.69999999999999</v>
      </c>
      <c r="G51" s="485">
        <v>16.899999999999999</v>
      </c>
      <c r="H51" s="485">
        <v>15.7</v>
      </c>
      <c r="I51" s="485">
        <v>103.4</v>
      </c>
      <c r="J51" s="485">
        <v>99.9</v>
      </c>
      <c r="K51" s="485">
        <v>3.5</v>
      </c>
    </row>
    <row r="52" spans="2:13" ht="20.100000000000001" customHeight="1">
      <c r="B52" s="418" t="s">
        <v>184</v>
      </c>
      <c r="C52" s="431" t="s">
        <v>326</v>
      </c>
      <c r="D52" s="483">
        <v>19.5</v>
      </c>
      <c r="E52" s="483">
        <v>158.30000000000001</v>
      </c>
      <c r="F52" s="483">
        <v>146.19999999999999</v>
      </c>
      <c r="G52" s="483">
        <v>12.1</v>
      </c>
      <c r="H52" s="483">
        <v>15.9</v>
      </c>
      <c r="I52" s="483">
        <v>80.900000000000006</v>
      </c>
      <c r="J52" s="483">
        <v>78.2</v>
      </c>
      <c r="K52" s="483">
        <v>2.7</v>
      </c>
    </row>
    <row r="53" spans="2:13" ht="20.100000000000001" customHeight="1">
      <c r="B53" s="419" t="s">
        <v>176</v>
      </c>
      <c r="C53" s="428" t="s">
        <v>208</v>
      </c>
      <c r="D53" s="486">
        <v>19.8</v>
      </c>
      <c r="E53" s="486">
        <v>164</v>
      </c>
      <c r="F53" s="486">
        <v>146.9</v>
      </c>
      <c r="G53" s="486">
        <v>17.100000000000001</v>
      </c>
      <c r="H53" s="486">
        <v>15.7</v>
      </c>
      <c r="I53" s="486">
        <v>83.5</v>
      </c>
      <c r="J53" s="486">
        <v>81.7</v>
      </c>
      <c r="K53" s="486">
        <v>1.8</v>
      </c>
      <c r="M53" s="18"/>
    </row>
    <row r="54" spans="2:13" ht="18.75">
      <c r="B54" s="8"/>
      <c r="C54" s="435" t="s">
        <v>558</v>
      </c>
      <c r="E54" s="573"/>
      <c r="I54" s="8"/>
      <c r="J54" s="8"/>
      <c r="K54" s="8"/>
    </row>
    <row r="55" spans="2:13" ht="18.75">
      <c r="B55" s="8"/>
      <c r="C55" s="420">
        <v>44228</v>
      </c>
      <c r="E55" s="573"/>
      <c r="I55" s="8"/>
      <c r="J55" s="8"/>
      <c r="K55" s="8"/>
    </row>
    <row r="56" spans="2:13" ht="18" customHeight="1">
      <c r="B56" s="195"/>
      <c r="C56" s="421" t="s">
        <v>532</v>
      </c>
      <c r="E56" s="195"/>
      <c r="F56" s="195"/>
      <c r="G56" s="195"/>
      <c r="H56" s="195"/>
      <c r="I56" s="195"/>
      <c r="J56" s="195"/>
    </row>
    <row r="57" spans="2:13" s="406" customFormat="1" ht="18" customHeight="1">
      <c r="B57" s="407" t="s">
        <v>233</v>
      </c>
      <c r="C57" s="422"/>
      <c r="D57" s="496" t="s">
        <v>360</v>
      </c>
      <c r="E57" s="495"/>
      <c r="F57" s="495"/>
      <c r="G57" s="580"/>
      <c r="H57" s="494" t="s">
        <v>148</v>
      </c>
      <c r="I57" s="495"/>
      <c r="J57" s="495"/>
      <c r="K57" s="580"/>
    </row>
    <row r="58" spans="2:13" s="406" customFormat="1" ht="9.75" customHeight="1">
      <c r="B58" s="408"/>
      <c r="C58" s="423"/>
      <c r="D58" s="583" t="s">
        <v>105</v>
      </c>
      <c r="E58" s="583" t="s">
        <v>511</v>
      </c>
      <c r="F58" s="512"/>
      <c r="G58" s="577"/>
      <c r="H58" s="583" t="s">
        <v>105</v>
      </c>
      <c r="I58" s="583" t="s">
        <v>511</v>
      </c>
      <c r="J58" s="512"/>
      <c r="K58" s="577"/>
    </row>
    <row r="59" spans="2:13" s="406" customFormat="1" ht="36" customHeight="1">
      <c r="B59" s="409"/>
      <c r="C59" s="424"/>
      <c r="D59" s="584"/>
      <c r="E59" s="584"/>
      <c r="F59" s="587" t="s">
        <v>449</v>
      </c>
      <c r="G59" s="589" t="s">
        <v>557</v>
      </c>
      <c r="H59" s="584"/>
      <c r="I59" s="584"/>
      <c r="J59" s="587" t="s">
        <v>449</v>
      </c>
      <c r="K59" s="589" t="s">
        <v>557</v>
      </c>
    </row>
    <row r="60" spans="2:13" s="406" customFormat="1" ht="12" customHeight="1">
      <c r="B60" s="472"/>
      <c r="C60" s="474"/>
      <c r="D60" s="585" t="s">
        <v>534</v>
      </c>
      <c r="E60" s="586" t="s">
        <v>453</v>
      </c>
      <c r="F60" s="588" t="s">
        <v>453</v>
      </c>
      <c r="G60" s="588" t="s">
        <v>453</v>
      </c>
      <c r="H60" s="588" t="s">
        <v>534</v>
      </c>
      <c r="I60" s="588" t="s">
        <v>453</v>
      </c>
      <c r="J60" s="588" t="s">
        <v>453</v>
      </c>
      <c r="K60" s="585" t="s">
        <v>453</v>
      </c>
    </row>
    <row r="61" spans="2:13" ht="20.100000000000001" customHeight="1">
      <c r="B61" s="473" t="s">
        <v>333</v>
      </c>
      <c r="C61" s="475" t="s">
        <v>465</v>
      </c>
      <c r="D61" s="477">
        <v>18.899999999999999</v>
      </c>
      <c r="E61" s="477">
        <v>158.5</v>
      </c>
      <c r="F61" s="477">
        <v>145</v>
      </c>
      <c r="G61" s="477">
        <v>13.5</v>
      </c>
      <c r="H61" s="477">
        <v>14.8</v>
      </c>
      <c r="I61" s="477">
        <v>84.1</v>
      </c>
      <c r="J61" s="477">
        <v>82.5</v>
      </c>
      <c r="K61" s="477">
        <v>1.6</v>
      </c>
    </row>
    <row r="62" spans="2:13" ht="20.100000000000001" customHeight="1">
      <c r="B62" s="411" t="s">
        <v>335</v>
      </c>
      <c r="C62" s="426" t="s">
        <v>193</v>
      </c>
      <c r="D62" s="478">
        <v>20.7</v>
      </c>
      <c r="E62" s="485">
        <v>177.1</v>
      </c>
      <c r="F62" s="485">
        <v>158.6</v>
      </c>
      <c r="G62" s="485">
        <v>18.5</v>
      </c>
      <c r="H62" s="485">
        <v>14.8</v>
      </c>
      <c r="I62" s="485">
        <v>91.6</v>
      </c>
      <c r="J62" s="485">
        <v>91.6</v>
      </c>
      <c r="K62" s="485">
        <v>0</v>
      </c>
    </row>
    <row r="63" spans="2:13" ht="20.100000000000001" customHeight="1">
      <c r="B63" s="412" t="s">
        <v>339</v>
      </c>
      <c r="C63" s="427" t="s">
        <v>439</v>
      </c>
      <c r="D63" s="480">
        <v>19.100000000000001</v>
      </c>
      <c r="E63" s="483">
        <v>163</v>
      </c>
      <c r="F63" s="483">
        <v>147.9</v>
      </c>
      <c r="G63" s="483">
        <v>15.1</v>
      </c>
      <c r="H63" s="483">
        <v>16.5</v>
      </c>
      <c r="I63" s="483">
        <v>99.6</v>
      </c>
      <c r="J63" s="483">
        <v>97.5</v>
      </c>
      <c r="K63" s="483">
        <v>2.1</v>
      </c>
    </row>
    <row r="64" spans="2:13" ht="20.100000000000001" customHeight="1">
      <c r="B64" s="413" t="s">
        <v>341</v>
      </c>
      <c r="C64" s="427" t="s">
        <v>486</v>
      </c>
      <c r="D64" s="480">
        <v>17.5</v>
      </c>
      <c r="E64" s="483">
        <v>146.80000000000001</v>
      </c>
      <c r="F64" s="483">
        <v>131.6</v>
      </c>
      <c r="G64" s="483">
        <v>15.2</v>
      </c>
      <c r="H64" s="483">
        <v>16</v>
      </c>
      <c r="I64" s="483">
        <v>108.3</v>
      </c>
      <c r="J64" s="483">
        <v>108.3</v>
      </c>
      <c r="K64" s="483">
        <v>0</v>
      </c>
    </row>
    <row r="65" spans="2:11" ht="20.100000000000001" customHeight="1">
      <c r="B65" s="412" t="s">
        <v>257</v>
      </c>
      <c r="C65" s="427" t="s">
        <v>488</v>
      </c>
      <c r="D65" s="480">
        <v>17.7</v>
      </c>
      <c r="E65" s="483">
        <v>145.1</v>
      </c>
      <c r="F65" s="483">
        <v>133</v>
      </c>
      <c r="G65" s="483">
        <v>12.1</v>
      </c>
      <c r="H65" s="483">
        <v>13.5</v>
      </c>
      <c r="I65" s="483">
        <v>71.5</v>
      </c>
      <c r="J65" s="483">
        <v>69.900000000000006</v>
      </c>
      <c r="K65" s="483">
        <v>1.6</v>
      </c>
    </row>
    <row r="66" spans="2:11" ht="20.100000000000001" customHeight="1">
      <c r="B66" s="412" t="s">
        <v>54</v>
      </c>
      <c r="C66" s="427" t="s">
        <v>489</v>
      </c>
      <c r="D66" s="480">
        <v>19.8</v>
      </c>
      <c r="E66" s="483">
        <v>175.6</v>
      </c>
      <c r="F66" s="483">
        <v>146.80000000000001</v>
      </c>
      <c r="G66" s="483">
        <v>28.8</v>
      </c>
      <c r="H66" s="483">
        <v>14.9</v>
      </c>
      <c r="I66" s="483">
        <v>92.6</v>
      </c>
      <c r="J66" s="483">
        <v>90.3</v>
      </c>
      <c r="K66" s="483">
        <v>2.2999999999999998</v>
      </c>
    </row>
    <row r="67" spans="2:11" ht="20.100000000000001" customHeight="1">
      <c r="B67" s="412" t="s">
        <v>348</v>
      </c>
      <c r="C67" s="427" t="s">
        <v>468</v>
      </c>
      <c r="D67" s="480">
        <v>19.899999999999999</v>
      </c>
      <c r="E67" s="483">
        <v>161</v>
      </c>
      <c r="F67" s="483">
        <v>151.19999999999999</v>
      </c>
      <c r="G67" s="483">
        <v>9.8000000000000007</v>
      </c>
      <c r="H67" s="483">
        <v>16.8</v>
      </c>
      <c r="I67" s="483">
        <v>92.3</v>
      </c>
      <c r="J67" s="483">
        <v>90.5</v>
      </c>
      <c r="K67" s="483">
        <v>1.8</v>
      </c>
    </row>
    <row r="68" spans="2:11" ht="20.100000000000001" customHeight="1">
      <c r="B68" s="412" t="s">
        <v>350</v>
      </c>
      <c r="C68" s="427" t="s">
        <v>73</v>
      </c>
      <c r="D68" s="480">
        <v>16.600000000000001</v>
      </c>
      <c r="E68" s="483">
        <v>129.4</v>
      </c>
      <c r="F68" s="483">
        <v>120.5</v>
      </c>
      <c r="G68" s="483">
        <v>8.9</v>
      </c>
      <c r="H68" s="483">
        <v>15.2</v>
      </c>
      <c r="I68" s="483">
        <v>84.2</v>
      </c>
      <c r="J68" s="483">
        <v>82.7</v>
      </c>
      <c r="K68" s="483">
        <v>1.5</v>
      </c>
    </row>
    <row r="69" spans="2:11" ht="20.100000000000001" customHeight="1">
      <c r="B69" s="412" t="s">
        <v>351</v>
      </c>
      <c r="C69" s="427" t="s">
        <v>491</v>
      </c>
      <c r="D69" s="480">
        <v>20.3</v>
      </c>
      <c r="E69" s="483">
        <v>178.3</v>
      </c>
      <c r="F69" s="483">
        <v>162.6</v>
      </c>
      <c r="G69" s="483">
        <v>15.7</v>
      </c>
      <c r="H69" s="483">
        <v>17.399999999999999</v>
      </c>
      <c r="I69" s="483">
        <v>95.1</v>
      </c>
      <c r="J69" s="483">
        <v>94.4</v>
      </c>
      <c r="K69" s="483">
        <v>0.7</v>
      </c>
    </row>
    <row r="70" spans="2:11" ht="20.100000000000001" customHeight="1">
      <c r="B70" s="412" t="s">
        <v>248</v>
      </c>
      <c r="C70" s="427" t="s">
        <v>493</v>
      </c>
      <c r="D70" s="480">
        <v>17.8</v>
      </c>
      <c r="E70" s="483">
        <v>151.9</v>
      </c>
      <c r="F70" s="483">
        <v>140.1</v>
      </c>
      <c r="G70" s="483">
        <v>11.8</v>
      </c>
      <c r="H70" s="483">
        <v>13.7</v>
      </c>
      <c r="I70" s="483">
        <v>71.099999999999994</v>
      </c>
      <c r="J70" s="483">
        <v>71</v>
      </c>
      <c r="K70" s="483">
        <v>0.1</v>
      </c>
    </row>
    <row r="71" spans="2:11" ht="20.100000000000001" customHeight="1">
      <c r="B71" s="412" t="s">
        <v>137</v>
      </c>
      <c r="C71" s="427" t="s">
        <v>494</v>
      </c>
      <c r="D71" s="480">
        <v>16.899999999999999</v>
      </c>
      <c r="E71" s="483">
        <v>140</v>
      </c>
      <c r="F71" s="483">
        <v>130.9</v>
      </c>
      <c r="G71" s="483">
        <v>9.1</v>
      </c>
      <c r="H71" s="483">
        <v>12.7</v>
      </c>
      <c r="I71" s="483">
        <v>66.599999999999994</v>
      </c>
      <c r="J71" s="483">
        <v>65</v>
      </c>
      <c r="K71" s="483">
        <v>1.6</v>
      </c>
    </row>
    <row r="72" spans="2:11" ht="20.100000000000001" customHeight="1">
      <c r="B72" s="412" t="s">
        <v>12</v>
      </c>
      <c r="C72" s="427" t="s">
        <v>210</v>
      </c>
      <c r="D72" s="480">
        <v>19.7</v>
      </c>
      <c r="E72" s="483">
        <v>152.1</v>
      </c>
      <c r="F72" s="483">
        <v>146</v>
      </c>
      <c r="G72" s="483">
        <v>6.1</v>
      </c>
      <c r="H72" s="483">
        <v>10.9</v>
      </c>
      <c r="I72" s="483">
        <v>59</v>
      </c>
      <c r="J72" s="483">
        <v>58.6</v>
      </c>
      <c r="K72" s="483">
        <v>0.4</v>
      </c>
    </row>
    <row r="73" spans="2:11" ht="20.100000000000001" customHeight="1">
      <c r="B73" s="412" t="s">
        <v>352</v>
      </c>
      <c r="C73" s="427" t="s">
        <v>487</v>
      </c>
      <c r="D73" s="480">
        <v>17.7</v>
      </c>
      <c r="E73" s="483">
        <v>138.30000000000001</v>
      </c>
      <c r="F73" s="483">
        <v>133.9</v>
      </c>
      <c r="G73" s="483">
        <v>4.4000000000000004</v>
      </c>
      <c r="H73" s="483">
        <v>12.1</v>
      </c>
      <c r="I73" s="483">
        <v>61.7</v>
      </c>
      <c r="J73" s="483">
        <v>61.6</v>
      </c>
      <c r="K73" s="483">
        <v>0.1</v>
      </c>
    </row>
    <row r="74" spans="2:11" ht="20.100000000000001" customHeight="1">
      <c r="B74" s="412" t="s">
        <v>353</v>
      </c>
      <c r="C74" s="427" t="s">
        <v>189</v>
      </c>
      <c r="D74" s="480">
        <v>18.600000000000001</v>
      </c>
      <c r="E74" s="483">
        <v>150.4</v>
      </c>
      <c r="F74" s="483">
        <v>143.19999999999999</v>
      </c>
      <c r="G74" s="483">
        <v>7.2</v>
      </c>
      <c r="H74" s="483">
        <v>14.5</v>
      </c>
      <c r="I74" s="483">
        <v>93.2</v>
      </c>
      <c r="J74" s="483">
        <v>92</v>
      </c>
      <c r="K74" s="483">
        <v>1.2</v>
      </c>
    </row>
    <row r="75" spans="2:11" ht="20.100000000000001" customHeight="1">
      <c r="B75" s="412" t="s">
        <v>192</v>
      </c>
      <c r="C75" s="427" t="s">
        <v>495</v>
      </c>
      <c r="D75" s="480">
        <v>18</v>
      </c>
      <c r="E75" s="483">
        <v>147.69999999999999</v>
      </c>
      <c r="F75" s="483">
        <v>139</v>
      </c>
      <c r="G75" s="483">
        <v>8.6999999999999993</v>
      </c>
      <c r="H75" s="483">
        <v>18.399999999999999</v>
      </c>
      <c r="I75" s="483">
        <v>116.7</v>
      </c>
      <c r="J75" s="483">
        <v>112.7</v>
      </c>
      <c r="K75" s="483">
        <v>4</v>
      </c>
    </row>
    <row r="76" spans="2:11" ht="20.100000000000001" customHeight="1">
      <c r="B76" s="414" t="s">
        <v>270</v>
      </c>
      <c r="C76" s="428" t="s">
        <v>340</v>
      </c>
      <c r="D76" s="481">
        <v>18.899999999999999</v>
      </c>
      <c r="E76" s="486">
        <v>157.1</v>
      </c>
      <c r="F76" s="486">
        <v>142.5</v>
      </c>
      <c r="G76" s="486">
        <v>14.6</v>
      </c>
      <c r="H76" s="486">
        <v>15.7</v>
      </c>
      <c r="I76" s="486">
        <v>80.7</v>
      </c>
      <c r="J76" s="486">
        <v>77.8</v>
      </c>
      <c r="K76" s="486">
        <v>2.9</v>
      </c>
    </row>
    <row r="77" spans="2:11" ht="20.100000000000001" customHeight="1">
      <c r="B77" s="415" t="s">
        <v>496</v>
      </c>
      <c r="C77" s="429" t="s">
        <v>497</v>
      </c>
      <c r="D77" s="485">
        <v>19.8</v>
      </c>
      <c r="E77" s="485">
        <v>166.8</v>
      </c>
      <c r="F77" s="485">
        <v>152.80000000000001</v>
      </c>
      <c r="G77" s="485">
        <v>14</v>
      </c>
      <c r="H77" s="485">
        <v>14.6</v>
      </c>
      <c r="I77" s="485">
        <v>86.3</v>
      </c>
      <c r="J77" s="485">
        <v>83.6</v>
      </c>
      <c r="K77" s="485">
        <v>2.7</v>
      </c>
    </row>
    <row r="78" spans="2:11" ht="20.100000000000001" customHeight="1">
      <c r="B78" s="416" t="s">
        <v>423</v>
      </c>
      <c r="C78" s="427" t="s">
        <v>498</v>
      </c>
      <c r="D78" s="482">
        <v>18.5</v>
      </c>
      <c r="E78" s="482">
        <v>159.80000000000001</v>
      </c>
      <c r="F78" s="482">
        <v>145.80000000000001</v>
      </c>
      <c r="G78" s="482">
        <v>14</v>
      </c>
      <c r="H78" s="482">
        <v>12.4</v>
      </c>
      <c r="I78" s="482">
        <v>76.599999999999994</v>
      </c>
      <c r="J78" s="482">
        <v>73.099999999999994</v>
      </c>
      <c r="K78" s="482">
        <v>3.5</v>
      </c>
    </row>
    <row r="79" spans="2:11" ht="20.100000000000001" customHeight="1">
      <c r="B79" s="417" t="s">
        <v>499</v>
      </c>
      <c r="C79" s="430" t="s">
        <v>501</v>
      </c>
      <c r="D79" s="488">
        <v>18.600000000000001</v>
      </c>
      <c r="E79" s="488">
        <v>156.80000000000001</v>
      </c>
      <c r="F79" s="488">
        <v>148.80000000000001</v>
      </c>
      <c r="G79" s="488">
        <v>8</v>
      </c>
      <c r="H79" s="488">
        <v>19.899999999999999</v>
      </c>
      <c r="I79" s="488">
        <v>149.6</v>
      </c>
      <c r="J79" s="488">
        <v>146.6</v>
      </c>
      <c r="K79" s="488">
        <v>3</v>
      </c>
    </row>
    <row r="80" spans="2:11" ht="20.100000000000001" customHeight="1">
      <c r="B80" s="418" t="s">
        <v>503</v>
      </c>
      <c r="C80" s="431" t="s">
        <v>175</v>
      </c>
      <c r="D80" s="484">
        <v>20.9</v>
      </c>
      <c r="E80" s="484">
        <v>185.6</v>
      </c>
      <c r="F80" s="484">
        <v>160.69999999999999</v>
      </c>
      <c r="G80" s="484">
        <v>24.9</v>
      </c>
      <c r="H80" s="484">
        <v>18.2</v>
      </c>
      <c r="I80" s="484">
        <v>155.9</v>
      </c>
      <c r="J80" s="484">
        <v>141.30000000000001</v>
      </c>
      <c r="K80" s="484">
        <v>14.6</v>
      </c>
    </row>
    <row r="81" spans="2:11" ht="20.100000000000001" customHeight="1">
      <c r="B81" s="418" t="s">
        <v>445</v>
      </c>
      <c r="C81" s="431" t="s">
        <v>504</v>
      </c>
      <c r="D81" s="483">
        <v>19.399999999999999</v>
      </c>
      <c r="E81" s="483">
        <v>161.9</v>
      </c>
      <c r="F81" s="483">
        <v>149.5</v>
      </c>
      <c r="G81" s="483">
        <v>12.4</v>
      </c>
      <c r="H81" s="483">
        <v>17.899999999999999</v>
      </c>
      <c r="I81" s="483">
        <v>113.2</v>
      </c>
      <c r="J81" s="483">
        <v>104.4</v>
      </c>
      <c r="K81" s="483">
        <v>8.8000000000000007</v>
      </c>
    </row>
    <row r="82" spans="2:11" ht="20.100000000000001" customHeight="1">
      <c r="B82" s="418" t="s">
        <v>506</v>
      </c>
      <c r="C82" s="431" t="s">
        <v>396</v>
      </c>
      <c r="D82" s="483">
        <v>18.2</v>
      </c>
      <c r="E82" s="483">
        <v>167</v>
      </c>
      <c r="F82" s="483">
        <v>149.30000000000001</v>
      </c>
      <c r="G82" s="483">
        <v>17.7</v>
      </c>
      <c r="H82" s="483">
        <v>19</v>
      </c>
      <c r="I82" s="483">
        <v>126.6</v>
      </c>
      <c r="J82" s="483">
        <v>125.9</v>
      </c>
      <c r="K82" s="483">
        <v>0.7</v>
      </c>
    </row>
    <row r="83" spans="2:11" ht="20.100000000000001" customHeight="1">
      <c r="B83" s="418" t="s">
        <v>507</v>
      </c>
      <c r="C83" s="431" t="s">
        <v>264</v>
      </c>
      <c r="D83" s="483">
        <v>17.7</v>
      </c>
      <c r="E83" s="483">
        <v>144.9</v>
      </c>
      <c r="F83" s="483">
        <v>132.4</v>
      </c>
      <c r="G83" s="483">
        <v>12.5</v>
      </c>
      <c r="H83" s="483">
        <v>15.4</v>
      </c>
      <c r="I83" s="483">
        <v>99.8</v>
      </c>
      <c r="J83" s="483">
        <v>99.4</v>
      </c>
      <c r="K83" s="483">
        <v>0.4</v>
      </c>
    </row>
    <row r="84" spans="2:11" ht="20.100000000000001" customHeight="1">
      <c r="B84" s="418" t="s">
        <v>509</v>
      </c>
      <c r="C84" s="431" t="s">
        <v>363</v>
      </c>
      <c r="D84" s="483">
        <v>20.399999999999999</v>
      </c>
      <c r="E84" s="483">
        <v>179.7</v>
      </c>
      <c r="F84" s="483">
        <v>156.6</v>
      </c>
      <c r="G84" s="483">
        <v>23.1</v>
      </c>
      <c r="H84" s="483">
        <v>18</v>
      </c>
      <c r="I84" s="483">
        <v>111.7</v>
      </c>
      <c r="J84" s="483">
        <v>109.3</v>
      </c>
      <c r="K84" s="483">
        <v>2.4</v>
      </c>
    </row>
    <row r="85" spans="2:11" ht="20.100000000000001" customHeight="1">
      <c r="B85" s="418" t="s">
        <v>510</v>
      </c>
      <c r="C85" s="431" t="s">
        <v>512</v>
      </c>
      <c r="D85" s="483">
        <v>18.5</v>
      </c>
      <c r="E85" s="483">
        <v>162.80000000000001</v>
      </c>
      <c r="F85" s="483">
        <v>144.5</v>
      </c>
      <c r="G85" s="483">
        <v>18.3</v>
      </c>
      <c r="H85" s="483">
        <v>18.2</v>
      </c>
      <c r="I85" s="483">
        <v>122.9</v>
      </c>
      <c r="J85" s="483">
        <v>121.2</v>
      </c>
      <c r="K85" s="483">
        <v>1.7</v>
      </c>
    </row>
    <row r="86" spans="2:11" ht="20.100000000000001" customHeight="1">
      <c r="B86" s="418" t="s">
        <v>513</v>
      </c>
      <c r="C86" s="431" t="s">
        <v>514</v>
      </c>
      <c r="D86" s="483">
        <v>18.7</v>
      </c>
      <c r="E86" s="483">
        <v>147.4</v>
      </c>
      <c r="F86" s="483">
        <v>138.4</v>
      </c>
      <c r="G86" s="483">
        <v>9</v>
      </c>
      <c r="H86" s="483">
        <v>12.5</v>
      </c>
      <c r="I86" s="483">
        <v>68.400000000000006</v>
      </c>
      <c r="J86" s="483">
        <v>68.400000000000006</v>
      </c>
      <c r="K86" s="483">
        <v>0</v>
      </c>
    </row>
    <row r="87" spans="2:11" ht="20.100000000000001" customHeight="1">
      <c r="B87" s="418" t="s">
        <v>502</v>
      </c>
      <c r="C87" s="431" t="s">
        <v>515</v>
      </c>
      <c r="D87" s="484">
        <v>19.7</v>
      </c>
      <c r="E87" s="484">
        <v>176.1</v>
      </c>
      <c r="F87" s="484">
        <v>159.4</v>
      </c>
      <c r="G87" s="484">
        <v>16.7</v>
      </c>
      <c r="H87" s="484">
        <v>21</v>
      </c>
      <c r="I87" s="484">
        <v>111.8</v>
      </c>
      <c r="J87" s="484">
        <v>111.8</v>
      </c>
      <c r="K87" s="484">
        <v>0</v>
      </c>
    </row>
    <row r="88" spans="2:11" ht="20.100000000000001" customHeight="1">
      <c r="B88" s="418" t="s">
        <v>517</v>
      </c>
      <c r="C88" s="431" t="s">
        <v>518</v>
      </c>
      <c r="D88" s="483">
        <v>19.600000000000001</v>
      </c>
      <c r="E88" s="483">
        <v>164.9</v>
      </c>
      <c r="F88" s="483">
        <v>151.30000000000001</v>
      </c>
      <c r="G88" s="483">
        <v>13.6</v>
      </c>
      <c r="H88" s="483">
        <v>18.7</v>
      </c>
      <c r="I88" s="483">
        <v>137</v>
      </c>
      <c r="J88" s="483">
        <v>134.80000000000001</v>
      </c>
      <c r="K88" s="483">
        <v>2.2000000000000002</v>
      </c>
    </row>
    <row r="89" spans="2:11" ht="20.100000000000001" customHeight="1">
      <c r="B89" s="418" t="s">
        <v>420</v>
      </c>
      <c r="C89" s="431" t="s">
        <v>519</v>
      </c>
      <c r="D89" s="483">
        <v>21</v>
      </c>
      <c r="E89" s="483">
        <v>177.1</v>
      </c>
      <c r="F89" s="483">
        <v>164.4</v>
      </c>
      <c r="G89" s="483">
        <v>12.7</v>
      </c>
      <c r="H89" s="483">
        <v>19.5</v>
      </c>
      <c r="I89" s="483">
        <v>117.5</v>
      </c>
      <c r="J89" s="483">
        <v>114.2</v>
      </c>
      <c r="K89" s="483">
        <v>3.3</v>
      </c>
    </row>
    <row r="90" spans="2:11" ht="20.100000000000001" customHeight="1">
      <c r="B90" s="418" t="s">
        <v>508</v>
      </c>
      <c r="C90" s="431" t="s">
        <v>283</v>
      </c>
      <c r="D90" s="483">
        <v>19.100000000000001</v>
      </c>
      <c r="E90" s="483">
        <v>167.2</v>
      </c>
      <c r="F90" s="483">
        <v>150.6</v>
      </c>
      <c r="G90" s="483">
        <v>16.600000000000001</v>
      </c>
      <c r="H90" s="483">
        <v>18.7</v>
      </c>
      <c r="I90" s="483">
        <v>143.19999999999999</v>
      </c>
      <c r="J90" s="483">
        <v>134.80000000000001</v>
      </c>
      <c r="K90" s="483">
        <v>8.4</v>
      </c>
    </row>
    <row r="91" spans="2:11" ht="20.100000000000001" customHeight="1">
      <c r="B91" s="418" t="s">
        <v>8</v>
      </c>
      <c r="C91" s="431" t="s">
        <v>310</v>
      </c>
      <c r="D91" s="483">
        <v>18</v>
      </c>
      <c r="E91" s="483">
        <v>145.4</v>
      </c>
      <c r="F91" s="483">
        <v>135.5</v>
      </c>
      <c r="G91" s="483">
        <v>9.9</v>
      </c>
      <c r="H91" s="483">
        <v>14.3</v>
      </c>
      <c r="I91" s="483">
        <v>71.900000000000006</v>
      </c>
      <c r="J91" s="483">
        <v>71.900000000000006</v>
      </c>
      <c r="K91" s="483">
        <v>0</v>
      </c>
    </row>
    <row r="92" spans="2:11" ht="20.100000000000001" customHeight="1">
      <c r="B92" s="418" t="s">
        <v>500</v>
      </c>
      <c r="C92" s="431" t="s">
        <v>521</v>
      </c>
      <c r="D92" s="483">
        <v>18.5</v>
      </c>
      <c r="E92" s="483">
        <v>157.6</v>
      </c>
      <c r="F92" s="483">
        <v>146.69999999999999</v>
      </c>
      <c r="G92" s="483">
        <v>10.9</v>
      </c>
      <c r="H92" s="483">
        <v>19.8</v>
      </c>
      <c r="I92" s="483">
        <v>134.6</v>
      </c>
      <c r="J92" s="483">
        <v>131.80000000000001</v>
      </c>
      <c r="K92" s="483">
        <v>2.8</v>
      </c>
    </row>
    <row r="93" spans="2:11" ht="20.100000000000001" customHeight="1">
      <c r="B93" s="418" t="s">
        <v>46</v>
      </c>
      <c r="C93" s="431" t="s">
        <v>522</v>
      </c>
      <c r="D93" s="483">
        <v>19.8</v>
      </c>
      <c r="E93" s="483">
        <v>166.4</v>
      </c>
      <c r="F93" s="483">
        <v>151.19999999999999</v>
      </c>
      <c r="G93" s="483">
        <v>15.2</v>
      </c>
      <c r="H93" s="483">
        <v>17.100000000000001</v>
      </c>
      <c r="I93" s="483">
        <v>94.1</v>
      </c>
      <c r="J93" s="483">
        <v>92.2</v>
      </c>
      <c r="K93" s="483">
        <v>1.9</v>
      </c>
    </row>
    <row r="94" spans="2:11" ht="20.100000000000001" customHeight="1">
      <c r="B94" s="418" t="s">
        <v>338</v>
      </c>
      <c r="C94" s="431" t="s">
        <v>444</v>
      </c>
      <c r="D94" s="483">
        <v>19.100000000000001</v>
      </c>
      <c r="E94" s="483">
        <v>162.5</v>
      </c>
      <c r="F94" s="483">
        <v>147.30000000000001</v>
      </c>
      <c r="G94" s="483">
        <v>15.2</v>
      </c>
      <c r="H94" s="483">
        <v>18.100000000000001</v>
      </c>
      <c r="I94" s="483">
        <v>105.1</v>
      </c>
      <c r="J94" s="483">
        <v>102.4</v>
      </c>
      <c r="K94" s="483">
        <v>2.7</v>
      </c>
    </row>
    <row r="95" spans="2:11" ht="20.100000000000001" customHeight="1">
      <c r="B95" s="418" t="s">
        <v>523</v>
      </c>
      <c r="C95" s="431" t="s">
        <v>155</v>
      </c>
      <c r="D95" s="483">
        <v>18.3</v>
      </c>
      <c r="E95" s="483">
        <v>158.5</v>
      </c>
      <c r="F95" s="483">
        <v>143.30000000000001</v>
      </c>
      <c r="G95" s="483">
        <v>15.2</v>
      </c>
      <c r="H95" s="483">
        <v>18.8</v>
      </c>
      <c r="I95" s="483">
        <v>113.6</v>
      </c>
      <c r="J95" s="483">
        <v>111.9</v>
      </c>
      <c r="K95" s="483">
        <v>1.7</v>
      </c>
    </row>
    <row r="96" spans="2:11" ht="20.100000000000001" customHeight="1">
      <c r="B96" s="418" t="s">
        <v>11</v>
      </c>
      <c r="C96" s="431" t="s">
        <v>525</v>
      </c>
      <c r="D96" s="483">
        <v>18.8</v>
      </c>
      <c r="E96" s="483">
        <v>164.9</v>
      </c>
      <c r="F96" s="483">
        <v>147.80000000000001</v>
      </c>
      <c r="G96" s="483">
        <v>17.100000000000001</v>
      </c>
      <c r="H96" s="483">
        <v>18.399999999999999</v>
      </c>
      <c r="I96" s="483">
        <v>96.6</v>
      </c>
      <c r="J96" s="483">
        <v>96.5</v>
      </c>
      <c r="K96" s="483">
        <v>0.1</v>
      </c>
    </row>
    <row r="97" spans="2:11" ht="20.100000000000001" customHeight="1">
      <c r="B97" s="418" t="s">
        <v>526</v>
      </c>
      <c r="C97" s="432" t="s">
        <v>426</v>
      </c>
      <c r="D97" s="483">
        <v>18.5</v>
      </c>
      <c r="E97" s="483">
        <v>155.30000000000001</v>
      </c>
      <c r="F97" s="483">
        <v>144.1</v>
      </c>
      <c r="G97" s="483">
        <v>11.2</v>
      </c>
      <c r="H97" s="483">
        <v>15.8</v>
      </c>
      <c r="I97" s="483">
        <v>88</v>
      </c>
      <c r="J97" s="483">
        <v>87.3</v>
      </c>
      <c r="K97" s="483">
        <v>0.7</v>
      </c>
    </row>
    <row r="98" spans="2:11" ht="20.100000000000001" customHeight="1">
      <c r="B98" s="415" t="s">
        <v>15</v>
      </c>
      <c r="C98" s="433" t="s">
        <v>364</v>
      </c>
      <c r="D98" s="485">
        <v>19.8</v>
      </c>
      <c r="E98" s="485">
        <v>160.4</v>
      </c>
      <c r="F98" s="485">
        <v>150.4</v>
      </c>
      <c r="G98" s="485">
        <v>10</v>
      </c>
      <c r="H98" s="485">
        <v>14.8</v>
      </c>
      <c r="I98" s="485">
        <v>83.8</v>
      </c>
      <c r="J98" s="485">
        <v>83.2</v>
      </c>
      <c r="K98" s="485">
        <v>0.6</v>
      </c>
    </row>
    <row r="99" spans="2:11" ht="20.100000000000001" customHeight="1">
      <c r="B99" s="419" t="s">
        <v>527</v>
      </c>
      <c r="C99" s="434" t="s">
        <v>253</v>
      </c>
      <c r="D99" s="486">
        <v>20</v>
      </c>
      <c r="E99" s="486">
        <v>161.80000000000001</v>
      </c>
      <c r="F99" s="486">
        <v>152.19999999999999</v>
      </c>
      <c r="G99" s="486">
        <v>9.6</v>
      </c>
      <c r="H99" s="486">
        <v>16.899999999999999</v>
      </c>
      <c r="I99" s="486">
        <v>93</v>
      </c>
      <c r="J99" s="486">
        <v>91.1</v>
      </c>
      <c r="K99" s="486">
        <v>1.9</v>
      </c>
    </row>
    <row r="100" spans="2:11" ht="20.100000000000001" customHeight="1">
      <c r="B100" s="417" t="s">
        <v>386</v>
      </c>
      <c r="C100" s="430" t="s">
        <v>528</v>
      </c>
      <c r="D100" s="485">
        <v>15.9</v>
      </c>
      <c r="E100" s="485">
        <v>124.5</v>
      </c>
      <c r="F100" s="485">
        <v>116.5</v>
      </c>
      <c r="G100" s="485">
        <v>8</v>
      </c>
      <c r="H100" s="485">
        <v>12.7</v>
      </c>
      <c r="I100" s="485">
        <v>77.8</v>
      </c>
      <c r="J100" s="485">
        <v>73.8</v>
      </c>
      <c r="K100" s="485">
        <v>4</v>
      </c>
    </row>
    <row r="101" spans="2:11" ht="20.100000000000001" customHeight="1">
      <c r="B101" s="418" t="s">
        <v>485</v>
      </c>
      <c r="C101" s="431" t="s">
        <v>51</v>
      </c>
      <c r="D101" s="486">
        <v>20.5</v>
      </c>
      <c r="E101" s="486">
        <v>191.9</v>
      </c>
      <c r="F101" s="486">
        <v>178.8</v>
      </c>
      <c r="G101" s="486">
        <v>13.1</v>
      </c>
      <c r="H101" s="486">
        <v>12.7</v>
      </c>
      <c r="I101" s="486">
        <v>64.8</v>
      </c>
      <c r="J101" s="486">
        <v>63.6</v>
      </c>
      <c r="K101" s="486">
        <v>1.2</v>
      </c>
    </row>
    <row r="102" spans="2:11" ht="20.100000000000001" customHeight="1">
      <c r="B102" s="415" t="s">
        <v>529</v>
      </c>
      <c r="C102" s="429" t="s">
        <v>471</v>
      </c>
      <c r="D102" s="477">
        <v>18</v>
      </c>
      <c r="E102" s="477">
        <v>146.1</v>
      </c>
      <c r="F102" s="477">
        <v>136.69999999999999</v>
      </c>
      <c r="G102" s="477">
        <v>9.4</v>
      </c>
      <c r="H102" s="477">
        <v>13.4</v>
      </c>
      <c r="I102" s="477">
        <v>90.9</v>
      </c>
      <c r="J102" s="477">
        <v>89.1</v>
      </c>
      <c r="K102" s="477">
        <v>1.8</v>
      </c>
    </row>
    <row r="103" spans="2:11" ht="20.100000000000001" customHeight="1">
      <c r="B103" s="419" t="s">
        <v>168</v>
      </c>
      <c r="C103" s="428" t="s">
        <v>483</v>
      </c>
      <c r="D103" s="483">
        <v>19.5</v>
      </c>
      <c r="E103" s="483">
        <v>157.6</v>
      </c>
      <c r="F103" s="483">
        <v>154.1</v>
      </c>
      <c r="G103" s="483">
        <v>3.5</v>
      </c>
      <c r="H103" s="483">
        <v>15.4</v>
      </c>
      <c r="I103" s="483">
        <v>94.8</v>
      </c>
      <c r="J103" s="483">
        <v>94.1</v>
      </c>
      <c r="K103" s="483">
        <v>0.7</v>
      </c>
    </row>
    <row r="104" spans="2:11" ht="20.100000000000001" customHeight="1">
      <c r="B104" s="417" t="s">
        <v>530</v>
      </c>
      <c r="C104" s="430" t="s">
        <v>123</v>
      </c>
      <c r="D104" s="485">
        <v>18.3</v>
      </c>
      <c r="E104" s="485">
        <v>154</v>
      </c>
      <c r="F104" s="485">
        <v>138.19999999999999</v>
      </c>
      <c r="G104" s="485">
        <v>15.8</v>
      </c>
      <c r="H104" s="485">
        <v>14.8</v>
      </c>
      <c r="I104" s="485">
        <v>95.5</v>
      </c>
      <c r="J104" s="485">
        <v>90.6</v>
      </c>
      <c r="K104" s="485">
        <v>4.9000000000000004</v>
      </c>
    </row>
    <row r="105" spans="2:11" ht="20.100000000000001" customHeight="1">
      <c r="B105" s="418" t="s">
        <v>184</v>
      </c>
      <c r="C105" s="431" t="s">
        <v>326</v>
      </c>
      <c r="D105" s="483">
        <v>19.7</v>
      </c>
      <c r="E105" s="483">
        <v>160.30000000000001</v>
      </c>
      <c r="F105" s="483">
        <v>146.80000000000001</v>
      </c>
      <c r="G105" s="483">
        <v>13.5</v>
      </c>
      <c r="H105" s="483">
        <v>15.9</v>
      </c>
      <c r="I105" s="483">
        <v>79.3</v>
      </c>
      <c r="J105" s="483">
        <v>76.599999999999994</v>
      </c>
      <c r="K105" s="483">
        <v>2.7</v>
      </c>
    </row>
    <row r="106" spans="2:11" ht="20.100000000000001" customHeight="1">
      <c r="B106" s="419" t="s">
        <v>176</v>
      </c>
      <c r="C106" s="428" t="s">
        <v>208</v>
      </c>
      <c r="D106" s="489">
        <v>18.7</v>
      </c>
      <c r="E106" s="489">
        <v>160.4</v>
      </c>
      <c r="F106" s="489">
        <v>147.6</v>
      </c>
      <c r="G106" s="489">
        <v>12.8</v>
      </c>
      <c r="H106" s="489">
        <v>14.3</v>
      </c>
      <c r="I106" s="489">
        <v>90.3</v>
      </c>
      <c r="J106" s="489">
        <v>87.5</v>
      </c>
      <c r="K106" s="489">
        <v>2.8</v>
      </c>
    </row>
  </sheetData>
  <mergeCells count="14">
    <mergeCell ref="D4:G4"/>
    <mergeCell ref="H4:K4"/>
    <mergeCell ref="D57:G57"/>
    <mergeCell ref="H57:K57"/>
    <mergeCell ref="B4:C6"/>
    <mergeCell ref="D5:D6"/>
    <mergeCell ref="E5:E6"/>
    <mergeCell ref="H5:H6"/>
    <mergeCell ref="I5:I6"/>
    <mergeCell ref="B57:C59"/>
    <mergeCell ref="D58:D59"/>
    <mergeCell ref="E58:E59"/>
    <mergeCell ref="H58:H59"/>
    <mergeCell ref="I58:I59"/>
  </mergeCells>
  <phoneticPr fontId="5"/>
  <dataValidations count="2">
    <dataValidation type="whole" allowBlank="1" showDropDown="0" showInputMessage="1" showErrorMessage="1" errorTitle="入力エラー" error="入力した値に誤りがあります" sqref="A89:A106 C61:C97 G8:IV53 A8:A27 D61:IV106 F8:F52 A32:A53 C100:C106 A61:A84 D8:E53 C8:C44 C47:C53">
      <formula1>-999999999999</formula1>
      <formula2>999999999999</formula2>
    </dataValidation>
    <dataValidation type="whole" allowBlank="1" showDropDown="0" showInputMessage="0" showErrorMessage="0" errorTitle="入力エラー" error="入力した値に誤りがあります" sqref="F53">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4" fitToWidth="1" fitToHeight="1" orientation="portrait" usePrinterDefaults="1" useFirstPageNumber="1" r:id="rId1"/>
  <headerFooter alignWithMargins="0">
    <oddFooter>&amp;C&amp;"ＭＳ Ｐゴシック,標準"&amp;14－　&amp;P　－</oddFooter>
  </headerFooter>
  <rowBreaks count="1" manualBreakCount="1">
    <brk id="53" max="255" man="1"/>
  </rowBreaks>
</worksheet>
</file>

<file path=xl/worksheets/sheet24.xml><?xml version="1.0" encoding="utf-8"?>
<worksheet xmlns:r="http://schemas.openxmlformats.org/officeDocument/2006/relationships" xmlns:mc="http://schemas.openxmlformats.org/markup-compatibility/2006" xmlns="http://schemas.openxmlformats.org/spreadsheetml/2006/main">
  <sheetPr>
    <tabColor indexed="53"/>
  </sheetPr>
  <dimension ref="A1:R103"/>
  <sheetViews>
    <sheetView view="pageBreakPreview" topLeftCell="A37" zoomScale="85" zoomScaleNormal="80" zoomScaleSheetLayoutView="85" workbookViewId="0"/>
  </sheetViews>
  <sheetFormatPr defaultRowHeight="13.5"/>
  <cols>
    <col min="1" max="1" width="4.125" style="1" customWidth="1"/>
    <col min="2" max="2" width="6.5" style="1" customWidth="1"/>
    <col min="3" max="3" width="38.625" style="288" customWidth="1"/>
    <col min="4" max="11" width="11.5" style="1" customWidth="1"/>
    <col min="12" max="16384" width="9" style="1" bestFit="1" customWidth="1"/>
  </cols>
  <sheetData>
    <row r="1" spans="2:11" ht="18.75">
      <c r="B1" s="8"/>
      <c r="C1" s="569"/>
      <c r="D1" s="435" t="s">
        <v>559</v>
      </c>
      <c r="E1" s="573"/>
      <c r="I1" s="8"/>
      <c r="J1" s="8"/>
      <c r="K1" s="8"/>
    </row>
    <row r="2" spans="2:11" ht="17.25" customHeight="1">
      <c r="B2" s="131"/>
      <c r="C2" s="420">
        <v>44228</v>
      </c>
      <c r="D2" s="131"/>
      <c r="E2" s="195"/>
      <c r="F2" s="195"/>
      <c r="G2" s="195"/>
      <c r="H2" s="195"/>
      <c r="I2" s="195"/>
      <c r="J2" s="195"/>
      <c r="K2" s="195"/>
    </row>
    <row r="3" spans="2:11" ht="18" customHeight="1">
      <c r="B3" s="195"/>
      <c r="C3" s="421" t="s">
        <v>457</v>
      </c>
      <c r="E3" s="195"/>
      <c r="F3" s="195"/>
      <c r="G3" s="195"/>
      <c r="H3" s="195"/>
      <c r="I3" s="195"/>
      <c r="J3" s="195"/>
      <c r="K3" s="1" t="s">
        <v>520</v>
      </c>
    </row>
    <row r="4" spans="2:11" s="406" customFormat="1" ht="18" customHeight="1">
      <c r="B4" s="407" t="s">
        <v>233</v>
      </c>
      <c r="C4" s="422"/>
      <c r="D4" s="496" t="s">
        <v>360</v>
      </c>
      <c r="E4" s="495"/>
      <c r="F4" s="495"/>
      <c r="G4" s="580"/>
      <c r="H4" s="494" t="s">
        <v>148</v>
      </c>
      <c r="I4" s="495"/>
      <c r="J4" s="495"/>
      <c r="K4" s="580"/>
    </row>
    <row r="5" spans="2:11" s="406" customFormat="1" ht="36" customHeight="1">
      <c r="B5" s="409"/>
      <c r="C5" s="424"/>
      <c r="D5" s="590" t="s">
        <v>560</v>
      </c>
      <c r="E5" s="593" t="s">
        <v>561</v>
      </c>
      <c r="F5" s="593" t="s">
        <v>562</v>
      </c>
      <c r="G5" s="594" t="s">
        <v>563</v>
      </c>
      <c r="H5" s="590" t="s">
        <v>560</v>
      </c>
      <c r="I5" s="593" t="s">
        <v>561</v>
      </c>
      <c r="J5" s="593" t="s">
        <v>562</v>
      </c>
      <c r="K5" s="594" t="s">
        <v>563</v>
      </c>
    </row>
    <row r="6" spans="2:11" ht="20.100000000000001" customHeight="1">
      <c r="B6" s="410" t="s">
        <v>333</v>
      </c>
      <c r="C6" s="425" t="s">
        <v>465</v>
      </c>
      <c r="D6" s="591">
        <v>968503</v>
      </c>
      <c r="E6" s="591">
        <v>8556</v>
      </c>
      <c r="F6" s="591">
        <v>8407</v>
      </c>
      <c r="G6" s="591">
        <v>968909</v>
      </c>
      <c r="H6" s="591">
        <v>429217</v>
      </c>
      <c r="I6" s="591">
        <v>13219</v>
      </c>
      <c r="J6" s="591">
        <v>14389</v>
      </c>
      <c r="K6" s="591">
        <v>427790</v>
      </c>
    </row>
    <row r="7" spans="2:11" ht="20.100000000000001" customHeight="1">
      <c r="B7" s="411" t="s">
        <v>335</v>
      </c>
      <c r="C7" s="426" t="s">
        <v>193</v>
      </c>
      <c r="D7" s="500">
        <v>62682</v>
      </c>
      <c r="E7" s="502">
        <v>609</v>
      </c>
      <c r="F7" s="502">
        <v>421</v>
      </c>
      <c r="G7" s="502">
        <v>62871</v>
      </c>
      <c r="H7" s="502">
        <v>5704</v>
      </c>
      <c r="I7" s="502">
        <v>0</v>
      </c>
      <c r="J7" s="502">
        <v>0</v>
      </c>
      <c r="K7" s="502">
        <v>5703</v>
      </c>
    </row>
    <row r="8" spans="2:11" ht="20.100000000000001" customHeight="1">
      <c r="B8" s="412" t="s">
        <v>339</v>
      </c>
      <c r="C8" s="427" t="s">
        <v>439</v>
      </c>
      <c r="D8" s="501">
        <v>324532</v>
      </c>
      <c r="E8" s="504">
        <v>2249</v>
      </c>
      <c r="F8" s="504">
        <v>2228</v>
      </c>
      <c r="G8" s="504">
        <v>324745</v>
      </c>
      <c r="H8" s="504">
        <v>47257</v>
      </c>
      <c r="I8" s="504">
        <v>640</v>
      </c>
      <c r="J8" s="504">
        <v>472</v>
      </c>
      <c r="K8" s="504">
        <v>47233</v>
      </c>
    </row>
    <row r="9" spans="2:11" ht="20.100000000000001" customHeight="1">
      <c r="B9" s="413" t="s">
        <v>341</v>
      </c>
      <c r="C9" s="427" t="s">
        <v>486</v>
      </c>
      <c r="D9" s="501">
        <v>6084</v>
      </c>
      <c r="E9" s="504">
        <v>11</v>
      </c>
      <c r="F9" s="504">
        <v>10</v>
      </c>
      <c r="G9" s="504">
        <v>6086</v>
      </c>
      <c r="H9" s="504">
        <v>615</v>
      </c>
      <c r="I9" s="504">
        <v>1</v>
      </c>
      <c r="J9" s="504">
        <v>11</v>
      </c>
      <c r="K9" s="504">
        <v>604</v>
      </c>
    </row>
    <row r="10" spans="2:11" ht="20.100000000000001" customHeight="1">
      <c r="B10" s="412" t="s">
        <v>257</v>
      </c>
      <c r="C10" s="427" t="s">
        <v>488</v>
      </c>
      <c r="D10" s="501">
        <v>17387</v>
      </c>
      <c r="E10" s="504">
        <v>444</v>
      </c>
      <c r="F10" s="504">
        <v>223</v>
      </c>
      <c r="G10" s="504">
        <v>17609</v>
      </c>
      <c r="H10" s="504">
        <v>931</v>
      </c>
      <c r="I10" s="504">
        <v>0</v>
      </c>
      <c r="J10" s="504">
        <v>30</v>
      </c>
      <c r="K10" s="504">
        <v>900</v>
      </c>
    </row>
    <row r="11" spans="2:11" ht="20.100000000000001" customHeight="1">
      <c r="B11" s="412" t="s">
        <v>54</v>
      </c>
      <c r="C11" s="427" t="s">
        <v>489</v>
      </c>
      <c r="D11" s="501">
        <v>70038</v>
      </c>
      <c r="E11" s="504">
        <v>657</v>
      </c>
      <c r="F11" s="504">
        <v>1021</v>
      </c>
      <c r="G11" s="504">
        <v>69697</v>
      </c>
      <c r="H11" s="504">
        <v>22811</v>
      </c>
      <c r="I11" s="504">
        <v>348</v>
      </c>
      <c r="J11" s="504">
        <v>405</v>
      </c>
      <c r="K11" s="504">
        <v>22731</v>
      </c>
    </row>
    <row r="12" spans="2:11" ht="20.100000000000001" customHeight="1">
      <c r="B12" s="412" t="s">
        <v>348</v>
      </c>
      <c r="C12" s="427" t="s">
        <v>468</v>
      </c>
      <c r="D12" s="501">
        <v>114890</v>
      </c>
      <c r="E12" s="504">
        <v>1027</v>
      </c>
      <c r="F12" s="504">
        <v>1314</v>
      </c>
      <c r="G12" s="504">
        <v>114904</v>
      </c>
      <c r="H12" s="504">
        <v>110417</v>
      </c>
      <c r="I12" s="504">
        <v>1482</v>
      </c>
      <c r="J12" s="504">
        <v>2853</v>
      </c>
      <c r="K12" s="504">
        <v>108745</v>
      </c>
    </row>
    <row r="13" spans="2:11" ht="20.100000000000001" customHeight="1">
      <c r="B13" s="412" t="s">
        <v>350</v>
      </c>
      <c r="C13" s="427" t="s">
        <v>73</v>
      </c>
      <c r="D13" s="501">
        <v>23315</v>
      </c>
      <c r="E13" s="504">
        <v>78</v>
      </c>
      <c r="F13" s="504">
        <v>180</v>
      </c>
      <c r="G13" s="504">
        <v>23213</v>
      </c>
      <c r="H13" s="504">
        <v>4790</v>
      </c>
      <c r="I13" s="504">
        <v>1</v>
      </c>
      <c r="J13" s="504">
        <v>3</v>
      </c>
      <c r="K13" s="504">
        <v>4788</v>
      </c>
    </row>
    <row r="14" spans="2:11" ht="20.100000000000001" customHeight="1">
      <c r="B14" s="412" t="s">
        <v>351</v>
      </c>
      <c r="C14" s="427" t="s">
        <v>491</v>
      </c>
      <c r="D14" s="501">
        <v>8432</v>
      </c>
      <c r="E14" s="504">
        <v>-1</v>
      </c>
      <c r="F14" s="504">
        <v>85</v>
      </c>
      <c r="G14" s="504">
        <v>8346</v>
      </c>
      <c r="H14" s="504">
        <v>4957</v>
      </c>
      <c r="I14" s="504">
        <v>37</v>
      </c>
      <c r="J14" s="504">
        <v>132</v>
      </c>
      <c r="K14" s="504">
        <v>4862</v>
      </c>
    </row>
    <row r="15" spans="2:11" ht="20.100000000000001" customHeight="1">
      <c r="B15" s="412" t="s">
        <v>248</v>
      </c>
      <c r="C15" s="427" t="s">
        <v>493</v>
      </c>
      <c r="D15" s="501">
        <v>28377</v>
      </c>
      <c r="E15" s="504">
        <v>241</v>
      </c>
      <c r="F15" s="504">
        <v>221</v>
      </c>
      <c r="G15" s="504">
        <v>28398</v>
      </c>
      <c r="H15" s="504">
        <v>2822</v>
      </c>
      <c r="I15" s="504">
        <v>0</v>
      </c>
      <c r="J15" s="504">
        <v>20</v>
      </c>
      <c r="K15" s="504">
        <v>2801</v>
      </c>
    </row>
    <row r="16" spans="2:11" ht="20.100000000000001" customHeight="1">
      <c r="B16" s="412" t="s">
        <v>137</v>
      </c>
      <c r="C16" s="427" t="s">
        <v>494</v>
      </c>
      <c r="D16" s="501">
        <v>27249</v>
      </c>
      <c r="E16" s="504">
        <v>327</v>
      </c>
      <c r="F16" s="504">
        <v>259</v>
      </c>
      <c r="G16" s="504">
        <v>27316</v>
      </c>
      <c r="H16" s="504">
        <v>82963</v>
      </c>
      <c r="I16" s="504">
        <v>7787</v>
      </c>
      <c r="J16" s="504">
        <v>7323</v>
      </c>
      <c r="K16" s="504">
        <v>83428</v>
      </c>
    </row>
    <row r="17" spans="2:11" ht="20.100000000000001" customHeight="1">
      <c r="B17" s="412" t="s">
        <v>12</v>
      </c>
      <c r="C17" s="427" t="s">
        <v>210</v>
      </c>
      <c r="D17" s="501">
        <v>17648</v>
      </c>
      <c r="E17" s="504">
        <v>319</v>
      </c>
      <c r="F17" s="504">
        <v>123</v>
      </c>
      <c r="G17" s="504">
        <v>17578</v>
      </c>
      <c r="H17" s="504">
        <v>20555</v>
      </c>
      <c r="I17" s="504">
        <v>607</v>
      </c>
      <c r="J17" s="504">
        <v>890</v>
      </c>
      <c r="K17" s="504">
        <v>20538</v>
      </c>
    </row>
    <row r="18" spans="2:11" ht="20.100000000000001" customHeight="1">
      <c r="B18" s="412" t="s">
        <v>352</v>
      </c>
      <c r="C18" s="427" t="s">
        <v>487</v>
      </c>
      <c r="D18" s="501">
        <v>59845</v>
      </c>
      <c r="E18" s="504">
        <v>8</v>
      </c>
      <c r="F18" s="504">
        <v>35</v>
      </c>
      <c r="G18" s="504">
        <v>59820</v>
      </c>
      <c r="H18" s="504">
        <v>30247</v>
      </c>
      <c r="I18" s="504">
        <v>193</v>
      </c>
      <c r="J18" s="504">
        <v>26</v>
      </c>
      <c r="K18" s="504">
        <v>30412</v>
      </c>
    </row>
    <row r="19" spans="2:11" ht="20.100000000000001" customHeight="1">
      <c r="B19" s="412" t="s">
        <v>353</v>
      </c>
      <c r="C19" s="427" t="s">
        <v>189</v>
      </c>
      <c r="D19" s="501">
        <v>122002</v>
      </c>
      <c r="E19" s="504">
        <v>646</v>
      </c>
      <c r="F19" s="504">
        <v>1065</v>
      </c>
      <c r="G19" s="504">
        <v>121577</v>
      </c>
      <c r="H19" s="504">
        <v>59833</v>
      </c>
      <c r="I19" s="504">
        <v>1712</v>
      </c>
      <c r="J19" s="504">
        <v>1528</v>
      </c>
      <c r="K19" s="504">
        <v>60023</v>
      </c>
    </row>
    <row r="20" spans="2:11" ht="20.100000000000001" customHeight="1">
      <c r="B20" s="412" t="s">
        <v>192</v>
      </c>
      <c r="C20" s="427" t="s">
        <v>495</v>
      </c>
      <c r="D20" s="501">
        <v>10883</v>
      </c>
      <c r="E20" s="504">
        <v>38</v>
      </c>
      <c r="F20" s="504">
        <v>63</v>
      </c>
      <c r="G20" s="504">
        <v>10858</v>
      </c>
      <c r="H20" s="504">
        <v>1862</v>
      </c>
      <c r="I20" s="504">
        <v>0</v>
      </c>
      <c r="J20" s="504">
        <v>16</v>
      </c>
      <c r="K20" s="504">
        <v>1846</v>
      </c>
    </row>
    <row r="21" spans="2:11" ht="20.100000000000001" customHeight="1">
      <c r="B21" s="414" t="s">
        <v>270</v>
      </c>
      <c r="C21" s="428" t="s">
        <v>340</v>
      </c>
      <c r="D21" s="501">
        <v>75139</v>
      </c>
      <c r="E21" s="507">
        <v>1903</v>
      </c>
      <c r="F21" s="507">
        <v>1159</v>
      </c>
      <c r="G21" s="507">
        <v>75891</v>
      </c>
      <c r="H21" s="507">
        <v>33453</v>
      </c>
      <c r="I21" s="507">
        <v>411</v>
      </c>
      <c r="J21" s="507">
        <v>680</v>
      </c>
      <c r="K21" s="507">
        <v>33176</v>
      </c>
    </row>
    <row r="22" spans="2:11" ht="20.100000000000001" customHeight="1">
      <c r="B22" s="415" t="s">
        <v>496</v>
      </c>
      <c r="C22" s="429" t="s">
        <v>497</v>
      </c>
      <c r="D22" s="502">
        <v>35183</v>
      </c>
      <c r="E22" s="502">
        <v>480</v>
      </c>
      <c r="F22" s="502">
        <v>276</v>
      </c>
      <c r="G22" s="502">
        <v>35458</v>
      </c>
      <c r="H22" s="502">
        <v>15710</v>
      </c>
      <c r="I22" s="502">
        <v>339</v>
      </c>
      <c r="J22" s="502">
        <v>271</v>
      </c>
      <c r="K22" s="502">
        <v>15707</v>
      </c>
    </row>
    <row r="23" spans="2:11" ht="20.100000000000001" customHeight="1">
      <c r="B23" s="416" t="s">
        <v>423</v>
      </c>
      <c r="C23" s="427" t="s">
        <v>498</v>
      </c>
      <c r="D23" s="503">
        <v>5519</v>
      </c>
      <c r="E23" s="505">
        <v>17</v>
      </c>
      <c r="F23" s="505">
        <v>7</v>
      </c>
      <c r="G23" s="505">
        <v>5529</v>
      </c>
      <c r="H23" s="505">
        <v>359</v>
      </c>
      <c r="I23" s="505">
        <v>0</v>
      </c>
      <c r="J23" s="505">
        <v>11</v>
      </c>
      <c r="K23" s="505">
        <v>348</v>
      </c>
    </row>
    <row r="24" spans="2:11" ht="20.100000000000001" customHeight="1">
      <c r="B24" s="417" t="s">
        <v>499</v>
      </c>
      <c r="C24" s="430" t="s">
        <v>501</v>
      </c>
      <c r="D24" s="499">
        <v>4477</v>
      </c>
      <c r="E24" s="499">
        <v>28</v>
      </c>
      <c r="F24" s="499">
        <v>0</v>
      </c>
      <c r="G24" s="499">
        <v>4506</v>
      </c>
      <c r="H24" s="499">
        <v>141</v>
      </c>
      <c r="I24" s="499">
        <v>0</v>
      </c>
      <c r="J24" s="499">
        <v>0</v>
      </c>
      <c r="K24" s="499">
        <v>140</v>
      </c>
    </row>
    <row r="25" spans="2:11" ht="20.100000000000001" customHeight="1">
      <c r="B25" s="418" t="s">
        <v>503</v>
      </c>
      <c r="C25" s="431" t="s">
        <v>175</v>
      </c>
      <c r="D25" s="504">
        <v>5664</v>
      </c>
      <c r="E25" s="504">
        <v>26</v>
      </c>
      <c r="F25" s="504">
        <v>0</v>
      </c>
      <c r="G25" s="504">
        <v>5690</v>
      </c>
      <c r="H25" s="504">
        <v>125</v>
      </c>
      <c r="I25" s="504">
        <v>0</v>
      </c>
      <c r="J25" s="504">
        <v>0</v>
      </c>
      <c r="K25" s="504">
        <v>125</v>
      </c>
    </row>
    <row r="26" spans="2:11" ht="20.100000000000001" customHeight="1">
      <c r="B26" s="418" t="s">
        <v>445</v>
      </c>
      <c r="C26" s="431" t="s">
        <v>504</v>
      </c>
      <c r="D26" s="504">
        <v>11056</v>
      </c>
      <c r="E26" s="504">
        <v>62</v>
      </c>
      <c r="F26" s="504">
        <v>133</v>
      </c>
      <c r="G26" s="504">
        <v>10984</v>
      </c>
      <c r="H26" s="504">
        <v>1112</v>
      </c>
      <c r="I26" s="504">
        <v>0</v>
      </c>
      <c r="J26" s="504">
        <v>0</v>
      </c>
      <c r="K26" s="504">
        <v>1113</v>
      </c>
    </row>
    <row r="27" spans="2:11" ht="20.100000000000001" customHeight="1">
      <c r="B27" s="418" t="s">
        <v>506</v>
      </c>
      <c r="C27" s="431" t="s">
        <v>396</v>
      </c>
      <c r="D27" s="504">
        <v>4540</v>
      </c>
      <c r="E27" s="504">
        <v>3</v>
      </c>
      <c r="F27" s="504">
        <v>0</v>
      </c>
      <c r="G27" s="504">
        <v>4544</v>
      </c>
      <c r="H27" s="504">
        <v>1283</v>
      </c>
      <c r="I27" s="504">
        <v>0</v>
      </c>
      <c r="J27" s="504">
        <v>0</v>
      </c>
      <c r="K27" s="504">
        <v>1282</v>
      </c>
    </row>
    <row r="28" spans="2:11" ht="20.100000000000001" customHeight="1">
      <c r="B28" s="418" t="s">
        <v>507</v>
      </c>
      <c r="C28" s="431" t="s">
        <v>264</v>
      </c>
      <c r="D28" s="504">
        <v>17912</v>
      </c>
      <c r="E28" s="504">
        <v>8</v>
      </c>
      <c r="F28" s="504">
        <v>59</v>
      </c>
      <c r="G28" s="504">
        <v>17861</v>
      </c>
      <c r="H28" s="504">
        <v>5966</v>
      </c>
      <c r="I28" s="504">
        <v>80</v>
      </c>
      <c r="J28" s="504">
        <v>7</v>
      </c>
      <c r="K28" s="504">
        <v>6039</v>
      </c>
    </row>
    <row r="29" spans="2:11" ht="20.100000000000001" customHeight="1">
      <c r="B29" s="418" t="s">
        <v>509</v>
      </c>
      <c r="C29" s="431" t="s">
        <v>363</v>
      </c>
      <c r="D29" s="504">
        <v>17487</v>
      </c>
      <c r="E29" s="504">
        <v>273</v>
      </c>
      <c r="F29" s="504">
        <v>179</v>
      </c>
      <c r="G29" s="504">
        <v>17580</v>
      </c>
      <c r="H29" s="504">
        <v>4639</v>
      </c>
      <c r="I29" s="504">
        <v>22</v>
      </c>
      <c r="J29" s="504">
        <v>46</v>
      </c>
      <c r="K29" s="504">
        <v>4616</v>
      </c>
    </row>
    <row r="30" spans="2:11" ht="20.100000000000001" customHeight="1">
      <c r="B30" s="418" t="s">
        <v>510</v>
      </c>
      <c r="C30" s="431" t="s">
        <v>512</v>
      </c>
      <c r="D30" s="504">
        <v>4944</v>
      </c>
      <c r="E30" s="504">
        <v>4</v>
      </c>
      <c r="F30" s="504">
        <v>18</v>
      </c>
      <c r="G30" s="504">
        <v>4930</v>
      </c>
      <c r="H30" s="504">
        <v>416</v>
      </c>
      <c r="I30" s="504">
        <v>0</v>
      </c>
      <c r="J30" s="504">
        <v>0</v>
      </c>
      <c r="K30" s="504">
        <v>416</v>
      </c>
    </row>
    <row r="31" spans="2:11" ht="20.100000000000001" customHeight="1">
      <c r="B31" s="418" t="s">
        <v>513</v>
      </c>
      <c r="C31" s="431" t="s">
        <v>514</v>
      </c>
      <c r="D31" s="504">
        <v>5529</v>
      </c>
      <c r="E31" s="504">
        <v>11</v>
      </c>
      <c r="F31" s="504">
        <v>13</v>
      </c>
      <c r="G31" s="504">
        <v>5527</v>
      </c>
      <c r="H31" s="504">
        <v>279</v>
      </c>
      <c r="I31" s="504">
        <v>0</v>
      </c>
      <c r="J31" s="504">
        <v>0</v>
      </c>
      <c r="K31" s="504">
        <v>279</v>
      </c>
    </row>
    <row r="32" spans="2:11" ht="20.100000000000001" customHeight="1">
      <c r="B32" s="418" t="s">
        <v>502</v>
      </c>
      <c r="C32" s="431" t="s">
        <v>515</v>
      </c>
      <c r="D32" s="506">
        <v>2261</v>
      </c>
      <c r="E32" s="506">
        <v>19</v>
      </c>
      <c r="F32" s="506">
        <v>4</v>
      </c>
      <c r="G32" s="506">
        <v>2276</v>
      </c>
      <c r="H32" s="506">
        <v>69</v>
      </c>
      <c r="I32" s="506">
        <v>0</v>
      </c>
      <c r="J32" s="506">
        <v>0</v>
      </c>
      <c r="K32" s="506">
        <v>69</v>
      </c>
    </row>
    <row r="33" spans="2:11" ht="20.100000000000001" customHeight="1">
      <c r="B33" s="418" t="s">
        <v>517</v>
      </c>
      <c r="C33" s="431" t="s">
        <v>518</v>
      </c>
      <c r="D33" s="504">
        <v>8134</v>
      </c>
      <c r="E33" s="504">
        <v>19</v>
      </c>
      <c r="F33" s="504">
        <v>41</v>
      </c>
      <c r="G33" s="504">
        <v>8112</v>
      </c>
      <c r="H33" s="504">
        <v>203</v>
      </c>
      <c r="I33" s="504">
        <v>1</v>
      </c>
      <c r="J33" s="504">
        <v>0</v>
      </c>
      <c r="K33" s="504">
        <v>204</v>
      </c>
    </row>
    <row r="34" spans="2:11" ht="20.100000000000001" customHeight="1">
      <c r="B34" s="418" t="s">
        <v>420</v>
      </c>
      <c r="C34" s="431" t="s">
        <v>519</v>
      </c>
      <c r="D34" s="504">
        <v>20587</v>
      </c>
      <c r="E34" s="504">
        <v>121</v>
      </c>
      <c r="F34" s="504">
        <v>319</v>
      </c>
      <c r="G34" s="504">
        <v>20387</v>
      </c>
      <c r="H34" s="504">
        <v>3742</v>
      </c>
      <c r="I34" s="504">
        <v>61</v>
      </c>
      <c r="J34" s="504">
        <v>46</v>
      </c>
      <c r="K34" s="504">
        <v>3759</v>
      </c>
    </row>
    <row r="35" spans="2:11" ht="20.100000000000001" customHeight="1">
      <c r="B35" s="418" t="s">
        <v>508</v>
      </c>
      <c r="C35" s="431" t="s">
        <v>283</v>
      </c>
      <c r="D35" s="504">
        <v>8923</v>
      </c>
      <c r="E35" s="504">
        <v>5</v>
      </c>
      <c r="F35" s="504">
        <v>93</v>
      </c>
      <c r="G35" s="504">
        <v>8835</v>
      </c>
      <c r="H35" s="504">
        <v>234</v>
      </c>
      <c r="I35" s="504">
        <v>0</v>
      </c>
      <c r="J35" s="504">
        <v>0</v>
      </c>
      <c r="K35" s="504">
        <v>234</v>
      </c>
    </row>
    <row r="36" spans="2:11" ht="20.100000000000001" customHeight="1">
      <c r="B36" s="418" t="s">
        <v>8</v>
      </c>
      <c r="C36" s="431" t="s">
        <v>310</v>
      </c>
      <c r="D36" s="504">
        <v>27605</v>
      </c>
      <c r="E36" s="504">
        <v>177</v>
      </c>
      <c r="F36" s="504">
        <v>64</v>
      </c>
      <c r="G36" s="504">
        <v>27718</v>
      </c>
      <c r="H36" s="504">
        <v>1784</v>
      </c>
      <c r="I36" s="504">
        <v>0</v>
      </c>
      <c r="J36" s="504">
        <v>0</v>
      </c>
      <c r="K36" s="504">
        <v>1784</v>
      </c>
    </row>
    <row r="37" spans="2:11" ht="20.100000000000001" customHeight="1">
      <c r="B37" s="418" t="s">
        <v>500</v>
      </c>
      <c r="C37" s="431" t="s">
        <v>521</v>
      </c>
      <c r="D37" s="504">
        <v>6185</v>
      </c>
      <c r="E37" s="504">
        <v>12</v>
      </c>
      <c r="F37" s="504">
        <v>142</v>
      </c>
      <c r="G37" s="504">
        <v>6055</v>
      </c>
      <c r="H37" s="504">
        <v>62</v>
      </c>
      <c r="I37" s="504">
        <v>7</v>
      </c>
      <c r="J37" s="504">
        <v>7</v>
      </c>
      <c r="K37" s="504">
        <v>62</v>
      </c>
    </row>
    <row r="38" spans="2:11" ht="20.100000000000001" customHeight="1">
      <c r="B38" s="418" t="s">
        <v>46</v>
      </c>
      <c r="C38" s="431" t="s">
        <v>522</v>
      </c>
      <c r="D38" s="504">
        <v>7850</v>
      </c>
      <c r="E38" s="504">
        <v>239</v>
      </c>
      <c r="F38" s="504">
        <v>42</v>
      </c>
      <c r="G38" s="504">
        <v>8047</v>
      </c>
      <c r="H38" s="504">
        <v>116</v>
      </c>
      <c r="I38" s="504">
        <v>14</v>
      </c>
      <c r="J38" s="504">
        <v>0</v>
      </c>
      <c r="K38" s="504">
        <v>130</v>
      </c>
    </row>
    <row r="39" spans="2:11" ht="20.100000000000001" customHeight="1">
      <c r="B39" s="418" t="s">
        <v>338</v>
      </c>
      <c r="C39" s="431" t="s">
        <v>444</v>
      </c>
      <c r="D39" s="504">
        <v>34375</v>
      </c>
      <c r="E39" s="504">
        <v>151</v>
      </c>
      <c r="F39" s="504">
        <v>144</v>
      </c>
      <c r="G39" s="504">
        <v>34374</v>
      </c>
      <c r="H39" s="504">
        <v>3673</v>
      </c>
      <c r="I39" s="504">
        <v>35</v>
      </c>
      <c r="J39" s="504">
        <v>35</v>
      </c>
      <c r="K39" s="504">
        <v>3681</v>
      </c>
    </row>
    <row r="40" spans="2:11" ht="20.100000000000001" customHeight="1">
      <c r="B40" s="418" t="s">
        <v>523</v>
      </c>
      <c r="C40" s="431" t="s">
        <v>155</v>
      </c>
      <c r="D40" s="504">
        <v>3317</v>
      </c>
      <c r="E40" s="504">
        <v>18</v>
      </c>
      <c r="F40" s="504">
        <v>193</v>
      </c>
      <c r="G40" s="504">
        <v>3143</v>
      </c>
      <c r="H40" s="504">
        <v>488</v>
      </c>
      <c r="I40" s="504">
        <v>7</v>
      </c>
      <c r="J40" s="504">
        <v>0</v>
      </c>
      <c r="K40" s="504">
        <v>494</v>
      </c>
    </row>
    <row r="41" spans="2:11" ht="20.100000000000001" customHeight="1">
      <c r="B41" s="418" t="s">
        <v>11</v>
      </c>
      <c r="C41" s="431" t="s">
        <v>525</v>
      </c>
      <c r="D41" s="504">
        <v>83696</v>
      </c>
      <c r="E41" s="504">
        <v>542</v>
      </c>
      <c r="F41" s="504">
        <v>433</v>
      </c>
      <c r="G41" s="504">
        <v>83856</v>
      </c>
      <c r="H41" s="504">
        <v>4292</v>
      </c>
      <c r="I41" s="504">
        <v>71</v>
      </c>
      <c r="J41" s="504">
        <v>36</v>
      </c>
      <c r="K41" s="504">
        <v>4276</v>
      </c>
    </row>
    <row r="42" spans="2:11" ht="20.100000000000001" customHeight="1">
      <c r="B42" s="418" t="s">
        <v>526</v>
      </c>
      <c r="C42" s="432" t="s">
        <v>426</v>
      </c>
      <c r="D42" s="504">
        <v>9288</v>
      </c>
      <c r="E42" s="504">
        <v>34</v>
      </c>
      <c r="F42" s="504">
        <v>68</v>
      </c>
      <c r="G42" s="504">
        <v>9333</v>
      </c>
      <c r="H42" s="504">
        <v>2564</v>
      </c>
      <c r="I42" s="504">
        <v>3</v>
      </c>
      <c r="J42" s="504">
        <v>13</v>
      </c>
      <c r="K42" s="504">
        <v>2475</v>
      </c>
    </row>
    <row r="43" spans="2:11" ht="20.100000000000001" customHeight="1">
      <c r="B43" s="415" t="s">
        <v>15</v>
      </c>
      <c r="C43" s="433" t="s">
        <v>364</v>
      </c>
      <c r="D43" s="502">
        <v>58182</v>
      </c>
      <c r="E43" s="502">
        <v>183</v>
      </c>
      <c r="F43" s="502">
        <v>619</v>
      </c>
      <c r="G43" s="502">
        <v>57814</v>
      </c>
      <c r="H43" s="502">
        <v>9285</v>
      </c>
      <c r="I43" s="502">
        <v>154</v>
      </c>
      <c r="J43" s="502">
        <v>240</v>
      </c>
      <c r="K43" s="502">
        <v>9131</v>
      </c>
    </row>
    <row r="44" spans="2:11" ht="20.100000000000001" customHeight="1">
      <c r="B44" s="419" t="s">
        <v>527</v>
      </c>
      <c r="C44" s="434" t="s">
        <v>253</v>
      </c>
      <c r="D44" s="507">
        <v>56708</v>
      </c>
      <c r="E44" s="507">
        <v>844</v>
      </c>
      <c r="F44" s="507">
        <v>695</v>
      </c>
      <c r="G44" s="507">
        <v>57090</v>
      </c>
      <c r="H44" s="507">
        <v>101132</v>
      </c>
      <c r="I44" s="507">
        <v>1328</v>
      </c>
      <c r="J44" s="507">
        <v>2613</v>
      </c>
      <c r="K44" s="507">
        <v>99614</v>
      </c>
    </row>
    <row r="45" spans="2:11" ht="20.100000000000001" customHeight="1">
      <c r="B45" s="417" t="s">
        <v>386</v>
      </c>
      <c r="C45" s="430" t="s">
        <v>528</v>
      </c>
      <c r="D45" s="502">
        <v>11334</v>
      </c>
      <c r="E45" s="502">
        <v>16</v>
      </c>
      <c r="F45" s="502">
        <v>79</v>
      </c>
      <c r="G45" s="502">
        <v>11271</v>
      </c>
      <c r="H45" s="502">
        <v>14653</v>
      </c>
      <c r="I45" s="502">
        <v>478</v>
      </c>
      <c r="J45" s="502">
        <v>494</v>
      </c>
      <c r="K45" s="502">
        <v>14637</v>
      </c>
    </row>
    <row r="46" spans="2:11" ht="20.100000000000001" customHeight="1">
      <c r="B46" s="418" t="s">
        <v>485</v>
      </c>
      <c r="C46" s="431" t="s">
        <v>51</v>
      </c>
      <c r="D46" s="507">
        <v>15915</v>
      </c>
      <c r="E46" s="507">
        <v>311</v>
      </c>
      <c r="F46" s="507">
        <v>180</v>
      </c>
      <c r="G46" s="507">
        <v>16045</v>
      </c>
      <c r="H46" s="507">
        <v>68310</v>
      </c>
      <c r="I46" s="507">
        <v>7309</v>
      </c>
      <c r="J46" s="507">
        <v>6829</v>
      </c>
      <c r="K46" s="507">
        <v>68791</v>
      </c>
    </row>
    <row r="47" spans="2:11" ht="20.100000000000001" customHeight="1">
      <c r="B47" s="415" t="s">
        <v>529</v>
      </c>
      <c r="C47" s="429" t="s">
        <v>471</v>
      </c>
      <c r="D47" s="499">
        <v>69568</v>
      </c>
      <c r="E47" s="499">
        <v>485</v>
      </c>
      <c r="F47" s="499">
        <v>425</v>
      </c>
      <c r="G47" s="499">
        <v>69676</v>
      </c>
      <c r="H47" s="499">
        <v>20011</v>
      </c>
      <c r="I47" s="499">
        <v>710</v>
      </c>
      <c r="J47" s="499">
        <v>434</v>
      </c>
      <c r="K47" s="499">
        <v>20239</v>
      </c>
    </row>
    <row r="48" spans="2:11" ht="20.100000000000001" customHeight="1">
      <c r="B48" s="419" t="s">
        <v>168</v>
      </c>
      <c r="C48" s="428" t="s">
        <v>483</v>
      </c>
      <c r="D48" s="504">
        <v>52434</v>
      </c>
      <c r="E48" s="504">
        <v>161</v>
      </c>
      <c r="F48" s="504">
        <v>640</v>
      </c>
      <c r="G48" s="504">
        <v>51901</v>
      </c>
      <c r="H48" s="504">
        <v>39822</v>
      </c>
      <c r="I48" s="504">
        <v>1002</v>
      </c>
      <c r="J48" s="504">
        <v>1094</v>
      </c>
      <c r="K48" s="504">
        <v>39784</v>
      </c>
    </row>
    <row r="49" spans="1:11" ht="20.100000000000001" customHeight="1">
      <c r="B49" s="417" t="s">
        <v>530</v>
      </c>
      <c r="C49" s="430" t="s">
        <v>123</v>
      </c>
      <c r="D49" s="592">
        <v>26379</v>
      </c>
      <c r="E49" s="592">
        <v>727</v>
      </c>
      <c r="F49" s="592">
        <v>595</v>
      </c>
      <c r="G49" s="592">
        <v>26511</v>
      </c>
      <c r="H49" s="592">
        <v>1858</v>
      </c>
      <c r="I49" s="592">
        <v>77</v>
      </c>
      <c r="J49" s="592">
        <v>70</v>
      </c>
      <c r="K49" s="592">
        <v>1865</v>
      </c>
    </row>
    <row r="50" spans="1:11" ht="20.100000000000001" customHeight="1">
      <c r="B50" s="418" t="s">
        <v>184</v>
      </c>
      <c r="C50" s="431" t="s">
        <v>326</v>
      </c>
      <c r="D50" s="505">
        <v>29226</v>
      </c>
      <c r="E50" s="505">
        <v>1140</v>
      </c>
      <c r="F50" s="505">
        <v>481</v>
      </c>
      <c r="G50" s="505">
        <v>29893</v>
      </c>
      <c r="H50" s="505">
        <v>27917</v>
      </c>
      <c r="I50" s="505">
        <v>334</v>
      </c>
      <c r="J50" s="505">
        <v>341</v>
      </c>
      <c r="K50" s="505">
        <v>27902</v>
      </c>
    </row>
    <row r="51" spans="1:11" ht="20.100000000000001" customHeight="1">
      <c r="B51" s="419" t="s">
        <v>176</v>
      </c>
      <c r="C51" s="428" t="s">
        <v>208</v>
      </c>
      <c r="D51" s="507">
        <v>19534</v>
      </c>
      <c r="E51" s="508">
        <v>36</v>
      </c>
      <c r="F51" s="507">
        <v>83</v>
      </c>
      <c r="G51" s="507">
        <v>19487</v>
      </c>
      <c r="H51" s="507">
        <v>3678</v>
      </c>
      <c r="I51" s="507">
        <v>0</v>
      </c>
      <c r="J51" s="507">
        <v>269</v>
      </c>
      <c r="K51" s="507">
        <v>3409</v>
      </c>
    </row>
    <row r="52" spans="1:11" ht="18.75">
      <c r="B52" s="8"/>
      <c r="C52" s="1"/>
      <c r="D52" s="435" t="s">
        <v>564</v>
      </c>
      <c r="F52" s="377"/>
      <c r="I52" s="8"/>
      <c r="J52" s="8"/>
      <c r="K52" s="8"/>
    </row>
    <row r="53" spans="1:11" ht="17.25" customHeight="1">
      <c r="B53" s="131"/>
      <c r="C53" s="420">
        <v>44228</v>
      </c>
      <c r="D53" s="131"/>
      <c r="E53" s="195"/>
      <c r="F53" s="195"/>
      <c r="G53" s="195"/>
      <c r="H53" s="195"/>
      <c r="I53" s="195"/>
      <c r="J53" s="195"/>
      <c r="K53" s="195"/>
    </row>
    <row r="54" spans="1:11" ht="14.25">
      <c r="B54" s="195"/>
      <c r="C54" s="421" t="s">
        <v>532</v>
      </c>
      <c r="E54" s="195"/>
      <c r="F54" s="195"/>
      <c r="G54" s="195"/>
      <c r="H54" s="195"/>
      <c r="I54" s="195"/>
      <c r="J54" s="195"/>
      <c r="K54" s="1" t="s">
        <v>311</v>
      </c>
    </row>
    <row r="55" spans="1:11" ht="18" customHeight="1">
      <c r="A55" s="406"/>
      <c r="B55" s="407" t="s">
        <v>233</v>
      </c>
      <c r="C55" s="422"/>
      <c r="D55" s="496" t="s">
        <v>555</v>
      </c>
      <c r="E55" s="495"/>
      <c r="F55" s="495"/>
      <c r="G55" s="580"/>
      <c r="H55" s="494" t="s">
        <v>556</v>
      </c>
      <c r="I55" s="495"/>
      <c r="J55" s="495"/>
      <c r="K55" s="580"/>
    </row>
    <row r="56" spans="1:11" s="406" customFormat="1" ht="36" customHeight="1">
      <c r="B56" s="409"/>
      <c r="C56" s="424"/>
      <c r="D56" s="590" t="s">
        <v>235</v>
      </c>
      <c r="E56" s="593" t="s">
        <v>565</v>
      </c>
      <c r="F56" s="593" t="s">
        <v>566</v>
      </c>
      <c r="G56" s="594" t="s">
        <v>567</v>
      </c>
      <c r="H56" s="590" t="s">
        <v>235</v>
      </c>
      <c r="I56" s="593" t="s">
        <v>565</v>
      </c>
      <c r="J56" s="593" t="s">
        <v>566</v>
      </c>
      <c r="K56" s="594" t="s">
        <v>567</v>
      </c>
    </row>
    <row r="57" spans="1:11" s="406" customFormat="1" ht="20.100000000000001" customHeight="1">
      <c r="A57" s="1"/>
      <c r="B57" s="410" t="s">
        <v>333</v>
      </c>
      <c r="C57" s="425" t="s">
        <v>465</v>
      </c>
      <c r="D57" s="591">
        <v>618260</v>
      </c>
      <c r="E57" s="591">
        <v>5278</v>
      </c>
      <c r="F57" s="591">
        <v>5273</v>
      </c>
      <c r="G57" s="591">
        <v>618154</v>
      </c>
      <c r="H57" s="591">
        <v>207377</v>
      </c>
      <c r="I57" s="591">
        <v>3711</v>
      </c>
      <c r="J57" s="591">
        <v>4908</v>
      </c>
      <c r="K57" s="591">
        <v>206291</v>
      </c>
    </row>
    <row r="58" spans="1:11" ht="20.100000000000001" customHeight="1">
      <c r="B58" s="411" t="s">
        <v>335</v>
      </c>
      <c r="C58" s="426" t="s">
        <v>193</v>
      </c>
      <c r="D58" s="500">
        <v>18442</v>
      </c>
      <c r="E58" s="502">
        <v>609</v>
      </c>
      <c r="F58" s="502">
        <v>30</v>
      </c>
      <c r="G58" s="502">
        <v>19022</v>
      </c>
      <c r="H58" s="502">
        <v>1621</v>
      </c>
      <c r="I58" s="502">
        <v>0</v>
      </c>
      <c r="J58" s="502">
        <v>0</v>
      </c>
      <c r="K58" s="502">
        <v>1620</v>
      </c>
    </row>
    <row r="59" spans="1:11" ht="20.100000000000001" customHeight="1">
      <c r="B59" s="412" t="s">
        <v>339</v>
      </c>
      <c r="C59" s="427" t="s">
        <v>439</v>
      </c>
      <c r="D59" s="501">
        <v>263181</v>
      </c>
      <c r="E59" s="504">
        <v>1579</v>
      </c>
      <c r="F59" s="504">
        <v>1944</v>
      </c>
      <c r="G59" s="504">
        <v>262872</v>
      </c>
      <c r="H59" s="504">
        <v>29644</v>
      </c>
      <c r="I59" s="504">
        <v>364</v>
      </c>
      <c r="J59" s="504">
        <v>345</v>
      </c>
      <c r="K59" s="504">
        <v>29607</v>
      </c>
    </row>
    <row r="60" spans="1:11" ht="20.100000000000001" customHeight="1">
      <c r="B60" s="413" t="s">
        <v>341</v>
      </c>
      <c r="C60" s="427" t="s">
        <v>486</v>
      </c>
      <c r="D60" s="501">
        <v>4385</v>
      </c>
      <c r="E60" s="504">
        <v>11</v>
      </c>
      <c r="F60" s="504">
        <v>10</v>
      </c>
      <c r="G60" s="504">
        <v>4387</v>
      </c>
      <c r="H60" s="504">
        <v>444</v>
      </c>
      <c r="I60" s="504">
        <v>1</v>
      </c>
      <c r="J60" s="504">
        <v>11</v>
      </c>
      <c r="K60" s="504">
        <v>433</v>
      </c>
    </row>
    <row r="61" spans="1:11" ht="20.100000000000001" customHeight="1">
      <c r="B61" s="412" t="s">
        <v>257</v>
      </c>
      <c r="C61" s="427" t="s">
        <v>488</v>
      </c>
      <c r="D61" s="501">
        <v>11769</v>
      </c>
      <c r="E61" s="504">
        <v>366</v>
      </c>
      <c r="F61" s="504">
        <v>176</v>
      </c>
      <c r="G61" s="504">
        <v>11960</v>
      </c>
      <c r="H61" s="504">
        <v>675</v>
      </c>
      <c r="I61" s="504">
        <v>0</v>
      </c>
      <c r="J61" s="504">
        <v>30</v>
      </c>
      <c r="K61" s="504">
        <v>644</v>
      </c>
    </row>
    <row r="62" spans="1:11" ht="20.100000000000001" customHeight="1">
      <c r="B62" s="412" t="s">
        <v>54</v>
      </c>
      <c r="C62" s="427" t="s">
        <v>489</v>
      </c>
      <c r="D62" s="501">
        <v>48237</v>
      </c>
      <c r="E62" s="504">
        <v>471</v>
      </c>
      <c r="F62" s="504">
        <v>713</v>
      </c>
      <c r="G62" s="504">
        <v>48018</v>
      </c>
      <c r="H62" s="504">
        <v>15400</v>
      </c>
      <c r="I62" s="504">
        <v>162</v>
      </c>
      <c r="J62" s="504">
        <v>305</v>
      </c>
      <c r="K62" s="504">
        <v>15234</v>
      </c>
    </row>
    <row r="63" spans="1:11" ht="20.100000000000001" customHeight="1">
      <c r="B63" s="412" t="s">
        <v>348</v>
      </c>
      <c r="C63" s="427" t="s">
        <v>468</v>
      </c>
      <c r="D63" s="501">
        <v>42059</v>
      </c>
      <c r="E63" s="504">
        <v>320</v>
      </c>
      <c r="F63" s="504">
        <v>607</v>
      </c>
      <c r="G63" s="504">
        <v>41842</v>
      </c>
      <c r="H63" s="504">
        <v>42839</v>
      </c>
      <c r="I63" s="504">
        <v>594</v>
      </c>
      <c r="J63" s="504">
        <v>853</v>
      </c>
      <c r="K63" s="504">
        <v>42510</v>
      </c>
    </row>
    <row r="64" spans="1:11" ht="20.100000000000001" customHeight="1">
      <c r="B64" s="412" t="s">
        <v>350</v>
      </c>
      <c r="C64" s="427" t="s">
        <v>73</v>
      </c>
      <c r="D64" s="501">
        <v>11402</v>
      </c>
      <c r="E64" s="504">
        <v>78</v>
      </c>
      <c r="F64" s="504">
        <v>180</v>
      </c>
      <c r="G64" s="504">
        <v>11300</v>
      </c>
      <c r="H64" s="504">
        <v>3142</v>
      </c>
      <c r="I64" s="504">
        <v>1</v>
      </c>
      <c r="J64" s="504">
        <v>3</v>
      </c>
      <c r="K64" s="504">
        <v>3140</v>
      </c>
    </row>
    <row r="65" spans="2:11" ht="20.100000000000001" customHeight="1">
      <c r="B65" s="412" t="s">
        <v>351</v>
      </c>
      <c r="C65" s="427" t="s">
        <v>491</v>
      </c>
      <c r="D65" s="501">
        <v>2354</v>
      </c>
      <c r="E65" s="504">
        <v>-1</v>
      </c>
      <c r="F65" s="504">
        <v>19</v>
      </c>
      <c r="G65" s="504">
        <v>2334</v>
      </c>
      <c r="H65" s="504">
        <v>772</v>
      </c>
      <c r="I65" s="504">
        <v>37</v>
      </c>
      <c r="J65" s="504">
        <v>18</v>
      </c>
      <c r="K65" s="504">
        <v>791</v>
      </c>
    </row>
    <row r="66" spans="2:11" ht="20.100000000000001" customHeight="1">
      <c r="B66" s="412" t="s">
        <v>248</v>
      </c>
      <c r="C66" s="427" t="s">
        <v>493</v>
      </c>
      <c r="D66" s="501">
        <v>16714</v>
      </c>
      <c r="E66" s="504">
        <v>142</v>
      </c>
      <c r="F66" s="504">
        <v>221</v>
      </c>
      <c r="G66" s="504">
        <v>16636</v>
      </c>
      <c r="H66" s="504">
        <v>1183</v>
      </c>
      <c r="I66" s="504">
        <v>0</v>
      </c>
      <c r="J66" s="504">
        <v>20</v>
      </c>
      <c r="K66" s="504">
        <v>1162</v>
      </c>
    </row>
    <row r="67" spans="2:11" ht="20.100000000000001" customHeight="1">
      <c r="B67" s="412" t="s">
        <v>137</v>
      </c>
      <c r="C67" s="427" t="s">
        <v>494</v>
      </c>
      <c r="D67" s="501">
        <v>8018</v>
      </c>
      <c r="E67" s="504">
        <v>15</v>
      </c>
      <c r="F67" s="504">
        <v>136</v>
      </c>
      <c r="G67" s="504">
        <v>7897</v>
      </c>
      <c r="H67" s="504">
        <v>27995</v>
      </c>
      <c r="I67" s="504">
        <v>939</v>
      </c>
      <c r="J67" s="504">
        <v>1746</v>
      </c>
      <c r="K67" s="504">
        <v>27188</v>
      </c>
    </row>
    <row r="68" spans="2:11" ht="20.100000000000001" customHeight="1">
      <c r="B68" s="412" t="s">
        <v>12</v>
      </c>
      <c r="C68" s="427" t="s">
        <v>210</v>
      </c>
      <c r="D68" s="501">
        <v>11245</v>
      </c>
      <c r="E68" s="504">
        <v>191</v>
      </c>
      <c r="F68" s="504">
        <v>0</v>
      </c>
      <c r="G68" s="504">
        <v>11170</v>
      </c>
      <c r="H68" s="504">
        <v>10713</v>
      </c>
      <c r="I68" s="504">
        <v>368</v>
      </c>
      <c r="J68" s="504">
        <v>634</v>
      </c>
      <c r="K68" s="504">
        <v>10713</v>
      </c>
    </row>
    <row r="69" spans="2:11" ht="20.100000000000001" customHeight="1">
      <c r="B69" s="412" t="s">
        <v>352</v>
      </c>
      <c r="C69" s="427" t="s">
        <v>487</v>
      </c>
      <c r="D69" s="501">
        <v>38940</v>
      </c>
      <c r="E69" s="504">
        <v>8</v>
      </c>
      <c r="F69" s="504">
        <v>35</v>
      </c>
      <c r="G69" s="504">
        <v>38914</v>
      </c>
      <c r="H69" s="504">
        <v>18081</v>
      </c>
      <c r="I69" s="504">
        <v>6</v>
      </c>
      <c r="J69" s="504">
        <v>26</v>
      </c>
      <c r="K69" s="504">
        <v>18060</v>
      </c>
    </row>
    <row r="70" spans="2:11" ht="20.100000000000001" customHeight="1">
      <c r="B70" s="412" t="s">
        <v>353</v>
      </c>
      <c r="C70" s="427" t="s">
        <v>189</v>
      </c>
      <c r="D70" s="501">
        <v>89851</v>
      </c>
      <c r="E70" s="504">
        <v>476</v>
      </c>
      <c r="F70" s="504">
        <v>379</v>
      </c>
      <c r="G70" s="504">
        <v>89942</v>
      </c>
      <c r="H70" s="504">
        <v>29187</v>
      </c>
      <c r="I70" s="504">
        <v>828</v>
      </c>
      <c r="J70" s="504">
        <v>472</v>
      </c>
      <c r="K70" s="504">
        <v>29549</v>
      </c>
    </row>
    <row r="71" spans="2:11" ht="20.100000000000001" customHeight="1">
      <c r="B71" s="412" t="s">
        <v>192</v>
      </c>
      <c r="C71" s="427" t="s">
        <v>495</v>
      </c>
      <c r="D71" s="501">
        <v>4811</v>
      </c>
      <c r="E71" s="504">
        <v>5</v>
      </c>
      <c r="F71" s="504">
        <v>11</v>
      </c>
      <c r="G71" s="504">
        <v>4805</v>
      </c>
      <c r="H71" s="504">
        <v>1316</v>
      </c>
      <c r="I71" s="504">
        <v>0</v>
      </c>
      <c r="J71" s="504">
        <v>16</v>
      </c>
      <c r="K71" s="504">
        <v>1300</v>
      </c>
    </row>
    <row r="72" spans="2:11" ht="20.100000000000001" customHeight="1">
      <c r="B72" s="414" t="s">
        <v>270</v>
      </c>
      <c r="C72" s="428" t="s">
        <v>340</v>
      </c>
      <c r="D72" s="508">
        <v>46852</v>
      </c>
      <c r="E72" s="507">
        <v>1008</v>
      </c>
      <c r="F72" s="507">
        <v>812</v>
      </c>
      <c r="G72" s="507">
        <v>47055</v>
      </c>
      <c r="H72" s="507">
        <v>24365</v>
      </c>
      <c r="I72" s="507">
        <v>411</v>
      </c>
      <c r="J72" s="507">
        <v>429</v>
      </c>
      <c r="K72" s="507">
        <v>24340</v>
      </c>
    </row>
    <row r="73" spans="2:11" ht="20.100000000000001" customHeight="1">
      <c r="B73" s="415" t="s">
        <v>496</v>
      </c>
      <c r="C73" s="429" t="s">
        <v>497</v>
      </c>
      <c r="D73" s="502">
        <v>28926</v>
      </c>
      <c r="E73" s="502">
        <v>341</v>
      </c>
      <c r="F73" s="502">
        <v>206</v>
      </c>
      <c r="G73" s="502">
        <v>29130</v>
      </c>
      <c r="H73" s="502">
        <v>8372</v>
      </c>
      <c r="I73" s="502">
        <v>116</v>
      </c>
      <c r="J73" s="502">
        <v>222</v>
      </c>
      <c r="K73" s="502">
        <v>8197</v>
      </c>
    </row>
    <row r="74" spans="2:11" ht="20.100000000000001" customHeight="1">
      <c r="B74" s="416" t="s">
        <v>423</v>
      </c>
      <c r="C74" s="427" t="s">
        <v>498</v>
      </c>
      <c r="D74" s="505">
        <v>4121</v>
      </c>
      <c r="E74" s="505">
        <v>17</v>
      </c>
      <c r="F74" s="505">
        <v>7</v>
      </c>
      <c r="G74" s="505">
        <v>4131</v>
      </c>
      <c r="H74" s="505">
        <v>276</v>
      </c>
      <c r="I74" s="505">
        <v>0</v>
      </c>
      <c r="J74" s="505">
        <v>11</v>
      </c>
      <c r="K74" s="505">
        <v>265</v>
      </c>
    </row>
    <row r="75" spans="2:11" ht="20.100000000000001" customHeight="1">
      <c r="B75" s="417" t="s">
        <v>499</v>
      </c>
      <c r="C75" s="430" t="s">
        <v>501</v>
      </c>
      <c r="D75" s="509">
        <v>2196</v>
      </c>
      <c r="E75" s="509">
        <v>0</v>
      </c>
      <c r="F75" s="509">
        <v>0</v>
      </c>
      <c r="G75" s="509">
        <v>2196</v>
      </c>
      <c r="H75" s="509">
        <v>41</v>
      </c>
      <c r="I75" s="509">
        <v>0</v>
      </c>
      <c r="J75" s="509">
        <v>0</v>
      </c>
      <c r="K75" s="509">
        <v>41</v>
      </c>
    </row>
    <row r="76" spans="2:11" ht="20.100000000000001" customHeight="1">
      <c r="B76" s="418" t="s">
        <v>503</v>
      </c>
      <c r="C76" s="431" t="s">
        <v>175</v>
      </c>
      <c r="D76" s="506">
        <v>3019</v>
      </c>
      <c r="E76" s="506">
        <v>26</v>
      </c>
      <c r="F76" s="506">
        <v>0</v>
      </c>
      <c r="G76" s="506">
        <v>3045</v>
      </c>
      <c r="H76" s="506">
        <v>125</v>
      </c>
      <c r="I76" s="506">
        <v>0</v>
      </c>
      <c r="J76" s="506">
        <v>0</v>
      </c>
      <c r="K76" s="506">
        <v>125</v>
      </c>
    </row>
    <row r="77" spans="2:11" ht="20.100000000000001" customHeight="1">
      <c r="B77" s="418" t="s">
        <v>445</v>
      </c>
      <c r="C77" s="431" t="s">
        <v>504</v>
      </c>
      <c r="D77" s="504">
        <v>11056</v>
      </c>
      <c r="E77" s="504">
        <v>62</v>
      </c>
      <c r="F77" s="504">
        <v>133</v>
      </c>
      <c r="G77" s="504">
        <v>10984</v>
      </c>
      <c r="H77" s="504">
        <v>1112</v>
      </c>
      <c r="I77" s="504">
        <v>0</v>
      </c>
      <c r="J77" s="504">
        <v>0</v>
      </c>
      <c r="K77" s="504">
        <v>1113</v>
      </c>
    </row>
    <row r="78" spans="2:11" ht="20.100000000000001" customHeight="1">
      <c r="B78" s="418" t="s">
        <v>506</v>
      </c>
      <c r="C78" s="431" t="s">
        <v>396</v>
      </c>
      <c r="D78" s="504">
        <v>2615</v>
      </c>
      <c r="E78" s="504">
        <v>3</v>
      </c>
      <c r="F78" s="504">
        <v>0</v>
      </c>
      <c r="G78" s="504">
        <v>2618</v>
      </c>
      <c r="H78" s="504">
        <v>718</v>
      </c>
      <c r="I78" s="504">
        <v>0</v>
      </c>
      <c r="J78" s="504">
        <v>0</v>
      </c>
      <c r="K78" s="504">
        <v>718</v>
      </c>
    </row>
    <row r="79" spans="2:11" ht="20.100000000000001" customHeight="1">
      <c r="B79" s="418" t="s">
        <v>507</v>
      </c>
      <c r="C79" s="431" t="s">
        <v>264</v>
      </c>
      <c r="D79" s="504">
        <v>15954</v>
      </c>
      <c r="E79" s="504">
        <v>8</v>
      </c>
      <c r="F79" s="504">
        <v>59</v>
      </c>
      <c r="G79" s="504">
        <v>15903</v>
      </c>
      <c r="H79" s="504">
        <v>5966</v>
      </c>
      <c r="I79" s="504">
        <v>80</v>
      </c>
      <c r="J79" s="504">
        <v>7</v>
      </c>
      <c r="K79" s="504">
        <v>6039</v>
      </c>
    </row>
    <row r="80" spans="2:11" ht="20.100000000000001" customHeight="1">
      <c r="B80" s="418" t="s">
        <v>509</v>
      </c>
      <c r="C80" s="431" t="s">
        <v>363</v>
      </c>
      <c r="D80" s="504">
        <v>13564</v>
      </c>
      <c r="E80" s="504">
        <v>273</v>
      </c>
      <c r="F80" s="504">
        <v>179</v>
      </c>
      <c r="G80" s="504">
        <v>13657</v>
      </c>
      <c r="H80" s="504">
        <v>2822</v>
      </c>
      <c r="I80" s="504">
        <v>22</v>
      </c>
      <c r="J80" s="504">
        <v>46</v>
      </c>
      <c r="K80" s="504">
        <v>2799</v>
      </c>
    </row>
    <row r="81" spans="2:18" ht="20.100000000000001" customHeight="1">
      <c r="B81" s="418" t="s">
        <v>510</v>
      </c>
      <c r="C81" s="431" t="s">
        <v>512</v>
      </c>
      <c r="D81" s="504">
        <v>4944</v>
      </c>
      <c r="E81" s="504">
        <v>4</v>
      </c>
      <c r="F81" s="504">
        <v>18</v>
      </c>
      <c r="G81" s="504">
        <v>4930</v>
      </c>
      <c r="H81" s="504">
        <v>416</v>
      </c>
      <c r="I81" s="504">
        <v>0</v>
      </c>
      <c r="J81" s="504">
        <v>0</v>
      </c>
      <c r="K81" s="504">
        <v>416</v>
      </c>
    </row>
    <row r="82" spans="2:18" ht="20.100000000000001" customHeight="1">
      <c r="B82" s="418" t="s">
        <v>513</v>
      </c>
      <c r="C82" s="431" t="s">
        <v>514</v>
      </c>
      <c r="D82" s="504">
        <v>2881</v>
      </c>
      <c r="E82" s="504">
        <v>11</v>
      </c>
      <c r="F82" s="504">
        <v>13</v>
      </c>
      <c r="G82" s="504">
        <v>2879</v>
      </c>
      <c r="H82" s="504">
        <v>102</v>
      </c>
      <c r="I82" s="504">
        <v>0</v>
      </c>
      <c r="J82" s="504">
        <v>0</v>
      </c>
      <c r="K82" s="504">
        <v>102</v>
      </c>
    </row>
    <row r="83" spans="2:18" ht="20.100000000000001" customHeight="1">
      <c r="B83" s="418" t="s">
        <v>502</v>
      </c>
      <c r="C83" s="431" t="s">
        <v>515</v>
      </c>
      <c r="D83" s="506">
        <v>1245</v>
      </c>
      <c r="E83" s="506">
        <v>0</v>
      </c>
      <c r="F83" s="506">
        <v>4</v>
      </c>
      <c r="G83" s="506">
        <v>1241</v>
      </c>
      <c r="H83" s="506">
        <v>11</v>
      </c>
      <c r="I83" s="506">
        <v>0</v>
      </c>
      <c r="J83" s="506">
        <v>0</v>
      </c>
      <c r="K83" s="506">
        <v>11</v>
      </c>
    </row>
    <row r="84" spans="2:18" ht="20.100000000000001" customHeight="1">
      <c r="B84" s="418" t="s">
        <v>517</v>
      </c>
      <c r="C84" s="431" t="s">
        <v>518</v>
      </c>
      <c r="D84" s="504">
        <v>7067</v>
      </c>
      <c r="E84" s="504">
        <v>19</v>
      </c>
      <c r="F84" s="504">
        <v>41</v>
      </c>
      <c r="G84" s="504">
        <v>7045</v>
      </c>
      <c r="H84" s="504">
        <v>203</v>
      </c>
      <c r="I84" s="504">
        <v>1</v>
      </c>
      <c r="J84" s="504">
        <v>0</v>
      </c>
      <c r="K84" s="504">
        <v>204</v>
      </c>
    </row>
    <row r="85" spans="2:18" ht="20.100000000000001" customHeight="1">
      <c r="B85" s="418" t="s">
        <v>420</v>
      </c>
      <c r="C85" s="431" t="s">
        <v>519</v>
      </c>
      <c r="D85" s="504">
        <v>12089</v>
      </c>
      <c r="E85" s="504">
        <v>8</v>
      </c>
      <c r="F85" s="504">
        <v>164</v>
      </c>
      <c r="G85" s="504">
        <v>11932</v>
      </c>
      <c r="H85" s="504">
        <v>1598</v>
      </c>
      <c r="I85" s="504">
        <v>8</v>
      </c>
      <c r="J85" s="504">
        <v>0</v>
      </c>
      <c r="K85" s="504">
        <v>1607</v>
      </c>
    </row>
    <row r="86" spans="2:18" ht="20.100000000000001" customHeight="1">
      <c r="B86" s="418" t="s">
        <v>508</v>
      </c>
      <c r="C86" s="431" t="s">
        <v>283</v>
      </c>
      <c r="D86" s="504">
        <v>6293</v>
      </c>
      <c r="E86" s="504">
        <v>5</v>
      </c>
      <c r="F86" s="504">
        <v>34</v>
      </c>
      <c r="G86" s="504">
        <v>6264</v>
      </c>
      <c r="H86" s="504">
        <v>234</v>
      </c>
      <c r="I86" s="504">
        <v>0</v>
      </c>
      <c r="J86" s="504">
        <v>0</v>
      </c>
      <c r="K86" s="504">
        <v>234</v>
      </c>
    </row>
    <row r="87" spans="2:18" ht="20.100000000000001" customHeight="1">
      <c r="B87" s="418" t="s">
        <v>8</v>
      </c>
      <c r="C87" s="431" t="s">
        <v>310</v>
      </c>
      <c r="D87" s="504">
        <v>18575</v>
      </c>
      <c r="E87" s="504">
        <v>4</v>
      </c>
      <c r="F87" s="504">
        <v>64</v>
      </c>
      <c r="G87" s="504">
        <v>18515</v>
      </c>
      <c r="H87" s="504">
        <v>465</v>
      </c>
      <c r="I87" s="504">
        <v>0</v>
      </c>
      <c r="J87" s="504">
        <v>0</v>
      </c>
      <c r="K87" s="504">
        <v>465</v>
      </c>
    </row>
    <row r="88" spans="2:18" ht="20.100000000000001" customHeight="1">
      <c r="B88" s="418" t="s">
        <v>500</v>
      </c>
      <c r="C88" s="431" t="s">
        <v>521</v>
      </c>
      <c r="D88" s="504">
        <v>6185</v>
      </c>
      <c r="E88" s="504">
        <v>12</v>
      </c>
      <c r="F88" s="504">
        <v>142</v>
      </c>
      <c r="G88" s="504">
        <v>6055</v>
      </c>
      <c r="H88" s="504">
        <v>62</v>
      </c>
      <c r="I88" s="504">
        <v>7</v>
      </c>
      <c r="J88" s="504">
        <v>7</v>
      </c>
      <c r="K88" s="504">
        <v>62</v>
      </c>
    </row>
    <row r="89" spans="2:18" ht="20.100000000000001" customHeight="1">
      <c r="B89" s="418" t="s">
        <v>46</v>
      </c>
      <c r="C89" s="431" t="s">
        <v>522</v>
      </c>
      <c r="D89" s="504">
        <v>6467</v>
      </c>
      <c r="E89" s="504">
        <v>41</v>
      </c>
      <c r="F89" s="504">
        <v>42</v>
      </c>
      <c r="G89" s="504">
        <v>6466</v>
      </c>
      <c r="H89" s="504">
        <v>116</v>
      </c>
      <c r="I89" s="504">
        <v>14</v>
      </c>
      <c r="J89" s="504">
        <v>0</v>
      </c>
      <c r="K89" s="504">
        <v>130</v>
      </c>
    </row>
    <row r="90" spans="2:18" ht="20.100000000000001" customHeight="1">
      <c r="B90" s="418" t="s">
        <v>338</v>
      </c>
      <c r="C90" s="431" t="s">
        <v>444</v>
      </c>
      <c r="D90" s="504">
        <v>29313</v>
      </c>
      <c r="E90" s="504">
        <v>151</v>
      </c>
      <c r="F90" s="504">
        <v>144</v>
      </c>
      <c r="G90" s="504">
        <v>29311</v>
      </c>
      <c r="H90" s="504">
        <v>2724</v>
      </c>
      <c r="I90" s="504">
        <v>35</v>
      </c>
      <c r="J90" s="504">
        <v>35</v>
      </c>
      <c r="K90" s="504">
        <v>2733</v>
      </c>
    </row>
    <row r="91" spans="2:18" ht="20.100000000000001" customHeight="1">
      <c r="B91" s="418" t="s">
        <v>523</v>
      </c>
      <c r="C91" s="431" t="s">
        <v>155</v>
      </c>
      <c r="D91" s="504">
        <v>3293</v>
      </c>
      <c r="E91" s="504">
        <v>18</v>
      </c>
      <c r="F91" s="504">
        <v>193</v>
      </c>
      <c r="G91" s="504">
        <v>3118</v>
      </c>
      <c r="H91" s="504">
        <v>196</v>
      </c>
      <c r="I91" s="504">
        <v>7</v>
      </c>
      <c r="J91" s="504">
        <v>0</v>
      </c>
      <c r="K91" s="504">
        <v>203</v>
      </c>
    </row>
    <row r="92" spans="2:18" ht="20.100000000000001" customHeight="1">
      <c r="B92" s="418" t="s">
        <v>11</v>
      </c>
      <c r="C92" s="431" t="s">
        <v>525</v>
      </c>
      <c r="D92" s="504">
        <v>76018</v>
      </c>
      <c r="E92" s="504">
        <v>542</v>
      </c>
      <c r="F92" s="504">
        <v>433</v>
      </c>
      <c r="G92" s="504">
        <v>76127</v>
      </c>
      <c r="H92" s="504">
        <v>2985</v>
      </c>
      <c r="I92" s="504">
        <v>71</v>
      </c>
      <c r="J92" s="504">
        <v>4</v>
      </c>
      <c r="K92" s="504">
        <v>3052</v>
      </c>
    </row>
    <row r="93" spans="2:18" ht="20.100000000000001" customHeight="1">
      <c r="B93" s="418" t="s">
        <v>526</v>
      </c>
      <c r="C93" s="432" t="s">
        <v>426</v>
      </c>
      <c r="D93" s="504">
        <v>7360</v>
      </c>
      <c r="E93" s="504">
        <v>34</v>
      </c>
      <c r="F93" s="504">
        <v>68</v>
      </c>
      <c r="G93" s="504">
        <v>7325</v>
      </c>
      <c r="H93" s="504">
        <v>1100</v>
      </c>
      <c r="I93" s="504">
        <v>3</v>
      </c>
      <c r="J93" s="504">
        <v>13</v>
      </c>
      <c r="K93" s="504">
        <v>1091</v>
      </c>
    </row>
    <row r="94" spans="2:18" ht="20.100000000000001" customHeight="1">
      <c r="B94" s="415" t="s">
        <v>15</v>
      </c>
      <c r="C94" s="433" t="s">
        <v>364</v>
      </c>
      <c r="D94" s="502">
        <v>22868</v>
      </c>
      <c r="E94" s="502">
        <v>117</v>
      </c>
      <c r="F94" s="502">
        <v>289</v>
      </c>
      <c r="G94" s="502">
        <v>22765</v>
      </c>
      <c r="H94" s="502">
        <v>3367</v>
      </c>
      <c r="I94" s="502">
        <v>4</v>
      </c>
      <c r="J94" s="502">
        <v>42</v>
      </c>
      <c r="K94" s="502">
        <v>3260</v>
      </c>
      <c r="L94" s="283"/>
      <c r="M94" s="283"/>
      <c r="N94" s="283"/>
      <c r="O94" s="283"/>
      <c r="P94" s="283"/>
      <c r="Q94" s="283"/>
      <c r="R94" s="283"/>
    </row>
    <row r="95" spans="2:18" ht="20.100000000000001" customHeight="1">
      <c r="B95" s="419" t="s">
        <v>527</v>
      </c>
      <c r="C95" s="434" t="s">
        <v>253</v>
      </c>
      <c r="D95" s="507">
        <v>19191</v>
      </c>
      <c r="E95" s="507">
        <v>203</v>
      </c>
      <c r="F95" s="507">
        <v>318</v>
      </c>
      <c r="G95" s="507">
        <v>19077</v>
      </c>
      <c r="H95" s="507">
        <v>39472</v>
      </c>
      <c r="I95" s="507">
        <v>590</v>
      </c>
      <c r="J95" s="507">
        <v>811</v>
      </c>
      <c r="K95" s="507">
        <v>39250</v>
      </c>
    </row>
    <row r="96" spans="2:18" ht="20.100000000000001" customHeight="1">
      <c r="B96" s="417" t="s">
        <v>386</v>
      </c>
      <c r="C96" s="430" t="s">
        <v>528</v>
      </c>
      <c r="D96" s="502">
        <v>6156</v>
      </c>
      <c r="E96" s="502">
        <v>16</v>
      </c>
      <c r="F96" s="502">
        <v>79</v>
      </c>
      <c r="G96" s="502">
        <v>6093</v>
      </c>
      <c r="H96" s="502">
        <v>3760</v>
      </c>
      <c r="I96" s="502">
        <v>127</v>
      </c>
      <c r="J96" s="502">
        <v>143</v>
      </c>
      <c r="K96" s="502">
        <v>3744</v>
      </c>
    </row>
    <row r="97" spans="2:13" ht="20.100000000000001" customHeight="1">
      <c r="B97" s="418" t="s">
        <v>485</v>
      </c>
      <c r="C97" s="431" t="s">
        <v>51</v>
      </c>
      <c r="D97" s="507">
        <v>1862</v>
      </c>
      <c r="E97" s="507">
        <v>-1</v>
      </c>
      <c r="F97" s="507">
        <v>57</v>
      </c>
      <c r="G97" s="507">
        <v>1804</v>
      </c>
      <c r="H97" s="507">
        <v>24235</v>
      </c>
      <c r="I97" s="507">
        <v>812</v>
      </c>
      <c r="J97" s="507">
        <v>1603</v>
      </c>
      <c r="K97" s="507">
        <v>23444</v>
      </c>
    </row>
    <row r="98" spans="2:13" ht="20.100000000000001" customHeight="1">
      <c r="B98" s="415" t="s">
        <v>529</v>
      </c>
      <c r="C98" s="429" t="s">
        <v>471</v>
      </c>
      <c r="D98" s="499">
        <v>56321</v>
      </c>
      <c r="E98" s="499">
        <v>315</v>
      </c>
      <c r="F98" s="499">
        <v>348</v>
      </c>
      <c r="G98" s="499">
        <v>56336</v>
      </c>
      <c r="H98" s="499">
        <v>12285</v>
      </c>
      <c r="I98" s="499">
        <v>338</v>
      </c>
      <c r="J98" s="499">
        <v>211</v>
      </c>
      <c r="K98" s="499">
        <v>12364</v>
      </c>
    </row>
    <row r="99" spans="2:13" ht="20.100000000000001" customHeight="1">
      <c r="B99" s="419" t="s">
        <v>168</v>
      </c>
      <c r="C99" s="428" t="s">
        <v>483</v>
      </c>
      <c r="D99" s="504">
        <v>33530</v>
      </c>
      <c r="E99" s="504">
        <v>161</v>
      </c>
      <c r="F99" s="504">
        <v>31</v>
      </c>
      <c r="G99" s="504">
        <v>33606</v>
      </c>
      <c r="H99" s="504">
        <v>16902</v>
      </c>
      <c r="I99" s="504">
        <v>490</v>
      </c>
      <c r="J99" s="504">
        <v>261</v>
      </c>
      <c r="K99" s="504">
        <v>17185</v>
      </c>
    </row>
    <row r="100" spans="2:13" ht="20.100000000000001" customHeight="1">
      <c r="B100" s="417" t="s">
        <v>530</v>
      </c>
      <c r="C100" s="430" t="s">
        <v>123</v>
      </c>
      <c r="D100" s="592">
        <v>23708</v>
      </c>
      <c r="E100" s="592">
        <v>727</v>
      </c>
      <c r="F100" s="592">
        <v>595</v>
      </c>
      <c r="G100" s="592">
        <v>23840</v>
      </c>
      <c r="H100" s="592">
        <v>1324</v>
      </c>
      <c r="I100" s="592">
        <v>77</v>
      </c>
      <c r="J100" s="592">
        <v>70</v>
      </c>
      <c r="K100" s="592">
        <v>1331</v>
      </c>
    </row>
    <row r="101" spans="2:13" ht="20.100000000000001" customHeight="1">
      <c r="B101" s="418" t="s">
        <v>184</v>
      </c>
      <c r="C101" s="431" t="s">
        <v>326</v>
      </c>
      <c r="D101" s="505">
        <v>19367</v>
      </c>
      <c r="E101" s="505">
        <v>245</v>
      </c>
      <c r="F101" s="505">
        <v>217</v>
      </c>
      <c r="G101" s="505">
        <v>19403</v>
      </c>
      <c r="H101" s="505">
        <v>22128</v>
      </c>
      <c r="I101" s="505">
        <v>334</v>
      </c>
      <c r="J101" s="505">
        <v>341</v>
      </c>
      <c r="K101" s="505">
        <v>22113</v>
      </c>
    </row>
    <row r="102" spans="2:13" ht="20.100000000000001" customHeight="1">
      <c r="B102" s="419" t="s">
        <v>176</v>
      </c>
      <c r="C102" s="428" t="s">
        <v>208</v>
      </c>
      <c r="D102" s="510">
        <v>3777</v>
      </c>
      <c r="E102" s="510">
        <v>36</v>
      </c>
      <c r="F102" s="510">
        <v>0</v>
      </c>
      <c r="G102" s="510">
        <v>3812</v>
      </c>
      <c r="H102" s="510">
        <v>913</v>
      </c>
      <c r="I102" s="510">
        <v>0</v>
      </c>
      <c r="J102" s="510">
        <v>18</v>
      </c>
      <c r="K102" s="510">
        <v>896</v>
      </c>
    </row>
    <row r="103" spans="2:13" ht="14.25" customHeight="1">
      <c r="L103" s="283"/>
      <c r="M103" s="283"/>
    </row>
  </sheetData>
  <mergeCells count="6">
    <mergeCell ref="D4:G4"/>
    <mergeCell ref="H4:K4"/>
    <mergeCell ref="D55:G55"/>
    <mergeCell ref="H55:K55"/>
    <mergeCell ref="B4:C5"/>
    <mergeCell ref="B55:C56"/>
  </mergeCells>
  <phoneticPr fontId="5"/>
  <dataValidations count="1">
    <dataValidation type="whole" allowBlank="1" showDropDown="0" showInputMessage="1" showErrorMessage="1" errorTitle="入力エラー" error="入力した値に誤りがあります" sqref="A85:A102 A6:A25 C96:C102 A30:A51 D57:K57 C57:C93 A57:A80 D58:IV102 C6:C42 C45:C51 D6:IV51">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6" fitToWidth="1" fitToHeight="1" orientation="portrait" usePrinterDefaults="1" useFirstPageNumber="1" r:id="rId1"/>
  <headerFooter alignWithMargins="0">
    <oddFooter>&amp;C&amp;"ＭＳ Ｐゴシック,標準"&amp;14－　&amp;P－</oddFooter>
  </headerFooter>
  <rowBreaks count="1" manualBreakCount="1">
    <brk id="51" max="255" man="1"/>
  </rowBreaks>
</worksheet>
</file>

<file path=xl/worksheets/sheet25.xml><?xml version="1.0" encoding="utf-8"?>
<worksheet xmlns:r="http://schemas.openxmlformats.org/officeDocument/2006/relationships" xmlns:mc="http://schemas.openxmlformats.org/markup-compatibility/2006" xmlns="http://schemas.openxmlformats.org/spreadsheetml/2006/main">
  <sheetPr>
    <tabColor indexed="8"/>
  </sheetPr>
  <dimension ref="A1:AG122"/>
  <sheetViews>
    <sheetView showGridLines="0" view="pageBreakPreview" topLeftCell="A64" zoomScaleSheetLayoutView="100" workbookViewId="0"/>
  </sheetViews>
  <sheetFormatPr defaultRowHeight="13.5"/>
  <cols>
    <col min="1" max="1" width="2.625" style="40" customWidth="1"/>
    <col min="2" max="2" width="2.875" style="40" customWidth="1"/>
    <col min="3" max="3" width="3.375" style="40" customWidth="1"/>
    <col min="4" max="4" width="2.75" style="40" customWidth="1"/>
    <col min="5" max="15" width="8" style="40" customWidth="1"/>
    <col min="16" max="33" width="2.625" style="40" customWidth="1"/>
    <col min="34" max="16384" width="9" style="40" bestFit="1" customWidth="1"/>
  </cols>
  <sheetData>
    <row r="1" spans="1:3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4.25">
      <c r="A2" s="595" t="s">
        <v>568</v>
      </c>
      <c r="B2" s="595"/>
      <c r="C2" s="595"/>
      <c r="D2" s="595"/>
      <c r="E2" s="595"/>
      <c r="F2" s="595"/>
      <c r="G2" s="595"/>
      <c r="H2" s="595"/>
      <c r="I2" s="595"/>
      <c r="J2" s="595"/>
      <c r="K2" s="595"/>
      <c r="L2" s="595"/>
      <c r="M2" s="595"/>
      <c r="N2" s="595"/>
      <c r="O2" s="10"/>
      <c r="P2" s="10"/>
      <c r="Q2" s="10"/>
      <c r="R2" s="10"/>
      <c r="S2" s="10"/>
      <c r="T2" s="10"/>
      <c r="U2" s="10"/>
      <c r="V2" s="10"/>
      <c r="W2" s="10"/>
      <c r="X2" s="10"/>
      <c r="Y2" s="10"/>
      <c r="Z2" s="10"/>
      <c r="AA2" s="10"/>
      <c r="AB2" s="10"/>
      <c r="AC2" s="10"/>
      <c r="AD2" s="10"/>
      <c r="AE2" s="10"/>
      <c r="AF2" s="10"/>
      <c r="AG2" s="10"/>
    </row>
    <row r="3" spans="1:33" ht="14.25" customHeight="1">
      <c r="A3" s="10"/>
      <c r="B3" s="50"/>
      <c r="C3" s="50"/>
      <c r="D3" s="50"/>
      <c r="E3" s="50"/>
      <c r="F3" s="50"/>
      <c r="G3" s="50"/>
      <c r="H3" s="50"/>
      <c r="I3" s="50"/>
      <c r="J3" s="50"/>
      <c r="K3" s="50"/>
      <c r="L3" s="50"/>
      <c r="M3" s="10"/>
      <c r="N3" s="10"/>
      <c r="O3" s="10"/>
      <c r="P3" s="10"/>
      <c r="Q3" s="10"/>
      <c r="R3" s="10"/>
      <c r="S3" s="10"/>
      <c r="T3" s="10"/>
      <c r="U3" s="10"/>
      <c r="V3" s="10"/>
      <c r="W3" s="10"/>
      <c r="X3" s="10"/>
      <c r="Y3" s="10"/>
      <c r="Z3" s="10"/>
      <c r="AA3" s="10"/>
      <c r="AB3" s="10"/>
      <c r="AC3" s="10"/>
      <c r="AD3" s="10"/>
      <c r="AE3" s="10"/>
      <c r="AF3" s="10"/>
      <c r="AG3" s="10"/>
    </row>
    <row r="4" spans="1:33" s="1" customFormat="1" ht="15" customHeight="1">
      <c r="A4" s="596"/>
      <c r="B4" s="597" t="s">
        <v>447</v>
      </c>
      <c r="C4" s="50"/>
      <c r="D4" s="50"/>
      <c r="E4" s="50"/>
      <c r="F4" s="50"/>
      <c r="G4" s="50"/>
      <c r="H4" s="50"/>
      <c r="I4" s="50"/>
      <c r="J4" s="50"/>
      <c r="K4" s="50"/>
      <c r="L4" s="50"/>
      <c r="M4" s="10"/>
      <c r="N4" s="10"/>
      <c r="O4" s="10"/>
      <c r="P4" s="10"/>
      <c r="Q4" s="10"/>
      <c r="R4" s="10"/>
      <c r="S4" s="10"/>
      <c r="T4" s="10"/>
      <c r="U4" s="10"/>
      <c r="V4" s="10"/>
      <c r="W4" s="10"/>
      <c r="X4" s="10"/>
      <c r="Y4" s="10"/>
      <c r="Z4" s="10"/>
      <c r="AA4" s="10"/>
      <c r="AB4" s="10"/>
      <c r="AC4" s="10"/>
      <c r="AD4" s="10"/>
      <c r="AE4" s="10"/>
      <c r="AF4" s="10"/>
      <c r="AG4" s="10"/>
    </row>
    <row r="5" spans="1:33" ht="15" customHeight="1">
      <c r="A5" s="10"/>
      <c r="B5" s="50"/>
      <c r="C5" s="51" t="s">
        <v>402</v>
      </c>
      <c r="D5" s="51"/>
      <c r="E5" s="51"/>
      <c r="F5" s="51"/>
      <c r="G5" s="51"/>
      <c r="H5" s="51"/>
      <c r="I5" s="51"/>
      <c r="J5" s="51"/>
      <c r="K5" s="51"/>
      <c r="L5" s="51"/>
      <c r="M5" s="51"/>
      <c r="N5" s="51"/>
      <c r="O5" s="58"/>
      <c r="P5" s="58"/>
      <c r="Q5" s="58"/>
      <c r="R5" s="58"/>
      <c r="S5" s="58"/>
      <c r="T5" s="58"/>
      <c r="U5" s="58"/>
      <c r="V5" s="58"/>
      <c r="W5" s="58"/>
      <c r="X5" s="58"/>
      <c r="Y5" s="58"/>
      <c r="Z5" s="58"/>
      <c r="AA5" s="58"/>
      <c r="AB5" s="58"/>
      <c r="AC5" s="58"/>
      <c r="AD5" s="58"/>
      <c r="AE5" s="58"/>
      <c r="AF5" s="58"/>
      <c r="AG5" s="58"/>
    </row>
    <row r="6" spans="1:33" ht="15" customHeight="1">
      <c r="A6" s="10"/>
      <c r="B6" s="50"/>
      <c r="C6" s="51"/>
      <c r="D6" s="51"/>
      <c r="E6" s="51"/>
      <c r="F6" s="51"/>
      <c r="G6" s="51"/>
      <c r="H6" s="51"/>
      <c r="I6" s="51"/>
      <c r="J6" s="51"/>
      <c r="K6" s="51"/>
      <c r="L6" s="51"/>
      <c r="M6" s="51"/>
      <c r="N6" s="51"/>
      <c r="O6" s="58"/>
      <c r="P6" s="58"/>
      <c r="Q6" s="58"/>
      <c r="R6" s="58"/>
      <c r="S6" s="58"/>
      <c r="T6" s="58"/>
      <c r="U6" s="58"/>
      <c r="V6" s="58"/>
      <c r="W6" s="58"/>
      <c r="X6" s="58"/>
      <c r="Y6" s="58"/>
      <c r="Z6" s="58"/>
      <c r="AA6" s="58"/>
      <c r="AB6" s="58"/>
      <c r="AC6" s="58"/>
      <c r="AD6" s="58"/>
      <c r="AE6" s="58"/>
      <c r="AF6" s="58"/>
      <c r="AG6" s="58"/>
    </row>
    <row r="7" spans="1:33" ht="15" customHeight="1">
      <c r="A7" s="10"/>
      <c r="B7" s="50"/>
      <c r="C7" s="51"/>
      <c r="D7" s="51"/>
      <c r="E7" s="51"/>
      <c r="F7" s="51"/>
      <c r="G7" s="51"/>
      <c r="H7" s="51"/>
      <c r="I7" s="51"/>
      <c r="J7" s="51"/>
      <c r="K7" s="51"/>
      <c r="L7" s="51"/>
      <c r="M7" s="51"/>
      <c r="N7" s="51"/>
      <c r="O7" s="58"/>
      <c r="P7" s="58"/>
      <c r="Q7" s="58"/>
      <c r="R7" s="58"/>
      <c r="S7" s="58"/>
      <c r="T7" s="58"/>
      <c r="U7" s="58"/>
      <c r="V7" s="58"/>
      <c r="W7" s="58"/>
      <c r="X7" s="58"/>
      <c r="Y7" s="58"/>
      <c r="Z7" s="58"/>
      <c r="AA7" s="58"/>
      <c r="AB7" s="58"/>
      <c r="AC7" s="58"/>
      <c r="AD7" s="58"/>
      <c r="AE7" s="58"/>
      <c r="AF7" s="58"/>
      <c r="AG7" s="58"/>
    </row>
    <row r="8" spans="1:33" ht="9" customHeight="1">
      <c r="A8" s="10"/>
      <c r="B8" s="50"/>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row>
    <row r="9" spans="1:33" s="1" customFormat="1" ht="15" customHeight="1">
      <c r="A9" s="596"/>
      <c r="B9" s="597" t="s">
        <v>372</v>
      </c>
      <c r="C9" s="50"/>
      <c r="D9" s="50"/>
      <c r="E9" s="50"/>
      <c r="F9" s="50"/>
      <c r="G9" s="50"/>
      <c r="H9" s="50"/>
      <c r="I9" s="50"/>
      <c r="J9" s="50"/>
      <c r="K9" s="50"/>
      <c r="L9" s="50"/>
      <c r="M9" s="10"/>
      <c r="N9" s="10"/>
      <c r="O9" s="10"/>
      <c r="P9" s="10"/>
      <c r="Q9" s="10"/>
      <c r="R9" s="10"/>
      <c r="S9" s="10"/>
      <c r="T9" s="10"/>
      <c r="U9" s="10"/>
      <c r="V9" s="10"/>
      <c r="W9" s="10"/>
      <c r="X9" s="10"/>
      <c r="Y9" s="10"/>
      <c r="Z9" s="10"/>
      <c r="AA9" s="10"/>
      <c r="AB9" s="10"/>
      <c r="AC9" s="10"/>
      <c r="AD9" s="10"/>
      <c r="AE9" s="10"/>
      <c r="AF9" s="10"/>
      <c r="AG9" s="10"/>
    </row>
    <row r="10" spans="1:33" s="1" customFormat="1" ht="15" customHeight="1">
      <c r="A10" s="596"/>
      <c r="B10" s="597"/>
      <c r="C10" s="598" t="s">
        <v>492</v>
      </c>
      <c r="D10" s="598"/>
      <c r="E10" s="598"/>
      <c r="F10" s="598"/>
      <c r="G10" s="598"/>
      <c r="H10" s="598"/>
      <c r="I10" s="598"/>
      <c r="J10" s="598"/>
      <c r="K10" s="598"/>
      <c r="L10" s="598"/>
      <c r="M10" s="598"/>
      <c r="N10" s="598"/>
      <c r="O10" s="207"/>
      <c r="P10" s="207"/>
      <c r="Q10" s="207"/>
      <c r="R10" s="207"/>
      <c r="S10" s="207"/>
      <c r="T10" s="207"/>
      <c r="U10" s="207"/>
      <c r="V10" s="207"/>
      <c r="W10" s="207"/>
      <c r="X10" s="207"/>
      <c r="Y10" s="207"/>
      <c r="Z10" s="207"/>
      <c r="AA10" s="207"/>
      <c r="AB10" s="207"/>
      <c r="AC10" s="207"/>
      <c r="AD10" s="207"/>
      <c r="AE10" s="207"/>
      <c r="AF10" s="207"/>
      <c r="AG10" s="207"/>
    </row>
    <row r="11" spans="1:33" s="1" customFormat="1" ht="15" customHeight="1">
      <c r="A11" s="596"/>
      <c r="B11" s="597"/>
      <c r="C11" s="598"/>
      <c r="D11" s="598"/>
      <c r="E11" s="598"/>
      <c r="F11" s="598"/>
      <c r="G11" s="598"/>
      <c r="H11" s="598"/>
      <c r="I11" s="598"/>
      <c r="J11" s="598"/>
      <c r="K11" s="598"/>
      <c r="L11" s="598"/>
      <c r="M11" s="598"/>
      <c r="N11" s="598"/>
      <c r="O11" s="207"/>
      <c r="P11" s="207"/>
      <c r="Q11" s="207"/>
      <c r="R11" s="207"/>
      <c r="S11" s="207"/>
      <c r="T11" s="207"/>
      <c r="U11" s="207"/>
      <c r="V11" s="207"/>
      <c r="W11" s="207"/>
      <c r="X11" s="207"/>
      <c r="Y11" s="207"/>
      <c r="Z11" s="207"/>
      <c r="AA11" s="207"/>
      <c r="AB11" s="207"/>
      <c r="AC11" s="207"/>
      <c r="AD11" s="207"/>
      <c r="AE11" s="207"/>
      <c r="AF11" s="207"/>
      <c r="AG11" s="207"/>
    </row>
    <row r="12" spans="1:33" s="1" customFormat="1" ht="15" customHeight="1">
      <c r="A12" s="596"/>
      <c r="B12" s="597"/>
      <c r="C12" s="598"/>
      <c r="D12" s="598"/>
      <c r="E12" s="598"/>
      <c r="F12" s="598"/>
      <c r="G12" s="598"/>
      <c r="H12" s="598"/>
      <c r="I12" s="598"/>
      <c r="J12" s="598"/>
      <c r="K12" s="598"/>
      <c r="L12" s="598"/>
      <c r="M12" s="598"/>
      <c r="N12" s="598"/>
      <c r="O12" s="207"/>
      <c r="P12" s="207"/>
      <c r="Q12" s="207"/>
      <c r="R12" s="207"/>
      <c r="S12" s="207"/>
      <c r="T12" s="207"/>
      <c r="U12" s="207"/>
      <c r="V12" s="207"/>
      <c r="W12" s="207"/>
      <c r="X12" s="207"/>
      <c r="Y12" s="207"/>
      <c r="Z12" s="207"/>
      <c r="AA12" s="207"/>
      <c r="AB12" s="207"/>
      <c r="AC12" s="207"/>
      <c r="AD12" s="207"/>
      <c r="AE12" s="207"/>
      <c r="AF12" s="207"/>
      <c r="AG12" s="207"/>
    </row>
    <row r="13" spans="1:33" s="1" customFormat="1" ht="15" customHeight="1">
      <c r="A13" s="596"/>
      <c r="B13" s="597"/>
      <c r="C13" s="598"/>
      <c r="D13" s="598"/>
      <c r="E13" s="598"/>
      <c r="F13" s="598"/>
      <c r="G13" s="598"/>
      <c r="H13" s="598"/>
      <c r="I13" s="598"/>
      <c r="J13" s="598"/>
      <c r="K13" s="598"/>
      <c r="L13" s="598"/>
      <c r="M13" s="598"/>
      <c r="N13" s="598"/>
      <c r="O13" s="207"/>
      <c r="P13" s="207"/>
      <c r="Q13" s="207"/>
      <c r="R13" s="207"/>
      <c r="S13" s="207"/>
      <c r="T13" s="207"/>
      <c r="U13" s="207"/>
      <c r="V13" s="207"/>
      <c r="W13" s="207"/>
      <c r="X13" s="207"/>
      <c r="Y13" s="207"/>
      <c r="Z13" s="207"/>
      <c r="AA13" s="207"/>
      <c r="AB13" s="207"/>
      <c r="AC13" s="207"/>
      <c r="AD13" s="207"/>
      <c r="AE13" s="207"/>
      <c r="AF13" s="207"/>
      <c r="AG13" s="207"/>
    </row>
    <row r="14" spans="1:33" s="1" customFormat="1" ht="15" customHeight="1">
      <c r="A14" s="596"/>
      <c r="B14" s="597"/>
      <c r="C14" s="598"/>
      <c r="D14" s="598"/>
      <c r="E14" s="598"/>
      <c r="F14" s="598"/>
      <c r="G14" s="598"/>
      <c r="H14" s="598"/>
      <c r="I14" s="598"/>
      <c r="J14" s="598"/>
      <c r="K14" s="598"/>
      <c r="L14" s="598"/>
      <c r="M14" s="598"/>
      <c r="N14" s="598"/>
      <c r="O14" s="207"/>
      <c r="P14" s="207"/>
      <c r="Q14" s="207"/>
      <c r="R14" s="207"/>
      <c r="S14" s="207"/>
      <c r="T14" s="207"/>
      <c r="U14" s="207"/>
      <c r="V14" s="207"/>
      <c r="W14" s="207"/>
      <c r="X14" s="207"/>
      <c r="Y14" s="207"/>
      <c r="Z14" s="207"/>
      <c r="AA14" s="207"/>
      <c r="AB14" s="207"/>
      <c r="AC14" s="207"/>
      <c r="AD14" s="207"/>
      <c r="AE14" s="207"/>
      <c r="AF14" s="207"/>
      <c r="AG14" s="207"/>
    </row>
    <row r="15" spans="1:33" s="1" customFormat="1" ht="15" customHeight="1">
      <c r="A15" s="596"/>
      <c r="B15" s="597"/>
      <c r="C15" s="598"/>
      <c r="D15" s="598"/>
      <c r="E15" s="598"/>
      <c r="F15" s="598"/>
      <c r="G15" s="598"/>
      <c r="H15" s="598"/>
      <c r="I15" s="598"/>
      <c r="J15" s="598"/>
      <c r="K15" s="598"/>
      <c r="L15" s="598"/>
      <c r="M15" s="598"/>
      <c r="N15" s="598"/>
      <c r="O15" s="207"/>
      <c r="P15" s="207"/>
      <c r="Q15" s="207"/>
      <c r="R15" s="207"/>
      <c r="S15" s="207"/>
      <c r="T15" s="207"/>
      <c r="U15" s="207"/>
      <c r="V15" s="207"/>
      <c r="W15" s="207"/>
      <c r="X15" s="207"/>
      <c r="Y15" s="207"/>
      <c r="Z15" s="207"/>
      <c r="AA15" s="207"/>
      <c r="AB15" s="207"/>
      <c r="AC15" s="207"/>
      <c r="AD15" s="207"/>
      <c r="AE15" s="207"/>
      <c r="AF15" s="207"/>
      <c r="AG15" s="207"/>
    </row>
    <row r="16" spans="1:33" s="1" customFormat="1" ht="15" customHeight="1">
      <c r="A16" s="596"/>
      <c r="B16" s="597"/>
      <c r="C16" s="598" t="s">
        <v>259</v>
      </c>
      <c r="D16" s="598"/>
      <c r="E16" s="598"/>
      <c r="F16" s="598"/>
      <c r="G16" s="598"/>
      <c r="H16" s="598"/>
      <c r="I16" s="598"/>
      <c r="J16" s="598"/>
      <c r="K16" s="598"/>
      <c r="L16" s="598"/>
      <c r="M16" s="598"/>
      <c r="N16" s="598"/>
      <c r="O16" s="207"/>
      <c r="P16" s="207"/>
      <c r="Q16" s="207"/>
      <c r="R16" s="207"/>
      <c r="S16" s="207"/>
      <c r="T16" s="207"/>
      <c r="U16" s="207"/>
      <c r="V16" s="207"/>
      <c r="W16" s="207"/>
      <c r="X16" s="207"/>
      <c r="Y16" s="207"/>
      <c r="Z16" s="207"/>
      <c r="AA16" s="207"/>
      <c r="AB16" s="207"/>
      <c r="AC16" s="207"/>
      <c r="AD16" s="207"/>
      <c r="AE16" s="207"/>
      <c r="AF16" s="207"/>
      <c r="AG16" s="207"/>
    </row>
    <row r="17" spans="1:33" s="1" customFormat="1" ht="15" customHeight="1">
      <c r="A17" s="596"/>
      <c r="B17" s="597"/>
      <c r="C17" s="598"/>
      <c r="D17" s="598"/>
      <c r="E17" s="598"/>
      <c r="F17" s="598"/>
      <c r="G17" s="598"/>
      <c r="H17" s="598"/>
      <c r="I17" s="598"/>
      <c r="J17" s="598"/>
      <c r="K17" s="598"/>
      <c r="L17" s="598"/>
      <c r="M17" s="598"/>
      <c r="N17" s="598"/>
      <c r="O17" s="207"/>
      <c r="P17" s="207"/>
      <c r="Q17" s="207"/>
      <c r="R17" s="207"/>
      <c r="S17" s="207"/>
      <c r="T17" s="207"/>
      <c r="U17" s="207"/>
      <c r="V17" s="207"/>
      <c r="W17" s="207"/>
      <c r="X17" s="207"/>
      <c r="Y17" s="207"/>
      <c r="Z17" s="207"/>
      <c r="AA17" s="207"/>
      <c r="AB17" s="207"/>
      <c r="AC17" s="207"/>
      <c r="AD17" s="207"/>
      <c r="AE17" s="207"/>
      <c r="AF17" s="207"/>
      <c r="AG17" s="207"/>
    </row>
    <row r="18" spans="1:33" s="1" customFormat="1" ht="15" customHeight="1">
      <c r="A18" s="596"/>
      <c r="B18" s="597"/>
      <c r="C18" s="598"/>
      <c r="D18" s="598"/>
      <c r="E18" s="598"/>
      <c r="F18" s="598"/>
      <c r="G18" s="598"/>
      <c r="H18" s="598"/>
      <c r="I18" s="598"/>
      <c r="J18" s="598"/>
      <c r="K18" s="598"/>
      <c r="L18" s="598"/>
      <c r="M18" s="598"/>
      <c r="N18" s="598"/>
      <c r="O18" s="207"/>
      <c r="P18" s="207"/>
      <c r="Q18" s="207"/>
      <c r="R18" s="207"/>
      <c r="S18" s="207"/>
      <c r="T18" s="207"/>
      <c r="U18" s="207"/>
      <c r="V18" s="207"/>
      <c r="W18" s="207"/>
      <c r="X18" s="207"/>
      <c r="Y18" s="207"/>
      <c r="Z18" s="207"/>
      <c r="AA18" s="207"/>
      <c r="AB18" s="207"/>
      <c r="AC18" s="207"/>
      <c r="AD18" s="207"/>
      <c r="AE18" s="207"/>
      <c r="AF18" s="207"/>
      <c r="AG18" s="207"/>
    </row>
    <row r="19" spans="1:33" ht="9" customHeight="1">
      <c r="A19" s="10"/>
      <c r="B19" s="50"/>
      <c r="C19" s="598"/>
      <c r="D19" s="598"/>
      <c r="E19" s="598"/>
      <c r="F19" s="598"/>
      <c r="G19" s="598"/>
      <c r="H19" s="598"/>
      <c r="I19" s="598"/>
      <c r="J19" s="598"/>
      <c r="K19" s="598"/>
      <c r="L19" s="598"/>
      <c r="M19" s="598"/>
      <c r="N19" s="598"/>
      <c r="O19" s="58"/>
      <c r="P19" s="58"/>
      <c r="Q19" s="58"/>
      <c r="R19" s="58"/>
      <c r="S19" s="58"/>
      <c r="T19" s="58"/>
      <c r="U19" s="58"/>
      <c r="V19" s="58"/>
      <c r="W19" s="58"/>
      <c r="X19" s="58"/>
      <c r="Y19" s="58"/>
      <c r="Z19" s="58"/>
      <c r="AA19" s="58"/>
      <c r="AB19" s="58"/>
      <c r="AC19" s="58"/>
      <c r="AD19" s="58"/>
      <c r="AE19" s="58"/>
      <c r="AF19" s="58"/>
      <c r="AG19" s="58"/>
    </row>
    <row r="20" spans="1:33" s="1" customFormat="1" ht="15" customHeight="1">
      <c r="A20" s="596"/>
      <c r="B20" s="597" t="s">
        <v>569</v>
      </c>
      <c r="C20" s="50"/>
      <c r="D20" s="50"/>
      <c r="E20" s="50"/>
      <c r="F20" s="50"/>
      <c r="G20" s="50"/>
      <c r="H20" s="50"/>
      <c r="I20" s="50"/>
      <c r="J20" s="50"/>
      <c r="K20" s="50"/>
      <c r="L20" s="50"/>
      <c r="M20" s="10"/>
      <c r="N20" s="10"/>
      <c r="O20" s="10"/>
      <c r="P20" s="10"/>
      <c r="Q20" s="10"/>
      <c r="R20" s="10"/>
      <c r="S20" s="10"/>
      <c r="T20" s="10"/>
      <c r="U20" s="10"/>
      <c r="V20" s="10"/>
      <c r="W20" s="10"/>
      <c r="X20" s="10"/>
      <c r="Y20" s="10"/>
      <c r="Z20" s="10"/>
      <c r="AA20" s="10"/>
      <c r="AB20" s="10"/>
      <c r="AC20" s="10"/>
      <c r="AD20" s="10"/>
      <c r="AE20" s="10"/>
      <c r="AF20" s="10"/>
      <c r="AG20" s="10"/>
    </row>
    <row r="21" spans="1:33" ht="15" customHeight="1">
      <c r="A21" s="10"/>
      <c r="B21" s="50"/>
      <c r="C21" s="58" t="s">
        <v>570</v>
      </c>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row>
    <row r="22" spans="1:33" ht="15" customHeight="1">
      <c r="A22" s="10"/>
      <c r="B22" s="50"/>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row>
    <row r="23" spans="1:33" ht="15" customHeight="1">
      <c r="A23" s="10"/>
      <c r="B23" s="50"/>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row>
    <row r="24" spans="1:33" ht="15" customHeight="1">
      <c r="A24" s="10"/>
      <c r="B24" s="50"/>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row>
    <row r="25" spans="1:33" ht="15" customHeight="1">
      <c r="A25" s="10"/>
      <c r="B25" s="50"/>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row>
    <row r="26" spans="1:33" ht="15" customHeight="1">
      <c r="A26" s="10"/>
      <c r="B26" s="50"/>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row>
    <row r="27" spans="1:33" ht="18" customHeight="1">
      <c r="A27" s="10"/>
      <c r="B27" s="50"/>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row>
    <row r="28" spans="1:33" ht="9" customHeight="1">
      <c r="A28" s="10"/>
      <c r="B28" s="50"/>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row>
    <row r="29" spans="1:33" ht="9" customHeight="1">
      <c r="A29" s="10"/>
      <c r="B29" s="50"/>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row>
    <row r="30" spans="1:33" s="1" customFormat="1" ht="15" customHeight="1">
      <c r="A30" s="596"/>
      <c r="B30" s="597" t="s">
        <v>173</v>
      </c>
      <c r="C30" s="51"/>
      <c r="D30" s="51"/>
      <c r="E30" s="51"/>
      <c r="F30" s="51"/>
      <c r="G30" s="51"/>
      <c r="H30" s="51"/>
      <c r="I30" s="51"/>
      <c r="J30" s="51"/>
      <c r="K30" s="51"/>
      <c r="L30" s="51"/>
      <c r="M30" s="51"/>
      <c r="N30" s="51"/>
      <c r="O30" s="10"/>
      <c r="P30" s="10"/>
      <c r="Q30" s="10"/>
      <c r="R30" s="10"/>
      <c r="S30" s="10"/>
      <c r="T30" s="10"/>
      <c r="U30" s="10"/>
      <c r="V30" s="10"/>
      <c r="W30" s="10"/>
      <c r="X30" s="10"/>
      <c r="Y30" s="10"/>
      <c r="Z30" s="10"/>
      <c r="AA30" s="10"/>
      <c r="AB30" s="10"/>
      <c r="AC30" s="10"/>
      <c r="AD30" s="10"/>
      <c r="AE30" s="10"/>
      <c r="AF30" s="10"/>
      <c r="AG30" s="10"/>
    </row>
    <row r="31" spans="1:33" ht="15" customHeight="1">
      <c r="A31" s="10"/>
      <c r="B31" s="50"/>
      <c r="C31" s="50" t="s">
        <v>571</v>
      </c>
      <c r="D31" s="50" t="s">
        <v>365</v>
      </c>
      <c r="E31" s="50"/>
      <c r="F31" s="50"/>
      <c r="G31" s="50"/>
      <c r="H31" s="50"/>
      <c r="I31" s="50"/>
      <c r="J31" s="50"/>
      <c r="K31" s="50"/>
      <c r="L31" s="50"/>
      <c r="M31" s="10"/>
      <c r="N31" s="10"/>
      <c r="O31" s="10"/>
      <c r="P31" s="10"/>
      <c r="Q31" s="10"/>
      <c r="R31" s="10"/>
      <c r="S31" s="10"/>
      <c r="T31" s="10"/>
      <c r="U31" s="10"/>
      <c r="V31" s="10"/>
      <c r="W31" s="10"/>
      <c r="X31" s="10"/>
      <c r="Y31" s="10"/>
      <c r="Z31" s="10"/>
      <c r="AA31" s="10"/>
      <c r="AB31" s="10"/>
      <c r="AC31" s="10"/>
      <c r="AD31" s="10"/>
      <c r="AE31" s="10"/>
      <c r="AF31" s="10"/>
      <c r="AG31" s="10"/>
    </row>
    <row r="32" spans="1:33" ht="15" customHeight="1">
      <c r="A32" s="10"/>
      <c r="B32" s="50"/>
      <c r="C32" s="50"/>
      <c r="D32" s="51" t="s">
        <v>572</v>
      </c>
      <c r="E32" s="51"/>
      <c r="F32" s="51"/>
      <c r="G32" s="51"/>
      <c r="H32" s="51"/>
      <c r="I32" s="51"/>
      <c r="J32" s="51"/>
      <c r="K32" s="51"/>
      <c r="L32" s="51"/>
      <c r="M32" s="51"/>
      <c r="N32" s="51"/>
      <c r="O32" s="58"/>
      <c r="P32" s="58"/>
      <c r="Q32" s="58"/>
      <c r="R32" s="58"/>
      <c r="S32" s="58"/>
      <c r="T32" s="58"/>
      <c r="U32" s="58"/>
      <c r="V32" s="58"/>
      <c r="W32" s="58"/>
      <c r="X32" s="58"/>
      <c r="Y32" s="58"/>
      <c r="Z32" s="58"/>
      <c r="AA32" s="58"/>
      <c r="AB32" s="58"/>
      <c r="AC32" s="58"/>
      <c r="AD32" s="58"/>
      <c r="AE32" s="58"/>
      <c r="AF32" s="58"/>
      <c r="AG32" s="58"/>
    </row>
    <row r="33" spans="1:33" ht="15" customHeight="1">
      <c r="A33" s="10"/>
      <c r="B33" s="50"/>
      <c r="C33" s="50"/>
      <c r="D33" s="51"/>
      <c r="E33" s="51"/>
      <c r="F33" s="51"/>
      <c r="G33" s="51"/>
      <c r="H33" s="51"/>
      <c r="I33" s="51"/>
      <c r="J33" s="51"/>
      <c r="K33" s="51"/>
      <c r="L33" s="51"/>
      <c r="M33" s="51"/>
      <c r="N33" s="51"/>
      <c r="O33" s="58"/>
      <c r="P33" s="58"/>
      <c r="Q33" s="58"/>
      <c r="R33" s="58"/>
      <c r="S33" s="58"/>
      <c r="T33" s="58"/>
      <c r="U33" s="58"/>
      <c r="V33" s="58"/>
      <c r="W33" s="58"/>
      <c r="X33" s="58"/>
      <c r="Y33" s="58"/>
      <c r="Z33" s="58"/>
      <c r="AA33" s="58"/>
      <c r="AB33" s="58"/>
      <c r="AC33" s="58"/>
      <c r="AD33" s="58"/>
      <c r="AE33" s="58"/>
      <c r="AF33" s="58"/>
      <c r="AG33" s="58"/>
    </row>
    <row r="34" spans="1:33" ht="15" customHeight="1">
      <c r="A34" s="10"/>
      <c r="B34" s="50"/>
      <c r="C34" s="50"/>
      <c r="D34" s="51"/>
      <c r="E34" s="51"/>
      <c r="F34" s="51"/>
      <c r="G34" s="51"/>
      <c r="H34" s="51"/>
      <c r="I34" s="51"/>
      <c r="J34" s="51"/>
      <c r="K34" s="51"/>
      <c r="L34" s="51"/>
      <c r="M34" s="51"/>
      <c r="N34" s="51"/>
      <c r="O34" s="58"/>
      <c r="P34" s="58"/>
      <c r="Q34" s="58"/>
      <c r="R34" s="58"/>
      <c r="S34" s="58"/>
      <c r="T34" s="58"/>
      <c r="U34" s="58"/>
      <c r="V34" s="58"/>
      <c r="W34" s="58"/>
      <c r="X34" s="58"/>
      <c r="Y34" s="58"/>
      <c r="Z34" s="58"/>
      <c r="AA34" s="58"/>
      <c r="AB34" s="58"/>
      <c r="AC34" s="58"/>
      <c r="AD34" s="58"/>
      <c r="AE34" s="58"/>
      <c r="AF34" s="58"/>
      <c r="AG34" s="58"/>
    </row>
    <row r="35" spans="1:33" ht="15" customHeight="1">
      <c r="A35" s="10"/>
      <c r="B35" s="50"/>
      <c r="C35" s="50"/>
      <c r="D35" s="599" t="s">
        <v>131</v>
      </c>
      <c r="E35" s="599"/>
      <c r="F35" s="599"/>
      <c r="G35" s="599"/>
      <c r="H35" s="599"/>
      <c r="I35" s="599"/>
      <c r="J35" s="599"/>
      <c r="K35" s="599"/>
      <c r="L35" s="599"/>
      <c r="M35" s="599"/>
      <c r="N35" s="599"/>
      <c r="O35" s="58"/>
      <c r="P35" s="58"/>
      <c r="Q35" s="58"/>
      <c r="R35" s="58"/>
      <c r="S35" s="58"/>
      <c r="T35" s="58"/>
      <c r="U35" s="58"/>
      <c r="V35" s="58"/>
      <c r="W35" s="58"/>
      <c r="X35" s="58"/>
      <c r="Y35" s="58"/>
      <c r="Z35" s="58"/>
      <c r="AA35" s="58"/>
      <c r="AB35" s="58"/>
      <c r="AC35" s="58"/>
      <c r="AD35" s="58"/>
      <c r="AE35" s="58"/>
      <c r="AF35" s="58"/>
      <c r="AG35" s="58"/>
    </row>
    <row r="36" spans="1:33" ht="15" customHeight="1">
      <c r="A36" s="10"/>
      <c r="B36" s="50"/>
      <c r="C36" s="50"/>
      <c r="D36" s="599"/>
      <c r="E36" s="599"/>
      <c r="F36" s="599"/>
      <c r="G36" s="599"/>
      <c r="H36" s="599"/>
      <c r="I36" s="599"/>
      <c r="J36" s="599"/>
      <c r="K36" s="599"/>
      <c r="L36" s="599"/>
      <c r="M36" s="599"/>
      <c r="N36" s="599"/>
      <c r="O36" s="58"/>
      <c r="P36" s="58"/>
      <c r="Q36" s="58"/>
      <c r="R36" s="58"/>
      <c r="S36" s="58"/>
      <c r="T36" s="58"/>
      <c r="U36" s="58"/>
      <c r="V36" s="58"/>
      <c r="W36" s="58"/>
      <c r="X36" s="58"/>
      <c r="Y36" s="58"/>
      <c r="Z36" s="58"/>
      <c r="AA36" s="58"/>
      <c r="AB36" s="58"/>
      <c r="AC36" s="58"/>
      <c r="AD36" s="58"/>
      <c r="AE36" s="58"/>
      <c r="AF36" s="58"/>
      <c r="AG36" s="58"/>
    </row>
    <row r="37" spans="1:33" ht="15" customHeight="1">
      <c r="A37" s="10"/>
      <c r="B37" s="50"/>
      <c r="C37" s="50"/>
      <c r="D37" s="599"/>
      <c r="E37" s="599"/>
      <c r="F37" s="599"/>
      <c r="G37" s="599"/>
      <c r="H37" s="599"/>
      <c r="I37" s="599"/>
      <c r="J37" s="599"/>
      <c r="K37" s="599"/>
      <c r="L37" s="599"/>
      <c r="M37" s="599"/>
      <c r="N37" s="599"/>
      <c r="O37" s="58"/>
      <c r="P37" s="58"/>
      <c r="Q37" s="58"/>
      <c r="R37" s="58"/>
      <c r="S37" s="58"/>
      <c r="T37" s="58"/>
      <c r="U37" s="58"/>
      <c r="V37" s="58"/>
      <c r="W37" s="58"/>
      <c r="X37" s="58"/>
      <c r="Y37" s="58"/>
      <c r="Z37" s="58"/>
      <c r="AA37" s="58"/>
      <c r="AB37" s="58"/>
      <c r="AC37" s="58"/>
      <c r="AD37" s="58"/>
      <c r="AE37" s="58"/>
      <c r="AF37" s="58"/>
      <c r="AG37" s="58"/>
    </row>
    <row r="38" spans="1:33" ht="15" customHeight="1">
      <c r="A38" s="10"/>
      <c r="B38" s="50"/>
      <c r="C38" s="50"/>
      <c r="D38" s="597" t="s">
        <v>573</v>
      </c>
      <c r="E38" s="50"/>
      <c r="F38" s="50"/>
      <c r="G38" s="50"/>
      <c r="H38" s="50"/>
      <c r="I38" s="50"/>
      <c r="J38" s="50"/>
      <c r="K38" s="50"/>
      <c r="L38" s="50"/>
      <c r="M38" s="10"/>
      <c r="N38" s="10"/>
      <c r="O38" s="10"/>
      <c r="P38" s="10"/>
      <c r="Q38" s="10"/>
      <c r="R38" s="10"/>
      <c r="S38" s="10"/>
      <c r="T38" s="10"/>
      <c r="U38" s="10"/>
      <c r="V38" s="10"/>
      <c r="W38" s="10"/>
      <c r="X38" s="10"/>
      <c r="Y38" s="10"/>
      <c r="Z38" s="10"/>
      <c r="AA38" s="10"/>
      <c r="AB38" s="10"/>
      <c r="AC38" s="10"/>
      <c r="AD38" s="10"/>
      <c r="AE38" s="10"/>
      <c r="AF38" s="10"/>
      <c r="AG38" s="10"/>
    </row>
    <row r="39" spans="1:33" ht="15" customHeight="1">
      <c r="A39" s="10"/>
      <c r="B39" s="50"/>
      <c r="C39" s="50"/>
      <c r="D39" s="599" t="s">
        <v>574</v>
      </c>
      <c r="E39" s="599"/>
      <c r="F39" s="599"/>
      <c r="G39" s="599"/>
      <c r="H39" s="599"/>
      <c r="I39" s="599"/>
      <c r="J39" s="599"/>
      <c r="K39" s="599"/>
      <c r="L39" s="599"/>
      <c r="M39" s="599"/>
      <c r="N39" s="599"/>
      <c r="O39" s="58"/>
      <c r="P39" s="58"/>
      <c r="Q39" s="58"/>
      <c r="R39" s="58"/>
      <c r="S39" s="58"/>
      <c r="T39" s="58"/>
      <c r="U39" s="58"/>
      <c r="V39" s="58"/>
      <c r="W39" s="58"/>
      <c r="X39" s="58"/>
      <c r="Y39" s="58"/>
      <c r="Z39" s="58"/>
      <c r="AA39" s="58"/>
      <c r="AB39" s="58"/>
      <c r="AC39" s="58"/>
      <c r="AD39" s="58"/>
      <c r="AE39" s="58"/>
      <c r="AF39" s="58"/>
      <c r="AG39" s="58"/>
    </row>
    <row r="40" spans="1:33" ht="15" customHeight="1">
      <c r="A40" s="10"/>
      <c r="B40" s="50"/>
      <c r="C40" s="50"/>
      <c r="D40" s="599"/>
      <c r="E40" s="599"/>
      <c r="F40" s="599"/>
      <c r="G40" s="599"/>
      <c r="H40" s="599"/>
      <c r="I40" s="599"/>
      <c r="J40" s="599"/>
      <c r="K40" s="599"/>
      <c r="L40" s="599"/>
      <c r="M40" s="599"/>
      <c r="N40" s="599"/>
      <c r="O40" s="58"/>
      <c r="P40" s="58"/>
      <c r="Q40" s="58"/>
      <c r="R40" s="58"/>
      <c r="S40" s="58"/>
      <c r="T40" s="58"/>
      <c r="U40" s="58"/>
      <c r="V40" s="58"/>
      <c r="W40" s="58"/>
      <c r="X40" s="58"/>
      <c r="Y40" s="58"/>
      <c r="Z40" s="58"/>
      <c r="AA40" s="58"/>
      <c r="AB40" s="58"/>
      <c r="AC40" s="58"/>
      <c r="AD40" s="58"/>
      <c r="AE40" s="58"/>
      <c r="AF40" s="58"/>
      <c r="AG40" s="58"/>
    </row>
    <row r="41" spans="1:33" ht="15" customHeight="1">
      <c r="A41" s="10"/>
      <c r="B41" s="50"/>
      <c r="C41" s="50"/>
      <c r="D41" s="599" t="s">
        <v>94</v>
      </c>
      <c r="E41" s="599"/>
      <c r="F41" s="599"/>
      <c r="G41" s="599"/>
      <c r="H41" s="599"/>
      <c r="I41" s="599"/>
      <c r="J41" s="599"/>
      <c r="K41" s="599"/>
      <c r="L41" s="599"/>
      <c r="M41" s="599"/>
      <c r="N41" s="599"/>
      <c r="O41" s="58"/>
      <c r="P41" s="58"/>
      <c r="Q41" s="58"/>
      <c r="R41" s="58"/>
      <c r="S41" s="58"/>
      <c r="T41" s="58"/>
      <c r="U41" s="58"/>
      <c r="V41" s="58"/>
      <c r="W41" s="58"/>
      <c r="X41" s="58"/>
      <c r="Y41" s="58"/>
      <c r="Z41" s="58"/>
      <c r="AA41" s="58"/>
      <c r="AB41" s="58"/>
      <c r="AC41" s="58"/>
      <c r="AD41" s="58"/>
      <c r="AE41" s="58"/>
      <c r="AF41" s="58"/>
      <c r="AG41" s="58"/>
    </row>
    <row r="42" spans="1:33" ht="15" customHeight="1">
      <c r="A42" s="10"/>
      <c r="B42" s="50"/>
      <c r="C42" s="50"/>
      <c r="D42" s="599"/>
      <c r="E42" s="599"/>
      <c r="F42" s="599"/>
      <c r="G42" s="599"/>
      <c r="H42" s="599"/>
      <c r="I42" s="599"/>
      <c r="J42" s="599"/>
      <c r="K42" s="599"/>
      <c r="L42" s="599"/>
      <c r="M42" s="599"/>
      <c r="N42" s="599"/>
      <c r="O42" s="58"/>
      <c r="P42" s="58"/>
      <c r="Q42" s="58"/>
      <c r="R42" s="58"/>
      <c r="S42" s="58"/>
      <c r="T42" s="58"/>
      <c r="U42" s="58"/>
      <c r="V42" s="58"/>
      <c r="W42" s="58"/>
      <c r="X42" s="58"/>
      <c r="Y42" s="58"/>
      <c r="Z42" s="58"/>
      <c r="AA42" s="58"/>
      <c r="AB42" s="58"/>
      <c r="AC42" s="58"/>
      <c r="AD42" s="58"/>
      <c r="AE42" s="58"/>
      <c r="AF42" s="58"/>
      <c r="AG42" s="58"/>
    </row>
    <row r="43" spans="1:33" ht="15" customHeight="1">
      <c r="A43" s="10"/>
      <c r="B43" s="50"/>
      <c r="C43" s="50"/>
      <c r="D43" s="599"/>
      <c r="E43" s="599"/>
      <c r="F43" s="599"/>
      <c r="G43" s="599"/>
      <c r="H43" s="599"/>
      <c r="I43" s="599"/>
      <c r="J43" s="599"/>
      <c r="K43" s="599"/>
      <c r="L43" s="599"/>
      <c r="M43" s="599"/>
      <c r="N43" s="599"/>
      <c r="O43" s="58"/>
      <c r="P43" s="58"/>
      <c r="Q43" s="58"/>
      <c r="R43" s="58"/>
      <c r="S43" s="58"/>
      <c r="T43" s="58"/>
      <c r="U43" s="58"/>
      <c r="V43" s="58"/>
      <c r="W43" s="58"/>
      <c r="X43" s="58"/>
      <c r="Y43" s="58"/>
      <c r="Z43" s="58"/>
      <c r="AA43" s="58"/>
      <c r="AB43" s="58"/>
      <c r="AC43" s="58"/>
      <c r="AD43" s="58"/>
      <c r="AE43" s="58"/>
      <c r="AF43" s="58"/>
      <c r="AG43" s="58"/>
    </row>
    <row r="44" spans="1:33" ht="15" customHeight="1">
      <c r="A44" s="10"/>
      <c r="B44" s="50"/>
      <c r="C44" s="50"/>
      <c r="D44" s="599"/>
      <c r="E44" s="599"/>
      <c r="F44" s="599"/>
      <c r="G44" s="599"/>
      <c r="H44" s="599"/>
      <c r="I44" s="599"/>
      <c r="J44" s="599"/>
      <c r="K44" s="599"/>
      <c r="L44" s="599"/>
      <c r="M44" s="599"/>
      <c r="N44" s="599"/>
      <c r="O44" s="58"/>
      <c r="P44" s="58"/>
      <c r="Q44" s="58"/>
      <c r="R44" s="58"/>
      <c r="S44" s="58"/>
      <c r="T44" s="58"/>
      <c r="U44" s="58"/>
      <c r="V44" s="58"/>
      <c r="W44" s="58"/>
      <c r="X44" s="58"/>
      <c r="Y44" s="58"/>
      <c r="Z44" s="58"/>
      <c r="AA44" s="58"/>
      <c r="AB44" s="58"/>
      <c r="AC44" s="58"/>
      <c r="AD44" s="58"/>
      <c r="AE44" s="58"/>
      <c r="AF44" s="58"/>
      <c r="AG44" s="58"/>
    </row>
    <row r="45" spans="1:33" ht="15" customHeight="1">
      <c r="A45" s="10"/>
      <c r="B45" s="50"/>
      <c r="C45" s="50"/>
      <c r="D45" s="599"/>
      <c r="E45" s="599"/>
      <c r="F45" s="599"/>
      <c r="G45" s="599"/>
      <c r="H45" s="599"/>
      <c r="I45" s="599"/>
      <c r="J45" s="599"/>
      <c r="K45" s="599"/>
      <c r="L45" s="599"/>
      <c r="M45" s="599"/>
      <c r="N45" s="599"/>
      <c r="O45" s="58"/>
      <c r="P45" s="58"/>
      <c r="Q45" s="58"/>
      <c r="R45" s="58"/>
      <c r="S45" s="58"/>
      <c r="T45" s="58"/>
      <c r="U45" s="58"/>
      <c r="V45" s="58"/>
      <c r="W45" s="58"/>
      <c r="X45" s="58"/>
      <c r="Y45" s="58"/>
      <c r="Z45" s="58"/>
      <c r="AA45" s="58"/>
      <c r="AB45" s="58"/>
      <c r="AC45" s="58"/>
      <c r="AD45" s="58"/>
      <c r="AE45" s="58"/>
      <c r="AF45" s="58"/>
      <c r="AG45" s="58"/>
    </row>
    <row r="46" spans="1:33" ht="15" customHeight="1">
      <c r="A46" s="10"/>
      <c r="B46" s="50"/>
      <c r="C46" s="50"/>
      <c r="D46" s="597" t="s">
        <v>575</v>
      </c>
      <c r="E46" s="50"/>
      <c r="F46" s="50"/>
      <c r="G46" s="50"/>
      <c r="H46" s="50"/>
      <c r="I46" s="50"/>
      <c r="J46" s="50"/>
      <c r="K46" s="50"/>
      <c r="L46" s="50"/>
      <c r="M46" s="10"/>
      <c r="N46" s="10"/>
      <c r="O46" s="10"/>
      <c r="P46" s="10"/>
      <c r="Q46" s="10"/>
      <c r="R46" s="10"/>
      <c r="S46" s="10"/>
      <c r="T46" s="10"/>
      <c r="U46" s="10"/>
      <c r="V46" s="10"/>
      <c r="W46" s="10"/>
      <c r="X46" s="10"/>
      <c r="Y46" s="10"/>
      <c r="Z46" s="10"/>
      <c r="AA46" s="10"/>
      <c r="AB46" s="10"/>
      <c r="AC46" s="10"/>
      <c r="AD46" s="10"/>
      <c r="AE46" s="10"/>
      <c r="AF46" s="10"/>
      <c r="AG46" s="10"/>
    </row>
    <row r="47" spans="1:33" ht="9" customHeight="1">
      <c r="A47" s="10"/>
      <c r="B47" s="50"/>
      <c r="C47" s="50"/>
      <c r="D47" s="50"/>
      <c r="E47" s="50"/>
      <c r="F47" s="50"/>
      <c r="G47" s="50"/>
      <c r="H47" s="50"/>
      <c r="I47" s="50"/>
      <c r="J47" s="50"/>
      <c r="K47" s="50"/>
      <c r="L47" s="50"/>
      <c r="M47" s="10"/>
      <c r="N47" s="10"/>
      <c r="O47" s="10"/>
      <c r="P47" s="10"/>
      <c r="Q47" s="10"/>
      <c r="R47" s="10"/>
      <c r="S47" s="10"/>
      <c r="T47" s="10"/>
      <c r="U47" s="10"/>
      <c r="V47" s="10"/>
      <c r="W47" s="10"/>
      <c r="X47" s="10"/>
      <c r="Y47" s="10"/>
      <c r="Z47" s="10"/>
      <c r="AA47" s="10"/>
      <c r="AB47" s="10"/>
      <c r="AC47" s="10"/>
      <c r="AD47" s="10"/>
      <c r="AE47" s="10"/>
      <c r="AF47" s="10"/>
      <c r="AG47" s="10"/>
    </row>
    <row r="48" spans="1:33" ht="15" customHeight="1">
      <c r="A48" s="10"/>
      <c r="B48" s="50"/>
      <c r="C48" s="50" t="s">
        <v>198</v>
      </c>
      <c r="D48" s="50" t="s">
        <v>170</v>
      </c>
      <c r="E48" s="50"/>
      <c r="F48" s="50"/>
      <c r="G48" s="50"/>
      <c r="H48" s="50"/>
      <c r="I48" s="50"/>
      <c r="J48" s="50"/>
      <c r="K48" s="50"/>
      <c r="L48" s="50"/>
      <c r="M48" s="10"/>
      <c r="N48" s="10"/>
      <c r="O48" s="10"/>
      <c r="P48" s="10"/>
      <c r="Q48" s="10"/>
      <c r="R48" s="10"/>
      <c r="S48" s="10"/>
      <c r="T48" s="10"/>
      <c r="U48" s="10"/>
      <c r="V48" s="10"/>
      <c r="W48" s="10"/>
      <c r="X48" s="10"/>
      <c r="Y48" s="10"/>
      <c r="Z48" s="10"/>
      <c r="AA48" s="10"/>
      <c r="AB48" s="10"/>
      <c r="AC48" s="10"/>
      <c r="AD48" s="10"/>
      <c r="AE48" s="10"/>
      <c r="AF48" s="10"/>
      <c r="AG48" s="10"/>
    </row>
    <row r="49" spans="1:33" ht="15" customHeight="1">
      <c r="A49" s="10"/>
      <c r="B49" s="50"/>
      <c r="C49" s="50"/>
      <c r="D49" s="51" t="s">
        <v>576</v>
      </c>
      <c r="E49" s="51"/>
      <c r="F49" s="51"/>
      <c r="G49" s="51"/>
      <c r="H49" s="51"/>
      <c r="I49" s="51"/>
      <c r="J49" s="51"/>
      <c r="K49" s="51"/>
      <c r="L49" s="51"/>
      <c r="M49" s="51"/>
      <c r="N49" s="51"/>
      <c r="O49" s="58"/>
      <c r="P49" s="58"/>
      <c r="Q49" s="58"/>
      <c r="R49" s="58"/>
      <c r="S49" s="58"/>
      <c r="T49" s="58"/>
      <c r="U49" s="58"/>
      <c r="V49" s="58"/>
      <c r="W49" s="58"/>
      <c r="X49" s="58"/>
      <c r="Y49" s="58"/>
      <c r="Z49" s="58"/>
      <c r="AA49" s="58"/>
      <c r="AB49" s="58"/>
      <c r="AC49" s="58"/>
      <c r="AD49" s="58"/>
      <c r="AE49" s="58"/>
      <c r="AF49" s="58"/>
      <c r="AG49" s="58"/>
    </row>
    <row r="50" spans="1:33" ht="15" customHeight="1">
      <c r="A50" s="10"/>
      <c r="B50" s="50"/>
      <c r="C50" s="50"/>
      <c r="D50" s="51"/>
      <c r="E50" s="51"/>
      <c r="F50" s="51"/>
      <c r="G50" s="51"/>
      <c r="H50" s="51"/>
      <c r="I50" s="51"/>
      <c r="J50" s="51"/>
      <c r="K50" s="51"/>
      <c r="L50" s="51"/>
      <c r="M50" s="51"/>
      <c r="N50" s="51"/>
      <c r="O50" s="58"/>
      <c r="P50" s="58"/>
      <c r="Q50" s="58"/>
      <c r="R50" s="58"/>
      <c r="S50" s="58"/>
      <c r="T50" s="58"/>
      <c r="U50" s="58"/>
      <c r="V50" s="58"/>
      <c r="W50" s="58"/>
      <c r="X50" s="58"/>
      <c r="Y50" s="58"/>
      <c r="Z50" s="58"/>
      <c r="AA50" s="58"/>
      <c r="AB50" s="58"/>
      <c r="AC50" s="58"/>
      <c r="AD50" s="58"/>
      <c r="AE50" s="58"/>
      <c r="AF50" s="58"/>
      <c r="AG50" s="58"/>
    </row>
    <row r="51" spans="1:33" ht="15" customHeight="1">
      <c r="A51" s="10"/>
      <c r="B51" s="50"/>
      <c r="C51" s="50"/>
      <c r="D51" s="51"/>
      <c r="E51" s="51"/>
      <c r="F51" s="51"/>
      <c r="G51" s="51"/>
      <c r="H51" s="51"/>
      <c r="I51" s="51"/>
      <c r="J51" s="51"/>
      <c r="K51" s="51"/>
      <c r="L51" s="51"/>
      <c r="M51" s="51"/>
      <c r="N51" s="51"/>
      <c r="O51" s="58"/>
      <c r="P51" s="58"/>
      <c r="Q51" s="58"/>
      <c r="R51" s="58"/>
      <c r="S51" s="58"/>
      <c r="T51" s="58"/>
      <c r="U51" s="58"/>
      <c r="V51" s="58"/>
      <c r="W51" s="58"/>
      <c r="X51" s="58"/>
      <c r="Y51" s="58"/>
      <c r="Z51" s="58"/>
      <c r="AA51" s="58"/>
      <c r="AB51" s="58"/>
      <c r="AC51" s="58"/>
      <c r="AD51" s="58"/>
      <c r="AE51" s="58"/>
      <c r="AF51" s="58"/>
      <c r="AG51" s="58"/>
    </row>
    <row r="52" spans="1:33" ht="15" customHeight="1">
      <c r="A52" s="10"/>
      <c r="B52" s="50"/>
      <c r="C52" s="50"/>
      <c r="D52" s="599" t="s">
        <v>345</v>
      </c>
      <c r="E52" s="599"/>
      <c r="F52" s="599"/>
      <c r="G52" s="599"/>
      <c r="H52" s="599"/>
      <c r="I52" s="599"/>
      <c r="J52" s="599"/>
      <c r="K52" s="599"/>
      <c r="L52" s="599"/>
      <c r="M52" s="599"/>
      <c r="N52" s="599"/>
      <c r="O52" s="58"/>
      <c r="P52" s="58"/>
      <c r="Q52" s="58"/>
      <c r="R52" s="58"/>
      <c r="S52" s="58"/>
      <c r="T52" s="58"/>
      <c r="U52" s="58"/>
      <c r="V52" s="58"/>
      <c r="W52" s="58"/>
      <c r="X52" s="58"/>
      <c r="Y52" s="58"/>
      <c r="Z52" s="58"/>
      <c r="AA52" s="58"/>
      <c r="AB52" s="58"/>
      <c r="AC52" s="58"/>
      <c r="AD52" s="58"/>
      <c r="AE52" s="58"/>
      <c r="AF52" s="58"/>
      <c r="AG52" s="58"/>
    </row>
    <row r="53" spans="1:33" ht="15" customHeight="1">
      <c r="A53" s="10"/>
      <c r="B53" s="50"/>
      <c r="C53" s="50"/>
      <c r="D53" s="599"/>
      <c r="E53" s="599"/>
      <c r="F53" s="599"/>
      <c r="G53" s="599"/>
      <c r="H53" s="599"/>
      <c r="I53" s="599"/>
      <c r="J53" s="599"/>
      <c r="K53" s="599"/>
      <c r="L53" s="599"/>
      <c r="M53" s="599"/>
      <c r="N53" s="599"/>
      <c r="O53" s="58"/>
      <c r="P53" s="58"/>
      <c r="Q53" s="58"/>
      <c r="R53" s="58"/>
      <c r="S53" s="58"/>
      <c r="T53" s="58"/>
      <c r="U53" s="58"/>
      <c r="V53" s="58"/>
      <c r="W53" s="58"/>
      <c r="X53" s="58"/>
      <c r="Y53" s="58"/>
      <c r="Z53" s="58"/>
      <c r="AA53" s="58"/>
      <c r="AB53" s="58"/>
      <c r="AC53" s="58"/>
      <c r="AD53" s="58"/>
      <c r="AE53" s="58"/>
      <c r="AF53" s="58"/>
      <c r="AG53" s="58"/>
    </row>
    <row r="54" spans="1:33" ht="15" customHeight="1">
      <c r="A54" s="10"/>
      <c r="B54" s="50"/>
      <c r="C54" s="50"/>
      <c r="D54" s="599" t="s">
        <v>577</v>
      </c>
      <c r="E54" s="599"/>
      <c r="F54" s="599"/>
      <c r="G54" s="599"/>
      <c r="H54" s="599"/>
      <c r="I54" s="599"/>
      <c r="J54" s="599"/>
      <c r="K54" s="599"/>
      <c r="L54" s="599"/>
      <c r="M54" s="599"/>
      <c r="N54" s="599"/>
      <c r="O54" s="58"/>
      <c r="P54" s="58"/>
      <c r="Q54" s="58"/>
      <c r="R54" s="58"/>
      <c r="S54" s="58"/>
      <c r="T54" s="58"/>
      <c r="U54" s="58"/>
      <c r="V54" s="58"/>
      <c r="W54" s="58"/>
      <c r="X54" s="58"/>
      <c r="Y54" s="58"/>
      <c r="Z54" s="58"/>
      <c r="AA54" s="58"/>
      <c r="AB54" s="58"/>
      <c r="AC54" s="58"/>
      <c r="AD54" s="58"/>
      <c r="AE54" s="58"/>
      <c r="AF54" s="58"/>
      <c r="AG54" s="58"/>
    </row>
    <row r="55" spans="1:33" ht="15" customHeight="1">
      <c r="A55" s="10"/>
      <c r="B55" s="50"/>
      <c r="C55" s="50"/>
      <c r="D55" s="599"/>
      <c r="E55" s="599"/>
      <c r="F55" s="599"/>
      <c r="G55" s="599"/>
      <c r="H55" s="599"/>
      <c r="I55" s="599"/>
      <c r="J55" s="599"/>
      <c r="K55" s="599"/>
      <c r="L55" s="599"/>
      <c r="M55" s="599"/>
      <c r="N55" s="599"/>
      <c r="O55" s="58"/>
      <c r="P55" s="58"/>
      <c r="Q55" s="58"/>
      <c r="R55" s="58"/>
      <c r="S55" s="58"/>
      <c r="T55" s="58"/>
      <c r="U55" s="58"/>
      <c r="V55" s="58"/>
      <c r="W55" s="58"/>
      <c r="X55" s="58"/>
      <c r="Y55" s="58"/>
      <c r="Z55" s="58"/>
      <c r="AA55" s="58"/>
      <c r="AB55" s="58"/>
      <c r="AC55" s="58"/>
      <c r="AD55" s="58"/>
      <c r="AE55" s="58"/>
      <c r="AF55" s="58"/>
      <c r="AG55" s="58"/>
    </row>
    <row r="56" spans="1:33" ht="15" customHeight="1">
      <c r="A56" s="10"/>
      <c r="B56" s="50"/>
      <c r="C56" s="50"/>
      <c r="D56" s="597" t="s">
        <v>578</v>
      </c>
      <c r="E56" s="50"/>
      <c r="F56" s="50"/>
      <c r="G56" s="50"/>
      <c r="H56" s="50"/>
      <c r="I56" s="50"/>
      <c r="J56" s="50"/>
      <c r="K56" s="50"/>
      <c r="L56" s="50"/>
      <c r="M56" s="10"/>
      <c r="N56" s="10"/>
      <c r="O56" s="10"/>
      <c r="P56" s="10"/>
      <c r="Q56" s="10"/>
      <c r="R56" s="10"/>
      <c r="S56" s="10"/>
      <c r="T56" s="10"/>
      <c r="U56" s="10"/>
      <c r="V56" s="10"/>
      <c r="W56" s="10"/>
      <c r="X56" s="10"/>
      <c r="Y56" s="10"/>
      <c r="Z56" s="10"/>
      <c r="AA56" s="10"/>
      <c r="AB56" s="10"/>
      <c r="AC56" s="10"/>
      <c r="AD56" s="10"/>
      <c r="AE56" s="10"/>
      <c r="AF56" s="10"/>
      <c r="AG56" s="10"/>
    </row>
    <row r="57" spans="1:33" ht="15" customHeight="1">
      <c r="A57" s="10"/>
      <c r="B57" s="50"/>
      <c r="C57" s="50"/>
      <c r="D57" s="50"/>
      <c r="E57" s="50"/>
      <c r="F57" s="50"/>
      <c r="G57" s="50"/>
      <c r="H57" s="50"/>
      <c r="I57" s="50"/>
      <c r="J57" s="50"/>
      <c r="K57" s="50"/>
      <c r="L57" s="50"/>
      <c r="M57" s="10"/>
      <c r="N57" s="10"/>
      <c r="O57" s="10"/>
      <c r="P57" s="10"/>
      <c r="Q57" s="10"/>
      <c r="R57" s="10"/>
      <c r="S57" s="10"/>
      <c r="T57" s="10"/>
      <c r="U57" s="10"/>
      <c r="V57" s="10"/>
      <c r="W57" s="10"/>
      <c r="X57" s="10"/>
      <c r="Y57" s="10"/>
      <c r="Z57" s="10"/>
      <c r="AA57" s="10"/>
      <c r="AB57" s="10"/>
      <c r="AC57" s="10"/>
      <c r="AD57" s="10"/>
      <c r="AE57" s="10"/>
      <c r="AF57" s="10"/>
      <c r="AG57" s="10"/>
    </row>
    <row r="58" spans="1:33" ht="15" customHeight="1">
      <c r="A58" s="10"/>
      <c r="B58" s="50"/>
      <c r="C58" s="50"/>
      <c r="D58" s="50"/>
      <c r="E58" s="50"/>
      <c r="F58" s="50"/>
      <c r="G58" s="50"/>
      <c r="H58" s="50"/>
      <c r="I58" s="50"/>
      <c r="J58" s="50"/>
      <c r="K58" s="50"/>
      <c r="L58" s="50"/>
      <c r="M58" s="10"/>
      <c r="N58" s="10"/>
      <c r="O58" s="10"/>
      <c r="P58" s="10"/>
      <c r="Q58" s="10"/>
      <c r="R58" s="10"/>
      <c r="S58" s="10"/>
      <c r="T58" s="10"/>
      <c r="U58" s="10"/>
      <c r="V58" s="10"/>
      <c r="W58" s="10"/>
      <c r="X58" s="10"/>
      <c r="Y58" s="10"/>
      <c r="Z58" s="10"/>
      <c r="AA58" s="10"/>
      <c r="AB58" s="10"/>
      <c r="AC58" s="10"/>
      <c r="AD58" s="10"/>
      <c r="AE58" s="10"/>
      <c r="AF58" s="10"/>
      <c r="AG58" s="10"/>
    </row>
    <row r="59" spans="1:33" ht="15" customHeight="1">
      <c r="A59" s="10"/>
      <c r="B59" s="50"/>
      <c r="C59" s="50"/>
      <c r="D59" s="50"/>
      <c r="E59" s="50"/>
      <c r="F59" s="50"/>
      <c r="G59" s="50"/>
      <c r="H59" s="50"/>
      <c r="J59" s="50"/>
      <c r="K59" s="50"/>
      <c r="L59" s="50"/>
      <c r="M59" s="10"/>
      <c r="N59" s="10"/>
      <c r="O59" s="10"/>
      <c r="R59" s="10"/>
      <c r="S59" s="10"/>
      <c r="T59" s="10"/>
      <c r="U59" s="10"/>
      <c r="V59" s="10"/>
      <c r="W59" s="10"/>
      <c r="X59" s="10"/>
      <c r="Y59" s="10"/>
      <c r="Z59" s="10"/>
      <c r="AA59" s="10"/>
      <c r="AB59" s="10"/>
      <c r="AC59" s="10"/>
      <c r="AD59" s="10"/>
      <c r="AE59" s="10"/>
      <c r="AF59" s="10"/>
      <c r="AG59" s="10"/>
    </row>
    <row r="60" spans="1:33" ht="15" customHeight="1">
      <c r="A60" s="10"/>
      <c r="B60" s="50"/>
      <c r="C60" s="50"/>
      <c r="D60" s="50"/>
      <c r="E60" s="50"/>
      <c r="F60" s="50"/>
      <c r="G60" s="50"/>
      <c r="H60" s="50"/>
      <c r="I60" s="601" t="s">
        <v>579</v>
      </c>
      <c r="J60" s="50"/>
      <c r="K60" s="50"/>
      <c r="L60" s="50"/>
      <c r="M60" s="10"/>
      <c r="N60" s="10"/>
      <c r="O60" s="10"/>
      <c r="P60" s="10"/>
      <c r="Q60" s="10"/>
      <c r="R60" s="10"/>
      <c r="S60" s="10"/>
      <c r="T60" s="10"/>
      <c r="U60" s="10"/>
      <c r="V60" s="10"/>
      <c r="W60" s="10"/>
      <c r="X60" s="10"/>
      <c r="Y60" s="10"/>
      <c r="Z60" s="10"/>
      <c r="AA60" s="10"/>
      <c r="AB60" s="10"/>
      <c r="AC60" s="10"/>
      <c r="AD60" s="10"/>
      <c r="AE60" s="10"/>
      <c r="AF60" s="10"/>
      <c r="AG60" s="10"/>
    </row>
    <row r="61" spans="1:33" ht="9.75" customHeight="1">
      <c r="A61" s="10"/>
      <c r="B61" s="50"/>
      <c r="C61" s="50"/>
      <c r="D61" s="50"/>
      <c r="E61" s="50"/>
      <c r="F61" s="50"/>
      <c r="G61" s="50"/>
      <c r="H61" s="50"/>
      <c r="I61" s="50"/>
      <c r="J61" s="50"/>
      <c r="K61" s="50"/>
      <c r="L61" s="50"/>
      <c r="M61" s="10"/>
      <c r="N61" s="10"/>
      <c r="O61" s="10"/>
      <c r="P61" s="10"/>
      <c r="Q61" s="10"/>
      <c r="R61" s="10"/>
      <c r="S61" s="10"/>
      <c r="T61" s="10"/>
      <c r="U61" s="10"/>
      <c r="V61" s="10"/>
      <c r="W61" s="10"/>
      <c r="X61" s="10"/>
      <c r="Y61" s="10"/>
      <c r="Z61" s="10"/>
      <c r="AA61" s="10"/>
      <c r="AB61" s="10"/>
      <c r="AC61" s="10"/>
      <c r="AD61" s="10"/>
      <c r="AE61" s="10"/>
      <c r="AF61" s="10"/>
      <c r="AG61" s="10"/>
    </row>
    <row r="62" spans="1:33" ht="15" customHeight="1">
      <c r="A62" s="10"/>
      <c r="B62" s="50"/>
      <c r="C62" s="50" t="s">
        <v>479</v>
      </c>
      <c r="D62" s="50" t="s">
        <v>505</v>
      </c>
      <c r="E62" s="50"/>
      <c r="F62" s="50"/>
      <c r="G62" s="50"/>
      <c r="H62" s="50"/>
      <c r="I62" s="50"/>
      <c r="J62" s="50"/>
      <c r="K62" s="50"/>
      <c r="L62" s="50"/>
      <c r="M62" s="10"/>
      <c r="N62" s="10"/>
      <c r="O62" s="10"/>
      <c r="P62" s="10"/>
      <c r="Q62" s="10"/>
      <c r="R62" s="10"/>
      <c r="S62" s="10"/>
      <c r="T62" s="10"/>
      <c r="U62" s="10"/>
      <c r="V62" s="10"/>
      <c r="W62" s="10"/>
      <c r="X62" s="10"/>
      <c r="Y62" s="10"/>
      <c r="Z62" s="10"/>
      <c r="AA62" s="10"/>
      <c r="AB62" s="10"/>
      <c r="AC62" s="10"/>
      <c r="AD62" s="10"/>
      <c r="AE62" s="10"/>
      <c r="AF62" s="10"/>
      <c r="AG62" s="10"/>
    </row>
    <row r="63" spans="1:33" ht="15" customHeight="1">
      <c r="A63" s="10"/>
      <c r="B63" s="50"/>
      <c r="C63" s="50"/>
      <c r="D63" s="51" t="s">
        <v>580</v>
      </c>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 customHeight="1">
      <c r="A64" s="10"/>
      <c r="B64" s="50"/>
      <c r="C64" s="5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9" customHeight="1">
      <c r="A65" s="10"/>
      <c r="B65" s="50"/>
      <c r="C65" s="50"/>
      <c r="D65" s="51"/>
      <c r="E65" s="51"/>
      <c r="F65" s="51"/>
      <c r="G65" s="51"/>
      <c r="H65" s="51"/>
      <c r="I65" s="51"/>
      <c r="J65" s="51"/>
      <c r="K65" s="51"/>
      <c r="L65" s="51"/>
      <c r="M65" s="51"/>
      <c r="N65" s="51"/>
      <c r="O65" s="10"/>
      <c r="P65" s="10"/>
      <c r="Q65" s="10"/>
      <c r="R65" s="10"/>
      <c r="S65" s="10"/>
      <c r="T65" s="10"/>
      <c r="U65" s="10"/>
      <c r="V65" s="10"/>
      <c r="W65" s="10"/>
      <c r="X65" s="10"/>
      <c r="Y65" s="10"/>
      <c r="Z65" s="10"/>
      <c r="AA65" s="10"/>
      <c r="AB65" s="10"/>
      <c r="AC65" s="10"/>
      <c r="AD65" s="10"/>
      <c r="AE65" s="10"/>
      <c r="AF65" s="10"/>
      <c r="AG65" s="10"/>
    </row>
    <row r="66" spans="1:33" ht="15" customHeight="1">
      <c r="A66" s="10"/>
      <c r="B66" s="50"/>
      <c r="C66" s="50" t="s">
        <v>205</v>
      </c>
      <c r="D66" s="50" t="s">
        <v>581</v>
      </c>
      <c r="E66" s="50"/>
      <c r="F66" s="50"/>
      <c r="G66" s="50"/>
      <c r="H66" s="50"/>
      <c r="I66" s="50"/>
      <c r="J66" s="50"/>
      <c r="K66" s="50"/>
      <c r="L66" s="50"/>
      <c r="M66" s="10"/>
      <c r="N66" s="10"/>
      <c r="O66" s="10"/>
      <c r="P66" s="10"/>
      <c r="Q66" s="10"/>
      <c r="R66" s="10"/>
      <c r="S66" s="10"/>
      <c r="T66" s="10"/>
      <c r="U66" s="10"/>
      <c r="V66" s="10"/>
      <c r="W66" s="10"/>
      <c r="X66" s="10"/>
      <c r="Y66" s="10"/>
      <c r="Z66" s="10"/>
      <c r="AA66" s="10"/>
      <c r="AB66" s="10"/>
      <c r="AC66" s="10"/>
      <c r="AD66" s="10"/>
      <c r="AE66" s="10"/>
      <c r="AF66" s="10"/>
      <c r="AG66" s="10"/>
    </row>
    <row r="67" spans="1:33" ht="15" customHeight="1">
      <c r="A67" s="10"/>
      <c r="B67" s="50"/>
      <c r="C67" s="50"/>
      <c r="D67" s="50" t="s">
        <v>209</v>
      </c>
      <c r="E67" s="50"/>
      <c r="F67" s="50"/>
      <c r="G67" s="50"/>
      <c r="H67" s="50"/>
      <c r="I67" s="50"/>
      <c r="J67" s="50"/>
      <c r="K67" s="50"/>
      <c r="L67" s="50"/>
      <c r="M67" s="10"/>
      <c r="N67" s="10"/>
      <c r="O67" s="10"/>
      <c r="P67" s="10"/>
      <c r="Q67" s="10"/>
      <c r="R67" s="10"/>
      <c r="S67" s="10"/>
      <c r="T67" s="10"/>
      <c r="U67" s="10"/>
      <c r="V67" s="10"/>
      <c r="W67" s="10"/>
      <c r="X67" s="10"/>
      <c r="Y67" s="10"/>
      <c r="Z67" s="10"/>
      <c r="AA67" s="10"/>
      <c r="AB67" s="10"/>
      <c r="AC67" s="10"/>
      <c r="AD67" s="10"/>
      <c r="AE67" s="10"/>
      <c r="AF67" s="10"/>
      <c r="AG67" s="10"/>
    </row>
    <row r="68" spans="1:33" ht="15" customHeight="1">
      <c r="A68" s="10"/>
      <c r="B68" s="50"/>
      <c r="C68" s="50"/>
      <c r="D68" s="50" t="s">
        <v>582</v>
      </c>
      <c r="F68" s="50"/>
      <c r="G68" s="50"/>
      <c r="H68" s="50"/>
      <c r="I68" s="50"/>
      <c r="J68" s="50"/>
      <c r="K68" s="50"/>
      <c r="L68" s="50"/>
      <c r="M68" s="10"/>
      <c r="N68" s="10"/>
      <c r="O68" s="10"/>
      <c r="P68" s="10"/>
      <c r="Q68" s="10"/>
      <c r="R68" s="10"/>
      <c r="S68" s="10"/>
      <c r="T68" s="10"/>
      <c r="U68" s="10"/>
      <c r="V68" s="10"/>
      <c r="W68" s="10"/>
      <c r="X68" s="10"/>
      <c r="Y68" s="10"/>
      <c r="Z68" s="10"/>
      <c r="AA68" s="10"/>
      <c r="AB68" s="10"/>
      <c r="AC68" s="10"/>
      <c r="AD68" s="10"/>
      <c r="AE68" s="10"/>
      <c r="AF68" s="10"/>
      <c r="AG68" s="10"/>
    </row>
    <row r="69" spans="1:33" ht="15" customHeight="1">
      <c r="A69" s="10"/>
      <c r="B69" s="50"/>
      <c r="C69" s="50"/>
      <c r="D69" s="51" t="s">
        <v>295</v>
      </c>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 customHeight="1">
      <c r="A70" s="10"/>
      <c r="B70" s="50"/>
      <c r="C70" s="50"/>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 customHeight="1">
      <c r="A71" s="10"/>
      <c r="B71" s="50"/>
      <c r="C71" s="50"/>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 customHeight="1">
      <c r="A72" s="10"/>
      <c r="B72" s="50"/>
      <c r="C72" s="50"/>
      <c r="D72" s="599" t="s">
        <v>583</v>
      </c>
      <c r="E72" s="599"/>
      <c r="F72" s="599"/>
      <c r="G72" s="599"/>
      <c r="H72" s="599"/>
      <c r="I72" s="599"/>
      <c r="J72" s="599"/>
      <c r="K72" s="599"/>
      <c r="L72" s="599"/>
      <c r="M72" s="599"/>
      <c r="N72" s="599"/>
      <c r="O72" s="51"/>
      <c r="P72" s="51"/>
      <c r="Q72" s="51"/>
      <c r="R72" s="51"/>
      <c r="S72" s="51"/>
      <c r="T72" s="51"/>
      <c r="U72" s="51"/>
      <c r="V72" s="51"/>
      <c r="W72" s="51"/>
      <c r="X72" s="51"/>
      <c r="Y72" s="51"/>
      <c r="Z72" s="51"/>
      <c r="AA72" s="51"/>
      <c r="AB72" s="51"/>
      <c r="AC72" s="51"/>
      <c r="AD72" s="51"/>
      <c r="AE72" s="51"/>
      <c r="AF72" s="51"/>
      <c r="AG72" s="51"/>
    </row>
    <row r="73" spans="1:33" ht="15" customHeight="1">
      <c r="A73" s="10"/>
      <c r="B73" s="50"/>
      <c r="C73" s="50"/>
      <c r="D73" s="599"/>
      <c r="E73" s="599"/>
      <c r="F73" s="599"/>
      <c r="G73" s="599"/>
      <c r="H73" s="599"/>
      <c r="I73" s="599"/>
      <c r="J73" s="599"/>
      <c r="K73" s="599"/>
      <c r="L73" s="599"/>
      <c r="M73" s="599"/>
      <c r="N73" s="599"/>
      <c r="O73" s="51"/>
      <c r="P73" s="51"/>
      <c r="Q73" s="51"/>
      <c r="R73" s="51"/>
      <c r="S73" s="51"/>
      <c r="T73" s="51"/>
      <c r="U73" s="51"/>
      <c r="V73" s="51"/>
      <c r="W73" s="51"/>
      <c r="X73" s="51"/>
      <c r="Y73" s="51"/>
      <c r="Z73" s="51"/>
      <c r="AA73" s="51"/>
      <c r="AB73" s="51"/>
      <c r="AC73" s="51"/>
      <c r="AD73" s="51"/>
      <c r="AE73" s="51"/>
      <c r="AF73" s="51"/>
      <c r="AG73" s="51"/>
    </row>
    <row r="74" spans="1:33" ht="15" customHeight="1">
      <c r="A74" s="10"/>
      <c r="B74" s="50"/>
      <c r="C74" s="50"/>
      <c r="D74" s="50" t="s">
        <v>6</v>
      </c>
      <c r="E74" s="50" t="s">
        <v>584</v>
      </c>
      <c r="F74" s="50"/>
      <c r="G74" s="50"/>
      <c r="H74" s="50"/>
      <c r="I74" s="50"/>
      <c r="J74" s="50"/>
      <c r="K74" s="50"/>
      <c r="L74" s="50"/>
      <c r="M74" s="10"/>
      <c r="N74" s="10"/>
      <c r="O74" s="10"/>
      <c r="P74" s="10"/>
      <c r="Q74" s="10"/>
      <c r="R74" s="10"/>
      <c r="S74" s="10"/>
      <c r="T74" s="10"/>
      <c r="U74" s="10"/>
      <c r="V74" s="10"/>
      <c r="W74" s="10"/>
      <c r="X74" s="10"/>
      <c r="Y74" s="10"/>
      <c r="Z74" s="10"/>
      <c r="AA74" s="10"/>
      <c r="AB74" s="10"/>
      <c r="AC74" s="10"/>
      <c r="AD74" s="10"/>
      <c r="AE74" s="10"/>
      <c r="AF74" s="10"/>
      <c r="AG74" s="10"/>
    </row>
    <row r="75" spans="1:33" ht="15" customHeight="1">
      <c r="A75" s="10"/>
      <c r="B75" s="50"/>
      <c r="C75" s="50"/>
      <c r="D75" s="50" t="s">
        <v>585</v>
      </c>
      <c r="E75" s="51" t="s">
        <v>219</v>
      </c>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 customHeight="1">
      <c r="A76" s="10"/>
      <c r="B76" s="50"/>
      <c r="C76" s="50"/>
      <c r="D76" s="50"/>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 customHeight="1">
      <c r="A77" s="10"/>
      <c r="B77" s="50"/>
      <c r="C77" s="50"/>
      <c r="D77" s="600" t="s">
        <v>329</v>
      </c>
      <c r="E77" s="600"/>
      <c r="F77" s="600"/>
      <c r="G77" s="600"/>
      <c r="H77" s="600"/>
      <c r="I77" s="600"/>
      <c r="J77" s="600"/>
      <c r="K77" s="600"/>
      <c r="L77" s="600"/>
      <c r="M77" s="600"/>
      <c r="N77" s="600"/>
      <c r="O77" s="52"/>
      <c r="P77" s="52"/>
      <c r="Q77" s="52"/>
      <c r="R77" s="52"/>
      <c r="S77" s="52"/>
      <c r="T77" s="52"/>
      <c r="U77" s="52"/>
      <c r="V77" s="52"/>
      <c r="W77" s="52"/>
      <c r="X77" s="52"/>
      <c r="Y77" s="52"/>
      <c r="Z77" s="52"/>
      <c r="AA77" s="52"/>
      <c r="AB77" s="52"/>
      <c r="AC77" s="52"/>
      <c r="AD77" s="52"/>
      <c r="AE77" s="52"/>
      <c r="AF77" s="52"/>
      <c r="AG77" s="52"/>
    </row>
    <row r="78" spans="1:33" ht="15" customHeight="1">
      <c r="A78" s="10"/>
      <c r="B78" s="50"/>
      <c r="C78" s="50"/>
      <c r="D78" s="599" t="s">
        <v>586</v>
      </c>
      <c r="E78" s="599"/>
      <c r="F78" s="599"/>
      <c r="G78" s="599"/>
      <c r="H78" s="599"/>
      <c r="I78" s="599"/>
      <c r="J78" s="599"/>
      <c r="K78" s="599"/>
      <c r="L78" s="599"/>
      <c r="M78" s="599"/>
      <c r="N78" s="599"/>
      <c r="O78" s="51"/>
      <c r="P78" s="51"/>
      <c r="Q78" s="51"/>
      <c r="R78" s="51"/>
      <c r="S78" s="51"/>
      <c r="T78" s="51"/>
      <c r="U78" s="51"/>
      <c r="V78" s="51"/>
      <c r="W78" s="51"/>
      <c r="X78" s="51"/>
      <c r="Y78" s="51"/>
      <c r="Z78" s="51"/>
      <c r="AA78" s="51"/>
      <c r="AB78" s="51"/>
      <c r="AC78" s="51"/>
      <c r="AD78" s="51"/>
      <c r="AE78" s="51"/>
      <c r="AF78" s="51"/>
      <c r="AG78" s="51"/>
    </row>
    <row r="79" spans="1:33" ht="15" customHeight="1">
      <c r="A79" s="10"/>
      <c r="B79" s="50"/>
      <c r="C79" s="50"/>
      <c r="D79" s="599"/>
      <c r="E79" s="599"/>
      <c r="F79" s="599"/>
      <c r="G79" s="599"/>
      <c r="H79" s="599"/>
      <c r="I79" s="599"/>
      <c r="J79" s="599"/>
      <c r="K79" s="599"/>
      <c r="L79" s="599"/>
      <c r="M79" s="599"/>
      <c r="N79" s="599"/>
      <c r="O79" s="51"/>
      <c r="P79" s="51"/>
      <c r="Q79" s="51"/>
      <c r="R79" s="51"/>
      <c r="S79" s="51"/>
      <c r="T79" s="51"/>
      <c r="U79" s="51"/>
      <c r="V79" s="51"/>
      <c r="W79" s="51"/>
      <c r="X79" s="51"/>
      <c r="Y79" s="51"/>
      <c r="Z79" s="51"/>
      <c r="AA79" s="51"/>
      <c r="AB79" s="51"/>
      <c r="AC79" s="51"/>
      <c r="AD79" s="51"/>
      <c r="AE79" s="51"/>
      <c r="AF79" s="51"/>
      <c r="AG79" s="51"/>
    </row>
    <row r="80" spans="1:33" ht="9" customHeight="1">
      <c r="A80" s="10"/>
      <c r="B80" s="50"/>
      <c r="C80" s="50"/>
      <c r="D80" s="599"/>
      <c r="E80" s="599"/>
      <c r="F80" s="599"/>
      <c r="G80" s="599"/>
      <c r="H80" s="599"/>
      <c r="I80" s="599"/>
      <c r="J80" s="599"/>
      <c r="K80" s="599"/>
      <c r="L80" s="599"/>
      <c r="M80" s="599"/>
      <c r="N80" s="599"/>
      <c r="O80" s="10"/>
      <c r="P80" s="10"/>
      <c r="Q80" s="10"/>
      <c r="R80" s="10"/>
      <c r="S80" s="10"/>
      <c r="T80" s="10"/>
      <c r="U80" s="10"/>
      <c r="V80" s="10"/>
      <c r="W80" s="10"/>
      <c r="X80" s="10"/>
      <c r="Y80" s="10"/>
      <c r="Z80" s="10"/>
      <c r="AA80" s="10"/>
      <c r="AB80" s="10"/>
      <c r="AC80" s="10"/>
      <c r="AD80" s="10"/>
      <c r="AE80" s="10"/>
      <c r="AF80" s="10"/>
      <c r="AG80" s="10"/>
    </row>
    <row r="81" spans="1:33" ht="15" customHeight="1">
      <c r="A81" s="10"/>
      <c r="B81" s="50"/>
      <c r="C81" s="50" t="s">
        <v>587</v>
      </c>
      <c r="D81" s="50" t="s">
        <v>379</v>
      </c>
      <c r="E81" s="50"/>
      <c r="F81" s="50"/>
      <c r="G81" s="50"/>
      <c r="H81" s="50"/>
      <c r="I81" s="50"/>
      <c r="J81" s="50"/>
      <c r="K81" s="50"/>
      <c r="L81" s="50"/>
      <c r="M81" s="10"/>
      <c r="N81" s="10"/>
      <c r="O81" s="10"/>
      <c r="P81" s="10"/>
      <c r="Q81" s="10"/>
      <c r="R81" s="10"/>
      <c r="S81" s="10"/>
      <c r="T81" s="10"/>
      <c r="U81" s="10"/>
      <c r="V81" s="10"/>
      <c r="W81" s="10"/>
      <c r="X81" s="10"/>
      <c r="Y81" s="10"/>
      <c r="Z81" s="10"/>
      <c r="AA81" s="10"/>
      <c r="AB81" s="10"/>
      <c r="AC81" s="10"/>
      <c r="AD81" s="10"/>
      <c r="AE81" s="10"/>
      <c r="AF81" s="10"/>
      <c r="AG81" s="10"/>
    </row>
    <row r="82" spans="1:33" ht="15" customHeight="1">
      <c r="A82" s="10"/>
      <c r="B82" s="50"/>
      <c r="C82" s="50"/>
      <c r="D82" s="50" t="s">
        <v>588</v>
      </c>
      <c r="E82" s="50"/>
      <c r="F82" s="50"/>
      <c r="G82" s="50"/>
      <c r="H82" s="50"/>
      <c r="I82" s="50"/>
      <c r="J82" s="50"/>
      <c r="K82" s="50"/>
      <c r="L82" s="50"/>
      <c r="M82" s="10"/>
      <c r="N82" s="10"/>
      <c r="O82" s="10"/>
      <c r="P82" s="10"/>
      <c r="Q82" s="10"/>
      <c r="R82" s="10"/>
      <c r="S82" s="10"/>
      <c r="T82" s="10"/>
      <c r="U82" s="10"/>
      <c r="V82" s="10"/>
      <c r="W82" s="10"/>
      <c r="X82" s="10"/>
      <c r="Y82" s="10"/>
      <c r="Z82" s="10"/>
      <c r="AA82" s="10"/>
      <c r="AB82" s="10"/>
      <c r="AC82" s="10"/>
      <c r="AD82" s="10"/>
      <c r="AE82" s="10"/>
      <c r="AF82" s="10"/>
      <c r="AG82" s="10"/>
    </row>
    <row r="83" spans="1:33" ht="5.25" customHeight="1">
      <c r="A83" s="10"/>
      <c r="B83" s="50"/>
      <c r="C83" s="50"/>
      <c r="D83" s="50"/>
      <c r="E83" s="50"/>
      <c r="F83" s="50"/>
      <c r="G83" s="50"/>
      <c r="H83" s="50"/>
      <c r="I83" s="50"/>
      <c r="J83" s="50"/>
      <c r="K83" s="50"/>
      <c r="L83" s="50"/>
      <c r="M83" s="10"/>
      <c r="N83" s="10"/>
      <c r="O83" s="10"/>
      <c r="P83" s="10"/>
      <c r="Q83" s="10"/>
      <c r="R83" s="10"/>
      <c r="S83" s="10"/>
      <c r="T83" s="10"/>
      <c r="U83" s="10"/>
      <c r="V83" s="10"/>
      <c r="W83" s="10"/>
      <c r="X83" s="10"/>
      <c r="Y83" s="10"/>
      <c r="Z83" s="10"/>
      <c r="AA83" s="10"/>
      <c r="AB83" s="10"/>
      <c r="AC83" s="10"/>
      <c r="AD83" s="10"/>
      <c r="AE83" s="10"/>
      <c r="AF83" s="10"/>
      <c r="AG83" s="10"/>
    </row>
    <row r="84" spans="1:33" ht="15" customHeight="1">
      <c r="A84" s="10"/>
      <c r="B84" s="50"/>
      <c r="C84" s="50"/>
      <c r="D84" s="50" t="s">
        <v>589</v>
      </c>
      <c r="E84" s="50"/>
      <c r="F84" s="50" t="s">
        <v>590</v>
      </c>
      <c r="G84" s="10"/>
      <c r="H84" s="50"/>
      <c r="I84" s="50"/>
      <c r="J84" s="50"/>
      <c r="L84" s="50"/>
      <c r="M84" s="10"/>
      <c r="N84" s="10"/>
      <c r="O84" s="10"/>
      <c r="P84" s="10"/>
      <c r="Q84" s="10"/>
      <c r="R84" s="10"/>
      <c r="S84" s="10"/>
      <c r="T84" s="10"/>
      <c r="U84" s="10"/>
      <c r="V84" s="10"/>
      <c r="W84" s="10"/>
      <c r="X84" s="10"/>
      <c r="Y84" s="10"/>
      <c r="Z84" s="10"/>
      <c r="AA84" s="10"/>
      <c r="AB84" s="10"/>
      <c r="AC84" s="10"/>
      <c r="AD84" s="10"/>
      <c r="AE84" s="10"/>
      <c r="AF84" s="10"/>
      <c r="AG84" s="10"/>
    </row>
    <row r="85" spans="1:33" ht="15" customHeight="1">
      <c r="A85" s="10"/>
      <c r="B85" s="50"/>
      <c r="C85" s="50"/>
      <c r="D85" s="50" t="s">
        <v>591</v>
      </c>
      <c r="E85" s="50"/>
      <c r="F85" s="50"/>
      <c r="G85" s="50"/>
      <c r="H85" s="50"/>
      <c r="I85" s="50"/>
      <c r="J85" s="50"/>
      <c r="K85" s="50"/>
      <c r="L85" s="50"/>
      <c r="M85" s="10"/>
      <c r="N85" s="10"/>
      <c r="O85" s="10"/>
      <c r="P85" s="10"/>
      <c r="Q85" s="10"/>
      <c r="R85" s="10"/>
      <c r="S85" s="10"/>
      <c r="T85" s="10"/>
      <c r="U85" s="10"/>
      <c r="V85" s="10"/>
      <c r="W85" s="10"/>
      <c r="X85" s="10"/>
      <c r="Y85" s="10"/>
      <c r="Z85" s="10"/>
      <c r="AA85" s="10"/>
      <c r="AB85" s="10"/>
      <c r="AC85" s="10"/>
      <c r="AD85" s="10"/>
      <c r="AE85" s="10"/>
      <c r="AF85" s="10"/>
      <c r="AG85" s="10"/>
    </row>
    <row r="86" spans="1:33" ht="15" customHeight="1">
      <c r="A86" s="10"/>
      <c r="B86" s="50"/>
      <c r="C86" s="50"/>
      <c r="D86" s="50" t="s">
        <v>446</v>
      </c>
      <c r="E86" s="50"/>
      <c r="F86" s="50"/>
      <c r="G86" s="50" t="s">
        <v>592</v>
      </c>
      <c r="H86" s="10"/>
      <c r="I86" s="50"/>
      <c r="J86" s="50"/>
      <c r="K86" s="50"/>
      <c r="L86" s="50"/>
      <c r="N86" s="10"/>
      <c r="O86" s="10"/>
      <c r="P86" s="10"/>
      <c r="Q86" s="10"/>
      <c r="R86" s="10"/>
      <c r="S86" s="10"/>
      <c r="T86" s="10"/>
      <c r="U86" s="10"/>
      <c r="V86" s="10"/>
      <c r="W86" s="10"/>
      <c r="X86" s="10"/>
      <c r="Y86" s="10"/>
      <c r="Z86" s="10"/>
      <c r="AA86" s="10"/>
      <c r="AB86" s="10"/>
      <c r="AC86" s="10"/>
      <c r="AD86" s="10"/>
      <c r="AE86" s="10"/>
      <c r="AF86" s="10"/>
      <c r="AG86" s="10"/>
    </row>
    <row r="87" spans="1:33" ht="5.25" customHeight="1">
      <c r="A87" s="10"/>
      <c r="B87" s="50"/>
      <c r="C87" s="50"/>
      <c r="D87" s="50"/>
      <c r="E87" s="50"/>
      <c r="F87" s="50"/>
      <c r="G87" s="50"/>
      <c r="H87" s="10"/>
      <c r="I87" s="50"/>
      <c r="J87" s="50"/>
      <c r="K87" s="50"/>
      <c r="L87" s="50"/>
      <c r="M87" s="10"/>
      <c r="N87" s="10"/>
      <c r="O87" s="10"/>
      <c r="P87" s="10"/>
      <c r="Q87" s="10"/>
      <c r="R87" s="10"/>
      <c r="S87" s="10"/>
      <c r="T87" s="10"/>
      <c r="U87" s="10"/>
      <c r="V87" s="10"/>
      <c r="W87" s="10"/>
      <c r="X87" s="10"/>
      <c r="Y87" s="10"/>
      <c r="Z87" s="10"/>
      <c r="AA87" s="10"/>
      <c r="AB87" s="10"/>
      <c r="AC87" s="10"/>
      <c r="AD87" s="10"/>
      <c r="AE87" s="10"/>
      <c r="AF87" s="10"/>
      <c r="AG87" s="10"/>
    </row>
    <row r="88" spans="1:33" ht="15" customHeight="1">
      <c r="A88" s="10"/>
      <c r="B88" s="50"/>
      <c r="C88" s="50"/>
      <c r="D88" s="51" t="s">
        <v>593</v>
      </c>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 customHeight="1">
      <c r="A89" s="10"/>
      <c r="B89" s="50"/>
      <c r="C89" s="50"/>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c r="B90" s="56"/>
      <c r="C90" s="56"/>
      <c r="D90" s="51"/>
      <c r="E90" s="51"/>
      <c r="F90" s="51"/>
      <c r="G90" s="51"/>
      <c r="H90" s="51"/>
      <c r="I90" s="51"/>
      <c r="J90" s="51"/>
      <c r="K90" s="51"/>
      <c r="L90" s="51"/>
      <c r="M90" s="51"/>
      <c r="N90" s="51"/>
    </row>
    <row r="91" spans="1:33">
      <c r="B91" s="56"/>
      <c r="C91" s="56"/>
      <c r="D91" s="56"/>
      <c r="E91" s="56"/>
      <c r="F91" s="56"/>
      <c r="G91" s="56"/>
      <c r="H91" s="56"/>
      <c r="I91" s="56"/>
      <c r="J91" s="56"/>
      <c r="K91" s="56"/>
      <c r="L91" s="56"/>
    </row>
    <row r="92" spans="1:33">
      <c r="B92" s="56"/>
      <c r="C92" s="56"/>
      <c r="D92" s="56"/>
      <c r="E92" s="56"/>
      <c r="F92" s="56"/>
      <c r="G92" s="56"/>
      <c r="H92" s="56"/>
      <c r="I92" s="56"/>
      <c r="J92" s="56"/>
      <c r="K92" s="56"/>
      <c r="L92" s="56"/>
    </row>
    <row r="93" spans="1:33">
      <c r="B93" s="56"/>
      <c r="C93" s="56"/>
      <c r="D93" s="56"/>
      <c r="E93" s="56"/>
      <c r="F93" s="56"/>
      <c r="G93" s="56"/>
      <c r="H93" s="56"/>
      <c r="I93" s="56"/>
      <c r="J93" s="56"/>
      <c r="K93" s="56"/>
      <c r="L93" s="56"/>
    </row>
    <row r="94" spans="1:33">
      <c r="B94" s="56"/>
      <c r="C94" s="56"/>
      <c r="D94" s="56"/>
      <c r="E94" s="56"/>
      <c r="F94" s="56"/>
      <c r="G94" s="56"/>
      <c r="H94" s="56"/>
      <c r="I94" s="56"/>
      <c r="J94" s="56"/>
      <c r="K94" s="56"/>
      <c r="L94" s="56"/>
    </row>
    <row r="95" spans="1:33">
      <c r="B95" s="56"/>
      <c r="C95" s="56"/>
      <c r="D95" s="56"/>
      <c r="E95" s="56"/>
      <c r="F95" s="56"/>
      <c r="G95" s="56"/>
      <c r="H95" s="56"/>
      <c r="I95" s="56"/>
      <c r="J95" s="56"/>
      <c r="K95" s="56"/>
      <c r="L95" s="56"/>
    </row>
    <row r="96" spans="1:33">
      <c r="B96" s="56"/>
      <c r="C96" s="56"/>
      <c r="D96" s="56"/>
      <c r="E96" s="56"/>
      <c r="F96" s="56"/>
      <c r="G96" s="56"/>
      <c r="H96" s="56"/>
      <c r="I96" s="56"/>
      <c r="J96" s="56"/>
      <c r="K96" s="56"/>
      <c r="L96" s="56"/>
    </row>
    <row r="97" spans="2:12">
      <c r="B97" s="56"/>
      <c r="C97" s="56"/>
      <c r="D97" s="56"/>
      <c r="E97" s="56"/>
      <c r="F97" s="56"/>
      <c r="G97" s="56"/>
      <c r="H97" s="56"/>
      <c r="I97" s="56"/>
      <c r="J97" s="56"/>
      <c r="K97" s="56"/>
      <c r="L97" s="56"/>
    </row>
    <row r="98" spans="2:12"/>
    <row r="99" spans="2:12"/>
    <row r="100" spans="2:12"/>
    <row r="101" spans="2:12"/>
    <row r="102" spans="2:12"/>
    <row r="103" spans="2:12"/>
    <row r="104" spans="2:12"/>
    <row r="105" spans="2:12"/>
    <row r="106" spans="2:12"/>
    <row r="107" spans="2:12"/>
    <row r="108" spans="2:12"/>
    <row r="109" spans="2:12"/>
    <row r="110" spans="2:12"/>
    <row r="111" spans="2:12"/>
    <row r="112" spans="2:12"/>
    <row r="113" spans="9:9"/>
    <row r="114" spans="9:9"/>
    <row r="115" spans="9:9"/>
    <row r="116" spans="9:9"/>
    <row r="117" spans="9:9"/>
    <row r="118" spans="9:9"/>
    <row r="119" spans="9:9"/>
    <row r="120" spans="9:9"/>
    <row r="121" spans="9:9"/>
    <row r="122" spans="9:9">
      <c r="I122" s="601" t="s">
        <v>134</v>
      </c>
    </row>
  </sheetData>
  <mergeCells count="19">
    <mergeCell ref="A2:N2"/>
    <mergeCell ref="D77:N77"/>
    <mergeCell ref="C5:N7"/>
    <mergeCell ref="C10:N15"/>
    <mergeCell ref="C16:N19"/>
    <mergeCell ref="D32:N34"/>
    <mergeCell ref="D35:N37"/>
    <mergeCell ref="D39:N40"/>
    <mergeCell ref="D41:N45"/>
    <mergeCell ref="D49:N51"/>
    <mergeCell ref="D52:N53"/>
    <mergeCell ref="D54:N55"/>
    <mergeCell ref="D63:N65"/>
    <mergeCell ref="D69:N71"/>
    <mergeCell ref="D72:N73"/>
    <mergeCell ref="E75:N76"/>
    <mergeCell ref="D78:N80"/>
    <mergeCell ref="D88:N89"/>
    <mergeCell ref="C21:N28"/>
  </mergeCells>
  <phoneticPr fontId="20"/>
  <pageMargins left="0.59055118110236227" right="0.74803149606299213" top="0.74803149606299213" bottom="0.3" header="0.51181102362204722" footer="0.2"/>
  <pageSetup paperSize="9" scale="96" fitToWidth="1" fitToHeight="1" orientation="portrait" usePrinterDefaults="1" r:id="rId1"/>
  <headerFooter alignWithMargins="0"/>
  <rowBreaks count="1" manualBreakCount="1">
    <brk id="60" max="13" man="1"/>
  </rowBreaks>
  <drawing r:id="rId2"/>
</worksheet>
</file>

<file path=xl/worksheets/sheet26.xml><?xml version="1.0" encoding="utf-8"?>
<worksheet xmlns:r="http://schemas.openxmlformats.org/officeDocument/2006/relationships" xmlns:mc="http://schemas.openxmlformats.org/markup-compatibility/2006" xmlns="http://schemas.openxmlformats.org/spreadsheetml/2006/main">
  <sheetPr>
    <tabColor indexed="8"/>
  </sheetPr>
  <dimension ref="A9:H33"/>
  <sheetViews>
    <sheetView showGridLines="0" view="pageBreakPreview" topLeftCell="A4" zoomScale="160" zoomScaleSheetLayoutView="160" workbookViewId="0"/>
  </sheetViews>
  <sheetFormatPr defaultRowHeight="13.5"/>
  <cols>
    <col min="1" max="1" width="4.25" style="1" customWidth="1"/>
    <col min="2" max="2" width="6.625" style="1" customWidth="1"/>
    <col min="3" max="3" width="10.625" style="1" customWidth="1"/>
    <col min="4" max="8" width="9" style="1" bestFit="1" customWidth="1"/>
    <col min="9" max="9" width="4.875" style="1" customWidth="1"/>
    <col min="10" max="10" width="9" style="1" bestFit="1" customWidth="1"/>
    <col min="11" max="11" width="6.625" style="1" customWidth="1"/>
    <col min="12" max="16384" width="9" style="1" bestFit="1" customWidth="1"/>
  </cols>
  <sheetData>
    <row r="1" spans="1:8" ht="24" customHeight="1"/>
    <row r="2" spans="1:8" ht="24" customHeight="1"/>
    <row r="3" spans="1:8" ht="24" customHeight="1"/>
    <row r="4" spans="1:8" ht="24" customHeight="1"/>
    <row r="5" spans="1:8" ht="24" customHeight="1"/>
    <row r="6" spans="1:8" ht="24" customHeight="1"/>
    <row r="7" spans="1:8" ht="24" customHeight="1"/>
    <row r="8" spans="1:8"/>
    <row r="9" spans="1:8" ht="22.5" customHeight="1">
      <c r="A9" s="283"/>
      <c r="C9" s="605"/>
      <c r="D9" s="605"/>
      <c r="E9" s="605"/>
      <c r="F9" s="605"/>
      <c r="G9" s="605"/>
      <c r="H9" s="605"/>
    </row>
    <row r="10" spans="1:8" ht="22.5" customHeight="1">
      <c r="A10" s="283"/>
      <c r="C10" s="605"/>
      <c r="D10" s="605"/>
      <c r="E10" s="605"/>
      <c r="F10" s="605"/>
      <c r="G10" s="605"/>
      <c r="H10" s="605"/>
    </row>
    <row r="11" spans="1:8" ht="22.5" customHeight="1">
      <c r="A11" s="283"/>
      <c r="C11" s="605"/>
      <c r="D11" s="605"/>
      <c r="E11" s="605"/>
      <c r="F11" s="605"/>
      <c r="G11" s="605"/>
      <c r="H11" s="605"/>
    </row>
    <row r="12" spans="1:8" ht="27" customHeight="1">
      <c r="A12" s="283"/>
      <c r="B12" s="602"/>
      <c r="C12" s="605"/>
      <c r="D12" s="605"/>
      <c r="E12" s="605"/>
      <c r="F12" s="605"/>
      <c r="G12" s="605"/>
      <c r="H12" s="605"/>
    </row>
    <row r="13" spans="1:8" ht="18" customHeight="1">
      <c r="A13" s="283"/>
      <c r="B13" s="603"/>
      <c r="C13" s="605"/>
      <c r="D13" s="605"/>
      <c r="E13" s="605"/>
      <c r="F13" s="605"/>
      <c r="G13" s="605"/>
      <c r="H13" s="605"/>
    </row>
    <row r="14" spans="1:8" ht="24.75" customHeight="1">
      <c r="A14" s="283"/>
      <c r="B14" s="604"/>
      <c r="C14" s="605"/>
      <c r="D14" s="605"/>
      <c r="E14" s="605"/>
      <c r="F14" s="605"/>
      <c r="G14" s="605"/>
      <c r="H14" s="605"/>
    </row>
    <row r="15" spans="1:8" ht="22.5" customHeight="1">
      <c r="A15" s="283"/>
      <c r="B15" s="605"/>
      <c r="C15" s="605"/>
      <c r="D15" s="605"/>
      <c r="E15" s="605"/>
      <c r="F15" s="610"/>
      <c r="H15" s="605"/>
    </row>
    <row r="16" spans="1:8" ht="22.5" customHeight="1">
      <c r="A16" s="283"/>
      <c r="B16" s="605"/>
      <c r="C16" s="605"/>
      <c r="D16" s="605"/>
      <c r="E16" s="605"/>
      <c r="F16" s="610"/>
      <c r="H16" s="605"/>
    </row>
    <row r="17" spans="1:8" ht="22.5" customHeight="1">
      <c r="A17" s="283"/>
      <c r="C17" s="605"/>
      <c r="D17" s="605"/>
      <c r="E17" s="605"/>
      <c r="F17" s="610"/>
      <c r="H17" s="605"/>
    </row>
    <row r="18" spans="1:8" ht="20.25" customHeight="1">
      <c r="A18" s="283"/>
      <c r="B18" s="606" t="s">
        <v>462</v>
      </c>
      <c r="C18" s="605"/>
      <c r="D18" s="605"/>
      <c r="E18" s="605"/>
    </row>
    <row r="19" spans="1:8" ht="20.25" customHeight="1">
      <c r="B19" s="606" t="s">
        <v>594</v>
      </c>
      <c r="C19" s="605"/>
      <c r="D19" s="605"/>
      <c r="E19" s="605"/>
    </row>
    <row r="20" spans="1:8" ht="20.25" customHeight="1">
      <c r="B20" s="606" t="s">
        <v>595</v>
      </c>
      <c r="D20" s="605"/>
      <c r="E20" s="605"/>
    </row>
    <row r="21" spans="1:8" ht="20.25" customHeight="1">
      <c r="C21" s="607"/>
      <c r="D21" s="605"/>
      <c r="E21" s="605"/>
    </row>
    <row r="22" spans="1:8" ht="17.25">
      <c r="C22" s="607"/>
      <c r="F22" s="605"/>
      <c r="G22" s="605"/>
      <c r="H22" s="605"/>
    </row>
    <row r="23" spans="1:8" ht="17.25">
      <c r="C23" s="608"/>
      <c r="F23" s="605"/>
      <c r="G23" s="605"/>
      <c r="H23" s="605"/>
    </row>
    <row r="24" spans="1:8" ht="17.25">
      <c r="C24" s="608"/>
      <c r="F24" s="605"/>
      <c r="G24" s="605"/>
      <c r="H24" s="605"/>
    </row>
    <row r="25" spans="1:8" ht="17.25">
      <c r="C25" s="608"/>
      <c r="F25" s="605"/>
      <c r="G25" s="605"/>
      <c r="H25" s="605"/>
    </row>
    <row r="26" spans="1:8" ht="17.25">
      <c r="C26" s="608"/>
      <c r="F26" s="605"/>
      <c r="G26" s="605"/>
      <c r="H26" s="605"/>
    </row>
    <row r="27" spans="1:8" ht="17.25">
      <c r="C27" s="608"/>
      <c r="F27" s="605"/>
      <c r="G27" s="605"/>
      <c r="H27" s="605"/>
    </row>
    <row r="28" spans="1:8" ht="17.25">
      <c r="C28" s="608"/>
      <c r="F28" s="605"/>
      <c r="G28" s="605"/>
      <c r="H28" s="605"/>
    </row>
    <row r="29" spans="1:8" ht="17.25">
      <c r="C29" s="608"/>
      <c r="F29" s="605"/>
      <c r="G29" s="605"/>
      <c r="H29" s="605"/>
    </row>
    <row r="30" spans="1:8" ht="17.25">
      <c r="C30" s="608"/>
      <c r="F30" s="605"/>
      <c r="G30" s="605"/>
      <c r="H30" s="605"/>
    </row>
    <row r="31" spans="1:8">
      <c r="C31" s="7"/>
      <c r="D31" s="609"/>
      <c r="E31" s="7"/>
      <c r="F31" s="7"/>
      <c r="G31" s="7"/>
    </row>
    <row r="32" spans="1:8">
      <c r="C32" s="609"/>
      <c r="D32" s="609"/>
      <c r="E32" s="7"/>
      <c r="F32" s="7"/>
      <c r="G32" s="7"/>
    </row>
    <row r="33" spans="3:7">
      <c r="C33" s="609"/>
      <c r="D33" s="609"/>
      <c r="E33" s="7"/>
      <c r="F33" s="7"/>
      <c r="G33" s="7"/>
    </row>
    <row r="34" spans="3:7"/>
    <row r="35" spans="3:7" ht="17.25" customHeight="1"/>
    <row r="36" spans="3:7" ht="17.25" customHeight="1"/>
  </sheetData>
  <phoneticPr fontId="5"/>
  <pageMargins left="0.75" right="0.75" top="1" bottom="1" header="0.51200000000000001" footer="0.51200000000000001"/>
  <pageSetup paperSize="9" fitToWidth="1" fitToHeight="1" orientation="portrait" usePrinterDefaults="1" horizontalDpi="300" verticalDpi="300" r:id="rId1"/>
  <headerFooter alignWithMargins="0"/>
  <drawing r:id="rId2"/>
  <legacyDrawing r:id="rId3"/>
  <oleObjects>
    <mc:AlternateContent>
      <mc:Choice xmlns:x14="http://schemas.microsoft.com/office/spreadsheetml/2009/9/main" Requires="x14">
        <oleObject progId="Paint.Picture" shapeId="33799" r:id="rId4">
          <objectPr defaultSize="0" r:id="rId5">
            <anchor moveWithCells="1">
              <from xmlns:xdr="http://schemas.openxmlformats.org/drawingml/2006/spreadsheetDrawing">
                <xdr:col>1</xdr:col>
                <xdr:colOff>0</xdr:colOff>
                <xdr:row>1</xdr:row>
                <xdr:rowOff>0</xdr:rowOff>
              </from>
              <to xmlns:xdr="http://schemas.openxmlformats.org/drawingml/2006/spreadsheetDrawing">
                <xdr:col>10</xdr:col>
                <xdr:colOff>222250</xdr:colOff>
                <xdr:row>15</xdr:row>
                <xdr:rowOff>246380</xdr:rowOff>
              </to>
            </anchor>
          </objectPr>
        </oleObject>
      </mc:Choice>
      <mc:Fallback>
        <oleObject progId="Paint.Picture" shapeId="33799" r:id="rId4"/>
      </mc:Fallback>
    </mc:AlternateContent>
  </oleObjects>
</worksheet>
</file>

<file path=xl/worksheets/sheet3.xml><?xml version="1.0" encoding="utf-8"?>
<worksheet xmlns:r="http://schemas.openxmlformats.org/officeDocument/2006/relationships" xmlns:mc="http://schemas.openxmlformats.org/markup-compatibility/2006" xmlns="http://schemas.openxmlformats.org/spreadsheetml/2006/main">
  <sheetPr>
    <tabColor indexed="8"/>
  </sheetPr>
  <dimension ref="A1:AB121"/>
  <sheetViews>
    <sheetView showGridLines="0" view="pageBreakPreview" topLeftCell="A37" zoomScaleSheetLayoutView="100" workbookViewId="0"/>
  </sheetViews>
  <sheetFormatPr defaultRowHeight="13.5"/>
  <cols>
    <col min="1" max="1" width="2.625" style="40" customWidth="1"/>
    <col min="2" max="2" width="2.875" style="41" customWidth="1"/>
    <col min="3" max="3" width="3.5" style="40" customWidth="1"/>
    <col min="4" max="4" width="5.75" style="40" customWidth="1"/>
    <col min="5" max="6" width="6" style="40" customWidth="1"/>
    <col min="7" max="9" width="8" style="40" customWidth="1"/>
    <col min="10" max="10" width="5.75" style="40" customWidth="1"/>
    <col min="11" max="12" width="6" style="40" customWidth="1"/>
    <col min="13" max="15" width="8" style="40" customWidth="1"/>
    <col min="16" max="16384" width="9" style="40" bestFit="1" customWidth="1"/>
  </cols>
  <sheetData>
    <row r="1" spans="1:28" ht="19.5" customHeight="1">
      <c r="A1" s="10"/>
      <c r="B1" s="46"/>
      <c r="C1" s="10"/>
      <c r="D1" s="10"/>
      <c r="E1" s="10"/>
      <c r="F1" s="10"/>
      <c r="G1" s="10"/>
      <c r="H1" s="96" t="s">
        <v>174</v>
      </c>
      <c r="I1" s="10"/>
      <c r="J1" s="10"/>
      <c r="K1" s="10"/>
      <c r="L1" s="10"/>
      <c r="M1" s="10"/>
      <c r="N1" s="10"/>
    </row>
    <row r="2" spans="1:28" ht="15" customHeight="1">
      <c r="A2" s="10"/>
      <c r="B2" s="47"/>
      <c r="C2" s="50"/>
      <c r="D2" s="10"/>
      <c r="E2" s="10"/>
      <c r="F2" s="50"/>
      <c r="G2" s="50"/>
      <c r="H2" s="50"/>
      <c r="I2" s="50"/>
      <c r="J2" s="10"/>
      <c r="K2" s="10"/>
      <c r="N2" s="50"/>
    </row>
    <row r="3" spans="1:28" ht="15" customHeight="1">
      <c r="A3" s="45"/>
      <c r="C3" s="50"/>
      <c r="D3" s="50"/>
      <c r="E3" s="50"/>
      <c r="F3" s="50"/>
      <c r="G3" s="50"/>
      <c r="H3" s="50"/>
      <c r="I3" s="50"/>
      <c r="J3" s="50"/>
      <c r="K3" s="50"/>
      <c r="L3" s="50"/>
      <c r="M3" s="50"/>
      <c r="N3" s="10"/>
    </row>
    <row r="4" spans="1:28" s="40" customFormat="1" ht="14.25" customHeight="1">
      <c r="A4" s="10"/>
      <c r="B4" s="47" t="s">
        <v>177</v>
      </c>
      <c r="C4" s="51" t="s">
        <v>179</v>
      </c>
      <c r="D4" s="51"/>
      <c r="E4" s="51"/>
      <c r="F4" s="51"/>
      <c r="G4" s="51"/>
      <c r="H4" s="51"/>
      <c r="I4" s="51"/>
      <c r="J4" s="51"/>
      <c r="K4" s="51"/>
      <c r="L4" s="51"/>
      <c r="M4" s="51"/>
      <c r="N4" s="51"/>
      <c r="O4" s="51"/>
    </row>
    <row r="5" spans="1:28" s="40" customFormat="1" ht="14.25" customHeight="1">
      <c r="A5" s="10"/>
      <c r="B5" s="47"/>
      <c r="C5" s="51"/>
      <c r="D5" s="51"/>
      <c r="E5" s="51"/>
      <c r="F5" s="51"/>
      <c r="G5" s="51"/>
      <c r="H5" s="51"/>
      <c r="I5" s="51"/>
      <c r="J5" s="51"/>
      <c r="K5" s="51"/>
      <c r="L5" s="51"/>
      <c r="M5" s="51"/>
      <c r="N5" s="51"/>
      <c r="O5" s="51"/>
    </row>
    <row r="6" spans="1:28" s="40" customFormat="1" ht="6.95" customHeight="1">
      <c r="A6" s="10"/>
      <c r="B6" s="47"/>
      <c r="C6" s="51"/>
      <c r="D6" s="51"/>
      <c r="E6" s="51"/>
      <c r="F6" s="51"/>
      <c r="G6" s="51"/>
      <c r="H6" s="51"/>
      <c r="I6" s="51"/>
      <c r="J6" s="51"/>
      <c r="K6" s="51"/>
      <c r="L6" s="51"/>
      <c r="M6" s="51"/>
      <c r="N6" s="51"/>
      <c r="O6" s="51"/>
    </row>
    <row r="7" spans="1:28" s="40" customFormat="1" ht="14.25" customHeight="1">
      <c r="A7" s="10"/>
      <c r="B7" s="47" t="s">
        <v>180</v>
      </c>
      <c r="C7" s="51" t="s">
        <v>182</v>
      </c>
      <c r="D7" s="51"/>
      <c r="E7" s="51"/>
      <c r="F7" s="51"/>
      <c r="G7" s="51"/>
      <c r="H7" s="51"/>
      <c r="I7" s="51"/>
      <c r="J7" s="51"/>
      <c r="K7" s="51"/>
      <c r="L7" s="51"/>
      <c r="M7" s="51"/>
      <c r="N7" s="51"/>
      <c r="O7" s="51"/>
    </row>
    <row r="8" spans="1:28" s="40" customFormat="1" ht="14.25" customHeight="1">
      <c r="A8" s="10"/>
      <c r="B8" s="47"/>
      <c r="C8" s="51"/>
      <c r="D8" s="51"/>
      <c r="E8" s="51"/>
      <c r="F8" s="51"/>
      <c r="G8" s="51"/>
      <c r="H8" s="51"/>
      <c r="I8" s="51"/>
      <c r="J8" s="51"/>
      <c r="K8" s="51"/>
      <c r="L8" s="51"/>
      <c r="M8" s="51"/>
      <c r="N8" s="51"/>
      <c r="O8" s="51"/>
    </row>
    <row r="9" spans="1:28" s="40" customFormat="1" ht="6.95" customHeight="1">
      <c r="A9" s="10"/>
      <c r="B9" s="47"/>
      <c r="C9" s="51"/>
      <c r="D9" s="51"/>
      <c r="E9" s="51"/>
      <c r="F9" s="51"/>
      <c r="G9" s="51"/>
      <c r="H9" s="51"/>
      <c r="I9" s="51"/>
      <c r="J9" s="51"/>
      <c r="K9" s="51"/>
      <c r="L9" s="51"/>
      <c r="M9" s="51"/>
      <c r="N9" s="51"/>
      <c r="O9" s="51"/>
    </row>
    <row r="10" spans="1:28" s="40" customFormat="1" ht="14.25" customHeight="1">
      <c r="A10" s="10"/>
      <c r="B10" s="47" t="s">
        <v>185</v>
      </c>
      <c r="C10" s="51" t="s">
        <v>26</v>
      </c>
      <c r="D10" s="51"/>
      <c r="E10" s="51"/>
      <c r="F10" s="51"/>
      <c r="G10" s="51"/>
      <c r="H10" s="51"/>
      <c r="I10" s="51"/>
      <c r="J10" s="51"/>
      <c r="K10" s="51"/>
      <c r="L10" s="51"/>
      <c r="M10" s="51"/>
      <c r="N10" s="51"/>
      <c r="O10" s="51"/>
    </row>
    <row r="11" spans="1:28" s="40" customFormat="1" ht="14.25" customHeight="1">
      <c r="A11" s="10"/>
      <c r="B11" s="47"/>
      <c r="C11" s="51"/>
      <c r="D11" s="51"/>
      <c r="E11" s="51"/>
      <c r="F11" s="51"/>
      <c r="G11" s="51"/>
      <c r="H11" s="51"/>
      <c r="I11" s="51"/>
      <c r="J11" s="51"/>
      <c r="K11" s="51"/>
      <c r="L11" s="51"/>
      <c r="M11" s="51"/>
      <c r="N11" s="51"/>
      <c r="O11" s="51"/>
    </row>
    <row r="12" spans="1:28" s="40" customFormat="1" ht="6.95" customHeight="1">
      <c r="A12" s="10"/>
      <c r="B12" s="47"/>
      <c r="C12" s="51"/>
      <c r="D12" s="51"/>
      <c r="E12" s="51"/>
      <c r="F12" s="51"/>
      <c r="G12" s="51"/>
      <c r="H12" s="51"/>
      <c r="I12" s="51"/>
      <c r="J12" s="51"/>
      <c r="K12" s="51"/>
      <c r="L12" s="51"/>
      <c r="M12" s="51"/>
      <c r="N12" s="51"/>
      <c r="O12" s="51"/>
    </row>
    <row r="13" spans="1:28" s="40" customFormat="1" ht="14.25" customHeight="1">
      <c r="A13" s="10"/>
      <c r="B13" s="47" t="s">
        <v>188</v>
      </c>
      <c r="C13" s="52" t="s">
        <v>194</v>
      </c>
      <c r="D13" s="52"/>
      <c r="E13" s="52"/>
      <c r="F13" s="52"/>
      <c r="G13" s="52"/>
      <c r="H13" s="53"/>
      <c r="I13" s="53"/>
      <c r="J13" s="53"/>
      <c r="K13" s="53"/>
      <c r="L13" s="53"/>
      <c r="M13" s="53"/>
      <c r="N13" s="53"/>
      <c r="O13" s="52"/>
    </row>
    <row r="14" spans="1:28" s="40" customFormat="1" ht="14.25" customHeight="1">
      <c r="A14" s="10"/>
      <c r="B14" s="47"/>
      <c r="C14" s="53" t="s">
        <v>196</v>
      </c>
      <c r="D14" s="57" t="s">
        <v>197</v>
      </c>
      <c r="E14" s="57"/>
      <c r="F14" s="57"/>
      <c r="G14" s="57"/>
      <c r="H14" s="57"/>
      <c r="I14" s="57"/>
      <c r="J14" s="57"/>
      <c r="K14" s="57"/>
      <c r="L14" s="57"/>
      <c r="M14" s="57"/>
      <c r="N14" s="57"/>
      <c r="O14" s="57"/>
    </row>
    <row r="15" spans="1:28" s="40" customFormat="1" ht="14.25" customHeight="1">
      <c r="A15" s="10"/>
      <c r="B15" s="47"/>
      <c r="C15" s="53"/>
      <c r="D15" s="57"/>
      <c r="E15" s="57"/>
      <c r="F15" s="57"/>
      <c r="G15" s="57"/>
      <c r="H15" s="57"/>
      <c r="I15" s="57"/>
      <c r="J15" s="57"/>
      <c r="K15" s="57"/>
      <c r="L15" s="57"/>
      <c r="M15" s="57"/>
      <c r="N15" s="57"/>
      <c r="O15" s="57"/>
    </row>
    <row r="16" spans="1:28" s="40" customFormat="1" ht="14.25" customHeight="1">
      <c r="A16" s="10"/>
      <c r="B16" s="47"/>
      <c r="C16" s="53"/>
      <c r="D16" s="57"/>
      <c r="E16" s="57"/>
      <c r="F16" s="57"/>
      <c r="G16" s="57"/>
      <c r="H16" s="57"/>
      <c r="I16" s="57"/>
      <c r="J16" s="57"/>
      <c r="K16" s="57"/>
      <c r="L16" s="57"/>
      <c r="M16" s="57"/>
      <c r="N16" s="57"/>
      <c r="O16" s="57"/>
      <c r="Q16" s="51"/>
      <c r="R16" s="51"/>
      <c r="S16" s="51"/>
      <c r="T16" s="51"/>
      <c r="U16" s="51"/>
      <c r="V16" s="51"/>
      <c r="W16" s="51"/>
      <c r="X16" s="51"/>
      <c r="Y16" s="51"/>
      <c r="Z16" s="51"/>
      <c r="AA16" s="51"/>
      <c r="AB16" s="51"/>
    </row>
    <row r="17" spans="1:28" s="40" customFormat="1" ht="14.25" customHeight="1">
      <c r="A17" s="10"/>
      <c r="B17" s="47"/>
      <c r="C17" s="53"/>
      <c r="D17" s="57"/>
      <c r="E17" s="57"/>
      <c r="F17" s="57"/>
      <c r="G17" s="57"/>
      <c r="H17" s="57"/>
      <c r="I17" s="57"/>
      <c r="J17" s="57"/>
      <c r="K17" s="57"/>
      <c r="L17" s="57"/>
      <c r="M17" s="57"/>
      <c r="N17" s="57"/>
      <c r="O17" s="57"/>
      <c r="Q17" s="51"/>
      <c r="R17" s="51"/>
      <c r="S17" s="51"/>
      <c r="T17" s="51"/>
      <c r="U17" s="51"/>
      <c r="V17" s="51"/>
      <c r="W17" s="51"/>
      <c r="X17" s="51"/>
      <c r="Y17" s="51"/>
      <c r="Z17" s="51"/>
      <c r="AA17" s="51"/>
      <c r="AB17" s="51"/>
    </row>
    <row r="18" spans="1:28" s="40" customFormat="1" ht="14.25" customHeight="1">
      <c r="A18" s="10"/>
      <c r="B18" s="47"/>
      <c r="C18" s="53"/>
      <c r="D18" s="57"/>
      <c r="E18" s="57"/>
      <c r="F18" s="57"/>
      <c r="G18" s="57"/>
      <c r="H18" s="57"/>
      <c r="I18" s="57"/>
      <c r="J18" s="57"/>
      <c r="K18" s="57"/>
      <c r="L18" s="57"/>
      <c r="M18" s="57"/>
      <c r="N18" s="57"/>
      <c r="O18" s="57"/>
      <c r="Q18" s="51"/>
      <c r="R18" s="51"/>
      <c r="S18" s="51"/>
      <c r="T18" s="51"/>
      <c r="U18" s="51"/>
      <c r="V18" s="51"/>
      <c r="W18" s="51"/>
      <c r="X18" s="51"/>
      <c r="Y18" s="51"/>
      <c r="Z18" s="51"/>
      <c r="AA18" s="51"/>
      <c r="AB18" s="51"/>
    </row>
    <row r="19" spans="1:28" s="40" customFormat="1" ht="14.25" customHeight="1">
      <c r="A19" s="10"/>
      <c r="B19" s="47"/>
      <c r="C19" s="53"/>
      <c r="D19" s="57"/>
      <c r="E19" s="57"/>
      <c r="F19" s="57"/>
      <c r="G19" s="57"/>
      <c r="H19" s="57"/>
      <c r="I19" s="57"/>
      <c r="J19" s="57"/>
      <c r="K19" s="57"/>
      <c r="L19" s="57"/>
      <c r="M19" s="57"/>
      <c r="N19" s="57"/>
      <c r="O19" s="57"/>
      <c r="Q19" s="51"/>
      <c r="R19" s="51"/>
      <c r="S19" s="51"/>
      <c r="T19" s="51"/>
      <c r="U19" s="51"/>
      <c r="V19" s="51"/>
      <c r="W19" s="51"/>
      <c r="X19" s="51"/>
      <c r="Y19" s="51"/>
      <c r="Z19" s="51"/>
      <c r="AA19" s="51"/>
      <c r="AB19" s="51"/>
    </row>
    <row r="20" spans="1:28" s="40" customFormat="1" ht="14.25" customHeight="1">
      <c r="A20" s="10"/>
      <c r="B20" s="47"/>
      <c r="C20" s="53" t="s">
        <v>198</v>
      </c>
      <c r="D20" s="52" t="s">
        <v>200</v>
      </c>
      <c r="E20" s="51"/>
      <c r="F20" s="51"/>
      <c r="G20" s="51"/>
      <c r="H20" s="51"/>
      <c r="I20" s="51"/>
      <c r="J20" s="51"/>
      <c r="K20" s="51"/>
      <c r="L20" s="51"/>
      <c r="M20" s="51"/>
      <c r="N20" s="51"/>
      <c r="O20" s="51"/>
      <c r="Q20" s="53"/>
      <c r="R20" s="51"/>
      <c r="S20" s="51"/>
      <c r="T20" s="51"/>
      <c r="U20" s="51"/>
      <c r="V20" s="51"/>
      <c r="W20" s="51"/>
      <c r="X20" s="51"/>
      <c r="Y20" s="51"/>
      <c r="Z20" s="51"/>
      <c r="AA20" s="51"/>
      <c r="AB20" s="51"/>
    </row>
    <row r="21" spans="1:28" s="40" customFormat="1" ht="14.25" customHeight="1">
      <c r="A21" s="10"/>
      <c r="B21" s="47"/>
      <c r="C21" s="53" t="s">
        <v>203</v>
      </c>
      <c r="D21" s="58" t="s">
        <v>204</v>
      </c>
      <c r="E21" s="58"/>
      <c r="F21" s="58"/>
      <c r="G21" s="58"/>
      <c r="H21" s="58"/>
      <c r="I21" s="58"/>
      <c r="J21" s="58"/>
      <c r="K21" s="58"/>
      <c r="L21" s="58"/>
      <c r="M21" s="58"/>
      <c r="N21" s="58"/>
      <c r="O21" s="58"/>
      <c r="Q21" s="58"/>
      <c r="R21" s="58"/>
      <c r="S21" s="58"/>
      <c r="T21" s="58"/>
      <c r="U21" s="58"/>
      <c r="V21" s="58"/>
      <c r="W21" s="58"/>
      <c r="X21" s="58"/>
      <c r="Y21" s="58"/>
      <c r="Z21" s="58"/>
      <c r="AA21" s="58"/>
      <c r="AB21" s="58"/>
    </row>
    <row r="22" spans="1:28" s="40" customFormat="1" ht="14.25" customHeight="1">
      <c r="A22" s="10"/>
      <c r="B22" s="47"/>
      <c r="C22" s="53"/>
      <c r="D22" s="58"/>
      <c r="E22" s="58"/>
      <c r="F22" s="58"/>
      <c r="G22" s="58"/>
      <c r="H22" s="58"/>
      <c r="I22" s="58"/>
      <c r="J22" s="58"/>
      <c r="K22" s="58"/>
      <c r="L22" s="58"/>
      <c r="M22" s="58"/>
      <c r="N22" s="58"/>
      <c r="O22" s="58"/>
      <c r="Q22" s="58"/>
      <c r="R22" s="58"/>
      <c r="S22" s="58"/>
      <c r="T22" s="58"/>
      <c r="U22" s="58"/>
      <c r="V22" s="58"/>
      <c r="W22" s="58"/>
      <c r="X22" s="58"/>
      <c r="Y22" s="58"/>
      <c r="Z22" s="58"/>
      <c r="AA22" s="58"/>
      <c r="AB22" s="58"/>
    </row>
    <row r="23" spans="1:28" s="40" customFormat="1" ht="23.25" customHeight="1">
      <c r="A23" s="10"/>
      <c r="B23" s="47"/>
      <c r="C23" s="53" t="s">
        <v>205</v>
      </c>
      <c r="D23" s="58" t="s">
        <v>206</v>
      </c>
      <c r="E23" s="58"/>
      <c r="F23" s="58"/>
      <c r="G23" s="58"/>
      <c r="H23" s="58"/>
      <c r="I23" s="58"/>
      <c r="J23" s="58"/>
      <c r="K23" s="58"/>
      <c r="L23" s="58"/>
      <c r="M23" s="58"/>
      <c r="N23" s="58"/>
      <c r="O23" s="58"/>
      <c r="Q23" s="58"/>
      <c r="R23" s="58"/>
      <c r="S23" s="58"/>
      <c r="T23" s="58"/>
      <c r="U23" s="58"/>
      <c r="V23" s="58"/>
      <c r="W23" s="58"/>
      <c r="X23" s="58"/>
      <c r="Y23" s="58"/>
      <c r="Z23" s="58"/>
      <c r="AA23" s="58"/>
      <c r="AB23" s="58"/>
    </row>
    <row r="24" spans="1:28" s="40" customFormat="1" ht="14.25" customHeight="1">
      <c r="A24" s="10"/>
      <c r="B24" s="47"/>
      <c r="C24" s="50"/>
      <c r="D24" s="58"/>
      <c r="E24" s="58"/>
      <c r="F24" s="58"/>
      <c r="G24" s="58"/>
      <c r="H24" s="58"/>
      <c r="I24" s="58"/>
      <c r="J24" s="58"/>
      <c r="K24" s="58"/>
      <c r="L24" s="58"/>
      <c r="M24" s="58"/>
      <c r="N24" s="58"/>
      <c r="O24" s="58"/>
      <c r="Q24" s="58"/>
      <c r="R24" s="58"/>
      <c r="S24" s="58"/>
      <c r="T24" s="58"/>
      <c r="U24" s="58"/>
      <c r="V24" s="58"/>
      <c r="W24" s="58"/>
      <c r="X24" s="58"/>
      <c r="Y24" s="58"/>
      <c r="Z24" s="58"/>
      <c r="AA24" s="58"/>
      <c r="AB24" s="58"/>
    </row>
    <row r="25" spans="1:28" s="40" customFormat="1" ht="12.75" customHeight="1">
      <c r="A25" s="10"/>
      <c r="B25" s="47"/>
      <c r="C25" s="50"/>
      <c r="D25" s="58"/>
      <c r="E25" s="58"/>
      <c r="F25" s="58"/>
      <c r="G25" s="58"/>
      <c r="H25" s="58"/>
      <c r="I25" s="58"/>
      <c r="J25" s="58"/>
      <c r="K25" s="58"/>
      <c r="L25" s="58"/>
      <c r="M25" s="58"/>
      <c r="N25" s="58"/>
      <c r="O25" s="58"/>
    </row>
    <row r="26" spans="1:28" s="40" customFormat="1" ht="14.25" customHeight="1">
      <c r="A26" s="10"/>
      <c r="B26" s="47" t="s">
        <v>211</v>
      </c>
      <c r="C26" s="51" t="s">
        <v>213</v>
      </c>
      <c r="D26" s="51"/>
      <c r="E26" s="51"/>
      <c r="F26" s="51"/>
      <c r="G26" s="51"/>
      <c r="H26" s="51"/>
      <c r="I26" s="51"/>
      <c r="J26" s="51"/>
      <c r="K26" s="51"/>
      <c r="L26" s="51"/>
      <c r="M26" s="51"/>
      <c r="N26" s="51"/>
      <c r="O26" s="51"/>
    </row>
    <row r="27" spans="1:28" s="40" customFormat="1" ht="14.25" customHeight="1">
      <c r="A27" s="10"/>
      <c r="B27" s="47"/>
      <c r="C27" s="51"/>
      <c r="D27" s="51"/>
      <c r="E27" s="51"/>
      <c r="F27" s="51"/>
      <c r="G27" s="51"/>
      <c r="H27" s="51"/>
      <c r="I27" s="51"/>
      <c r="J27" s="51"/>
      <c r="K27" s="51"/>
      <c r="L27" s="51"/>
      <c r="M27" s="51"/>
      <c r="N27" s="51"/>
      <c r="O27" s="51"/>
    </row>
    <row r="28" spans="1:28" s="40" customFormat="1" ht="6.95" customHeight="1">
      <c r="A28" s="10"/>
      <c r="B28" s="47"/>
      <c r="C28" s="51"/>
      <c r="D28" s="51"/>
      <c r="E28" s="51"/>
      <c r="F28" s="51"/>
      <c r="G28" s="51"/>
      <c r="H28" s="51"/>
      <c r="I28" s="51"/>
      <c r="J28" s="51"/>
      <c r="K28" s="51"/>
      <c r="L28" s="51"/>
      <c r="M28" s="51"/>
      <c r="N28" s="51"/>
      <c r="O28" s="51"/>
    </row>
    <row r="29" spans="1:28" s="40" customFormat="1" ht="14.25" customHeight="1">
      <c r="A29" s="10"/>
      <c r="B29" s="47" t="s">
        <v>215</v>
      </c>
      <c r="C29" s="52" t="s">
        <v>217</v>
      </c>
      <c r="F29" s="10"/>
      <c r="G29" s="10"/>
      <c r="H29" s="10"/>
      <c r="I29" s="10"/>
      <c r="J29" s="10"/>
      <c r="K29" s="10"/>
      <c r="L29" s="10"/>
      <c r="M29" s="10"/>
      <c r="N29" s="10"/>
      <c r="O29" s="10"/>
    </row>
    <row r="30" spans="1:28" s="40" customFormat="1" ht="14.25" customHeight="1">
      <c r="A30" s="10"/>
      <c r="B30" s="47"/>
      <c r="C30" s="54" t="s">
        <v>218</v>
      </c>
      <c r="D30" s="50"/>
      <c r="E30" s="50"/>
      <c r="F30" s="50"/>
      <c r="G30" s="50"/>
      <c r="H30" s="50"/>
      <c r="I30" s="50"/>
      <c r="J30" s="50"/>
      <c r="K30" s="50"/>
      <c r="L30" s="50"/>
      <c r="M30" s="50"/>
      <c r="N30" s="10"/>
      <c r="O30" s="10"/>
    </row>
    <row r="31" spans="1:28" s="40" customFormat="1" ht="14.25" customHeight="1">
      <c r="A31" s="10"/>
      <c r="B31" s="47"/>
      <c r="C31" s="54" t="s">
        <v>220</v>
      </c>
      <c r="D31" s="50"/>
      <c r="E31" s="50"/>
      <c r="F31" s="50"/>
      <c r="G31" s="50"/>
      <c r="H31" s="50"/>
      <c r="I31" s="50"/>
      <c r="J31" s="50"/>
      <c r="K31" s="50"/>
      <c r="L31" s="50"/>
      <c r="M31" s="50"/>
      <c r="N31" s="10"/>
      <c r="O31" s="10"/>
    </row>
    <row r="32" spans="1:28" s="40" customFormat="1" ht="14.25" customHeight="1">
      <c r="A32" s="10"/>
      <c r="B32" s="47"/>
      <c r="C32" s="54" t="s">
        <v>222</v>
      </c>
      <c r="D32" s="59"/>
      <c r="E32" s="59"/>
      <c r="F32" s="59"/>
      <c r="G32" s="59"/>
      <c r="H32" s="59"/>
      <c r="I32" s="59"/>
      <c r="J32" s="59"/>
      <c r="K32" s="59"/>
      <c r="L32" s="59"/>
      <c r="M32" s="59"/>
      <c r="N32" s="59"/>
      <c r="O32" s="59"/>
    </row>
    <row r="33" spans="1:15" s="40" customFormat="1" ht="6.95" customHeight="1">
      <c r="A33" s="10"/>
      <c r="B33" s="47"/>
      <c r="C33" s="53"/>
      <c r="D33" s="59"/>
      <c r="E33" s="59"/>
      <c r="F33" s="59"/>
      <c r="G33" s="59"/>
      <c r="H33" s="59"/>
      <c r="I33" s="59"/>
      <c r="J33" s="59"/>
      <c r="K33" s="59"/>
      <c r="L33" s="59"/>
      <c r="M33" s="59"/>
      <c r="N33" s="59"/>
      <c r="O33" s="59"/>
    </row>
    <row r="34" spans="1:15" s="40" customFormat="1" ht="15" customHeight="1">
      <c r="B34" s="48" t="s">
        <v>223</v>
      </c>
      <c r="C34" s="53" t="s">
        <v>224</v>
      </c>
      <c r="F34" s="51"/>
      <c r="H34" s="51"/>
      <c r="I34" s="51"/>
      <c r="J34" s="51"/>
      <c r="K34" s="51"/>
      <c r="L34" s="51"/>
      <c r="M34" s="51"/>
      <c r="N34" s="51"/>
      <c r="O34" s="51"/>
    </row>
    <row r="35" spans="1:15" s="40" customFormat="1" ht="13.5" customHeight="1">
      <c r="B35" s="48"/>
      <c r="D35" s="60" t="s">
        <v>225</v>
      </c>
      <c r="E35" s="60"/>
      <c r="F35" s="60"/>
      <c r="G35" s="60"/>
      <c r="H35" s="60"/>
      <c r="I35" s="80"/>
      <c r="J35" s="90" t="s">
        <v>3</v>
      </c>
      <c r="K35" s="60"/>
      <c r="L35" s="60"/>
      <c r="M35" s="60"/>
      <c r="N35" s="60"/>
      <c r="O35" s="80"/>
    </row>
    <row r="36" spans="1:15" s="42" customFormat="1" ht="13.5" customHeight="1">
      <c r="B36" s="49"/>
      <c r="D36" s="61" t="s">
        <v>226</v>
      </c>
      <c r="E36" s="71" t="s">
        <v>227</v>
      </c>
      <c r="F36" s="71"/>
      <c r="G36" s="71"/>
      <c r="H36" s="71"/>
      <c r="I36" s="61"/>
      <c r="J36" s="108" t="s">
        <v>230</v>
      </c>
      <c r="K36" s="71"/>
      <c r="L36" s="71"/>
      <c r="M36" s="71"/>
      <c r="N36" s="71"/>
      <c r="O36" s="61"/>
    </row>
    <row r="37" spans="1:15" s="42" customFormat="1" ht="13.5" customHeight="1">
      <c r="B37" s="49"/>
      <c r="D37" s="62" t="s">
        <v>232</v>
      </c>
      <c r="E37" s="55" t="s">
        <v>234</v>
      </c>
      <c r="F37" s="55"/>
      <c r="G37" s="55"/>
      <c r="H37" s="55"/>
      <c r="I37" s="62"/>
      <c r="J37" s="109" t="s">
        <v>236</v>
      </c>
      <c r="K37" s="55"/>
      <c r="L37" s="55"/>
      <c r="M37" s="55"/>
      <c r="N37" s="55"/>
      <c r="O37" s="62"/>
    </row>
    <row r="38" spans="1:15" s="42" customFormat="1" ht="13.5" customHeight="1">
      <c r="B38" s="49"/>
      <c r="D38" s="62" t="s">
        <v>238</v>
      </c>
      <c r="E38" s="55" t="s">
        <v>141</v>
      </c>
      <c r="F38" s="55"/>
      <c r="G38" s="55"/>
      <c r="H38" s="55"/>
      <c r="I38" s="62"/>
      <c r="J38" s="109" t="s">
        <v>239</v>
      </c>
      <c r="K38" s="55"/>
      <c r="L38" s="55"/>
      <c r="M38" s="55"/>
      <c r="N38" s="55"/>
      <c r="O38" s="62"/>
    </row>
    <row r="39" spans="1:15" s="42" customFormat="1" ht="13.5" customHeight="1">
      <c r="B39" s="49"/>
      <c r="D39" s="63" t="s">
        <v>74</v>
      </c>
      <c r="E39" s="72" t="s">
        <v>240</v>
      </c>
      <c r="F39" s="72"/>
      <c r="G39" s="72"/>
      <c r="H39" s="72"/>
      <c r="I39" s="63"/>
      <c r="J39" s="110" t="s">
        <v>99</v>
      </c>
      <c r="K39" s="72"/>
      <c r="L39" s="72"/>
      <c r="M39" s="72"/>
      <c r="N39" s="72"/>
      <c r="O39" s="63"/>
    </row>
    <row r="40" spans="1:15" s="42" customFormat="1" ht="6.95" customHeight="1">
      <c r="B40" s="49"/>
      <c r="C40" s="55"/>
      <c r="D40" s="42"/>
      <c r="E40" s="42"/>
      <c r="F40" s="55"/>
      <c r="G40" s="55"/>
      <c r="H40" s="55"/>
      <c r="I40" s="55"/>
      <c r="J40" s="55"/>
      <c r="K40" s="55"/>
      <c r="L40" s="55"/>
      <c r="M40" s="55"/>
      <c r="N40" s="120"/>
      <c r="O40" s="120"/>
    </row>
    <row r="41" spans="1:15" s="40" customFormat="1" ht="15" customHeight="1">
      <c r="B41" s="48" t="s">
        <v>76</v>
      </c>
      <c r="C41" s="53" t="s">
        <v>243</v>
      </c>
      <c r="F41" s="51"/>
      <c r="H41" s="51"/>
      <c r="I41" s="51"/>
      <c r="J41" s="51"/>
      <c r="K41" s="51"/>
      <c r="L41" s="51"/>
      <c r="M41" s="51"/>
      <c r="N41" s="51"/>
      <c r="O41" s="51"/>
    </row>
    <row r="42" spans="1:15" s="43" customFormat="1" ht="13.5" customHeight="1">
      <c r="D42" s="64" t="s">
        <v>225</v>
      </c>
      <c r="E42" s="64"/>
      <c r="F42" s="76"/>
      <c r="G42" s="85" t="s">
        <v>244</v>
      </c>
      <c r="H42" s="97"/>
      <c r="I42" s="105"/>
      <c r="J42" s="111" t="s">
        <v>225</v>
      </c>
      <c r="K42" s="64"/>
      <c r="L42" s="76"/>
      <c r="M42" s="85" t="s">
        <v>244</v>
      </c>
      <c r="N42" s="97"/>
      <c r="O42" s="105"/>
    </row>
    <row r="43" spans="1:15" s="44" customFormat="1" ht="13.5" customHeight="1">
      <c r="D43" s="65" t="s">
        <v>195</v>
      </c>
      <c r="E43" s="73" t="s">
        <v>245</v>
      </c>
      <c r="F43" s="77"/>
      <c r="G43" s="86" t="s">
        <v>247</v>
      </c>
      <c r="H43" s="98"/>
      <c r="I43" s="106"/>
      <c r="J43" s="112" t="s">
        <v>249</v>
      </c>
      <c r="K43" s="74" t="s">
        <v>250</v>
      </c>
      <c r="L43" s="78"/>
      <c r="M43" s="117" t="s">
        <v>252</v>
      </c>
      <c r="N43" s="121"/>
      <c r="O43" s="121"/>
    </row>
    <row r="44" spans="1:15" s="44" customFormat="1" ht="13.5" customHeight="1">
      <c r="D44" s="66"/>
      <c r="E44" s="74"/>
      <c r="F44" s="78"/>
      <c r="G44" s="87"/>
      <c r="H44" s="99"/>
      <c r="I44" s="107"/>
      <c r="J44" s="88" t="s">
        <v>255</v>
      </c>
      <c r="K44" s="74" t="s">
        <v>256</v>
      </c>
      <c r="L44" s="78"/>
      <c r="M44" s="117" t="s">
        <v>260</v>
      </c>
      <c r="N44" s="121"/>
      <c r="O44" s="121"/>
    </row>
    <row r="45" spans="1:15" s="44" customFormat="1" ht="13.5" customHeight="1">
      <c r="D45" s="66" t="s">
        <v>261</v>
      </c>
      <c r="E45" s="74" t="s">
        <v>263</v>
      </c>
      <c r="F45" s="78"/>
      <c r="G45" s="88" t="s">
        <v>265</v>
      </c>
      <c r="H45" s="100"/>
      <c r="I45" s="100"/>
      <c r="J45" s="88" t="s">
        <v>25</v>
      </c>
      <c r="K45" s="74" t="s">
        <v>268</v>
      </c>
      <c r="L45" s="78"/>
      <c r="M45" s="117" t="s">
        <v>269</v>
      </c>
      <c r="N45" s="121"/>
      <c r="O45" s="121"/>
    </row>
    <row r="46" spans="1:15" s="44" customFormat="1" ht="13.5" customHeight="1">
      <c r="D46" s="66" t="s">
        <v>272</v>
      </c>
      <c r="E46" s="74" t="s">
        <v>273</v>
      </c>
      <c r="F46" s="78"/>
      <c r="G46" s="88" t="s">
        <v>274</v>
      </c>
      <c r="H46" s="100"/>
      <c r="I46" s="100"/>
      <c r="J46" s="88" t="s">
        <v>276</v>
      </c>
      <c r="K46" s="74" t="s">
        <v>277</v>
      </c>
      <c r="L46" s="78"/>
      <c r="M46" s="117" t="s">
        <v>280</v>
      </c>
      <c r="N46" s="121"/>
      <c r="O46" s="121"/>
    </row>
    <row r="47" spans="1:15" s="44" customFormat="1" ht="13.5" customHeight="1">
      <c r="D47" s="66" t="s">
        <v>281</v>
      </c>
      <c r="E47" s="74" t="s">
        <v>190</v>
      </c>
      <c r="F47" s="78"/>
      <c r="G47" s="88" t="s">
        <v>282</v>
      </c>
      <c r="H47" s="100"/>
      <c r="I47" s="100"/>
      <c r="J47" s="88" t="s">
        <v>284</v>
      </c>
      <c r="K47" s="74" t="s">
        <v>286</v>
      </c>
      <c r="L47" s="78"/>
      <c r="M47" s="88" t="s">
        <v>287</v>
      </c>
      <c r="N47" s="100"/>
      <c r="O47" s="123"/>
    </row>
    <row r="48" spans="1:15" s="44" customFormat="1" ht="13.5" customHeight="1">
      <c r="D48" s="66" t="s">
        <v>289</v>
      </c>
      <c r="E48" s="74" t="s">
        <v>291</v>
      </c>
      <c r="F48" s="78"/>
      <c r="G48" s="88" t="s">
        <v>293</v>
      </c>
      <c r="H48" s="100"/>
      <c r="I48" s="100"/>
      <c r="J48" s="88" t="s">
        <v>294</v>
      </c>
      <c r="K48" s="74" t="s">
        <v>4</v>
      </c>
      <c r="L48" s="78"/>
      <c r="M48" s="88" t="s">
        <v>87</v>
      </c>
      <c r="N48" s="100"/>
      <c r="O48" s="123"/>
    </row>
    <row r="49" spans="2:15" s="44" customFormat="1" ht="13.5" customHeight="1">
      <c r="D49" s="66" t="s">
        <v>297</v>
      </c>
      <c r="E49" s="74" t="s">
        <v>246</v>
      </c>
      <c r="F49" s="78"/>
      <c r="G49" s="88" t="s">
        <v>298</v>
      </c>
      <c r="H49" s="100"/>
      <c r="I49" s="100"/>
      <c r="J49" s="88" t="s">
        <v>299</v>
      </c>
      <c r="K49" s="74" t="s">
        <v>300</v>
      </c>
      <c r="L49" s="78"/>
      <c r="M49" s="88" t="s">
        <v>301</v>
      </c>
      <c r="N49" s="100"/>
      <c r="O49" s="123"/>
    </row>
    <row r="50" spans="2:15" s="44" customFormat="1" ht="13.5" customHeight="1">
      <c r="D50" s="66" t="s">
        <v>304</v>
      </c>
      <c r="E50" s="74" t="s">
        <v>207</v>
      </c>
      <c r="F50" s="78"/>
      <c r="G50" s="88" t="s">
        <v>305</v>
      </c>
      <c r="H50" s="100"/>
      <c r="I50" s="100"/>
      <c r="J50" s="88" t="s">
        <v>288</v>
      </c>
      <c r="K50" s="113" t="s">
        <v>306</v>
      </c>
      <c r="L50" s="115"/>
      <c r="M50" s="118" t="s">
        <v>124</v>
      </c>
      <c r="N50" s="122"/>
      <c r="O50" s="122"/>
    </row>
    <row r="51" spans="2:15" s="44" customFormat="1" ht="13.5" customHeight="1">
      <c r="D51" s="67" t="s">
        <v>143</v>
      </c>
      <c r="E51" s="75" t="s">
        <v>279</v>
      </c>
      <c r="F51" s="79"/>
      <c r="G51" s="89" t="s">
        <v>191</v>
      </c>
      <c r="H51" s="101"/>
      <c r="I51" s="101"/>
      <c r="J51" s="89"/>
      <c r="K51" s="114"/>
      <c r="L51" s="116"/>
      <c r="M51" s="119"/>
      <c r="N51" s="114"/>
      <c r="O51" s="114"/>
    </row>
    <row r="52" spans="2:15" s="42" customFormat="1" ht="6.95" customHeight="1">
      <c r="B52" s="49"/>
      <c r="C52" s="55"/>
      <c r="D52" s="42"/>
      <c r="E52" s="42"/>
      <c r="F52" s="55"/>
      <c r="G52" s="55"/>
      <c r="H52" s="55"/>
      <c r="I52" s="55"/>
      <c r="J52" s="55"/>
      <c r="K52" s="55"/>
      <c r="L52" s="55"/>
      <c r="M52" s="55"/>
      <c r="N52" s="120"/>
      <c r="O52" s="120"/>
    </row>
    <row r="53" spans="2:15" s="40" customFormat="1" ht="15" customHeight="1">
      <c r="B53" s="48" t="s">
        <v>307</v>
      </c>
      <c r="C53" s="53" t="s">
        <v>102</v>
      </c>
      <c r="F53" s="56"/>
      <c r="G53" s="56"/>
      <c r="H53" s="56"/>
      <c r="I53" s="56"/>
      <c r="J53" s="56"/>
      <c r="K53" s="56"/>
      <c r="L53" s="56"/>
      <c r="M53" s="56"/>
      <c r="N53" s="56"/>
    </row>
    <row r="54" spans="2:15" s="40" customFormat="1" ht="13.5" customHeight="1">
      <c r="B54" s="48"/>
      <c r="D54" s="60" t="s">
        <v>93</v>
      </c>
      <c r="E54" s="60"/>
      <c r="F54" s="80"/>
      <c r="G54" s="90" t="s">
        <v>254</v>
      </c>
      <c r="H54" s="60"/>
      <c r="I54" s="60"/>
      <c r="J54" s="60"/>
      <c r="K54" s="60"/>
      <c r="L54" s="60"/>
      <c r="M54" s="60"/>
      <c r="N54" s="60"/>
      <c r="O54" s="60"/>
    </row>
    <row r="55" spans="2:15" s="40" customFormat="1" ht="13.5" customHeight="1">
      <c r="B55" s="48"/>
      <c r="D55" s="68" t="s">
        <v>308</v>
      </c>
      <c r="E55" s="68"/>
      <c r="F55" s="81"/>
      <c r="G55" s="91" t="s">
        <v>312</v>
      </c>
      <c r="H55" s="102"/>
      <c r="I55" s="102"/>
      <c r="J55" s="102"/>
      <c r="K55" s="102"/>
      <c r="L55" s="102"/>
      <c r="M55" s="102"/>
      <c r="N55" s="102"/>
      <c r="O55" s="102"/>
    </row>
    <row r="56" spans="2:15" s="40" customFormat="1" ht="13.5" customHeight="1">
      <c r="B56" s="48"/>
      <c r="D56" s="40"/>
      <c r="E56" s="40"/>
      <c r="F56" s="62"/>
      <c r="G56" s="92"/>
      <c r="H56" s="103"/>
      <c r="I56" s="103"/>
      <c r="J56" s="103"/>
      <c r="K56" s="103"/>
      <c r="L56" s="103"/>
      <c r="M56" s="103"/>
      <c r="N56" s="103"/>
      <c r="O56" s="103"/>
    </row>
    <row r="57" spans="2:15" s="40" customFormat="1" ht="13.5" customHeight="1">
      <c r="B57" s="48"/>
      <c r="D57" s="69" t="s">
        <v>314</v>
      </c>
      <c r="E57" s="69"/>
      <c r="F57" s="82"/>
      <c r="G57" s="92" t="s">
        <v>315</v>
      </c>
      <c r="H57" s="95"/>
      <c r="I57" s="95"/>
      <c r="J57" s="95"/>
      <c r="K57" s="95"/>
      <c r="L57" s="95"/>
      <c r="M57" s="95"/>
      <c r="N57" s="95"/>
      <c r="O57" s="95"/>
    </row>
    <row r="58" spans="2:15" s="40" customFormat="1" ht="13.5" customHeight="1">
      <c r="B58" s="48"/>
      <c r="D58" s="40"/>
      <c r="E58" s="40"/>
      <c r="F58" s="62"/>
      <c r="G58" s="93"/>
      <c r="H58" s="95"/>
      <c r="I58" s="95"/>
      <c r="J58" s="95"/>
      <c r="K58" s="95"/>
      <c r="L58" s="95"/>
      <c r="M58" s="95"/>
      <c r="N58" s="95"/>
      <c r="O58" s="95"/>
    </row>
    <row r="59" spans="2:15" s="40" customFormat="1" ht="13.5" customHeight="1">
      <c r="B59" s="48"/>
      <c r="D59" s="69" t="s">
        <v>316</v>
      </c>
      <c r="E59" s="69"/>
      <c r="F59" s="82"/>
      <c r="G59" s="92" t="s">
        <v>83</v>
      </c>
      <c r="H59" s="95"/>
      <c r="I59" s="95"/>
      <c r="J59" s="95"/>
      <c r="K59" s="95"/>
      <c r="L59" s="95"/>
      <c r="M59" s="95"/>
      <c r="N59" s="95"/>
      <c r="O59" s="95"/>
    </row>
    <row r="60" spans="2:15" s="40" customFormat="1" ht="13.5" customHeight="1">
      <c r="B60" s="48"/>
      <c r="D60" s="56"/>
      <c r="E60" s="56"/>
      <c r="F60" s="83"/>
      <c r="G60" s="93"/>
      <c r="H60" s="95"/>
      <c r="I60" s="95"/>
      <c r="J60" s="95"/>
      <c r="K60" s="95"/>
      <c r="L60" s="95"/>
      <c r="M60" s="95"/>
      <c r="N60" s="95"/>
      <c r="O60" s="95"/>
    </row>
    <row r="61" spans="2:15" s="40" customFormat="1" ht="13.5" customHeight="1">
      <c r="B61" s="48"/>
      <c r="D61" s="70"/>
      <c r="E61" s="70"/>
      <c r="F61" s="84"/>
      <c r="G61" s="94"/>
      <c r="H61" s="104"/>
      <c r="I61" s="104"/>
      <c r="J61" s="104"/>
      <c r="K61" s="104"/>
      <c r="L61" s="104"/>
      <c r="M61" s="104"/>
      <c r="N61" s="104"/>
      <c r="O61" s="104"/>
    </row>
    <row r="62" spans="2:15" s="40" customFormat="1" ht="13.5" customHeight="1">
      <c r="B62" s="48"/>
      <c r="C62" s="56"/>
      <c r="D62" s="56"/>
      <c r="E62" s="56"/>
      <c r="F62" s="56"/>
      <c r="G62" s="95"/>
      <c r="H62" s="95"/>
      <c r="I62" s="95"/>
      <c r="J62" s="95"/>
      <c r="K62" s="95"/>
      <c r="L62" s="95"/>
      <c r="M62" s="95"/>
      <c r="N62" s="95"/>
      <c r="O62" s="95"/>
    </row>
    <row r="63" spans="2:15" s="40" customFormat="1">
      <c r="B63" s="48"/>
      <c r="C63" s="56"/>
      <c r="D63" s="56"/>
      <c r="E63" s="56"/>
      <c r="F63" s="56"/>
      <c r="G63" s="56"/>
      <c r="H63" s="56"/>
      <c r="I63" s="50"/>
      <c r="J63" s="56"/>
      <c r="K63" s="56"/>
      <c r="L63" s="56"/>
      <c r="M63" s="56"/>
      <c r="N63" s="56"/>
    </row>
    <row r="64" spans="2:15" s="40" customFormat="1">
      <c r="B64" s="48"/>
      <c r="C64" s="56"/>
      <c r="D64" s="56"/>
      <c r="E64" s="56"/>
      <c r="F64" s="56"/>
      <c r="G64" s="56"/>
      <c r="H64" s="56"/>
      <c r="I64" s="56"/>
      <c r="J64" s="56"/>
      <c r="K64" s="56"/>
      <c r="L64" s="56"/>
      <c r="M64" s="56"/>
      <c r="N64" s="56"/>
    </row>
    <row r="65" spans="2:14" s="40" customFormat="1">
      <c r="B65" s="48"/>
      <c r="C65" s="56"/>
      <c r="D65" s="56"/>
      <c r="E65" s="56"/>
      <c r="F65" s="56"/>
      <c r="G65" s="56"/>
      <c r="H65" s="56"/>
      <c r="I65" s="56"/>
      <c r="J65" s="56"/>
      <c r="K65" s="56"/>
      <c r="L65" s="56"/>
      <c r="M65" s="56"/>
      <c r="N65" s="56"/>
    </row>
    <row r="66" spans="2:14" s="40" customFormat="1">
      <c r="B66" s="41"/>
    </row>
    <row r="67" spans="2:14" s="40" customFormat="1">
      <c r="B67" s="41"/>
    </row>
    <row r="68" spans="2:14" s="40" customFormat="1">
      <c r="B68" s="41"/>
    </row>
    <row r="69" spans="2:14" s="40" customFormat="1">
      <c r="B69" s="41"/>
    </row>
    <row r="70" spans="2:14" s="40" customFormat="1">
      <c r="B70" s="41"/>
    </row>
    <row r="71" spans="2:14" s="40" customFormat="1">
      <c r="B71" s="41"/>
    </row>
    <row r="72" spans="2:14" s="40" customFormat="1">
      <c r="B72" s="41"/>
    </row>
    <row r="73" spans="2:14" s="40" customFormat="1">
      <c r="B73" s="41"/>
    </row>
    <row r="74" spans="2:14" s="40" customFormat="1">
      <c r="B74" s="41"/>
    </row>
    <row r="75" spans="2:14" s="40" customFormat="1">
      <c r="B75" s="41"/>
    </row>
    <row r="76" spans="2:14" s="40" customFormat="1">
      <c r="B76" s="41"/>
    </row>
    <row r="77" spans="2:14" s="40" customFormat="1">
      <c r="B77" s="41"/>
    </row>
    <row r="78" spans="2:14" s="40" customFormat="1">
      <c r="B78" s="41"/>
    </row>
    <row r="79" spans="2:14" s="40" customFormat="1">
      <c r="B79" s="41"/>
    </row>
    <row r="80" spans="2:14" s="40" customFormat="1">
      <c r="B80" s="41"/>
    </row>
    <row r="81" spans="2:2" s="40" customFormat="1">
      <c r="B81" s="41"/>
    </row>
    <row r="82" spans="2:2" s="40" customFormat="1">
      <c r="B82" s="41"/>
    </row>
    <row r="83" spans="2:2" s="40" customFormat="1">
      <c r="B83" s="41"/>
    </row>
    <row r="84" spans="2:2" s="40" customFormat="1">
      <c r="B84" s="41"/>
    </row>
    <row r="85" spans="2:2" s="40" customFormat="1">
      <c r="B85" s="41"/>
    </row>
    <row r="86" spans="2:2" s="40" customFormat="1">
      <c r="B86" s="41"/>
    </row>
    <row r="87" spans="2:2" s="40" customFormat="1">
      <c r="B87" s="41"/>
    </row>
    <row r="88" spans="2:2" s="40" customFormat="1">
      <c r="B88" s="41"/>
    </row>
    <row r="89" spans="2:2" s="40" customFormat="1">
      <c r="B89" s="41"/>
    </row>
    <row r="90" spans="2:2" s="40" customFormat="1">
      <c r="B90" s="41"/>
    </row>
    <row r="91" spans="2:2" s="40" customFormat="1">
      <c r="B91" s="41"/>
    </row>
    <row r="92" spans="2:2" s="40" customFormat="1">
      <c r="B92" s="41"/>
    </row>
    <row r="93" spans="2:2" s="40" customFormat="1">
      <c r="B93" s="41"/>
    </row>
    <row r="94" spans="2:2" s="40" customFormat="1">
      <c r="B94" s="41"/>
    </row>
    <row r="95" spans="2:2" s="40" customFormat="1">
      <c r="B95" s="41"/>
    </row>
    <row r="96" spans="2:2" s="40" customFormat="1">
      <c r="B96" s="41"/>
    </row>
    <row r="97" spans="2:2" s="40" customFormat="1">
      <c r="B97" s="41"/>
    </row>
    <row r="98" spans="2:2" s="40" customFormat="1">
      <c r="B98" s="41"/>
    </row>
    <row r="99" spans="2:2" s="40" customFormat="1">
      <c r="B99" s="41"/>
    </row>
    <row r="100" spans="2:2" s="40" customFormat="1">
      <c r="B100" s="41"/>
    </row>
    <row r="101" spans="2:2" s="40" customFormat="1">
      <c r="B101" s="41"/>
    </row>
    <row r="102" spans="2:2" s="40" customFormat="1">
      <c r="B102" s="41"/>
    </row>
    <row r="103" spans="2:2" s="40" customFormat="1">
      <c r="B103" s="41"/>
    </row>
    <row r="104" spans="2:2" s="40" customFormat="1">
      <c r="B104" s="41"/>
    </row>
    <row r="105" spans="2:2" s="40" customFormat="1">
      <c r="B105" s="41"/>
    </row>
    <row r="106" spans="2:2" s="40" customFormat="1">
      <c r="B106" s="41"/>
    </row>
    <row r="107" spans="2:2" s="40" customFormat="1">
      <c r="B107" s="41"/>
    </row>
    <row r="108" spans="2:2" s="40" customFormat="1">
      <c r="B108" s="41"/>
    </row>
    <row r="109" spans="2:2" s="40" customFormat="1">
      <c r="B109" s="41"/>
    </row>
    <row r="110" spans="2:2" s="40" customFormat="1">
      <c r="B110" s="41"/>
    </row>
    <row r="111" spans="2:2" s="40" customFormat="1">
      <c r="B111" s="41"/>
    </row>
    <row r="112" spans="2:2" s="40" customFormat="1">
      <c r="B112" s="41"/>
    </row>
    <row r="113" spans="2:2" s="40" customFormat="1">
      <c r="B113" s="41"/>
    </row>
    <row r="114" spans="2:2" s="40" customFormat="1">
      <c r="B114" s="41"/>
    </row>
    <row r="115" spans="2:2" s="40" customFormat="1">
      <c r="B115" s="41"/>
    </row>
    <row r="116" spans="2:2" s="40" customFormat="1">
      <c r="B116" s="41"/>
    </row>
    <row r="117" spans="2:2" s="40" customFormat="1">
      <c r="B117" s="41"/>
    </row>
    <row r="118" spans="2:2" s="40" customFormat="1">
      <c r="B118" s="41"/>
    </row>
    <row r="119" spans="2:2" s="40" customFormat="1">
      <c r="B119" s="41"/>
    </row>
    <row r="120" spans="2:2" s="40" customFormat="1">
      <c r="B120" s="41"/>
    </row>
    <row r="121" spans="2:2" s="40" customFormat="1">
      <c r="B121" s="41"/>
    </row>
  </sheetData>
  <mergeCells count="59">
    <mergeCell ref="D35:I35"/>
    <mergeCell ref="J35:O35"/>
    <mergeCell ref="J36:O36"/>
    <mergeCell ref="J37:O37"/>
    <mergeCell ref="J38:O38"/>
    <mergeCell ref="J39:O39"/>
    <mergeCell ref="D42:F42"/>
    <mergeCell ref="G42:I42"/>
    <mergeCell ref="J42:L42"/>
    <mergeCell ref="M42:O42"/>
    <mergeCell ref="E43:F43"/>
    <mergeCell ref="K43:L43"/>
    <mergeCell ref="M43:O43"/>
    <mergeCell ref="E44:F44"/>
    <mergeCell ref="K44:L44"/>
    <mergeCell ref="M44:O44"/>
    <mergeCell ref="E45:F45"/>
    <mergeCell ref="G45:I45"/>
    <mergeCell ref="K45:L45"/>
    <mergeCell ref="M45:O45"/>
    <mergeCell ref="E46:F46"/>
    <mergeCell ref="G46:I46"/>
    <mergeCell ref="K46:L46"/>
    <mergeCell ref="M46:O46"/>
    <mergeCell ref="E47:F47"/>
    <mergeCell ref="G47:I47"/>
    <mergeCell ref="K47:L47"/>
    <mergeCell ref="M47:O47"/>
    <mergeCell ref="E48:F48"/>
    <mergeCell ref="G48:I48"/>
    <mergeCell ref="K48:L48"/>
    <mergeCell ref="M48:O48"/>
    <mergeCell ref="E49:F49"/>
    <mergeCell ref="G49:I49"/>
    <mergeCell ref="K49:L49"/>
    <mergeCell ref="M49:O49"/>
    <mergeCell ref="E50:F50"/>
    <mergeCell ref="G50:I50"/>
    <mergeCell ref="E51:F51"/>
    <mergeCell ref="G51:I51"/>
    <mergeCell ref="D54:F54"/>
    <mergeCell ref="G54:O54"/>
    <mergeCell ref="D55:F55"/>
    <mergeCell ref="D57:F57"/>
    <mergeCell ref="D59:F59"/>
    <mergeCell ref="C4:O5"/>
    <mergeCell ref="C7:O8"/>
    <mergeCell ref="C10:O11"/>
    <mergeCell ref="D14:O19"/>
    <mergeCell ref="D21:O22"/>
    <mergeCell ref="Q21:AB24"/>
    <mergeCell ref="D23:O25"/>
    <mergeCell ref="C26:O27"/>
    <mergeCell ref="G43:I44"/>
    <mergeCell ref="K50:L51"/>
    <mergeCell ref="M50:O51"/>
    <mergeCell ref="G55:O56"/>
    <mergeCell ref="G57:O58"/>
    <mergeCell ref="G59:O61"/>
  </mergeCells>
  <phoneticPr fontId="20"/>
  <pageMargins left="0.59055118110236227" right="0.74803149606299213" top="0.51181102362204722" bottom="0.31496062992125984" header="0.51181102362204722" footer="0.19685039370078741"/>
  <pageSetup paperSize="9" scale="96" fitToWidth="1" fitToHeight="1" orientation="portrait" usePrinterDefaults="1" r:id="rId1"/>
  <headerFooter alignWithMargins="0"/>
</worksheet>
</file>

<file path=xl/worksheets/sheet4.xml><?xml version="1.0" encoding="utf-8"?>
<worksheet xmlns:r="http://schemas.openxmlformats.org/officeDocument/2006/relationships" xmlns:mc="http://schemas.openxmlformats.org/markup-compatibility/2006" xmlns="http://schemas.openxmlformats.org/spreadsheetml/2006/main">
  <sheetPr>
    <tabColor indexed="12"/>
  </sheetPr>
  <dimension ref="A1:P98"/>
  <sheetViews>
    <sheetView view="pageBreakPreview" zoomScaleNormal="90" zoomScaleSheetLayoutView="100" workbookViewId="0"/>
  </sheetViews>
  <sheetFormatPr defaultRowHeight="13.5"/>
  <cols>
    <col min="1" max="1" width="2.125" style="1" customWidth="1"/>
    <col min="2" max="2" width="3.25" style="1" customWidth="1"/>
    <col min="3" max="3" width="23" style="1" customWidth="1"/>
    <col min="4" max="4" width="8.875" style="1" customWidth="1"/>
    <col min="5" max="5" width="6.625" style="1" customWidth="1"/>
    <col min="6" max="6" width="8.875" style="1" customWidth="1"/>
    <col min="7" max="7" width="6.625" style="1" customWidth="1"/>
    <col min="8" max="8" width="8.875" style="1" customWidth="1"/>
    <col min="9" max="9" width="6.625" style="1" customWidth="1"/>
    <col min="10" max="13" width="8.875" style="1" customWidth="1"/>
    <col min="14" max="16" width="9.125" style="1" customWidth="1"/>
    <col min="17" max="17" width="7.125" style="1" customWidth="1"/>
    <col min="18" max="16384" width="9" style="1" bestFit="1" customWidth="1"/>
  </cols>
  <sheetData>
    <row r="1" spans="1:16" ht="17.25">
      <c r="A1" s="2" t="s">
        <v>317</v>
      </c>
      <c r="B1" s="2"/>
      <c r="C1" s="133"/>
      <c r="D1" s="133"/>
      <c r="E1" s="145"/>
      <c r="F1" s="145"/>
      <c r="G1" s="145"/>
      <c r="H1" s="145"/>
      <c r="I1" s="145"/>
      <c r="J1" s="145"/>
      <c r="K1" s="145"/>
      <c r="L1" s="145"/>
      <c r="M1" s="145"/>
    </row>
    <row r="2" spans="1:16" ht="12" customHeight="1">
      <c r="A2" s="125"/>
      <c r="B2" s="125"/>
      <c r="C2" s="133"/>
      <c r="D2" s="133"/>
      <c r="E2" s="145"/>
      <c r="F2" s="145"/>
      <c r="G2" s="145"/>
      <c r="H2" s="145"/>
      <c r="I2" s="145"/>
      <c r="J2" s="145"/>
      <c r="K2" s="145"/>
      <c r="L2" s="145"/>
      <c r="M2" s="145"/>
    </row>
    <row r="3" spans="1:16" ht="18" customHeight="1">
      <c r="A3" s="126" t="s">
        <v>199</v>
      </c>
      <c r="B3" s="126"/>
      <c r="C3" s="125"/>
      <c r="D3" s="133"/>
      <c r="E3" s="145"/>
      <c r="F3" s="145"/>
      <c r="G3" s="145"/>
      <c r="H3" s="145"/>
      <c r="I3" s="145"/>
      <c r="J3" s="145"/>
      <c r="K3" s="145"/>
      <c r="L3" s="145"/>
      <c r="M3" s="145"/>
    </row>
    <row r="4" spans="1:16" ht="12" customHeight="1">
      <c r="A4" s="125"/>
      <c r="B4" s="125"/>
      <c r="C4" s="133"/>
      <c r="D4" s="133"/>
      <c r="E4" s="145"/>
      <c r="F4" s="145"/>
      <c r="G4" s="145"/>
      <c r="H4" s="145"/>
      <c r="I4" s="145"/>
      <c r="J4" s="145"/>
      <c r="K4" s="145"/>
      <c r="L4" s="145"/>
      <c r="M4" s="145"/>
    </row>
    <row r="5" spans="1:16" ht="17.25">
      <c r="A5" s="126" t="s">
        <v>320</v>
      </c>
      <c r="B5" s="126"/>
      <c r="D5" s="125"/>
      <c r="E5" s="145"/>
      <c r="F5" s="145"/>
      <c r="G5" s="145"/>
      <c r="H5" s="145"/>
      <c r="I5" s="145"/>
      <c r="J5" s="145"/>
      <c r="K5" s="145"/>
    </row>
    <row r="6" spans="1:16"/>
    <row r="7" spans="1:16" ht="15" customHeight="1">
      <c r="C7" s="134" t="s">
        <v>70</v>
      </c>
      <c r="D7" s="134"/>
      <c r="E7" s="134"/>
      <c r="F7" s="134"/>
      <c r="G7" s="134"/>
      <c r="H7" s="134"/>
      <c r="I7" s="134"/>
      <c r="J7" s="134"/>
      <c r="K7" s="134"/>
      <c r="L7" s="134"/>
      <c r="M7" s="134"/>
    </row>
    <row r="8" spans="1:16" ht="15" customHeight="1">
      <c r="C8" s="134"/>
      <c r="D8" s="134"/>
      <c r="E8" s="134"/>
      <c r="F8" s="134"/>
      <c r="G8" s="134"/>
      <c r="H8" s="134"/>
      <c r="I8" s="134"/>
      <c r="J8" s="134"/>
      <c r="K8" s="134"/>
      <c r="L8" s="134"/>
      <c r="M8" s="134"/>
    </row>
    <row r="9" spans="1:16" ht="15" customHeight="1">
      <c r="C9" s="135" t="s">
        <v>163</v>
      </c>
      <c r="D9" s="135"/>
      <c r="E9" s="135"/>
      <c r="F9" s="135"/>
      <c r="G9" s="135"/>
      <c r="H9" s="135"/>
      <c r="I9" s="135"/>
      <c r="J9" s="135"/>
      <c r="K9" s="135"/>
      <c r="L9" s="135"/>
      <c r="M9" s="135"/>
    </row>
    <row r="10" spans="1:16" ht="15" customHeight="1">
      <c r="C10" s="135"/>
      <c r="D10" s="135"/>
      <c r="E10" s="135"/>
      <c r="F10" s="135"/>
      <c r="G10" s="135"/>
      <c r="H10" s="135"/>
      <c r="I10" s="135"/>
      <c r="J10" s="135"/>
      <c r="K10" s="135"/>
      <c r="L10" s="135"/>
      <c r="M10" s="135"/>
    </row>
    <row r="11" spans="1:16" ht="15" customHeight="1">
      <c r="C11" s="135" t="s">
        <v>321</v>
      </c>
      <c r="D11" s="135"/>
      <c r="E11" s="135"/>
      <c r="F11" s="135"/>
      <c r="G11" s="135"/>
      <c r="H11" s="135"/>
      <c r="I11" s="135"/>
      <c r="J11" s="135"/>
      <c r="K11" s="135"/>
      <c r="L11" s="135"/>
      <c r="M11" s="135"/>
    </row>
    <row r="12" spans="1:16" ht="15" customHeight="1">
      <c r="C12" s="135"/>
      <c r="D12" s="135"/>
      <c r="E12" s="135"/>
      <c r="F12" s="135"/>
      <c r="G12" s="135"/>
      <c r="H12" s="135"/>
      <c r="I12" s="135"/>
      <c r="J12" s="135"/>
      <c r="K12" s="135"/>
      <c r="L12" s="135"/>
      <c r="M12" s="135"/>
    </row>
    <row r="13" spans="1:16">
      <c r="C13" s="40"/>
      <c r="D13" s="40"/>
      <c r="E13" s="40"/>
      <c r="F13" s="40"/>
      <c r="G13" s="40"/>
      <c r="H13" s="40"/>
      <c r="I13" s="40"/>
      <c r="J13" s="40"/>
      <c r="K13" s="40"/>
      <c r="L13" s="40"/>
      <c r="M13" s="145"/>
    </row>
    <row r="14" spans="1:16" ht="14.25" customHeight="1">
      <c r="C14" s="136" t="s">
        <v>303</v>
      </c>
      <c r="D14" s="145"/>
      <c r="E14" s="145"/>
      <c r="F14" s="145"/>
      <c r="G14" s="145"/>
      <c r="H14" s="145"/>
      <c r="I14" s="145"/>
      <c r="J14" s="145"/>
      <c r="K14" s="145"/>
      <c r="L14" s="145"/>
      <c r="M14" s="182" t="s">
        <v>61</v>
      </c>
      <c r="P14" s="185"/>
    </row>
    <row r="15" spans="1:16" ht="13.5" customHeight="1">
      <c r="B15" s="127" t="s">
        <v>323</v>
      </c>
      <c r="C15" s="137"/>
      <c r="D15" s="146" t="s">
        <v>324</v>
      </c>
      <c r="E15" s="154"/>
      <c r="F15" s="160"/>
      <c r="G15" s="168"/>
      <c r="H15" s="171"/>
      <c r="I15" s="160"/>
      <c r="J15" s="171"/>
      <c r="K15" s="160"/>
      <c r="L15" s="160"/>
      <c r="M15" s="184"/>
    </row>
    <row r="16" spans="1:16" ht="8.25" customHeight="1">
      <c r="B16" s="128"/>
      <c r="C16" s="138"/>
      <c r="D16" s="147"/>
      <c r="E16" s="155"/>
      <c r="F16" s="161" t="s">
        <v>327</v>
      </c>
      <c r="G16" s="127"/>
      <c r="H16" s="171"/>
      <c r="I16" s="160"/>
      <c r="J16" s="171"/>
      <c r="K16" s="177"/>
      <c r="L16" s="127" t="s">
        <v>328</v>
      </c>
      <c r="M16" s="127"/>
    </row>
    <row r="17" spans="1:13" ht="13.5" customHeight="1">
      <c r="B17" s="128"/>
      <c r="C17" s="138"/>
      <c r="D17" s="147"/>
      <c r="E17" s="155"/>
      <c r="F17" s="162"/>
      <c r="G17" s="169"/>
      <c r="H17" s="161" t="s">
        <v>35</v>
      </c>
      <c r="I17" s="173"/>
      <c r="J17" s="174" t="s">
        <v>330</v>
      </c>
      <c r="K17" s="178"/>
      <c r="L17" s="169"/>
      <c r="M17" s="169"/>
    </row>
    <row r="18" spans="1:13" ht="24.75" customHeight="1">
      <c r="B18" s="129"/>
      <c r="C18" s="139"/>
      <c r="D18" s="148"/>
      <c r="E18" s="156" t="s">
        <v>202</v>
      </c>
      <c r="F18" s="163"/>
      <c r="G18" s="156" t="s">
        <v>202</v>
      </c>
      <c r="H18" s="172"/>
      <c r="I18" s="156" t="s">
        <v>202</v>
      </c>
      <c r="J18" s="172"/>
      <c r="K18" s="179" t="s">
        <v>43</v>
      </c>
      <c r="L18" s="183"/>
      <c r="M18" s="156" t="s">
        <v>43</v>
      </c>
    </row>
    <row r="19" spans="1:13" ht="12" customHeight="1">
      <c r="A19" s="124"/>
      <c r="B19" s="130"/>
      <c r="C19" s="140"/>
      <c r="D19" s="149" t="s">
        <v>331</v>
      </c>
      <c r="E19" s="157" t="s">
        <v>332</v>
      </c>
      <c r="F19" s="157" t="s">
        <v>331</v>
      </c>
      <c r="G19" s="157" t="s">
        <v>332</v>
      </c>
      <c r="H19" s="157" t="s">
        <v>331</v>
      </c>
      <c r="I19" s="157" t="s">
        <v>332</v>
      </c>
      <c r="J19" s="157" t="s">
        <v>331</v>
      </c>
      <c r="K19" s="157" t="s">
        <v>331</v>
      </c>
      <c r="L19" s="157" t="s">
        <v>331</v>
      </c>
      <c r="M19" s="157" t="s">
        <v>331</v>
      </c>
    </row>
    <row r="20" spans="1:13" s="124" customFormat="1" ht="15" customHeight="1">
      <c r="A20" s="1"/>
      <c r="B20" s="131" t="s">
        <v>333</v>
      </c>
      <c r="C20" s="141" t="s">
        <v>334</v>
      </c>
      <c r="D20" s="150">
        <v>254361</v>
      </c>
      <c r="E20" s="158">
        <v>0</v>
      </c>
      <c r="F20" s="164">
        <v>253402</v>
      </c>
      <c r="G20" s="158">
        <v>0.2</v>
      </c>
      <c r="H20" s="164">
        <v>235019</v>
      </c>
      <c r="I20" s="158">
        <v>1.5</v>
      </c>
      <c r="J20" s="175">
        <v>18383</v>
      </c>
      <c r="K20" s="180">
        <v>-3141</v>
      </c>
      <c r="L20" s="175">
        <v>959</v>
      </c>
      <c r="M20" s="165">
        <v>-434</v>
      </c>
    </row>
    <row r="21" spans="1:13" ht="15" customHeight="1">
      <c r="B21" s="131" t="s">
        <v>335</v>
      </c>
      <c r="C21" s="141" t="s">
        <v>337</v>
      </c>
      <c r="D21" s="151">
        <v>326191</v>
      </c>
      <c r="E21" s="158">
        <v>-3.4</v>
      </c>
      <c r="F21" s="165">
        <v>326007</v>
      </c>
      <c r="G21" s="158">
        <v>-2.2000000000000002</v>
      </c>
      <c r="H21" s="165">
        <v>307123</v>
      </c>
      <c r="I21" s="158">
        <v>3.6</v>
      </c>
      <c r="J21" s="165">
        <v>18884</v>
      </c>
      <c r="K21" s="180">
        <v>-18071</v>
      </c>
      <c r="L21" s="165">
        <v>184</v>
      </c>
      <c r="M21" s="165">
        <v>-4382</v>
      </c>
    </row>
    <row r="22" spans="1:13" ht="15" customHeight="1">
      <c r="B22" s="131" t="s">
        <v>339</v>
      </c>
      <c r="C22" s="141" t="s">
        <v>267</v>
      </c>
      <c r="D22" s="151">
        <v>298775</v>
      </c>
      <c r="E22" s="158">
        <v>0.9</v>
      </c>
      <c r="F22" s="165">
        <v>297881</v>
      </c>
      <c r="G22" s="158">
        <v>0.7</v>
      </c>
      <c r="H22" s="165">
        <v>268273</v>
      </c>
      <c r="I22" s="158">
        <v>1.6</v>
      </c>
      <c r="J22" s="165">
        <v>29608</v>
      </c>
      <c r="K22" s="180">
        <v>-2122</v>
      </c>
      <c r="L22" s="165">
        <v>894</v>
      </c>
      <c r="M22" s="165">
        <v>598</v>
      </c>
    </row>
    <row r="23" spans="1:13" ht="15" customHeight="1">
      <c r="B23" s="131" t="s">
        <v>341</v>
      </c>
      <c r="C23" s="141" t="s">
        <v>342</v>
      </c>
      <c r="D23" s="151">
        <v>399598</v>
      </c>
      <c r="E23" s="158">
        <v>-3.8</v>
      </c>
      <c r="F23" s="165">
        <v>388855</v>
      </c>
      <c r="G23" s="158">
        <v>-3.1</v>
      </c>
      <c r="H23" s="165">
        <v>349501</v>
      </c>
      <c r="I23" s="158">
        <v>-3.7</v>
      </c>
      <c r="J23" s="165">
        <v>39354</v>
      </c>
      <c r="K23" s="180">
        <v>1116</v>
      </c>
      <c r="L23" s="165">
        <v>10743</v>
      </c>
      <c r="M23" s="165">
        <v>-3712</v>
      </c>
    </row>
    <row r="24" spans="1:13" ht="15" customHeight="1">
      <c r="B24" s="131" t="s">
        <v>257</v>
      </c>
      <c r="C24" s="141" t="s">
        <v>344</v>
      </c>
      <c r="D24" s="151">
        <v>326432</v>
      </c>
      <c r="E24" s="158">
        <v>-3.8</v>
      </c>
      <c r="F24" s="165">
        <v>325959</v>
      </c>
      <c r="G24" s="158">
        <v>-3.9</v>
      </c>
      <c r="H24" s="165">
        <v>302657</v>
      </c>
      <c r="I24" s="158">
        <v>-5.0999999999999996</v>
      </c>
      <c r="J24" s="165">
        <v>23302</v>
      </c>
      <c r="K24" s="180">
        <v>2949</v>
      </c>
      <c r="L24" s="165">
        <v>473</v>
      </c>
      <c r="M24" s="165">
        <v>404</v>
      </c>
    </row>
    <row r="25" spans="1:13" ht="15" customHeight="1">
      <c r="B25" s="131" t="s">
        <v>54</v>
      </c>
      <c r="C25" s="141" t="s">
        <v>347</v>
      </c>
      <c r="D25" s="151">
        <v>273152</v>
      </c>
      <c r="E25" s="158">
        <v>-1.3</v>
      </c>
      <c r="F25" s="165">
        <v>272092</v>
      </c>
      <c r="G25" s="158">
        <v>-1.7</v>
      </c>
      <c r="H25" s="165">
        <v>230496</v>
      </c>
      <c r="I25" s="158">
        <v>3</v>
      </c>
      <c r="J25" s="165">
        <v>41596</v>
      </c>
      <c r="K25" s="180">
        <v>-11358</v>
      </c>
      <c r="L25" s="165">
        <v>1060</v>
      </c>
      <c r="M25" s="165">
        <v>928</v>
      </c>
    </row>
    <row r="26" spans="1:13" ht="15" customHeight="1">
      <c r="B26" s="131" t="s">
        <v>348</v>
      </c>
      <c r="C26" s="141" t="s">
        <v>349</v>
      </c>
      <c r="D26" s="151">
        <v>193487</v>
      </c>
      <c r="E26" s="158">
        <v>-8.1999999999999993</v>
      </c>
      <c r="F26" s="165">
        <v>192783</v>
      </c>
      <c r="G26" s="158">
        <v>-7.9</v>
      </c>
      <c r="H26" s="165">
        <v>186533</v>
      </c>
      <c r="I26" s="158">
        <v>-6.3</v>
      </c>
      <c r="J26" s="165">
        <v>6250</v>
      </c>
      <c r="K26" s="180">
        <v>-3956</v>
      </c>
      <c r="L26" s="165">
        <v>704</v>
      </c>
      <c r="M26" s="165">
        <v>-839</v>
      </c>
    </row>
    <row r="27" spans="1:13" ht="15" customHeight="1">
      <c r="B27" s="131" t="s">
        <v>350</v>
      </c>
      <c r="C27" s="141" t="s">
        <v>57</v>
      </c>
      <c r="D27" s="151">
        <v>304685</v>
      </c>
      <c r="E27" s="158">
        <v>-11.8</v>
      </c>
      <c r="F27" s="165">
        <v>300974</v>
      </c>
      <c r="G27" s="158">
        <v>-11.6</v>
      </c>
      <c r="H27" s="165">
        <v>285601</v>
      </c>
      <c r="I27" s="158">
        <v>-9.8000000000000007</v>
      </c>
      <c r="J27" s="165">
        <v>15373</v>
      </c>
      <c r="K27" s="180">
        <v>-8799</v>
      </c>
      <c r="L27" s="165">
        <v>3711</v>
      </c>
      <c r="M27" s="165">
        <v>-1147</v>
      </c>
    </row>
    <row r="28" spans="1:13" ht="15" customHeight="1">
      <c r="B28" s="131" t="s">
        <v>351</v>
      </c>
      <c r="C28" s="141" t="s">
        <v>122</v>
      </c>
      <c r="D28" s="151">
        <v>273225</v>
      </c>
      <c r="E28" s="158">
        <v>13</v>
      </c>
      <c r="F28" s="165">
        <v>272851</v>
      </c>
      <c r="G28" s="158">
        <v>17.899999999999999</v>
      </c>
      <c r="H28" s="165">
        <v>261365</v>
      </c>
      <c r="I28" s="158">
        <v>23.2</v>
      </c>
      <c r="J28" s="165">
        <v>11486</v>
      </c>
      <c r="K28" s="180">
        <v>-7551</v>
      </c>
      <c r="L28" s="165">
        <v>374</v>
      </c>
      <c r="M28" s="165">
        <v>-9856</v>
      </c>
    </row>
    <row r="29" spans="1:13" ht="15" customHeight="1">
      <c r="B29" s="131" t="s">
        <v>248</v>
      </c>
      <c r="C29" s="142" t="s">
        <v>228</v>
      </c>
      <c r="D29" s="151">
        <v>374271</v>
      </c>
      <c r="E29" s="158">
        <v>9.6999999999999993</v>
      </c>
      <c r="F29" s="165">
        <v>374261</v>
      </c>
      <c r="G29" s="158">
        <v>9.6999999999999993</v>
      </c>
      <c r="H29" s="165">
        <v>354569</v>
      </c>
      <c r="I29" s="158">
        <v>13.1</v>
      </c>
      <c r="J29" s="165">
        <v>19692</v>
      </c>
      <c r="K29" s="180">
        <v>-8344</v>
      </c>
      <c r="L29" s="165">
        <v>10</v>
      </c>
      <c r="M29" s="165">
        <v>-15</v>
      </c>
    </row>
    <row r="30" spans="1:13" ht="15" customHeight="1">
      <c r="B30" s="131" t="s">
        <v>137</v>
      </c>
      <c r="C30" s="141" t="s">
        <v>5</v>
      </c>
      <c r="D30" s="151">
        <v>116068</v>
      </c>
      <c r="E30" s="158">
        <v>-3.9</v>
      </c>
      <c r="F30" s="165">
        <v>115762</v>
      </c>
      <c r="G30" s="158">
        <v>-3.9</v>
      </c>
      <c r="H30" s="165">
        <v>110900</v>
      </c>
      <c r="I30" s="158">
        <v>-3.4</v>
      </c>
      <c r="J30" s="165">
        <v>4862</v>
      </c>
      <c r="K30" s="180">
        <v>-841</v>
      </c>
      <c r="L30" s="165">
        <v>306</v>
      </c>
      <c r="M30" s="165">
        <v>-7</v>
      </c>
    </row>
    <row r="31" spans="1:13" ht="15" customHeight="1">
      <c r="B31" s="131" t="s">
        <v>12</v>
      </c>
      <c r="C31" s="141" t="s">
        <v>186</v>
      </c>
      <c r="D31" s="151">
        <v>187138</v>
      </c>
      <c r="E31" s="158">
        <v>3.8</v>
      </c>
      <c r="F31" s="165">
        <v>187111</v>
      </c>
      <c r="G31" s="158">
        <v>3.8</v>
      </c>
      <c r="H31" s="165">
        <v>182182</v>
      </c>
      <c r="I31" s="158">
        <v>3.1</v>
      </c>
      <c r="J31" s="165">
        <v>4929</v>
      </c>
      <c r="K31" s="180">
        <v>1256</v>
      </c>
      <c r="L31" s="165">
        <v>27</v>
      </c>
      <c r="M31" s="165">
        <v>27</v>
      </c>
    </row>
    <row r="32" spans="1:13" ht="15" customHeight="1">
      <c r="B32" s="131" t="s">
        <v>352</v>
      </c>
      <c r="C32" s="141" t="s">
        <v>285</v>
      </c>
      <c r="D32" s="151">
        <v>290186</v>
      </c>
      <c r="E32" s="158">
        <v>0.4</v>
      </c>
      <c r="F32" s="165">
        <v>290073</v>
      </c>
      <c r="G32" s="158">
        <v>0.4</v>
      </c>
      <c r="H32" s="165">
        <v>287176</v>
      </c>
      <c r="I32" s="158">
        <v>2.2000000000000002</v>
      </c>
      <c r="J32" s="165">
        <v>2897</v>
      </c>
      <c r="K32" s="180">
        <v>-4944</v>
      </c>
      <c r="L32" s="165">
        <v>113</v>
      </c>
      <c r="M32" s="165">
        <v>-148</v>
      </c>
    </row>
    <row r="33" spans="1:13" ht="15" customHeight="1">
      <c r="B33" s="131" t="s">
        <v>353</v>
      </c>
      <c r="C33" s="141" t="s">
        <v>242</v>
      </c>
      <c r="D33" s="151">
        <v>265797</v>
      </c>
      <c r="E33" s="158">
        <v>1.5</v>
      </c>
      <c r="F33" s="165">
        <v>263816</v>
      </c>
      <c r="G33" s="158">
        <v>2.2000000000000002</v>
      </c>
      <c r="H33" s="165">
        <v>248392</v>
      </c>
      <c r="I33" s="158">
        <v>2.5</v>
      </c>
      <c r="J33" s="165">
        <v>15424</v>
      </c>
      <c r="K33" s="180">
        <v>-415</v>
      </c>
      <c r="L33" s="165">
        <v>1981</v>
      </c>
      <c r="M33" s="165">
        <v>-1460</v>
      </c>
    </row>
    <row r="34" spans="1:13" ht="15" customHeight="1">
      <c r="B34" s="131" t="s">
        <v>192</v>
      </c>
      <c r="C34" s="141" t="s">
        <v>355</v>
      </c>
      <c r="D34" s="151">
        <v>286488</v>
      </c>
      <c r="E34" s="158">
        <v>1.4</v>
      </c>
      <c r="F34" s="165">
        <v>286057</v>
      </c>
      <c r="G34" s="158">
        <v>1.3</v>
      </c>
      <c r="H34" s="165">
        <v>270404</v>
      </c>
      <c r="I34" s="158">
        <v>-0.3</v>
      </c>
      <c r="J34" s="165">
        <v>15653</v>
      </c>
      <c r="K34" s="180">
        <v>4454</v>
      </c>
      <c r="L34" s="165">
        <v>431</v>
      </c>
      <c r="M34" s="165">
        <v>316</v>
      </c>
    </row>
    <row r="35" spans="1:13" ht="15" customHeight="1">
      <c r="B35" s="132" t="s">
        <v>270</v>
      </c>
      <c r="C35" s="143" t="s">
        <v>356</v>
      </c>
      <c r="D35" s="152">
        <v>207612</v>
      </c>
      <c r="E35" s="159">
        <v>16.2</v>
      </c>
      <c r="F35" s="166">
        <v>206344</v>
      </c>
      <c r="G35" s="159">
        <v>16</v>
      </c>
      <c r="H35" s="166">
        <v>185711</v>
      </c>
      <c r="I35" s="159">
        <v>12.5</v>
      </c>
      <c r="J35" s="166">
        <v>20633</v>
      </c>
      <c r="K35" s="181">
        <v>7904</v>
      </c>
      <c r="L35" s="166">
        <v>1268</v>
      </c>
      <c r="M35" s="166">
        <v>317</v>
      </c>
    </row>
    <row r="36" spans="1:13">
      <c r="C36" s="144"/>
      <c r="D36" s="145"/>
      <c r="E36" s="145"/>
      <c r="F36" s="145"/>
      <c r="G36" s="145"/>
      <c r="M36" s="1"/>
    </row>
    <row r="37" spans="1:13" ht="18" customHeight="1">
      <c r="A37" s="126" t="s">
        <v>237</v>
      </c>
      <c r="B37" s="126"/>
      <c r="C37" s="125"/>
      <c r="D37" s="133"/>
      <c r="E37" s="145"/>
      <c r="F37" s="145"/>
      <c r="G37" s="145"/>
      <c r="H37" s="145"/>
      <c r="I37" s="145"/>
      <c r="J37" s="145"/>
      <c r="K37" s="145"/>
      <c r="L37" s="145"/>
      <c r="M37" s="145"/>
    </row>
    <row r="38" spans="1:13" ht="13.5" customHeight="1">
      <c r="A38" s="126"/>
      <c r="B38" s="126"/>
      <c r="C38" s="125"/>
      <c r="D38" s="133"/>
      <c r="E38" s="145"/>
      <c r="F38" s="145"/>
      <c r="G38" s="145"/>
      <c r="H38" s="145"/>
      <c r="I38" s="145"/>
      <c r="J38" s="145"/>
      <c r="K38" s="145"/>
      <c r="L38" s="145"/>
      <c r="M38" s="145"/>
    </row>
    <row r="39" spans="1:13" ht="15" customHeight="1">
      <c r="C39" s="134" t="s">
        <v>41</v>
      </c>
      <c r="D39" s="134"/>
      <c r="E39" s="134"/>
      <c r="F39" s="134"/>
      <c r="G39" s="134"/>
      <c r="H39" s="134"/>
      <c r="I39" s="134"/>
      <c r="J39" s="134"/>
      <c r="K39" s="134"/>
      <c r="L39" s="134"/>
      <c r="M39" s="134"/>
    </row>
    <row r="40" spans="1:13" ht="15" customHeight="1">
      <c r="C40" s="134"/>
      <c r="D40" s="134"/>
      <c r="E40" s="134"/>
      <c r="F40" s="134"/>
      <c r="G40" s="134"/>
      <c r="H40" s="134"/>
      <c r="I40" s="134"/>
      <c r="J40" s="134"/>
      <c r="K40" s="134"/>
      <c r="L40" s="134"/>
      <c r="M40" s="134"/>
    </row>
    <row r="41" spans="1:13" ht="15" customHeight="1">
      <c r="C41" s="135" t="s">
        <v>91</v>
      </c>
      <c r="D41" s="135"/>
      <c r="E41" s="135"/>
      <c r="F41" s="135"/>
      <c r="G41" s="135"/>
      <c r="H41" s="135"/>
      <c r="I41" s="135"/>
      <c r="J41" s="135"/>
      <c r="K41" s="135"/>
      <c r="L41" s="135"/>
      <c r="M41" s="135"/>
    </row>
    <row r="42" spans="1:13" ht="15" customHeight="1">
      <c r="C42" s="135"/>
      <c r="D42" s="135"/>
      <c r="E42" s="135"/>
      <c r="F42" s="135"/>
      <c r="G42" s="135"/>
      <c r="H42" s="135"/>
      <c r="I42" s="135"/>
      <c r="J42" s="135"/>
      <c r="K42" s="135"/>
      <c r="L42" s="135"/>
      <c r="M42" s="135"/>
    </row>
    <row r="43" spans="1:13" ht="15" customHeight="1">
      <c r="C43" s="135" t="s">
        <v>357</v>
      </c>
      <c r="D43" s="135"/>
      <c r="E43" s="135"/>
      <c r="F43" s="135"/>
      <c r="G43" s="135"/>
      <c r="H43" s="135"/>
      <c r="I43" s="135"/>
      <c r="J43" s="135"/>
      <c r="K43" s="135"/>
      <c r="L43" s="135"/>
      <c r="M43" s="135"/>
    </row>
    <row r="44" spans="1:13" ht="15" customHeight="1">
      <c r="C44" s="135"/>
      <c r="D44" s="135"/>
      <c r="E44" s="135"/>
      <c r="F44" s="135"/>
      <c r="G44" s="135"/>
      <c r="H44" s="135"/>
      <c r="I44" s="135"/>
      <c r="J44" s="135"/>
      <c r="K44" s="135"/>
      <c r="L44" s="135"/>
      <c r="M44" s="135"/>
    </row>
    <row r="45" spans="1:13"/>
    <row r="46" spans="1:13" ht="14.25" customHeight="1">
      <c r="C46" s="136" t="s">
        <v>354</v>
      </c>
      <c r="D46" s="145"/>
      <c r="E46" s="145"/>
      <c r="F46" s="145"/>
      <c r="G46" s="145"/>
      <c r="H46" s="145"/>
      <c r="I46" s="145"/>
      <c r="J46" s="145"/>
      <c r="K46" s="182"/>
      <c r="L46" s="145"/>
      <c r="M46" s="182" t="s">
        <v>359</v>
      </c>
    </row>
    <row r="47" spans="1:13">
      <c r="B47" s="127" t="s">
        <v>323</v>
      </c>
      <c r="C47" s="137"/>
      <c r="D47" s="146" t="s">
        <v>324</v>
      </c>
      <c r="E47" s="154"/>
      <c r="F47" s="160"/>
      <c r="G47" s="168"/>
      <c r="H47" s="171"/>
      <c r="I47" s="160"/>
      <c r="J47" s="171"/>
      <c r="K47" s="160"/>
      <c r="L47" s="160"/>
      <c r="M47" s="184"/>
    </row>
    <row r="48" spans="1:13" ht="8.25" customHeight="1">
      <c r="B48" s="128"/>
      <c r="C48" s="138"/>
      <c r="D48" s="147"/>
      <c r="E48" s="155"/>
      <c r="F48" s="161" t="s">
        <v>327</v>
      </c>
      <c r="G48" s="127"/>
      <c r="H48" s="171"/>
      <c r="I48" s="160"/>
      <c r="J48" s="171"/>
      <c r="K48" s="177"/>
      <c r="L48" s="127" t="s">
        <v>328</v>
      </c>
      <c r="M48" s="127"/>
    </row>
    <row r="49" spans="2:13" ht="13.5" customHeight="1">
      <c r="B49" s="128"/>
      <c r="C49" s="138"/>
      <c r="D49" s="147"/>
      <c r="E49" s="155"/>
      <c r="F49" s="162"/>
      <c r="G49" s="169"/>
      <c r="H49" s="161" t="s">
        <v>35</v>
      </c>
      <c r="I49" s="173"/>
      <c r="J49" s="174" t="s">
        <v>330</v>
      </c>
      <c r="K49" s="178"/>
      <c r="L49" s="169"/>
      <c r="M49" s="169"/>
    </row>
    <row r="50" spans="2:13" ht="24.75" customHeight="1">
      <c r="B50" s="129"/>
      <c r="C50" s="139"/>
      <c r="D50" s="148"/>
      <c r="E50" s="156" t="s">
        <v>202</v>
      </c>
      <c r="F50" s="163"/>
      <c r="G50" s="156" t="s">
        <v>202</v>
      </c>
      <c r="H50" s="172"/>
      <c r="I50" s="156" t="s">
        <v>202</v>
      </c>
      <c r="J50" s="172"/>
      <c r="K50" s="179" t="s">
        <v>43</v>
      </c>
      <c r="L50" s="183"/>
      <c r="M50" s="156" t="s">
        <v>43</v>
      </c>
    </row>
    <row r="51" spans="2:13" ht="12" customHeight="1">
      <c r="B51" s="130"/>
      <c r="C51" s="140"/>
      <c r="D51" s="149" t="s">
        <v>331</v>
      </c>
      <c r="E51" s="157" t="s">
        <v>332</v>
      </c>
      <c r="F51" s="157" t="s">
        <v>331</v>
      </c>
      <c r="G51" s="157" t="s">
        <v>332</v>
      </c>
      <c r="H51" s="157" t="s">
        <v>331</v>
      </c>
      <c r="I51" s="157" t="s">
        <v>332</v>
      </c>
      <c r="J51" s="157" t="s">
        <v>331</v>
      </c>
      <c r="K51" s="157" t="s">
        <v>331</v>
      </c>
      <c r="L51" s="157" t="s">
        <v>331</v>
      </c>
      <c r="M51" s="157" t="s">
        <v>331</v>
      </c>
    </row>
    <row r="52" spans="2:13" ht="15" customHeight="1">
      <c r="B52" s="131" t="s">
        <v>333</v>
      </c>
      <c r="C52" s="141" t="s">
        <v>334</v>
      </c>
      <c r="D52" s="150">
        <v>277929</v>
      </c>
      <c r="E52" s="158">
        <v>-0.5</v>
      </c>
      <c r="F52" s="164">
        <v>276840</v>
      </c>
      <c r="G52" s="158">
        <v>-0.4</v>
      </c>
      <c r="H52" s="164">
        <v>253291</v>
      </c>
      <c r="I52" s="158">
        <v>0.8</v>
      </c>
      <c r="J52" s="175">
        <v>23549</v>
      </c>
      <c r="K52" s="180">
        <v>-3198</v>
      </c>
      <c r="L52" s="175">
        <v>1089</v>
      </c>
      <c r="M52" s="165">
        <v>-275</v>
      </c>
    </row>
    <row r="53" spans="2:13" ht="15" customHeight="1">
      <c r="B53" s="131" t="s">
        <v>335</v>
      </c>
      <c r="C53" s="141" t="s">
        <v>337</v>
      </c>
      <c r="D53" s="150">
        <v>334219</v>
      </c>
      <c r="E53" s="158">
        <v>-10.4</v>
      </c>
      <c r="F53" s="164">
        <v>333669</v>
      </c>
      <c r="G53" s="158">
        <v>-10</v>
      </c>
      <c r="H53" s="164">
        <v>303932</v>
      </c>
      <c r="I53" s="158">
        <v>2.7</v>
      </c>
      <c r="J53" s="175">
        <v>29737</v>
      </c>
      <c r="K53" s="180">
        <v>-44730</v>
      </c>
      <c r="L53" s="175">
        <v>550</v>
      </c>
      <c r="M53" s="165">
        <v>-1836</v>
      </c>
    </row>
    <row r="54" spans="2:13" ht="15" customHeight="1">
      <c r="B54" s="131" t="s">
        <v>339</v>
      </c>
      <c r="C54" s="141" t="s">
        <v>267</v>
      </c>
      <c r="D54" s="150">
        <v>315070</v>
      </c>
      <c r="E54" s="158">
        <v>-0.7</v>
      </c>
      <c r="F54" s="164">
        <v>314414</v>
      </c>
      <c r="G54" s="158">
        <v>-0.6</v>
      </c>
      <c r="H54" s="164">
        <v>281111</v>
      </c>
      <c r="I54" s="158">
        <v>0.4</v>
      </c>
      <c r="J54" s="175">
        <v>33303</v>
      </c>
      <c r="K54" s="180">
        <v>-3137</v>
      </c>
      <c r="L54" s="175">
        <v>656</v>
      </c>
      <c r="M54" s="165">
        <v>317</v>
      </c>
    </row>
    <row r="55" spans="2:13" ht="15" customHeight="1">
      <c r="B55" s="131" t="s">
        <v>341</v>
      </c>
      <c r="C55" s="141" t="s">
        <v>342</v>
      </c>
      <c r="D55" s="150">
        <v>421499</v>
      </c>
      <c r="E55" s="158">
        <v>-6.1</v>
      </c>
      <c r="F55" s="164">
        <v>406592</v>
      </c>
      <c r="G55" s="158">
        <v>-5.2</v>
      </c>
      <c r="H55" s="164">
        <v>357891</v>
      </c>
      <c r="I55" s="158">
        <v>-6.2</v>
      </c>
      <c r="J55" s="175">
        <v>48701</v>
      </c>
      <c r="K55" s="180">
        <v>1337</v>
      </c>
      <c r="L55" s="175">
        <v>14907</v>
      </c>
      <c r="M55" s="165">
        <v>-5253</v>
      </c>
    </row>
    <row r="56" spans="2:13" ht="15" customHeight="1">
      <c r="B56" s="131" t="s">
        <v>257</v>
      </c>
      <c r="C56" s="141" t="s">
        <v>344</v>
      </c>
      <c r="D56" s="150">
        <v>322408</v>
      </c>
      <c r="E56" s="158">
        <v>-2.2000000000000002</v>
      </c>
      <c r="F56" s="164">
        <v>322271</v>
      </c>
      <c r="G56" s="158">
        <v>-2.1</v>
      </c>
      <c r="H56" s="164">
        <v>296494</v>
      </c>
      <c r="I56" s="158">
        <v>-1</v>
      </c>
      <c r="J56" s="175">
        <v>25777</v>
      </c>
      <c r="K56" s="180">
        <v>-4043</v>
      </c>
      <c r="L56" s="175">
        <v>137</v>
      </c>
      <c r="M56" s="165">
        <v>33</v>
      </c>
    </row>
    <row r="57" spans="2:13" ht="15" customHeight="1">
      <c r="B57" s="131" t="s">
        <v>54</v>
      </c>
      <c r="C57" s="141" t="s">
        <v>347</v>
      </c>
      <c r="D57" s="150">
        <v>253738</v>
      </c>
      <c r="E57" s="158">
        <v>-1</v>
      </c>
      <c r="F57" s="164">
        <v>253698</v>
      </c>
      <c r="G57" s="158">
        <v>-0.9</v>
      </c>
      <c r="H57" s="164">
        <v>212435</v>
      </c>
      <c r="I57" s="158">
        <v>-0.4</v>
      </c>
      <c r="J57" s="175">
        <v>41263</v>
      </c>
      <c r="K57" s="180">
        <v>-1107</v>
      </c>
      <c r="L57" s="175">
        <v>40</v>
      </c>
      <c r="M57" s="165">
        <v>-158</v>
      </c>
    </row>
    <row r="58" spans="2:13" ht="15" customHeight="1">
      <c r="B58" s="131" t="s">
        <v>348</v>
      </c>
      <c r="C58" s="141" t="s">
        <v>349</v>
      </c>
      <c r="D58" s="150">
        <v>205789</v>
      </c>
      <c r="E58" s="158">
        <v>-2.9</v>
      </c>
      <c r="F58" s="164">
        <v>204093</v>
      </c>
      <c r="G58" s="158">
        <v>-3.7</v>
      </c>
      <c r="H58" s="164">
        <v>196605</v>
      </c>
      <c r="I58" s="158">
        <v>-2.6</v>
      </c>
      <c r="J58" s="175">
        <v>7488</v>
      </c>
      <c r="K58" s="180">
        <v>-2764</v>
      </c>
      <c r="L58" s="175">
        <v>1696</v>
      </c>
      <c r="M58" s="165">
        <v>1566</v>
      </c>
    </row>
    <row r="59" spans="2:13" ht="15" customHeight="1">
      <c r="B59" s="131" t="s">
        <v>350</v>
      </c>
      <c r="C59" s="141" t="s">
        <v>57</v>
      </c>
      <c r="D59" s="150">
        <v>281500</v>
      </c>
      <c r="E59" s="158">
        <v>-24.4</v>
      </c>
      <c r="F59" s="164">
        <v>276425</v>
      </c>
      <c r="G59" s="158">
        <v>-24.1</v>
      </c>
      <c r="H59" s="164">
        <v>264185</v>
      </c>
      <c r="I59" s="158">
        <v>-23</v>
      </c>
      <c r="J59" s="175">
        <v>12240</v>
      </c>
      <c r="K59" s="180">
        <v>-8755</v>
      </c>
      <c r="L59" s="175">
        <v>5075</v>
      </c>
      <c r="M59" s="165">
        <v>-3326</v>
      </c>
    </row>
    <row r="60" spans="2:13" ht="15" customHeight="1">
      <c r="B60" s="131" t="s">
        <v>351</v>
      </c>
      <c r="C60" s="141" t="s">
        <v>122</v>
      </c>
      <c r="D60" s="150">
        <v>330512</v>
      </c>
      <c r="E60" s="158">
        <v>4.8</v>
      </c>
      <c r="F60" s="164">
        <v>330512</v>
      </c>
      <c r="G60" s="158">
        <v>4.7</v>
      </c>
      <c r="H60" s="164">
        <v>316910</v>
      </c>
      <c r="I60" s="158">
        <v>6.8</v>
      </c>
      <c r="J60" s="175">
        <v>13602</v>
      </c>
      <c r="K60" s="180">
        <v>-5178</v>
      </c>
      <c r="L60" s="175">
        <v>0</v>
      </c>
      <c r="M60" s="165">
        <v>0</v>
      </c>
    </row>
    <row r="61" spans="2:13" ht="15" customHeight="1">
      <c r="B61" s="131" t="s">
        <v>248</v>
      </c>
      <c r="C61" s="142" t="s">
        <v>228</v>
      </c>
      <c r="D61" s="150">
        <v>393386</v>
      </c>
      <c r="E61" s="158">
        <v>5.9</v>
      </c>
      <c r="F61" s="164">
        <v>393368</v>
      </c>
      <c r="G61" s="158">
        <v>6</v>
      </c>
      <c r="H61" s="164">
        <v>366581</v>
      </c>
      <c r="I61" s="158">
        <v>8</v>
      </c>
      <c r="J61" s="175">
        <v>26787</v>
      </c>
      <c r="K61" s="180">
        <v>-5051</v>
      </c>
      <c r="L61" s="175">
        <v>18</v>
      </c>
      <c r="M61" s="165">
        <v>-24</v>
      </c>
    </row>
    <row r="62" spans="2:13" ht="15" customHeight="1">
      <c r="B62" s="131" t="s">
        <v>137</v>
      </c>
      <c r="C62" s="141" t="s">
        <v>5</v>
      </c>
      <c r="D62" s="150">
        <v>115394</v>
      </c>
      <c r="E62" s="158">
        <v>-23.7</v>
      </c>
      <c r="F62" s="164">
        <v>115319</v>
      </c>
      <c r="G62" s="158">
        <v>-23.5</v>
      </c>
      <c r="H62" s="164">
        <v>110506</v>
      </c>
      <c r="I62" s="158">
        <v>-22.7</v>
      </c>
      <c r="J62" s="175">
        <v>4813</v>
      </c>
      <c r="K62" s="180">
        <v>-3039</v>
      </c>
      <c r="L62" s="175">
        <v>75</v>
      </c>
      <c r="M62" s="165">
        <v>-89</v>
      </c>
    </row>
    <row r="63" spans="2:13" ht="15" customHeight="1">
      <c r="B63" s="131" t="s">
        <v>12</v>
      </c>
      <c r="C63" s="141" t="s">
        <v>186</v>
      </c>
      <c r="D63" s="150">
        <v>193283</v>
      </c>
      <c r="E63" s="158">
        <v>18.600000000000001</v>
      </c>
      <c r="F63" s="164">
        <v>193237</v>
      </c>
      <c r="G63" s="158">
        <v>18.7</v>
      </c>
      <c r="H63" s="164">
        <v>188589</v>
      </c>
      <c r="I63" s="158">
        <v>19.3</v>
      </c>
      <c r="J63" s="175">
        <v>4648</v>
      </c>
      <c r="K63" s="180">
        <v>-152</v>
      </c>
      <c r="L63" s="175">
        <v>46</v>
      </c>
      <c r="M63" s="165">
        <v>46</v>
      </c>
    </row>
    <row r="64" spans="2:13" ht="15" customHeight="1">
      <c r="B64" s="131" t="s">
        <v>352</v>
      </c>
      <c r="C64" s="141" t="s">
        <v>285</v>
      </c>
      <c r="D64" s="150">
        <v>329736</v>
      </c>
      <c r="E64" s="158">
        <v>-2</v>
      </c>
      <c r="F64" s="164">
        <v>329558</v>
      </c>
      <c r="G64" s="158">
        <v>-1.9</v>
      </c>
      <c r="H64" s="164">
        <v>326110</v>
      </c>
      <c r="I64" s="158">
        <v>0.7</v>
      </c>
      <c r="J64" s="175">
        <v>3448</v>
      </c>
      <c r="K64" s="180">
        <v>-8400</v>
      </c>
      <c r="L64" s="175">
        <v>178</v>
      </c>
      <c r="M64" s="165">
        <v>-291</v>
      </c>
    </row>
    <row r="65" spans="2:13" ht="15" customHeight="1">
      <c r="B65" s="131" t="s">
        <v>353</v>
      </c>
      <c r="C65" s="141" t="s">
        <v>242</v>
      </c>
      <c r="D65" s="150">
        <v>300141</v>
      </c>
      <c r="E65" s="158">
        <v>0.6</v>
      </c>
      <c r="F65" s="164">
        <v>297692</v>
      </c>
      <c r="G65" s="158">
        <v>1.6</v>
      </c>
      <c r="H65" s="164">
        <v>276811</v>
      </c>
      <c r="I65" s="158">
        <v>1.6</v>
      </c>
      <c r="J65" s="175">
        <v>20881</v>
      </c>
      <c r="K65" s="180">
        <v>207</v>
      </c>
      <c r="L65" s="175">
        <v>2449</v>
      </c>
      <c r="M65" s="165">
        <v>-2785</v>
      </c>
    </row>
    <row r="66" spans="2:13" ht="15" customHeight="1">
      <c r="B66" s="131" t="s">
        <v>192</v>
      </c>
      <c r="C66" s="141" t="s">
        <v>355</v>
      </c>
      <c r="D66" s="150">
        <v>288035</v>
      </c>
      <c r="E66" s="158">
        <v>-10.1</v>
      </c>
      <c r="F66" s="164">
        <v>287720</v>
      </c>
      <c r="G66" s="158">
        <v>-10.199999999999999</v>
      </c>
      <c r="H66" s="164">
        <v>260499</v>
      </c>
      <c r="I66" s="158">
        <v>-14.6</v>
      </c>
      <c r="J66" s="175">
        <v>27221</v>
      </c>
      <c r="K66" s="180">
        <v>12119</v>
      </c>
      <c r="L66" s="175">
        <v>315</v>
      </c>
      <c r="M66" s="165">
        <v>86</v>
      </c>
    </row>
    <row r="67" spans="2:13" ht="15" customHeight="1">
      <c r="B67" s="132" t="s">
        <v>270</v>
      </c>
      <c r="C67" s="143" t="s">
        <v>356</v>
      </c>
      <c r="D67" s="153">
        <v>194729</v>
      </c>
      <c r="E67" s="159">
        <v>19.7</v>
      </c>
      <c r="F67" s="167">
        <v>193413</v>
      </c>
      <c r="G67" s="159">
        <v>19.7</v>
      </c>
      <c r="H67" s="167">
        <v>173162</v>
      </c>
      <c r="I67" s="159">
        <v>17.5</v>
      </c>
      <c r="J67" s="176">
        <v>20251</v>
      </c>
      <c r="K67" s="181">
        <v>5990</v>
      </c>
      <c r="L67" s="176">
        <v>1316</v>
      </c>
      <c r="M67" s="166">
        <v>283</v>
      </c>
    </row>
    <row r="68" spans="2:13"/>
    <row r="69" spans="2:13">
      <c r="C69" s="144"/>
      <c r="D69" s="145"/>
      <c r="E69" s="145"/>
      <c r="G69" s="170" t="s">
        <v>361</v>
      </c>
      <c r="M69" s="1"/>
    </row>
    <row r="70" spans="2:13">
      <c r="C70" s="144"/>
      <c r="D70" s="145"/>
      <c r="E70" s="145"/>
      <c r="F70" s="145"/>
      <c r="G70" s="145"/>
      <c r="M70" s="1"/>
    </row>
    <row r="71" spans="2:13">
      <c r="C71" s="144"/>
      <c r="D71" s="145"/>
      <c r="E71" s="145"/>
      <c r="F71" s="145"/>
      <c r="G71" s="145"/>
      <c r="M71" s="1"/>
    </row>
    <row r="72" spans="2:13">
      <c r="C72" s="144"/>
      <c r="D72" s="145"/>
      <c r="E72" s="145"/>
      <c r="F72" s="145"/>
      <c r="G72" s="145"/>
      <c r="M72" s="1"/>
    </row>
    <row r="73" spans="2:13">
      <c r="C73" s="144"/>
      <c r="D73" s="145"/>
      <c r="E73" s="145"/>
      <c r="F73" s="145"/>
      <c r="G73" s="145"/>
      <c r="M73" s="1"/>
    </row>
    <row r="74" spans="2:13">
      <c r="C74" s="144"/>
      <c r="D74" s="145"/>
      <c r="E74" s="145"/>
      <c r="F74" s="145"/>
      <c r="G74" s="145"/>
      <c r="M74" s="1"/>
    </row>
    <row r="75" spans="2:13">
      <c r="C75" s="144"/>
      <c r="D75" s="145"/>
      <c r="E75" s="145"/>
      <c r="F75" s="145"/>
      <c r="G75" s="145"/>
      <c r="M75" s="1"/>
    </row>
    <row r="76" spans="2:13">
      <c r="C76" s="144"/>
      <c r="D76" s="145"/>
      <c r="E76" s="145"/>
      <c r="F76" s="145"/>
      <c r="G76" s="145"/>
      <c r="M76" s="1"/>
    </row>
    <row r="77" spans="2:13">
      <c r="C77" s="144"/>
      <c r="D77" s="145"/>
      <c r="E77" s="145"/>
      <c r="F77" s="145"/>
      <c r="G77" s="145"/>
      <c r="M77" s="1"/>
    </row>
    <row r="78" spans="2:13">
      <c r="C78" s="144"/>
      <c r="D78" s="145"/>
      <c r="E78" s="145"/>
      <c r="F78" s="145"/>
      <c r="G78" s="145"/>
      <c r="M78" s="1"/>
    </row>
    <row r="79" spans="2:13">
      <c r="C79" s="144"/>
      <c r="D79" s="145"/>
      <c r="E79" s="145"/>
      <c r="F79" s="145"/>
      <c r="G79" s="145"/>
      <c r="M79" s="1"/>
    </row>
    <row r="80" spans="2:13">
      <c r="C80" s="144"/>
      <c r="D80" s="145"/>
      <c r="E80" s="145"/>
      <c r="F80" s="145"/>
      <c r="G80" s="145"/>
      <c r="M80" s="1"/>
    </row>
    <row r="81" spans="3:13">
      <c r="C81" s="144"/>
      <c r="D81" s="145"/>
      <c r="E81" s="145"/>
      <c r="F81" s="145"/>
      <c r="G81" s="145"/>
      <c r="M81" s="1"/>
    </row>
    <row r="82" spans="3:13">
      <c r="C82" s="144"/>
      <c r="D82" s="145"/>
      <c r="E82" s="145"/>
      <c r="F82" s="145"/>
      <c r="G82" s="145"/>
      <c r="M82" s="1"/>
    </row>
    <row r="83" spans="3:13">
      <c r="C83" s="144"/>
      <c r="D83" s="145"/>
      <c r="E83" s="145"/>
      <c r="F83" s="145"/>
      <c r="G83" s="145"/>
      <c r="M83" s="1"/>
    </row>
    <row r="84" spans="3:13">
      <c r="C84" s="144"/>
      <c r="D84" s="145"/>
      <c r="E84" s="145"/>
      <c r="F84" s="145"/>
      <c r="G84" s="145"/>
      <c r="M84" s="1"/>
    </row>
    <row r="85" spans="3:13">
      <c r="C85" s="144"/>
      <c r="D85" s="145"/>
      <c r="E85" s="145"/>
      <c r="F85" s="145"/>
      <c r="G85" s="145"/>
      <c r="M85" s="1"/>
    </row>
    <row r="86" spans="3:13">
      <c r="C86" s="144"/>
      <c r="D86" s="145"/>
      <c r="E86" s="145"/>
      <c r="F86" s="145"/>
      <c r="G86" s="145"/>
      <c r="M86" s="1"/>
    </row>
    <row r="87" spans="3:13">
      <c r="C87" s="144"/>
      <c r="D87" s="145"/>
      <c r="E87" s="145"/>
      <c r="F87" s="145"/>
      <c r="G87" s="145"/>
      <c r="M87" s="1"/>
    </row>
    <row r="88" spans="3:13">
      <c r="C88" s="144"/>
      <c r="D88" s="145"/>
      <c r="E88" s="145"/>
      <c r="F88" s="145"/>
      <c r="G88" s="145"/>
      <c r="M88" s="1"/>
    </row>
    <row r="89" spans="3:13">
      <c r="C89" s="144"/>
      <c r="D89" s="145"/>
      <c r="E89" s="145"/>
      <c r="F89" s="145"/>
      <c r="G89" s="145"/>
      <c r="M89" s="1"/>
    </row>
    <row r="90" spans="3:13">
      <c r="C90" s="144"/>
      <c r="D90" s="145"/>
      <c r="E90" s="145"/>
      <c r="F90" s="145"/>
      <c r="G90" s="145"/>
      <c r="M90" s="1"/>
    </row>
    <row r="91" spans="3:13">
      <c r="C91" s="144"/>
      <c r="D91" s="145"/>
      <c r="E91" s="145"/>
      <c r="F91" s="145"/>
      <c r="G91" s="145"/>
      <c r="M91" s="1"/>
    </row>
    <row r="92" spans="3:13">
      <c r="C92" s="144"/>
      <c r="D92" s="145"/>
      <c r="E92" s="145"/>
      <c r="F92" s="145"/>
      <c r="G92" s="145"/>
      <c r="M92" s="1"/>
    </row>
    <row r="93" spans="3:13">
      <c r="C93" s="144"/>
      <c r="D93" s="145"/>
      <c r="E93" s="145"/>
      <c r="F93" s="145"/>
      <c r="G93" s="145"/>
      <c r="M93" s="1"/>
    </row>
    <row r="94" spans="3:13">
      <c r="C94" s="144"/>
      <c r="D94" s="145"/>
      <c r="E94" s="145"/>
      <c r="F94" s="145"/>
      <c r="G94" s="145"/>
      <c r="M94" s="1"/>
    </row>
    <row r="95" spans="3:13">
      <c r="C95" s="144"/>
      <c r="D95" s="145"/>
      <c r="E95" s="145"/>
      <c r="F95" s="145"/>
      <c r="G95" s="145"/>
      <c r="M95" s="1"/>
    </row>
    <row r="96" spans="3:13">
      <c r="C96" s="144"/>
      <c r="D96" s="145"/>
      <c r="E96" s="145"/>
      <c r="F96" s="145"/>
      <c r="G96" s="170" t="s">
        <v>361</v>
      </c>
      <c r="M96" s="1"/>
    </row>
    <row r="97" spans="3:13">
      <c r="C97" s="144"/>
      <c r="D97" s="145"/>
      <c r="E97" s="145"/>
      <c r="F97" s="145"/>
      <c r="M97" s="1"/>
    </row>
    <row r="98" spans="3:13">
      <c r="C98" s="144"/>
      <c r="D98" s="145"/>
      <c r="E98" s="145"/>
      <c r="F98" s="145"/>
      <c r="M98" s="1"/>
    </row>
  </sheetData>
  <mergeCells count="18">
    <mergeCell ref="H17:I17"/>
    <mergeCell ref="J17:K17"/>
    <mergeCell ref="H49:I49"/>
    <mergeCell ref="J49:K49"/>
    <mergeCell ref="C7:M8"/>
    <mergeCell ref="C9:M10"/>
    <mergeCell ref="C11:M12"/>
    <mergeCell ref="B15:C18"/>
    <mergeCell ref="D15:E17"/>
    <mergeCell ref="F16:G17"/>
    <mergeCell ref="L16:M17"/>
    <mergeCell ref="C39:M40"/>
    <mergeCell ref="C41:M42"/>
    <mergeCell ref="C43:M44"/>
    <mergeCell ref="B47:C50"/>
    <mergeCell ref="D47:E49"/>
    <mergeCell ref="F48:G49"/>
    <mergeCell ref="L48:M49"/>
  </mergeCells>
  <phoneticPr fontId="25"/>
  <pageMargins left="0.57999999999999996" right="0.43" top="0.4" bottom="0.27559055118110237" header="0.22" footer="0.35433070866141736"/>
  <pageSetup paperSize="9" scale="85" fitToWidth="1" fitToHeight="1" orientation="portrait" usePrinterDefaults="1" r:id="rId1"/>
  <headerFooter alignWithMargins="0"/>
</worksheet>
</file>

<file path=xl/worksheets/sheet5.xml><?xml version="1.0" encoding="utf-8"?>
<worksheet xmlns:r="http://schemas.openxmlformats.org/officeDocument/2006/relationships" xmlns:mc="http://schemas.openxmlformats.org/markup-compatibility/2006" xmlns="http://schemas.openxmlformats.org/spreadsheetml/2006/main">
  <sheetPr>
    <tabColor indexed="12"/>
  </sheetPr>
  <dimension ref="A1:L97"/>
  <sheetViews>
    <sheetView view="pageBreakPreview" topLeftCell="A16" zoomScaleNormal="90" zoomScaleSheetLayoutView="100" workbookViewId="0"/>
  </sheetViews>
  <sheetFormatPr defaultRowHeight="13.5"/>
  <cols>
    <col min="1" max="1" width="2.125" style="1" customWidth="1"/>
    <col min="2" max="2" width="3.25" style="1" customWidth="1"/>
    <col min="3" max="3" width="28.75" style="1" customWidth="1"/>
    <col min="4" max="11" width="9.25" style="1" customWidth="1"/>
    <col min="12" max="12" width="7.75" style="1" customWidth="1"/>
    <col min="13" max="13" width="9.25" style="1" bestFit="1" customWidth="1"/>
    <col min="14" max="14" width="9.5" style="1" bestFit="1" customWidth="1"/>
    <col min="15" max="16384" width="9" style="1" bestFit="1" customWidth="1"/>
  </cols>
  <sheetData>
    <row r="1" spans="1:12" ht="17.25">
      <c r="A1" s="126" t="s">
        <v>187</v>
      </c>
      <c r="B1" s="126"/>
      <c r="C1" s="125"/>
      <c r="D1" s="145"/>
      <c r="E1" s="145"/>
      <c r="F1" s="145"/>
      <c r="G1" s="145"/>
      <c r="H1" s="145"/>
      <c r="I1" s="145"/>
      <c r="J1" s="145"/>
      <c r="K1" s="145"/>
      <c r="L1" s="145"/>
    </row>
    <row r="2" spans="1:12" ht="17.25">
      <c r="A2" s="126"/>
      <c r="B2" s="126"/>
      <c r="C2" s="125"/>
      <c r="D2" s="145"/>
      <c r="E2" s="145"/>
      <c r="F2" s="145"/>
      <c r="G2" s="145"/>
      <c r="H2" s="145"/>
      <c r="I2" s="145"/>
      <c r="J2" s="145"/>
      <c r="K2" s="145"/>
      <c r="L2" s="145"/>
    </row>
    <row r="3" spans="1:12" ht="17.25">
      <c r="A3" s="126" t="s">
        <v>119</v>
      </c>
      <c r="B3" s="126"/>
      <c r="E3" s="145"/>
      <c r="F3" s="145"/>
      <c r="G3" s="145"/>
      <c r="H3" s="145"/>
      <c r="I3" s="145"/>
      <c r="J3" s="145"/>
      <c r="K3" s="145"/>
      <c r="L3" s="145"/>
    </row>
    <row r="4" spans="1:12" ht="13.5" customHeight="1">
      <c r="A4" s="126"/>
      <c r="B4" s="126"/>
      <c r="E4" s="145"/>
      <c r="F4" s="145"/>
      <c r="G4" s="145"/>
      <c r="H4" s="145"/>
      <c r="I4" s="145"/>
      <c r="J4" s="145"/>
      <c r="K4" s="145"/>
      <c r="L4" s="145"/>
    </row>
    <row r="5" spans="1:12" ht="15" customHeight="1">
      <c r="C5" s="134" t="s">
        <v>362</v>
      </c>
      <c r="D5" s="134"/>
      <c r="E5" s="134"/>
      <c r="F5" s="134"/>
      <c r="G5" s="134"/>
      <c r="H5" s="134"/>
      <c r="I5" s="134"/>
      <c r="J5" s="134"/>
      <c r="K5" s="134"/>
      <c r="L5" s="134"/>
    </row>
    <row r="6" spans="1:12" ht="15" customHeight="1">
      <c r="C6" s="134"/>
      <c r="D6" s="134"/>
      <c r="E6" s="134"/>
      <c r="F6" s="134"/>
      <c r="G6" s="134"/>
      <c r="H6" s="134"/>
      <c r="I6" s="134"/>
      <c r="J6" s="134"/>
      <c r="K6" s="134"/>
      <c r="L6" s="134"/>
    </row>
    <row r="7" spans="1:12" ht="15" customHeight="1">
      <c r="C7" s="135" t="s">
        <v>266</v>
      </c>
      <c r="D7" s="135"/>
      <c r="E7" s="135"/>
      <c r="F7" s="135"/>
      <c r="G7" s="135"/>
      <c r="H7" s="135"/>
      <c r="I7" s="135"/>
      <c r="J7" s="135"/>
      <c r="K7" s="135"/>
      <c r="L7" s="135"/>
    </row>
    <row r="8" spans="1:12" ht="15" customHeight="1">
      <c r="C8" s="135"/>
      <c r="D8" s="135"/>
      <c r="E8" s="135"/>
      <c r="F8" s="135"/>
      <c r="G8" s="135"/>
      <c r="H8" s="135"/>
      <c r="I8" s="135"/>
      <c r="J8" s="135"/>
      <c r="K8" s="135"/>
      <c r="L8" s="135"/>
    </row>
    <row r="9" spans="1:12" ht="15" customHeight="1">
      <c r="C9" s="135"/>
      <c r="D9" s="135"/>
      <c r="E9" s="135"/>
      <c r="F9" s="135"/>
      <c r="G9" s="135"/>
      <c r="H9" s="135"/>
      <c r="I9" s="135"/>
      <c r="J9" s="135"/>
      <c r="K9" s="135"/>
      <c r="L9" s="135"/>
    </row>
    <row r="10" spans="1:12" ht="15" customHeight="1">
      <c r="C10" s="135" t="s">
        <v>169</v>
      </c>
      <c r="D10" s="135"/>
      <c r="E10" s="135"/>
      <c r="F10" s="135"/>
      <c r="G10" s="135"/>
      <c r="H10" s="135"/>
      <c r="I10" s="135"/>
      <c r="J10" s="135"/>
      <c r="K10" s="135"/>
      <c r="L10" s="135"/>
    </row>
    <row r="11" spans="1:12" ht="15" customHeight="1">
      <c r="C11" s="135"/>
      <c r="D11" s="135"/>
      <c r="E11" s="135"/>
      <c r="F11" s="135"/>
      <c r="G11" s="135"/>
      <c r="H11" s="135"/>
      <c r="I11" s="135"/>
      <c r="J11" s="135"/>
      <c r="K11" s="135"/>
      <c r="L11" s="135"/>
    </row>
    <row r="12" spans="1:12" ht="14.25" customHeight="1">
      <c r="C12" s="40"/>
      <c r="D12" s="40"/>
      <c r="E12" s="40"/>
      <c r="F12" s="40"/>
      <c r="G12" s="40"/>
      <c r="H12" s="40"/>
      <c r="I12" s="40"/>
      <c r="J12" s="40"/>
      <c r="K12" s="40"/>
      <c r="L12" s="40"/>
    </row>
    <row r="13" spans="1:12" s="145" customFormat="1" ht="14.25" customHeight="1">
      <c r="C13" s="136" t="s">
        <v>116</v>
      </c>
      <c r="K13" s="182" t="s">
        <v>61</v>
      </c>
    </row>
    <row r="14" spans="1:12" ht="8.25" customHeight="1">
      <c r="B14" s="188" t="s">
        <v>323</v>
      </c>
      <c r="C14" s="191"/>
      <c r="D14" s="146" t="s">
        <v>366</v>
      </c>
      <c r="E14" s="154"/>
      <c r="F14" s="202"/>
      <c r="G14" s="168"/>
      <c r="H14" s="202"/>
      <c r="I14" s="168"/>
      <c r="J14" s="161" t="s">
        <v>368</v>
      </c>
      <c r="K14" s="127"/>
    </row>
    <row r="15" spans="1:12" ht="15" customHeight="1">
      <c r="B15" s="189"/>
      <c r="C15" s="192"/>
      <c r="D15" s="147"/>
      <c r="E15" s="155"/>
      <c r="F15" s="146" t="s">
        <v>369</v>
      </c>
      <c r="G15" s="205"/>
      <c r="H15" s="146" t="s">
        <v>370</v>
      </c>
      <c r="I15" s="205"/>
      <c r="J15" s="162"/>
      <c r="K15" s="169"/>
    </row>
    <row r="16" spans="1:12" s="186" customFormat="1" ht="24.75" customHeight="1">
      <c r="B16" s="190"/>
      <c r="C16" s="193"/>
      <c r="D16" s="148"/>
      <c r="E16" s="156" t="s">
        <v>202</v>
      </c>
      <c r="F16" s="148"/>
      <c r="G16" s="156" t="s">
        <v>202</v>
      </c>
      <c r="H16" s="148"/>
      <c r="I16" s="156" t="s">
        <v>202</v>
      </c>
      <c r="J16" s="163"/>
      <c r="K16" s="156" t="s">
        <v>367</v>
      </c>
    </row>
    <row r="17" spans="2:11" s="187" customFormat="1" ht="10.5" customHeight="1">
      <c r="B17" s="130"/>
      <c r="C17" s="140"/>
      <c r="D17" s="196" t="s">
        <v>325</v>
      </c>
      <c r="E17" s="201" t="s">
        <v>332</v>
      </c>
      <c r="F17" s="201" t="s">
        <v>325</v>
      </c>
      <c r="G17" s="201" t="s">
        <v>332</v>
      </c>
      <c r="H17" s="201" t="s">
        <v>325</v>
      </c>
      <c r="I17" s="201" t="s">
        <v>332</v>
      </c>
      <c r="J17" s="201" t="s">
        <v>231</v>
      </c>
      <c r="K17" s="201" t="s">
        <v>231</v>
      </c>
    </row>
    <row r="18" spans="2:11" ht="15" customHeight="1">
      <c r="B18" s="131" t="s">
        <v>333</v>
      </c>
      <c r="C18" s="141" t="s">
        <v>334</v>
      </c>
      <c r="D18" s="197">
        <v>136.1</v>
      </c>
      <c r="E18" s="158">
        <v>-2.4</v>
      </c>
      <c r="F18" s="203">
        <v>126.9</v>
      </c>
      <c r="G18" s="158">
        <v>-1.3</v>
      </c>
      <c r="H18" s="203">
        <v>9.1999999999999993</v>
      </c>
      <c r="I18" s="158">
        <v>-16.399999999999999</v>
      </c>
      <c r="J18" s="203">
        <v>17.899999999999999</v>
      </c>
      <c r="K18" s="158">
        <v>-0.10000000000000142</v>
      </c>
    </row>
    <row r="19" spans="2:11" ht="15" customHeight="1">
      <c r="B19" s="131" t="s">
        <v>335</v>
      </c>
      <c r="C19" s="141" t="s">
        <v>337</v>
      </c>
      <c r="D19" s="198">
        <v>171.7</v>
      </c>
      <c r="E19" s="158">
        <v>1.2</v>
      </c>
      <c r="F19" s="158">
        <v>160.4</v>
      </c>
      <c r="G19" s="158">
        <v>7.4</v>
      </c>
      <c r="H19" s="158">
        <v>11.3</v>
      </c>
      <c r="I19" s="158">
        <v>-44.4</v>
      </c>
      <c r="J19" s="203">
        <v>21.5</v>
      </c>
      <c r="K19" s="158">
        <v>0.89999999999999858</v>
      </c>
    </row>
    <row r="20" spans="2:11" ht="15" customHeight="1">
      <c r="B20" s="131" t="s">
        <v>339</v>
      </c>
      <c r="C20" s="141" t="s">
        <v>267</v>
      </c>
      <c r="D20" s="198">
        <v>154.19999999999999</v>
      </c>
      <c r="E20" s="158">
        <v>-2.9</v>
      </c>
      <c r="F20" s="158">
        <v>140.9</v>
      </c>
      <c r="G20" s="158">
        <v>-2.7</v>
      </c>
      <c r="H20" s="158">
        <v>13.3</v>
      </c>
      <c r="I20" s="158">
        <v>-4.9000000000000004</v>
      </c>
      <c r="J20" s="158">
        <v>18.8</v>
      </c>
      <c r="K20" s="158">
        <v>-0.5</v>
      </c>
    </row>
    <row r="21" spans="2:11" ht="15" customHeight="1">
      <c r="B21" s="131" t="s">
        <v>341</v>
      </c>
      <c r="C21" s="141" t="s">
        <v>342</v>
      </c>
      <c r="D21" s="198">
        <v>140.19999999999999</v>
      </c>
      <c r="E21" s="158">
        <v>3.1</v>
      </c>
      <c r="F21" s="158">
        <v>128.1</v>
      </c>
      <c r="G21" s="158">
        <v>2.5</v>
      </c>
      <c r="H21" s="158">
        <v>12.1</v>
      </c>
      <c r="I21" s="158">
        <v>11</v>
      </c>
      <c r="J21" s="158">
        <v>17.100000000000001</v>
      </c>
      <c r="K21" s="158">
        <v>0.40000000000000213</v>
      </c>
    </row>
    <row r="22" spans="2:11" ht="15" customHeight="1">
      <c r="B22" s="131" t="s">
        <v>257</v>
      </c>
      <c r="C22" s="141" t="s">
        <v>344</v>
      </c>
      <c r="D22" s="198">
        <v>148.1</v>
      </c>
      <c r="E22" s="158">
        <v>-0.5</v>
      </c>
      <c r="F22" s="158">
        <v>136.5</v>
      </c>
      <c r="G22" s="158">
        <v>0</v>
      </c>
      <c r="H22" s="158">
        <v>11.6</v>
      </c>
      <c r="I22" s="158">
        <v>-6.5</v>
      </c>
      <c r="J22" s="158">
        <v>17.8</v>
      </c>
      <c r="K22" s="158">
        <v>-0.5</v>
      </c>
    </row>
    <row r="23" spans="2:11" ht="15" customHeight="1">
      <c r="B23" s="131" t="s">
        <v>54</v>
      </c>
      <c r="C23" s="141" t="s">
        <v>347</v>
      </c>
      <c r="D23" s="198">
        <v>162.6</v>
      </c>
      <c r="E23" s="158">
        <v>-7.7</v>
      </c>
      <c r="F23" s="158">
        <v>140.1</v>
      </c>
      <c r="G23" s="158">
        <v>-5.3</v>
      </c>
      <c r="H23" s="158">
        <v>22.5</v>
      </c>
      <c r="I23" s="158">
        <v>-19.899999999999999</v>
      </c>
      <c r="J23" s="158">
        <v>19.3</v>
      </c>
      <c r="K23" s="158">
        <v>-0.69999999999999929</v>
      </c>
    </row>
    <row r="24" spans="2:11" ht="15" customHeight="1">
      <c r="B24" s="131" t="s">
        <v>348</v>
      </c>
      <c r="C24" s="141" t="s">
        <v>349</v>
      </c>
      <c r="D24" s="198">
        <v>123.2</v>
      </c>
      <c r="E24" s="158">
        <v>-5.2</v>
      </c>
      <c r="F24" s="158">
        <v>118.4</v>
      </c>
      <c r="G24" s="158">
        <v>-4.2</v>
      </c>
      <c r="H24" s="158">
        <v>4.8</v>
      </c>
      <c r="I24" s="158">
        <v>-27.2</v>
      </c>
      <c r="J24" s="158">
        <v>17.899999999999999</v>
      </c>
      <c r="K24" s="158">
        <v>-0.20000000000000284</v>
      </c>
    </row>
    <row r="25" spans="2:11" ht="15" customHeight="1">
      <c r="B25" s="131" t="s">
        <v>350</v>
      </c>
      <c r="C25" s="141" t="s">
        <v>57</v>
      </c>
      <c r="D25" s="198">
        <v>127.6</v>
      </c>
      <c r="E25" s="158">
        <v>-2.9</v>
      </c>
      <c r="F25" s="158">
        <v>119.6</v>
      </c>
      <c r="G25" s="158">
        <v>-0.7</v>
      </c>
      <c r="H25" s="158">
        <v>8</v>
      </c>
      <c r="I25" s="158">
        <v>-26.6</v>
      </c>
      <c r="J25" s="158">
        <v>16.600000000000001</v>
      </c>
      <c r="K25" s="158">
        <v>-0.19999999999999929</v>
      </c>
    </row>
    <row r="26" spans="2:11" ht="15" customHeight="1">
      <c r="B26" s="131" t="s">
        <v>351</v>
      </c>
      <c r="C26" s="141" t="s">
        <v>122</v>
      </c>
      <c r="D26" s="198">
        <v>143.30000000000001</v>
      </c>
      <c r="E26" s="158">
        <v>1.4</v>
      </c>
      <c r="F26" s="158">
        <v>135.6</v>
      </c>
      <c r="G26" s="158">
        <v>2.2999999999999998</v>
      </c>
      <c r="H26" s="158">
        <v>7.7</v>
      </c>
      <c r="I26" s="158">
        <v>-13.6</v>
      </c>
      <c r="J26" s="158">
        <v>19</v>
      </c>
      <c r="K26" s="158">
        <v>0.10000000000000142</v>
      </c>
    </row>
    <row r="27" spans="2:11" ht="15" customHeight="1">
      <c r="B27" s="131" t="s">
        <v>248</v>
      </c>
      <c r="C27" s="141" t="s">
        <v>228</v>
      </c>
      <c r="D27" s="198">
        <v>151.6</v>
      </c>
      <c r="E27" s="158">
        <v>-6.2</v>
      </c>
      <c r="F27" s="158">
        <v>140</v>
      </c>
      <c r="G27" s="158">
        <v>-3.6</v>
      </c>
      <c r="H27" s="158">
        <v>11.6</v>
      </c>
      <c r="I27" s="158">
        <v>-28.4</v>
      </c>
      <c r="J27" s="158">
        <v>18.399999999999999</v>
      </c>
      <c r="K27" s="158">
        <v>-0.90000000000000213</v>
      </c>
    </row>
    <row r="28" spans="2:11" ht="15" customHeight="1">
      <c r="B28" s="131" t="s">
        <v>137</v>
      </c>
      <c r="C28" s="141" t="s">
        <v>5</v>
      </c>
      <c r="D28" s="198">
        <v>86.9</v>
      </c>
      <c r="E28" s="158">
        <v>-4.5</v>
      </c>
      <c r="F28" s="158">
        <v>84</v>
      </c>
      <c r="G28" s="158">
        <v>-2.4</v>
      </c>
      <c r="H28" s="158">
        <v>2.9</v>
      </c>
      <c r="I28" s="158">
        <v>-40.9</v>
      </c>
      <c r="J28" s="158">
        <v>13.7</v>
      </c>
      <c r="K28" s="158">
        <v>-0.60000000000000142</v>
      </c>
    </row>
    <row r="29" spans="2:11" ht="15" customHeight="1">
      <c r="B29" s="131" t="s">
        <v>12</v>
      </c>
      <c r="C29" s="141" t="s">
        <v>186</v>
      </c>
      <c r="D29" s="198">
        <v>111.8</v>
      </c>
      <c r="E29" s="158">
        <v>-1.2</v>
      </c>
      <c r="F29" s="158">
        <v>109.6</v>
      </c>
      <c r="G29" s="158">
        <v>0.4</v>
      </c>
      <c r="H29" s="158">
        <v>2.2000000000000002</v>
      </c>
      <c r="I29" s="158">
        <v>-43.6</v>
      </c>
      <c r="J29" s="158">
        <v>16.600000000000001</v>
      </c>
      <c r="K29" s="158">
        <v>0.10000000000000142</v>
      </c>
    </row>
    <row r="30" spans="2:11" ht="15" customHeight="1">
      <c r="B30" s="131" t="s">
        <v>352</v>
      </c>
      <c r="C30" s="141" t="s">
        <v>285</v>
      </c>
      <c r="D30" s="198">
        <v>115.7</v>
      </c>
      <c r="E30" s="158">
        <v>-1</v>
      </c>
      <c r="F30" s="158">
        <v>110.7</v>
      </c>
      <c r="G30" s="158">
        <v>2.9</v>
      </c>
      <c r="H30" s="158">
        <v>5</v>
      </c>
      <c r="I30" s="158">
        <v>-46.2</v>
      </c>
      <c r="J30" s="158">
        <v>16</v>
      </c>
      <c r="K30" s="158">
        <v>1.0999999999999996</v>
      </c>
    </row>
    <row r="31" spans="2:11" ht="15" customHeight="1">
      <c r="B31" s="131" t="s">
        <v>353</v>
      </c>
      <c r="C31" s="141" t="s">
        <v>242</v>
      </c>
      <c r="D31" s="198">
        <v>130.6</v>
      </c>
      <c r="E31" s="158">
        <v>-2.1</v>
      </c>
      <c r="F31" s="158">
        <v>125.7</v>
      </c>
      <c r="G31" s="158">
        <v>-1.3</v>
      </c>
      <c r="H31" s="158">
        <v>4.9000000000000004</v>
      </c>
      <c r="I31" s="158">
        <v>-18.399999999999999</v>
      </c>
      <c r="J31" s="158">
        <v>17.399999999999999</v>
      </c>
      <c r="K31" s="158">
        <v>-0.40000000000000213</v>
      </c>
    </row>
    <row r="32" spans="2:11" ht="15" customHeight="1">
      <c r="B32" s="131" t="s">
        <v>192</v>
      </c>
      <c r="C32" s="141" t="s">
        <v>355</v>
      </c>
      <c r="D32" s="198">
        <v>134.80000000000001</v>
      </c>
      <c r="E32" s="158">
        <v>3.8</v>
      </c>
      <c r="F32" s="158">
        <v>129.80000000000001</v>
      </c>
      <c r="G32" s="158">
        <v>4.2</v>
      </c>
      <c r="H32" s="158">
        <v>5</v>
      </c>
      <c r="I32" s="158">
        <v>-5.7</v>
      </c>
      <c r="J32" s="158">
        <v>17.3</v>
      </c>
      <c r="K32" s="158">
        <v>0.80000000000000071</v>
      </c>
    </row>
    <row r="33" spans="1:12" ht="15" customHeight="1">
      <c r="B33" s="132" t="s">
        <v>270</v>
      </c>
      <c r="C33" s="194" t="s">
        <v>356</v>
      </c>
      <c r="D33" s="199">
        <v>136.19999999999999</v>
      </c>
      <c r="E33" s="159">
        <v>11</v>
      </c>
      <c r="F33" s="159">
        <v>124.9</v>
      </c>
      <c r="G33" s="159">
        <v>7.7</v>
      </c>
      <c r="H33" s="159">
        <v>11.3</v>
      </c>
      <c r="I33" s="159">
        <v>68.599999999999994</v>
      </c>
      <c r="J33" s="159">
        <v>18.2</v>
      </c>
      <c r="K33" s="159">
        <v>0.69999999999999929</v>
      </c>
    </row>
    <row r="34" spans="1:12">
      <c r="C34" s="195"/>
      <c r="J34" s="1"/>
      <c r="K34" s="1"/>
      <c r="L34" s="1"/>
    </row>
    <row r="35" spans="1:12" ht="17.25">
      <c r="A35" s="126" t="s">
        <v>237</v>
      </c>
      <c r="B35" s="126"/>
      <c r="E35" s="145"/>
      <c r="F35" s="145"/>
      <c r="G35" s="145"/>
      <c r="H35" s="145"/>
      <c r="I35" s="145"/>
      <c r="J35" s="145"/>
      <c r="K35" s="145"/>
      <c r="L35" s="145"/>
    </row>
    <row r="36" spans="1:12" ht="14.25" customHeight="1">
      <c r="A36" s="126"/>
      <c r="B36" s="126"/>
      <c r="E36" s="145"/>
      <c r="F36" s="145"/>
      <c r="G36" s="145"/>
      <c r="H36" s="145"/>
      <c r="I36" s="145"/>
      <c r="J36" s="145"/>
      <c r="K36" s="145"/>
      <c r="L36" s="145"/>
    </row>
    <row r="37" spans="1:12" ht="15" customHeight="1">
      <c r="C37" s="134" t="s">
        <v>373</v>
      </c>
      <c r="D37" s="134"/>
      <c r="E37" s="134"/>
      <c r="F37" s="134"/>
      <c r="G37" s="134"/>
      <c r="H37" s="134"/>
      <c r="I37" s="134"/>
      <c r="J37" s="134"/>
      <c r="K37" s="134"/>
      <c r="L37" s="206"/>
    </row>
    <row r="38" spans="1:12" ht="15" customHeight="1">
      <c r="C38" s="134"/>
      <c r="D38" s="134"/>
      <c r="E38" s="134"/>
      <c r="F38" s="134"/>
      <c r="G38" s="134"/>
      <c r="H38" s="134"/>
      <c r="I38" s="134"/>
      <c r="J38" s="134"/>
      <c r="K38" s="134"/>
      <c r="L38" s="206"/>
    </row>
    <row r="39" spans="1:12" ht="15" customHeight="1">
      <c r="C39" s="135" t="s">
        <v>374</v>
      </c>
      <c r="D39" s="135"/>
      <c r="E39" s="135"/>
      <c r="F39" s="135"/>
      <c r="G39" s="135"/>
      <c r="H39" s="135"/>
      <c r="I39" s="135"/>
      <c r="J39" s="135"/>
      <c r="K39" s="135"/>
      <c r="L39" s="207"/>
    </row>
    <row r="40" spans="1:12" ht="15" customHeight="1">
      <c r="C40" s="135"/>
      <c r="D40" s="135"/>
      <c r="E40" s="135"/>
      <c r="F40" s="135"/>
      <c r="G40" s="135"/>
      <c r="H40" s="135"/>
      <c r="I40" s="135"/>
      <c r="J40" s="135"/>
      <c r="K40" s="135"/>
      <c r="L40" s="207"/>
    </row>
    <row r="41" spans="1:12" ht="15" customHeight="1">
      <c r="C41" s="135"/>
      <c r="D41" s="135"/>
      <c r="E41" s="135"/>
      <c r="F41" s="135"/>
      <c r="G41" s="135"/>
      <c r="H41" s="135"/>
      <c r="I41" s="135"/>
      <c r="J41" s="135"/>
      <c r="K41" s="135"/>
      <c r="L41" s="207"/>
    </row>
    <row r="42" spans="1:12" ht="15" customHeight="1">
      <c r="C42" s="135" t="s">
        <v>376</v>
      </c>
      <c r="D42" s="135"/>
      <c r="E42" s="135"/>
      <c r="F42" s="135"/>
      <c r="G42" s="135"/>
      <c r="H42" s="135"/>
      <c r="I42" s="135"/>
      <c r="J42" s="135"/>
      <c r="K42" s="135"/>
      <c r="L42" s="207"/>
    </row>
    <row r="43" spans="1:12" ht="15" customHeight="1">
      <c r="C43" s="135"/>
      <c r="D43" s="135"/>
      <c r="E43" s="135"/>
      <c r="F43" s="135"/>
      <c r="G43" s="135"/>
      <c r="H43" s="135"/>
      <c r="I43" s="135"/>
      <c r="J43" s="135"/>
      <c r="K43" s="135"/>
      <c r="L43" s="207"/>
    </row>
    <row r="44" spans="1:12" ht="13.5" customHeight="1">
      <c r="C44" s="40"/>
      <c r="D44" s="40"/>
      <c r="E44" s="40"/>
      <c r="F44" s="40"/>
      <c r="G44" s="40"/>
      <c r="H44" s="40"/>
      <c r="I44" s="40"/>
      <c r="J44" s="40"/>
      <c r="K44" s="40"/>
      <c r="L44" s="40"/>
    </row>
    <row r="45" spans="1:12" s="145" customFormat="1" ht="14.25" customHeight="1">
      <c r="C45" s="136" t="s">
        <v>377</v>
      </c>
      <c r="K45" s="182" t="s">
        <v>359</v>
      </c>
    </row>
    <row r="46" spans="1:12" ht="8.25" customHeight="1">
      <c r="B46" s="188" t="s">
        <v>323</v>
      </c>
      <c r="C46" s="191"/>
      <c r="D46" s="146" t="s">
        <v>366</v>
      </c>
      <c r="E46" s="154"/>
      <c r="F46" s="202"/>
      <c r="G46" s="168"/>
      <c r="H46" s="202"/>
      <c r="I46" s="168"/>
      <c r="J46" s="161" t="s">
        <v>368</v>
      </c>
      <c r="K46" s="127"/>
    </row>
    <row r="47" spans="1:12" ht="13.5" customHeight="1">
      <c r="B47" s="189"/>
      <c r="C47" s="192"/>
      <c r="D47" s="147"/>
      <c r="E47" s="155"/>
      <c r="F47" s="146" t="s">
        <v>369</v>
      </c>
      <c r="G47" s="205"/>
      <c r="H47" s="146" t="s">
        <v>370</v>
      </c>
      <c r="I47" s="205"/>
      <c r="J47" s="162"/>
      <c r="K47" s="169"/>
    </row>
    <row r="48" spans="1:12" s="186" customFormat="1" ht="24.75" customHeight="1">
      <c r="B48" s="190"/>
      <c r="C48" s="193"/>
      <c r="D48" s="148"/>
      <c r="E48" s="156" t="s">
        <v>202</v>
      </c>
      <c r="F48" s="148"/>
      <c r="G48" s="156" t="s">
        <v>202</v>
      </c>
      <c r="H48" s="148"/>
      <c r="I48" s="156" t="s">
        <v>202</v>
      </c>
      <c r="J48" s="163"/>
      <c r="K48" s="156" t="s">
        <v>367</v>
      </c>
    </row>
    <row r="49" spans="2:11" s="187" customFormat="1" ht="11.25">
      <c r="B49" s="130"/>
      <c r="C49" s="140"/>
      <c r="D49" s="196" t="s">
        <v>325</v>
      </c>
      <c r="E49" s="201" t="s">
        <v>332</v>
      </c>
      <c r="F49" s="201" t="s">
        <v>325</v>
      </c>
      <c r="G49" s="201" t="s">
        <v>332</v>
      </c>
      <c r="H49" s="201" t="s">
        <v>325</v>
      </c>
      <c r="I49" s="201" t="s">
        <v>332</v>
      </c>
      <c r="J49" s="201" t="s">
        <v>231</v>
      </c>
      <c r="K49" s="201" t="s">
        <v>231</v>
      </c>
    </row>
    <row r="50" spans="2:11" ht="15" customHeight="1">
      <c r="B50" s="131" t="s">
        <v>333</v>
      </c>
      <c r="C50" s="141" t="s">
        <v>334</v>
      </c>
      <c r="D50" s="197">
        <v>139.80000000000001</v>
      </c>
      <c r="E50" s="158">
        <v>-2.4</v>
      </c>
      <c r="F50" s="203">
        <v>129.30000000000001</v>
      </c>
      <c r="G50" s="158">
        <v>-1.3</v>
      </c>
      <c r="H50" s="203">
        <v>10.5</v>
      </c>
      <c r="I50" s="158">
        <v>-16</v>
      </c>
      <c r="J50" s="203">
        <v>17.899999999999999</v>
      </c>
      <c r="K50" s="158">
        <v>-0.10000000000000142</v>
      </c>
    </row>
    <row r="51" spans="2:11" ht="15" customHeight="1">
      <c r="B51" s="131" t="s">
        <v>335</v>
      </c>
      <c r="C51" s="141" t="s">
        <v>337</v>
      </c>
      <c r="D51" s="197">
        <v>170.2</v>
      </c>
      <c r="E51" s="158">
        <v>1.3</v>
      </c>
      <c r="F51" s="203">
        <v>153.19999999999999</v>
      </c>
      <c r="G51" s="158">
        <v>22.7</v>
      </c>
      <c r="H51" s="203">
        <v>17</v>
      </c>
      <c r="I51" s="158">
        <v>-60.7</v>
      </c>
      <c r="J51" s="203">
        <v>20.2</v>
      </c>
      <c r="K51" s="158">
        <v>1.6999999999999993</v>
      </c>
    </row>
    <row r="52" spans="2:11" ht="15" customHeight="1">
      <c r="B52" s="131" t="s">
        <v>339</v>
      </c>
      <c r="C52" s="141" t="s">
        <v>267</v>
      </c>
      <c r="D52" s="197">
        <v>156.6</v>
      </c>
      <c r="E52" s="158">
        <v>-2.5</v>
      </c>
      <c r="F52" s="203">
        <v>142.80000000000001</v>
      </c>
      <c r="G52" s="158">
        <v>-1.6</v>
      </c>
      <c r="H52" s="203">
        <v>13.8</v>
      </c>
      <c r="I52" s="158">
        <v>-10.5</v>
      </c>
      <c r="J52" s="158">
        <v>18.8</v>
      </c>
      <c r="K52" s="158">
        <v>-0.39999999999999858</v>
      </c>
    </row>
    <row r="53" spans="2:11" ht="15" customHeight="1">
      <c r="B53" s="131" t="s">
        <v>341</v>
      </c>
      <c r="C53" s="141" t="s">
        <v>342</v>
      </c>
      <c r="D53" s="197">
        <v>143.19999999999999</v>
      </c>
      <c r="E53" s="158">
        <v>0</v>
      </c>
      <c r="F53" s="203">
        <v>129.4</v>
      </c>
      <c r="G53" s="158">
        <v>0</v>
      </c>
      <c r="H53" s="203">
        <v>13.8</v>
      </c>
      <c r="I53" s="158">
        <v>-0.8</v>
      </c>
      <c r="J53" s="158">
        <v>17.399999999999999</v>
      </c>
      <c r="K53" s="158">
        <v>0.29999999999999716</v>
      </c>
    </row>
    <row r="54" spans="2:11" ht="15" customHeight="1">
      <c r="B54" s="131" t="s">
        <v>257</v>
      </c>
      <c r="C54" s="141" t="s">
        <v>344</v>
      </c>
      <c r="D54" s="197">
        <v>141.19999999999999</v>
      </c>
      <c r="E54" s="158">
        <v>-8.4</v>
      </c>
      <c r="F54" s="203">
        <v>129.69999999999999</v>
      </c>
      <c r="G54" s="158">
        <v>-5.4</v>
      </c>
      <c r="H54" s="203">
        <v>11.5</v>
      </c>
      <c r="I54" s="158">
        <v>-32.299999999999997</v>
      </c>
      <c r="J54" s="158">
        <v>17.5</v>
      </c>
      <c r="K54" s="158">
        <v>-0.69999999999999929</v>
      </c>
    </row>
    <row r="55" spans="2:11" ht="15" customHeight="1">
      <c r="B55" s="131" t="s">
        <v>54</v>
      </c>
      <c r="C55" s="141" t="s">
        <v>347</v>
      </c>
      <c r="D55" s="197">
        <v>155.5</v>
      </c>
      <c r="E55" s="158">
        <v>-7.3</v>
      </c>
      <c r="F55" s="203">
        <v>133.1</v>
      </c>
      <c r="G55" s="158">
        <v>-7.8</v>
      </c>
      <c r="H55" s="203">
        <v>22.4</v>
      </c>
      <c r="I55" s="158">
        <v>-4.3</v>
      </c>
      <c r="J55" s="158">
        <v>18.600000000000001</v>
      </c>
      <c r="K55" s="158">
        <v>-0.79999999999999716</v>
      </c>
    </row>
    <row r="56" spans="2:11" ht="15" customHeight="1">
      <c r="B56" s="131" t="s">
        <v>348</v>
      </c>
      <c r="C56" s="141" t="s">
        <v>349</v>
      </c>
      <c r="D56" s="197">
        <v>126.4</v>
      </c>
      <c r="E56" s="158">
        <v>-1.7</v>
      </c>
      <c r="F56" s="203">
        <v>120.6</v>
      </c>
      <c r="G56" s="158">
        <v>-0.5</v>
      </c>
      <c r="H56" s="203">
        <v>5.8</v>
      </c>
      <c r="I56" s="158">
        <v>-20.6</v>
      </c>
      <c r="J56" s="158">
        <v>18.3</v>
      </c>
      <c r="K56" s="158">
        <v>0.10000000000000142</v>
      </c>
    </row>
    <row r="57" spans="2:11" ht="15" customHeight="1">
      <c r="B57" s="131" t="s">
        <v>350</v>
      </c>
      <c r="C57" s="141" t="s">
        <v>57</v>
      </c>
      <c r="D57" s="197">
        <v>119.6</v>
      </c>
      <c r="E57" s="158">
        <v>-6.1</v>
      </c>
      <c r="F57" s="203">
        <v>112.3</v>
      </c>
      <c r="G57" s="158">
        <v>-3.3</v>
      </c>
      <c r="H57" s="203">
        <v>7.3</v>
      </c>
      <c r="I57" s="158">
        <v>-34.200000000000003</v>
      </c>
      <c r="J57" s="158">
        <v>16.3</v>
      </c>
      <c r="K57" s="158">
        <v>-0.59999999999999787</v>
      </c>
    </row>
    <row r="58" spans="2:11" ht="15" customHeight="1">
      <c r="B58" s="131" t="s">
        <v>351</v>
      </c>
      <c r="C58" s="141" t="s">
        <v>122</v>
      </c>
      <c r="D58" s="197">
        <v>157.5</v>
      </c>
      <c r="E58" s="158">
        <v>13.6</v>
      </c>
      <c r="F58" s="203">
        <v>145.5</v>
      </c>
      <c r="G58" s="158">
        <v>11.3</v>
      </c>
      <c r="H58" s="203">
        <v>12</v>
      </c>
      <c r="I58" s="158">
        <v>50</v>
      </c>
      <c r="J58" s="158">
        <v>19.600000000000001</v>
      </c>
      <c r="K58" s="158">
        <v>-0.39999999999999858</v>
      </c>
    </row>
    <row r="59" spans="2:11" ht="15" customHeight="1">
      <c r="B59" s="131" t="s">
        <v>248</v>
      </c>
      <c r="C59" s="141" t="s">
        <v>228</v>
      </c>
      <c r="D59" s="197">
        <v>146.69999999999999</v>
      </c>
      <c r="E59" s="158">
        <v>-3.1</v>
      </c>
      <c r="F59" s="203">
        <v>135.6</v>
      </c>
      <c r="G59" s="158">
        <v>-0.5</v>
      </c>
      <c r="H59" s="203">
        <v>11.1</v>
      </c>
      <c r="I59" s="158">
        <v>-26.5</v>
      </c>
      <c r="J59" s="158">
        <v>17.5</v>
      </c>
      <c r="K59" s="158">
        <v>-0.39999999999999858</v>
      </c>
    </row>
    <row r="60" spans="2:11" ht="15" customHeight="1">
      <c r="B60" s="131" t="s">
        <v>137</v>
      </c>
      <c r="C60" s="141" t="s">
        <v>5</v>
      </c>
      <c r="D60" s="197">
        <v>83</v>
      </c>
      <c r="E60" s="158">
        <v>-22.9</v>
      </c>
      <c r="F60" s="203">
        <v>79.7</v>
      </c>
      <c r="G60" s="158">
        <v>-21.5</v>
      </c>
      <c r="H60" s="203">
        <v>3.3</v>
      </c>
      <c r="I60" s="158">
        <v>-45</v>
      </c>
      <c r="J60" s="158">
        <v>13.6</v>
      </c>
      <c r="K60" s="158">
        <v>-1.8000000000000007</v>
      </c>
    </row>
    <row r="61" spans="2:11" ht="15" customHeight="1">
      <c r="B61" s="131" t="s">
        <v>12</v>
      </c>
      <c r="C61" s="141" t="s">
        <v>186</v>
      </c>
      <c r="D61" s="197">
        <v>106.6</v>
      </c>
      <c r="E61" s="158">
        <v>6.4</v>
      </c>
      <c r="F61" s="203">
        <v>103.3</v>
      </c>
      <c r="G61" s="158">
        <v>8.1999999999999993</v>
      </c>
      <c r="H61" s="203">
        <v>3.3</v>
      </c>
      <c r="I61" s="158">
        <v>-29.7</v>
      </c>
      <c r="J61" s="158">
        <v>15.4</v>
      </c>
      <c r="K61" s="158">
        <v>1.8000000000000007</v>
      </c>
    </row>
    <row r="62" spans="2:11" ht="15" customHeight="1">
      <c r="B62" s="131" t="s">
        <v>352</v>
      </c>
      <c r="C62" s="141" t="s">
        <v>285</v>
      </c>
      <c r="D62" s="197">
        <v>114.1</v>
      </c>
      <c r="E62" s="158">
        <v>-0.4</v>
      </c>
      <c r="F62" s="203">
        <v>111</v>
      </c>
      <c r="G62" s="158">
        <v>1</v>
      </c>
      <c r="H62" s="203">
        <v>3.1</v>
      </c>
      <c r="I62" s="158">
        <v>-32.5</v>
      </c>
      <c r="J62" s="158">
        <v>15.9</v>
      </c>
      <c r="K62" s="158">
        <v>1.7000000000000011</v>
      </c>
    </row>
    <row r="63" spans="2:11" ht="15" customHeight="1">
      <c r="B63" s="131" t="s">
        <v>353</v>
      </c>
      <c r="C63" s="141" t="s">
        <v>242</v>
      </c>
      <c r="D63" s="197">
        <v>136.30000000000001</v>
      </c>
      <c r="E63" s="158">
        <v>-0.7</v>
      </c>
      <c r="F63" s="203">
        <v>130.6</v>
      </c>
      <c r="G63" s="158">
        <v>0.3</v>
      </c>
      <c r="H63" s="203">
        <v>5.7</v>
      </c>
      <c r="I63" s="158">
        <v>-18.600000000000001</v>
      </c>
      <c r="J63" s="158">
        <v>17.600000000000001</v>
      </c>
      <c r="K63" s="158">
        <v>0</v>
      </c>
    </row>
    <row r="64" spans="2:11" ht="15" customHeight="1">
      <c r="B64" s="131" t="s">
        <v>192</v>
      </c>
      <c r="C64" s="141" t="s">
        <v>355</v>
      </c>
      <c r="D64" s="197">
        <v>141</v>
      </c>
      <c r="E64" s="158">
        <v>0.5</v>
      </c>
      <c r="F64" s="203">
        <v>133.30000000000001</v>
      </c>
      <c r="G64" s="158">
        <v>-1</v>
      </c>
      <c r="H64" s="203">
        <v>7.7</v>
      </c>
      <c r="I64" s="158">
        <v>37.5</v>
      </c>
      <c r="J64" s="158">
        <v>18.100000000000001</v>
      </c>
      <c r="K64" s="158">
        <v>0.20000000000000284</v>
      </c>
    </row>
    <row r="65" spans="2:11" ht="15" customHeight="1">
      <c r="B65" s="132" t="s">
        <v>270</v>
      </c>
      <c r="C65" s="194" t="s">
        <v>356</v>
      </c>
      <c r="D65" s="200">
        <v>131</v>
      </c>
      <c r="E65" s="159">
        <v>8.1999999999999993</v>
      </c>
      <c r="F65" s="204">
        <v>120.4</v>
      </c>
      <c r="G65" s="159">
        <v>6</v>
      </c>
      <c r="H65" s="204">
        <v>10.6</v>
      </c>
      <c r="I65" s="159">
        <v>41.3</v>
      </c>
      <c r="J65" s="159">
        <v>17.8</v>
      </c>
      <c r="K65" s="159">
        <v>0.10000000000000142</v>
      </c>
    </row>
    <row r="66" spans="2:11">
      <c r="C66" s="195"/>
    </row>
    <row r="67" spans="2:11">
      <c r="C67" s="1"/>
      <c r="D67" s="1"/>
      <c r="E67" s="1"/>
      <c r="G67" s="1"/>
      <c r="H67" s="1"/>
      <c r="I67" s="1"/>
    </row>
    <row r="68" spans="2:11">
      <c r="F68" s="170" t="s">
        <v>378</v>
      </c>
    </row>
    <row r="69" spans="2:11"/>
    <row r="70" spans="2:11"/>
    <row r="71" spans="2:11"/>
    <row r="72" spans="2:11"/>
    <row r="73" spans="2:11"/>
    <row r="74" spans="2:11"/>
    <row r="75" spans="2:11"/>
    <row r="76" spans="2:11"/>
    <row r="77" spans="2:11"/>
    <row r="78" spans="2:11"/>
    <row r="79" spans="2:11"/>
    <row r="80" spans="2:11"/>
    <row r="81"/>
    <row r="82"/>
    <row r="83"/>
    <row r="84"/>
    <row r="85"/>
    <row r="86"/>
    <row r="87"/>
    <row r="88"/>
    <row r="89"/>
    <row r="90"/>
    <row r="91"/>
    <row r="92"/>
    <row r="93"/>
    <row r="94"/>
    <row r="95"/>
    <row r="96"/>
    <row r="97" spans="6:6">
      <c r="F97" s="170"/>
    </row>
  </sheetData>
  <mergeCells count="16">
    <mergeCell ref="F15:G15"/>
    <mergeCell ref="H15:I15"/>
    <mergeCell ref="F47:G47"/>
    <mergeCell ref="H47:I47"/>
    <mergeCell ref="C5:K6"/>
    <mergeCell ref="C7:K9"/>
    <mergeCell ref="C10:K11"/>
    <mergeCell ref="B14:C16"/>
    <mergeCell ref="D14:E15"/>
    <mergeCell ref="J14:K15"/>
    <mergeCell ref="C37:K38"/>
    <mergeCell ref="C39:K41"/>
    <mergeCell ref="C42:K43"/>
    <mergeCell ref="B46:C48"/>
    <mergeCell ref="D46:E47"/>
    <mergeCell ref="J46:K47"/>
  </mergeCells>
  <phoneticPr fontId="25"/>
  <pageMargins left="0.51181102362204722" right="0.35433070866141736" top="0.39370078740157483" bottom="0.27559055118110237" header="0.23622047244094491" footer="0.35433070866141736"/>
  <pageSetup paperSize="9" scale="85" fitToWidth="1" fitToHeight="1" orientation="portrait" usePrinterDefaults="1" r:id="rId1"/>
  <headerFooter alignWithMargins="0"/>
</worksheet>
</file>

<file path=xl/worksheets/sheet6.xml><?xml version="1.0" encoding="utf-8"?>
<worksheet xmlns:r="http://schemas.openxmlformats.org/officeDocument/2006/relationships" xmlns:mc="http://schemas.openxmlformats.org/markup-compatibility/2006" xmlns="http://schemas.openxmlformats.org/spreadsheetml/2006/main">
  <sheetPr>
    <tabColor indexed="12"/>
  </sheetPr>
  <dimension ref="A1:M92"/>
  <sheetViews>
    <sheetView view="pageBreakPreview" topLeftCell="A30" zoomScaleNormal="90" zoomScaleSheetLayoutView="100" workbookViewId="0"/>
  </sheetViews>
  <sheetFormatPr defaultRowHeight="13.5"/>
  <cols>
    <col min="1" max="1" width="2.125" style="1" customWidth="1"/>
    <col min="2" max="2" width="3.25" style="1" customWidth="1"/>
    <col min="3" max="3" width="29.25" style="1" customWidth="1"/>
    <col min="4" max="4" width="11.875" style="1" customWidth="1"/>
    <col min="5" max="5" width="8.375" style="1" customWidth="1"/>
    <col min="6" max="7" width="8.875" style="1" customWidth="1"/>
    <col min="8" max="11" width="9.25" style="1" customWidth="1"/>
    <col min="12" max="13" width="7.5" style="1" customWidth="1"/>
    <col min="14" max="14" width="9.25" style="1" bestFit="1" customWidth="1"/>
    <col min="15" max="16384" width="9" style="1" bestFit="1" customWidth="1"/>
  </cols>
  <sheetData>
    <row r="1" spans="1:13" ht="17.25">
      <c r="A1" s="126" t="s">
        <v>380</v>
      </c>
      <c r="B1" s="126"/>
      <c r="C1" s="125"/>
      <c r="D1" s="145"/>
      <c r="E1" s="145"/>
      <c r="F1" s="145"/>
      <c r="G1" s="145"/>
      <c r="H1" s="145"/>
      <c r="I1" s="145"/>
      <c r="J1" s="145"/>
      <c r="K1" s="40"/>
      <c r="L1" s="40"/>
      <c r="M1" s="40"/>
    </row>
    <row r="2" spans="1:13" ht="17.25">
      <c r="A2" s="126"/>
      <c r="B2" s="126"/>
      <c r="C2" s="125"/>
      <c r="D2" s="145"/>
      <c r="E2" s="145"/>
      <c r="F2" s="145"/>
      <c r="G2" s="145"/>
      <c r="H2" s="145"/>
      <c r="I2" s="145"/>
      <c r="J2" s="145"/>
      <c r="K2" s="40"/>
      <c r="L2" s="40"/>
      <c r="M2" s="40"/>
    </row>
    <row r="3" spans="1:13" ht="17.25">
      <c r="A3" s="125"/>
      <c r="B3" s="125"/>
      <c r="C3" s="126" t="s">
        <v>119</v>
      </c>
      <c r="D3" s="40"/>
      <c r="E3" s="40"/>
      <c r="F3" s="40"/>
      <c r="G3" s="40"/>
      <c r="H3" s="40"/>
      <c r="I3" s="40"/>
      <c r="J3" s="40"/>
      <c r="K3" s="40"/>
      <c r="L3" s="40"/>
      <c r="M3" s="40"/>
    </row>
    <row r="4" spans="1:13" ht="13.5" customHeight="1">
      <c r="A4" s="125"/>
      <c r="B4" s="125"/>
      <c r="C4" s="126"/>
      <c r="D4" s="40"/>
      <c r="E4" s="40"/>
      <c r="F4" s="40"/>
      <c r="G4" s="40"/>
      <c r="H4" s="40"/>
      <c r="I4" s="40"/>
      <c r="J4" s="40"/>
      <c r="K4" s="40"/>
      <c r="L4" s="40"/>
      <c r="M4" s="40"/>
    </row>
    <row r="5" spans="1:13" ht="15" customHeight="1">
      <c r="C5" s="135" t="s">
        <v>381</v>
      </c>
      <c r="D5" s="135"/>
      <c r="E5" s="135"/>
      <c r="F5" s="135"/>
      <c r="G5" s="135"/>
      <c r="H5" s="135"/>
      <c r="I5" s="135"/>
      <c r="J5" s="135"/>
      <c r="K5" s="135"/>
      <c r="L5" s="207"/>
      <c r="M5" s="207"/>
    </row>
    <row r="6" spans="1:13" ht="15" customHeight="1">
      <c r="C6" s="135"/>
      <c r="D6" s="135"/>
      <c r="E6" s="135"/>
      <c r="F6" s="135"/>
      <c r="G6" s="135"/>
      <c r="H6" s="135"/>
      <c r="I6" s="135"/>
      <c r="J6" s="135"/>
      <c r="K6" s="135"/>
      <c r="L6" s="207"/>
      <c r="M6" s="207"/>
    </row>
    <row r="7" spans="1:13" ht="15" customHeight="1">
      <c r="C7" s="135"/>
      <c r="D7" s="135"/>
      <c r="E7" s="135"/>
      <c r="F7" s="135"/>
      <c r="G7" s="135"/>
      <c r="H7" s="135"/>
      <c r="I7" s="135"/>
      <c r="J7" s="135"/>
      <c r="K7" s="135"/>
      <c r="L7" s="207"/>
      <c r="M7" s="207"/>
    </row>
    <row r="8" spans="1:13" ht="15" customHeight="1">
      <c r="C8" s="135" t="s">
        <v>382</v>
      </c>
      <c r="D8" s="135"/>
      <c r="E8" s="135"/>
      <c r="F8" s="135"/>
      <c r="G8" s="135"/>
      <c r="H8" s="135"/>
      <c r="I8" s="135"/>
      <c r="J8" s="135"/>
      <c r="K8" s="135"/>
      <c r="L8" s="207"/>
      <c r="M8" s="207"/>
    </row>
    <row r="9" spans="1:13" ht="15" customHeight="1">
      <c r="C9" s="135"/>
      <c r="D9" s="135"/>
      <c r="E9" s="135"/>
      <c r="F9" s="135"/>
      <c r="G9" s="135"/>
      <c r="H9" s="135"/>
      <c r="I9" s="135"/>
      <c r="J9" s="135"/>
      <c r="K9" s="135"/>
      <c r="L9" s="207"/>
      <c r="M9" s="207"/>
    </row>
    <row r="10" spans="1:13" ht="15" customHeight="1">
      <c r="C10" s="207"/>
      <c r="D10" s="207"/>
      <c r="E10" s="207"/>
      <c r="F10" s="207"/>
      <c r="G10" s="207"/>
      <c r="H10" s="207"/>
      <c r="I10" s="207"/>
      <c r="J10" s="207"/>
      <c r="K10" s="207"/>
      <c r="L10" s="207"/>
      <c r="M10" s="207"/>
    </row>
    <row r="11" spans="1:13" ht="15" customHeight="1">
      <c r="C11" s="136" t="s">
        <v>66</v>
      </c>
      <c r="D11" s="145"/>
      <c r="E11" s="145"/>
      <c r="F11" s="145"/>
      <c r="G11" s="145"/>
      <c r="H11" s="145"/>
      <c r="I11" s="145"/>
      <c r="J11" s="145"/>
      <c r="K11" s="222" t="s">
        <v>61</v>
      </c>
      <c r="L11" s="145"/>
      <c r="M11" s="224"/>
    </row>
    <row r="12" spans="1:13" ht="15" customHeight="1">
      <c r="B12" s="188" t="s">
        <v>385</v>
      </c>
      <c r="C12" s="191"/>
      <c r="D12" s="161" t="s">
        <v>81</v>
      </c>
      <c r="E12" s="173"/>
      <c r="F12" s="146" t="s">
        <v>387</v>
      </c>
      <c r="G12" s="205"/>
      <c r="H12" s="215" t="s">
        <v>388</v>
      </c>
      <c r="I12" s="220"/>
      <c r="J12" s="220"/>
      <c r="K12" s="220"/>
      <c r="L12" s="223"/>
    </row>
    <row r="13" spans="1:13" ht="7.5" customHeight="1">
      <c r="B13" s="189"/>
      <c r="C13" s="192"/>
      <c r="D13" s="162"/>
      <c r="E13" s="209"/>
      <c r="F13" s="147"/>
      <c r="G13" s="214"/>
      <c r="H13" s="216" t="s">
        <v>390</v>
      </c>
      <c r="I13" s="221"/>
      <c r="J13" s="216" t="s">
        <v>375</v>
      </c>
      <c r="K13" s="221"/>
      <c r="L13" s="223"/>
    </row>
    <row r="14" spans="1:13" ht="24.75" customHeight="1">
      <c r="B14" s="190"/>
      <c r="C14" s="193"/>
      <c r="D14" s="163"/>
      <c r="E14" s="156" t="s">
        <v>202</v>
      </c>
      <c r="F14" s="210"/>
      <c r="G14" s="179" t="s">
        <v>43</v>
      </c>
      <c r="H14" s="217"/>
      <c r="I14" s="179" t="s">
        <v>43</v>
      </c>
      <c r="J14" s="217"/>
      <c r="K14" s="156" t="s">
        <v>367</v>
      </c>
    </row>
    <row r="15" spans="1:13" s="124" customFormat="1" ht="12" customHeight="1">
      <c r="B15" s="130"/>
      <c r="C15" s="140"/>
      <c r="D15" s="149" t="s">
        <v>251</v>
      </c>
      <c r="E15" s="157" t="s">
        <v>332</v>
      </c>
      <c r="F15" s="211" t="s">
        <v>332</v>
      </c>
      <c r="G15" s="211" t="s">
        <v>391</v>
      </c>
      <c r="H15" s="211" t="s">
        <v>332</v>
      </c>
      <c r="I15" s="157" t="s">
        <v>391</v>
      </c>
      <c r="J15" s="211" t="s">
        <v>332</v>
      </c>
      <c r="K15" s="157" t="s">
        <v>391</v>
      </c>
    </row>
    <row r="16" spans="1:13" ht="15" customHeight="1">
      <c r="B16" s="131" t="s">
        <v>333</v>
      </c>
      <c r="C16" s="141" t="s">
        <v>334</v>
      </c>
      <c r="D16" s="150">
        <v>1396699</v>
      </c>
      <c r="E16" s="158">
        <v>0.1</v>
      </c>
      <c r="F16" s="212">
        <v>30.6</v>
      </c>
      <c r="G16" s="158">
        <v>-0.4</v>
      </c>
      <c r="H16" s="218">
        <v>1.56</v>
      </c>
      <c r="I16" s="218">
        <v>4.e-002</v>
      </c>
      <c r="J16" s="218">
        <v>1.63</v>
      </c>
      <c r="K16" s="218">
        <v>6.e-002</v>
      </c>
    </row>
    <row r="17" spans="2:11" ht="15" customHeight="1">
      <c r="B17" s="131" t="s">
        <v>335</v>
      </c>
      <c r="C17" s="141" t="s">
        <v>337</v>
      </c>
      <c r="D17" s="150">
        <v>68574</v>
      </c>
      <c r="E17" s="158">
        <v>-0.4</v>
      </c>
      <c r="F17" s="212">
        <v>8.3000000000000007</v>
      </c>
      <c r="G17" s="158">
        <v>-4.5</v>
      </c>
      <c r="H17" s="218">
        <v>0.89</v>
      </c>
      <c r="I17" s="218">
        <v>-0.66</v>
      </c>
      <c r="J17" s="218">
        <v>0.62</v>
      </c>
      <c r="K17" s="218">
        <v>-9.e-002</v>
      </c>
    </row>
    <row r="18" spans="2:11" ht="15" customHeight="1">
      <c r="B18" s="131" t="s">
        <v>339</v>
      </c>
      <c r="C18" s="141" t="s">
        <v>267</v>
      </c>
      <c r="D18" s="150">
        <v>371978</v>
      </c>
      <c r="E18" s="158">
        <v>-4</v>
      </c>
      <c r="F18" s="212">
        <v>12.7</v>
      </c>
      <c r="G18" s="158">
        <v>-2</v>
      </c>
      <c r="H18" s="218">
        <v>0.78</v>
      </c>
      <c r="I18" s="218">
        <v>-0.37</v>
      </c>
      <c r="J18" s="218">
        <v>0.73</v>
      </c>
      <c r="K18" s="218">
        <v>-0.38</v>
      </c>
    </row>
    <row r="19" spans="2:11" ht="15" customHeight="1">
      <c r="B19" s="131" t="s">
        <v>341</v>
      </c>
      <c r="C19" s="141" t="s">
        <v>342</v>
      </c>
      <c r="D19" s="150">
        <v>6690</v>
      </c>
      <c r="E19" s="158">
        <v>-0.8</v>
      </c>
      <c r="F19" s="212">
        <v>9</v>
      </c>
      <c r="G19" s="158">
        <v>-4.3</v>
      </c>
      <c r="H19" s="218">
        <v>0.18</v>
      </c>
      <c r="I19" s="218">
        <v>0</v>
      </c>
      <c r="J19" s="218">
        <v>0.31</v>
      </c>
      <c r="K19" s="218">
        <v>0.25</v>
      </c>
    </row>
    <row r="20" spans="2:11" ht="15" customHeight="1">
      <c r="B20" s="131" t="s">
        <v>257</v>
      </c>
      <c r="C20" s="141" t="s">
        <v>344</v>
      </c>
      <c r="D20" s="150">
        <v>18509</v>
      </c>
      <c r="E20" s="158">
        <v>5.2</v>
      </c>
      <c r="F20" s="212">
        <v>4.9000000000000004</v>
      </c>
      <c r="G20" s="158">
        <v>-5</v>
      </c>
      <c r="H20" s="218">
        <v>2.42</v>
      </c>
      <c r="I20" s="218">
        <v>2.1800000000000002</v>
      </c>
      <c r="J20" s="218">
        <v>1.38</v>
      </c>
      <c r="K20" s="218">
        <v>0.63</v>
      </c>
    </row>
    <row r="21" spans="2:11" ht="15" customHeight="1">
      <c r="B21" s="131" t="s">
        <v>54</v>
      </c>
      <c r="C21" s="141" t="s">
        <v>347</v>
      </c>
      <c r="D21" s="150">
        <v>92428</v>
      </c>
      <c r="E21" s="158">
        <v>3.9</v>
      </c>
      <c r="F21" s="212">
        <v>24.6</v>
      </c>
      <c r="G21" s="158">
        <v>5.4</v>
      </c>
      <c r="H21" s="218">
        <v>1.08</v>
      </c>
      <c r="I21" s="218">
        <v>-0.28000000000000003</v>
      </c>
      <c r="J21" s="218">
        <v>1.54</v>
      </c>
      <c r="K21" s="218">
        <v>0.7</v>
      </c>
    </row>
    <row r="22" spans="2:11" ht="15" customHeight="1">
      <c r="B22" s="131" t="s">
        <v>348</v>
      </c>
      <c r="C22" s="141" t="s">
        <v>349</v>
      </c>
      <c r="D22" s="150">
        <v>223649</v>
      </c>
      <c r="E22" s="158">
        <v>0.9</v>
      </c>
      <c r="F22" s="212">
        <v>48.6</v>
      </c>
      <c r="G22" s="158">
        <v>2</v>
      </c>
      <c r="H22" s="218">
        <v>1.1100000000000001</v>
      </c>
      <c r="I22" s="218">
        <v>-0.15</v>
      </c>
      <c r="J22" s="218">
        <v>1.85</v>
      </c>
      <c r="K22" s="218">
        <v>0.44</v>
      </c>
    </row>
    <row r="23" spans="2:11" ht="15" customHeight="1">
      <c r="B23" s="131" t="s">
        <v>350</v>
      </c>
      <c r="C23" s="141" t="s">
        <v>57</v>
      </c>
      <c r="D23" s="150">
        <v>28001</v>
      </c>
      <c r="E23" s="158">
        <v>-10.5</v>
      </c>
      <c r="F23" s="212">
        <v>17.100000000000001</v>
      </c>
      <c r="G23" s="158">
        <v>0.5</v>
      </c>
      <c r="H23" s="218">
        <v>0.28000000000000003</v>
      </c>
      <c r="I23" s="218">
        <v>-1.1399999999999999</v>
      </c>
      <c r="J23" s="218">
        <v>0.65</v>
      </c>
      <c r="K23" s="218">
        <v>-5.e-002</v>
      </c>
    </row>
    <row r="24" spans="2:11" ht="15" customHeight="1">
      <c r="B24" s="131" t="s">
        <v>351</v>
      </c>
      <c r="C24" s="141" t="s">
        <v>122</v>
      </c>
      <c r="D24" s="150">
        <v>13208</v>
      </c>
      <c r="E24" s="158">
        <v>-2.1</v>
      </c>
      <c r="F24" s="212">
        <v>36.799999999999997</v>
      </c>
      <c r="G24" s="158">
        <v>-4.7</v>
      </c>
      <c r="H24" s="218">
        <v>0.27</v>
      </c>
      <c r="I24" s="218">
        <v>-3.9</v>
      </c>
      <c r="J24" s="218">
        <v>1.62</v>
      </c>
      <c r="K24" s="218">
        <v>1.62</v>
      </c>
    </row>
    <row r="25" spans="2:11" ht="15" customHeight="1">
      <c r="B25" s="131" t="s">
        <v>248</v>
      </c>
      <c r="C25" s="141" t="s">
        <v>228</v>
      </c>
      <c r="D25" s="150">
        <v>31199</v>
      </c>
      <c r="E25" s="158">
        <v>-5.0999999999999996</v>
      </c>
      <c r="F25" s="212">
        <v>9</v>
      </c>
      <c r="G25" s="158">
        <v>-6.1</v>
      </c>
      <c r="H25" s="218">
        <v>0.77</v>
      </c>
      <c r="I25" s="218">
        <v>0.69</v>
      </c>
      <c r="J25" s="218">
        <v>0.77</v>
      </c>
      <c r="K25" s="218">
        <v>0.43</v>
      </c>
    </row>
    <row r="26" spans="2:11" ht="15" customHeight="1">
      <c r="B26" s="131" t="s">
        <v>137</v>
      </c>
      <c r="C26" s="141" t="s">
        <v>5</v>
      </c>
      <c r="D26" s="150">
        <v>110744</v>
      </c>
      <c r="E26" s="158">
        <v>-6.5</v>
      </c>
      <c r="F26" s="212">
        <v>75.3</v>
      </c>
      <c r="G26" s="158">
        <v>-4.0999999999999996</v>
      </c>
      <c r="H26" s="218">
        <v>7.36</v>
      </c>
      <c r="I26" s="218">
        <v>2.76</v>
      </c>
      <c r="J26" s="218">
        <v>6.88</v>
      </c>
      <c r="K26" s="218">
        <v>0.19</v>
      </c>
    </row>
    <row r="27" spans="2:11" ht="15" customHeight="1">
      <c r="B27" s="131" t="s">
        <v>12</v>
      </c>
      <c r="C27" s="141" t="s">
        <v>186</v>
      </c>
      <c r="D27" s="150">
        <v>38116</v>
      </c>
      <c r="E27" s="158">
        <v>-0.4</v>
      </c>
      <c r="F27" s="212">
        <v>53.9</v>
      </c>
      <c r="G27" s="158">
        <v>8.4</v>
      </c>
      <c r="H27" s="218">
        <v>2.42</v>
      </c>
      <c r="I27" s="218">
        <v>1.5</v>
      </c>
      <c r="J27" s="218">
        <v>2.65</v>
      </c>
      <c r="K27" s="218">
        <v>0.15</v>
      </c>
    </row>
    <row r="28" spans="2:11" ht="15" customHeight="1">
      <c r="B28" s="131" t="s">
        <v>352</v>
      </c>
      <c r="C28" s="141" t="s">
        <v>285</v>
      </c>
      <c r="D28" s="150">
        <v>90232</v>
      </c>
      <c r="E28" s="158">
        <v>20.3</v>
      </c>
      <c r="F28" s="212">
        <v>33.700000000000003</v>
      </c>
      <c r="G28" s="158">
        <v>2.7</v>
      </c>
      <c r="H28" s="218">
        <v>0.22</v>
      </c>
      <c r="I28" s="218">
        <v>-0.5</v>
      </c>
      <c r="J28" s="218">
        <v>7.0000000000000007e-002</v>
      </c>
      <c r="K28" s="218">
        <v>-0.64</v>
      </c>
    </row>
    <row r="29" spans="2:11" ht="15" customHeight="1">
      <c r="B29" s="131" t="s">
        <v>353</v>
      </c>
      <c r="C29" s="141" t="s">
        <v>242</v>
      </c>
      <c r="D29" s="150">
        <v>181600</v>
      </c>
      <c r="E29" s="158">
        <v>0.4</v>
      </c>
      <c r="F29" s="212">
        <v>33.1</v>
      </c>
      <c r="G29" s="158">
        <v>3.7</v>
      </c>
      <c r="H29" s="218">
        <v>1.3</v>
      </c>
      <c r="I29" s="218">
        <v>0.36</v>
      </c>
      <c r="J29" s="218">
        <v>1.43</v>
      </c>
      <c r="K29" s="218">
        <v>0.72</v>
      </c>
    </row>
    <row r="30" spans="2:11" ht="15" customHeight="1">
      <c r="B30" s="131" t="s">
        <v>192</v>
      </c>
      <c r="C30" s="141" t="s">
        <v>355</v>
      </c>
      <c r="D30" s="150">
        <v>12704</v>
      </c>
      <c r="E30" s="158">
        <v>1.5</v>
      </c>
      <c r="F30" s="212">
        <v>14.5</v>
      </c>
      <c r="G30" s="158">
        <v>-1</v>
      </c>
      <c r="H30" s="218">
        <v>0.3</v>
      </c>
      <c r="I30" s="218">
        <v>0.3</v>
      </c>
      <c r="J30" s="218">
        <v>0.62</v>
      </c>
      <c r="K30" s="218">
        <v>-0.31</v>
      </c>
    </row>
    <row r="31" spans="2:11" ht="15" customHeight="1">
      <c r="B31" s="132" t="s">
        <v>270</v>
      </c>
      <c r="C31" s="194" t="s">
        <v>356</v>
      </c>
      <c r="D31" s="153">
        <v>109067</v>
      </c>
      <c r="E31" s="159">
        <v>8.3000000000000007</v>
      </c>
      <c r="F31" s="213">
        <v>30.4</v>
      </c>
      <c r="G31" s="159">
        <v>-7.2</v>
      </c>
      <c r="H31" s="219">
        <v>2.13</v>
      </c>
      <c r="I31" s="219">
        <v>-0.37</v>
      </c>
      <c r="J31" s="219">
        <v>1.69</v>
      </c>
      <c r="K31" s="219">
        <v>-0.15</v>
      </c>
    </row>
    <row r="32" spans="2:11">
      <c r="C32" s="195"/>
      <c r="D32" s="1"/>
      <c r="E32" s="1"/>
      <c r="F32" s="1"/>
      <c r="G32" s="1"/>
      <c r="H32" s="1"/>
      <c r="I32" s="1"/>
    </row>
    <row r="33" spans="1:13">
      <c r="C33" s="195"/>
      <c r="D33" s="1"/>
      <c r="E33" s="1"/>
      <c r="F33" s="1"/>
      <c r="G33" s="1"/>
      <c r="H33" s="1"/>
      <c r="I33" s="1"/>
    </row>
    <row r="34" spans="1:13" ht="17.25">
      <c r="A34" s="126" t="s">
        <v>237</v>
      </c>
      <c r="B34" s="126"/>
      <c r="E34" s="145"/>
      <c r="F34" s="145"/>
      <c r="G34" s="145"/>
      <c r="H34" s="145"/>
      <c r="I34" s="145"/>
      <c r="J34" s="145"/>
      <c r="K34" s="145"/>
      <c r="L34" s="145"/>
      <c r="M34" s="40"/>
    </row>
    <row r="35" spans="1:13" ht="15" customHeight="1">
      <c r="C35" s="208"/>
      <c r="D35" s="40"/>
      <c r="E35" s="40"/>
      <c r="F35" s="40"/>
      <c r="G35" s="40"/>
      <c r="H35" s="40"/>
      <c r="I35" s="40"/>
      <c r="J35" s="40"/>
      <c r="K35" s="40"/>
      <c r="L35" s="40"/>
      <c r="M35" s="40"/>
    </row>
    <row r="36" spans="1:13" ht="15" customHeight="1">
      <c r="C36" s="135" t="s">
        <v>393</v>
      </c>
      <c r="D36" s="135"/>
      <c r="E36" s="135"/>
      <c r="F36" s="135"/>
      <c r="G36" s="135"/>
      <c r="H36" s="135"/>
      <c r="I36" s="135"/>
      <c r="J36" s="135"/>
      <c r="K36" s="135"/>
      <c r="L36" s="207"/>
      <c r="M36" s="207"/>
    </row>
    <row r="37" spans="1:13" ht="15" customHeight="1">
      <c r="C37" s="135"/>
      <c r="D37" s="135"/>
      <c r="E37" s="135"/>
      <c r="F37" s="135"/>
      <c r="G37" s="135"/>
      <c r="H37" s="135"/>
      <c r="I37" s="135"/>
      <c r="J37" s="135"/>
      <c r="K37" s="135"/>
      <c r="L37" s="207"/>
      <c r="M37" s="207"/>
    </row>
    <row r="38" spans="1:13" ht="15" customHeight="1">
      <c r="C38" s="135"/>
      <c r="D38" s="135"/>
      <c r="E38" s="135"/>
      <c r="F38" s="135"/>
      <c r="G38" s="135"/>
      <c r="H38" s="135"/>
      <c r="I38" s="135"/>
      <c r="J38" s="135"/>
      <c r="K38" s="135"/>
      <c r="L38" s="207"/>
      <c r="M38" s="207"/>
    </row>
    <row r="39" spans="1:13" ht="15" customHeight="1">
      <c r="C39" s="135" t="s">
        <v>59</v>
      </c>
      <c r="D39" s="135"/>
      <c r="E39" s="135"/>
      <c r="F39" s="135"/>
      <c r="G39" s="135"/>
      <c r="H39" s="135"/>
      <c r="I39" s="135"/>
      <c r="J39" s="135"/>
      <c r="K39" s="135"/>
      <c r="L39" s="207"/>
      <c r="M39" s="207"/>
    </row>
    <row r="40" spans="1:13" ht="15" customHeight="1">
      <c r="C40" s="135"/>
      <c r="D40" s="135"/>
      <c r="E40" s="135"/>
      <c r="F40" s="135"/>
      <c r="G40" s="135"/>
      <c r="H40" s="135"/>
      <c r="I40" s="135"/>
      <c r="J40" s="135"/>
      <c r="K40" s="135"/>
      <c r="L40" s="207"/>
      <c r="M40" s="207"/>
    </row>
    <row r="41" spans="1:13" ht="15" customHeight="1">
      <c r="C41" s="135"/>
      <c r="D41" s="135"/>
      <c r="E41" s="135"/>
      <c r="F41" s="135"/>
      <c r="G41" s="135"/>
      <c r="H41" s="135"/>
      <c r="I41" s="135"/>
      <c r="J41" s="135"/>
      <c r="K41" s="135"/>
      <c r="L41" s="207"/>
      <c r="M41" s="207"/>
    </row>
    <row r="42" spans="1:13" ht="15" customHeight="1">
      <c r="C42" s="207"/>
      <c r="D42" s="207"/>
      <c r="E42" s="207"/>
      <c r="F42" s="207"/>
      <c r="G42" s="207"/>
      <c r="H42" s="207"/>
      <c r="I42" s="207"/>
      <c r="J42" s="207"/>
      <c r="K42" s="207"/>
      <c r="L42" s="207"/>
      <c r="M42" s="207"/>
    </row>
    <row r="43" spans="1:13" ht="15" customHeight="1">
      <c r="C43" s="136" t="s">
        <v>318</v>
      </c>
      <c r="D43" s="145"/>
      <c r="E43" s="145"/>
      <c r="F43" s="145"/>
      <c r="G43" s="145"/>
      <c r="H43" s="145"/>
      <c r="I43" s="145"/>
      <c r="J43" s="145"/>
      <c r="K43" s="222" t="s">
        <v>359</v>
      </c>
      <c r="L43" s="145"/>
      <c r="M43" s="224"/>
    </row>
    <row r="44" spans="1:13" ht="15" customHeight="1">
      <c r="B44" s="188" t="s">
        <v>385</v>
      </c>
      <c r="C44" s="191"/>
      <c r="D44" s="161" t="s">
        <v>81</v>
      </c>
      <c r="E44" s="173"/>
      <c r="F44" s="146" t="s">
        <v>387</v>
      </c>
      <c r="G44" s="205"/>
      <c r="H44" s="215" t="s">
        <v>388</v>
      </c>
      <c r="I44" s="220"/>
      <c r="J44" s="220"/>
      <c r="K44" s="220"/>
      <c r="L44" s="223"/>
    </row>
    <row r="45" spans="1:13" ht="7.5" customHeight="1">
      <c r="B45" s="189"/>
      <c r="C45" s="192"/>
      <c r="D45" s="162"/>
      <c r="E45" s="209"/>
      <c r="F45" s="147"/>
      <c r="G45" s="214"/>
      <c r="H45" s="216" t="s">
        <v>390</v>
      </c>
      <c r="I45" s="221"/>
      <c r="J45" s="216" t="s">
        <v>375</v>
      </c>
      <c r="K45" s="221"/>
      <c r="L45" s="223"/>
    </row>
    <row r="46" spans="1:13" ht="24.75" customHeight="1">
      <c r="B46" s="190"/>
      <c r="C46" s="193"/>
      <c r="D46" s="163"/>
      <c r="E46" s="156" t="s">
        <v>202</v>
      </c>
      <c r="F46" s="210"/>
      <c r="G46" s="179" t="s">
        <v>43</v>
      </c>
      <c r="H46" s="217"/>
      <c r="I46" s="179" t="s">
        <v>43</v>
      </c>
      <c r="J46" s="217"/>
      <c r="K46" s="156" t="s">
        <v>367</v>
      </c>
    </row>
    <row r="47" spans="1:13" s="124" customFormat="1" ht="11.25" customHeight="1">
      <c r="B47" s="130"/>
      <c r="C47" s="140"/>
      <c r="D47" s="149" t="s">
        <v>251</v>
      </c>
      <c r="E47" s="157" t="s">
        <v>332</v>
      </c>
      <c r="F47" s="211" t="s">
        <v>332</v>
      </c>
      <c r="G47" s="211" t="s">
        <v>391</v>
      </c>
      <c r="H47" s="211" t="s">
        <v>332</v>
      </c>
      <c r="I47" s="157" t="s">
        <v>391</v>
      </c>
      <c r="J47" s="211" t="s">
        <v>332</v>
      </c>
      <c r="K47" s="157" t="s">
        <v>391</v>
      </c>
    </row>
    <row r="48" spans="1:13" ht="15" customHeight="1">
      <c r="B48" s="131" t="s">
        <v>333</v>
      </c>
      <c r="C48" s="141" t="s">
        <v>334</v>
      </c>
      <c r="D48" s="150">
        <v>824445</v>
      </c>
      <c r="E48" s="158">
        <v>1.5</v>
      </c>
      <c r="F48" s="212">
        <v>25</v>
      </c>
      <c r="G48" s="158">
        <v>0.7</v>
      </c>
      <c r="H48" s="218">
        <v>1.0900000000000001</v>
      </c>
      <c r="I48" s="218">
        <v>-0.11</v>
      </c>
      <c r="J48" s="218">
        <v>1.23</v>
      </c>
      <c r="K48" s="218">
        <v>4.e-002</v>
      </c>
    </row>
    <row r="49" spans="2:12" ht="15" customHeight="1">
      <c r="B49" s="131" t="s">
        <v>335</v>
      </c>
      <c r="C49" s="141" t="s">
        <v>337</v>
      </c>
      <c r="D49" s="150">
        <v>20642</v>
      </c>
      <c r="E49" s="158">
        <v>3.2</v>
      </c>
      <c r="F49" s="212">
        <v>7.8</v>
      </c>
      <c r="G49" s="158">
        <v>-8.8000000000000007</v>
      </c>
      <c r="H49" s="218">
        <v>3.04</v>
      </c>
      <c r="I49" s="218">
        <v>3</v>
      </c>
      <c r="J49" s="218">
        <v>0.15</v>
      </c>
      <c r="K49" s="218">
        <v>0.11</v>
      </c>
    </row>
    <row r="50" spans="2:12" ht="15" customHeight="1">
      <c r="B50" s="131" t="s">
        <v>339</v>
      </c>
      <c r="C50" s="141" t="s">
        <v>267</v>
      </c>
      <c r="D50" s="150">
        <v>292479</v>
      </c>
      <c r="E50" s="158">
        <v>-2.2000000000000002</v>
      </c>
      <c r="F50" s="212">
        <v>10.1</v>
      </c>
      <c r="G50" s="158">
        <v>-0.4</v>
      </c>
      <c r="H50" s="218">
        <v>0.66</v>
      </c>
      <c r="I50" s="218">
        <v>-0.3</v>
      </c>
      <c r="J50" s="218">
        <v>0.78</v>
      </c>
      <c r="K50" s="218">
        <v>-0.11</v>
      </c>
    </row>
    <row r="51" spans="2:12" ht="15" customHeight="1">
      <c r="B51" s="131" t="s">
        <v>341</v>
      </c>
      <c r="C51" s="141" t="s">
        <v>342</v>
      </c>
      <c r="D51" s="150">
        <v>4820</v>
      </c>
      <c r="E51" s="158">
        <v>-0.3</v>
      </c>
      <c r="F51" s="212">
        <v>9</v>
      </c>
      <c r="G51" s="158">
        <v>2</v>
      </c>
      <c r="H51" s="218">
        <v>0.25</v>
      </c>
      <c r="I51" s="218">
        <v>0</v>
      </c>
      <c r="J51" s="218">
        <v>0.43</v>
      </c>
      <c r="K51" s="218">
        <v>0.35</v>
      </c>
    </row>
    <row r="52" spans="2:12" ht="15" customHeight="1">
      <c r="B52" s="131" t="s">
        <v>257</v>
      </c>
      <c r="C52" s="141" t="s">
        <v>344</v>
      </c>
      <c r="D52" s="150">
        <v>12604</v>
      </c>
      <c r="E52" s="158">
        <v>7.7</v>
      </c>
      <c r="F52" s="212">
        <v>5.0999999999999996</v>
      </c>
      <c r="G52" s="158">
        <v>1.9</v>
      </c>
      <c r="H52" s="218">
        <v>2.94</v>
      </c>
      <c r="I52" s="218">
        <v>2.58</v>
      </c>
      <c r="J52" s="218">
        <v>1.66</v>
      </c>
      <c r="K52" s="218">
        <v>0.54</v>
      </c>
    </row>
    <row r="53" spans="2:12" ht="15" customHeight="1">
      <c r="B53" s="131" t="s">
        <v>54</v>
      </c>
      <c r="C53" s="141" t="s">
        <v>347</v>
      </c>
      <c r="D53" s="150">
        <v>63252</v>
      </c>
      <c r="E53" s="158">
        <v>6.7</v>
      </c>
      <c r="F53" s="212">
        <v>24.1</v>
      </c>
      <c r="G53" s="158">
        <v>2.5</v>
      </c>
      <c r="H53" s="218">
        <v>0.99</v>
      </c>
      <c r="I53" s="218">
        <v>-0.52</v>
      </c>
      <c r="J53" s="218">
        <v>1.6</v>
      </c>
      <c r="K53" s="218">
        <v>0.61</v>
      </c>
    </row>
    <row r="54" spans="2:12" ht="15" customHeight="1">
      <c r="B54" s="131" t="s">
        <v>348</v>
      </c>
      <c r="C54" s="141" t="s">
        <v>349</v>
      </c>
      <c r="D54" s="150">
        <v>84352</v>
      </c>
      <c r="E54" s="158">
        <v>3.9</v>
      </c>
      <c r="F54" s="212">
        <v>50.4</v>
      </c>
      <c r="G54" s="158">
        <v>4</v>
      </c>
      <c r="H54" s="218">
        <v>1.08</v>
      </c>
      <c r="I54" s="218">
        <v>7.0000000000000007e-002</v>
      </c>
      <c r="J54" s="218">
        <v>1.72</v>
      </c>
      <c r="K54" s="218">
        <v>0.41</v>
      </c>
    </row>
    <row r="55" spans="2:12" ht="15" customHeight="1">
      <c r="B55" s="131" t="s">
        <v>350</v>
      </c>
      <c r="C55" s="141" t="s">
        <v>57</v>
      </c>
      <c r="D55" s="150">
        <v>14440</v>
      </c>
      <c r="E55" s="158">
        <v>-2.7</v>
      </c>
      <c r="F55" s="212">
        <v>21.7</v>
      </c>
      <c r="G55" s="158">
        <v>4.7</v>
      </c>
      <c r="H55" s="218">
        <v>0.54</v>
      </c>
      <c r="I55" s="218">
        <v>-0.97</v>
      </c>
      <c r="J55" s="218">
        <v>1.26</v>
      </c>
      <c r="K55" s="218">
        <v>0.7</v>
      </c>
      <c r="L55" s="1"/>
    </row>
    <row r="56" spans="2:12" ht="15" customHeight="1">
      <c r="B56" s="131" t="s">
        <v>351</v>
      </c>
      <c r="C56" s="141" t="s">
        <v>122</v>
      </c>
      <c r="D56" s="150">
        <v>3125</v>
      </c>
      <c r="E56" s="158">
        <v>3.6</v>
      </c>
      <c r="F56" s="212">
        <v>25.3</v>
      </c>
      <c r="G56" s="158">
        <v>6.1</v>
      </c>
      <c r="H56" s="218">
        <v>1.1499999999999999</v>
      </c>
      <c r="I56" s="218">
        <v>-1.75</v>
      </c>
      <c r="J56" s="218">
        <v>1.18</v>
      </c>
      <c r="K56" s="218">
        <v>1.18</v>
      </c>
      <c r="L56" s="1"/>
    </row>
    <row r="57" spans="2:12" ht="15" customHeight="1">
      <c r="B57" s="131" t="s">
        <v>248</v>
      </c>
      <c r="C57" s="141" t="s">
        <v>228</v>
      </c>
      <c r="D57" s="150">
        <v>17798</v>
      </c>
      <c r="E57" s="158">
        <v>-11.3</v>
      </c>
      <c r="F57" s="212">
        <v>6.5</v>
      </c>
      <c r="G57" s="158">
        <v>-5.0999999999999996</v>
      </c>
      <c r="H57" s="218">
        <v>0.79</v>
      </c>
      <c r="I57" s="218">
        <v>0.67</v>
      </c>
      <c r="J57" s="218">
        <v>1.35</v>
      </c>
      <c r="K57" s="218">
        <v>0.8</v>
      </c>
      <c r="L57" s="1"/>
    </row>
    <row r="58" spans="2:12" ht="15" customHeight="1">
      <c r="B58" s="131" t="s">
        <v>137</v>
      </c>
      <c r="C58" s="141" t="s">
        <v>5</v>
      </c>
      <c r="D58" s="150">
        <v>35085</v>
      </c>
      <c r="E58" s="158">
        <v>-24.5</v>
      </c>
      <c r="F58" s="212">
        <v>77.5</v>
      </c>
      <c r="G58" s="158">
        <v>7.7</v>
      </c>
      <c r="H58" s="218">
        <v>2.65</v>
      </c>
      <c r="I58" s="218">
        <v>-1.46</v>
      </c>
      <c r="J58" s="218">
        <v>5.23</v>
      </c>
      <c r="K58" s="218">
        <v>1.36</v>
      </c>
      <c r="L58" s="1"/>
    </row>
    <row r="59" spans="2:12" ht="15" customHeight="1">
      <c r="B59" s="131" t="s">
        <v>12</v>
      </c>
      <c r="C59" s="141" t="s">
        <v>186</v>
      </c>
      <c r="D59" s="150">
        <v>21883</v>
      </c>
      <c r="E59" s="158">
        <v>-0.4</v>
      </c>
      <c r="F59" s="212">
        <v>49</v>
      </c>
      <c r="G59" s="158">
        <v>6.7</v>
      </c>
      <c r="H59" s="218">
        <v>2.5499999999999998</v>
      </c>
      <c r="I59" s="218">
        <v>0.95</v>
      </c>
      <c r="J59" s="218">
        <v>2.89</v>
      </c>
      <c r="K59" s="218">
        <v>-0.49</v>
      </c>
      <c r="L59" s="1"/>
    </row>
    <row r="60" spans="2:12" ht="15" customHeight="1">
      <c r="B60" s="131" t="s">
        <v>352</v>
      </c>
      <c r="C60" s="141" t="s">
        <v>285</v>
      </c>
      <c r="D60" s="150">
        <v>56974</v>
      </c>
      <c r="E60" s="158">
        <v>36.6</v>
      </c>
      <c r="F60" s="212">
        <v>31.7</v>
      </c>
      <c r="G60" s="158">
        <v>8.6999999999999993</v>
      </c>
      <c r="H60" s="218">
        <v>2.e-002</v>
      </c>
      <c r="I60" s="218">
        <v>-0.28999999999999998</v>
      </c>
      <c r="J60" s="218">
        <v>0.11</v>
      </c>
      <c r="K60" s="218">
        <v>-8.e-002</v>
      </c>
      <c r="L60" s="1"/>
    </row>
    <row r="61" spans="2:12" ht="15" customHeight="1">
      <c r="B61" s="131" t="s">
        <v>353</v>
      </c>
      <c r="C61" s="141" t="s">
        <v>242</v>
      </c>
      <c r="D61" s="150">
        <v>119491</v>
      </c>
      <c r="E61" s="158">
        <v>1</v>
      </c>
      <c r="F61" s="212">
        <v>24.7</v>
      </c>
      <c r="G61" s="158">
        <v>2.6</v>
      </c>
      <c r="H61" s="218">
        <v>1.1000000000000001</v>
      </c>
      <c r="I61" s="218">
        <v>0.5</v>
      </c>
      <c r="J61" s="218">
        <v>0.71</v>
      </c>
      <c r="K61" s="218">
        <v>0.14000000000000001</v>
      </c>
      <c r="L61" s="1"/>
    </row>
    <row r="62" spans="2:12" ht="15" customHeight="1">
      <c r="B62" s="131" t="s">
        <v>192</v>
      </c>
      <c r="C62" s="141" t="s">
        <v>355</v>
      </c>
      <c r="D62" s="150">
        <v>6105</v>
      </c>
      <c r="E62" s="158">
        <v>-2.9</v>
      </c>
      <c r="F62" s="212">
        <v>21.3</v>
      </c>
      <c r="G62" s="158">
        <v>16.600000000000001</v>
      </c>
      <c r="H62" s="218">
        <v>8.e-002</v>
      </c>
      <c r="I62" s="218">
        <v>8.e-002</v>
      </c>
      <c r="J62" s="218">
        <v>0.44</v>
      </c>
      <c r="K62" s="218">
        <v>0.19</v>
      </c>
      <c r="L62" s="1"/>
    </row>
    <row r="63" spans="2:12" ht="15" customHeight="1">
      <c r="B63" s="132" t="s">
        <v>270</v>
      </c>
      <c r="C63" s="194" t="s">
        <v>356</v>
      </c>
      <c r="D63" s="153">
        <v>71395</v>
      </c>
      <c r="E63" s="159">
        <v>12.8</v>
      </c>
      <c r="F63" s="213">
        <v>34.1</v>
      </c>
      <c r="G63" s="159">
        <v>-10.4</v>
      </c>
      <c r="H63" s="219">
        <v>1.99</v>
      </c>
      <c r="I63" s="219">
        <v>-0.6</v>
      </c>
      <c r="J63" s="219">
        <v>1.74</v>
      </c>
      <c r="K63" s="219">
        <v>-0.99</v>
      </c>
      <c r="L63" s="1"/>
    </row>
    <row r="64" spans="2:12">
      <c r="C64" s="195"/>
      <c r="D64" s="1"/>
      <c r="E64" s="1"/>
      <c r="F64" s="1"/>
      <c r="G64" s="1"/>
      <c r="H64" s="1"/>
      <c r="I64" s="1"/>
    </row>
    <row r="65" spans="3:9">
      <c r="C65" s="195"/>
      <c r="D65" s="1"/>
      <c r="E65" s="1"/>
      <c r="F65" s="1"/>
      <c r="G65" s="1"/>
      <c r="H65" s="1"/>
      <c r="I65" s="1"/>
    </row>
    <row r="66" spans="3:9">
      <c r="C66" s="195"/>
      <c r="D66" s="1"/>
      <c r="E66" s="1"/>
      <c r="G66" s="1"/>
      <c r="H66" s="1"/>
      <c r="I66" s="1"/>
    </row>
    <row r="67" spans="3:9">
      <c r="C67" s="195"/>
      <c r="D67" s="1"/>
      <c r="E67" s="1"/>
      <c r="G67" s="1"/>
      <c r="H67" s="1"/>
      <c r="I67" s="1"/>
    </row>
    <row r="68" spans="3:9">
      <c r="C68" s="195"/>
      <c r="D68" s="1"/>
      <c r="E68" s="1"/>
      <c r="F68" s="170" t="s">
        <v>394</v>
      </c>
      <c r="G68" s="1"/>
      <c r="H68" s="1"/>
      <c r="I68" s="1"/>
    </row>
    <row r="69" spans="3:9">
      <c r="C69" s="195"/>
      <c r="D69" s="1"/>
      <c r="E69" s="1"/>
      <c r="F69" s="1"/>
      <c r="G69" s="1"/>
      <c r="H69" s="1"/>
      <c r="I69" s="1"/>
    </row>
    <row r="70" spans="3:9">
      <c r="C70" s="195"/>
      <c r="D70" s="1"/>
      <c r="E70" s="1"/>
      <c r="F70" s="1"/>
      <c r="G70" s="1"/>
      <c r="H70" s="1"/>
      <c r="I70" s="1"/>
    </row>
    <row r="71" spans="3:9">
      <c r="C71" s="195"/>
      <c r="D71" s="1"/>
      <c r="E71" s="1"/>
      <c r="F71" s="1"/>
      <c r="G71" s="1"/>
      <c r="H71" s="1"/>
      <c r="I71" s="1"/>
    </row>
    <row r="72" spans="3:9">
      <c r="C72" s="195"/>
      <c r="D72" s="1"/>
      <c r="E72" s="1"/>
      <c r="F72" s="1"/>
      <c r="G72" s="1"/>
      <c r="H72" s="1"/>
      <c r="I72" s="1"/>
    </row>
    <row r="73" spans="3:9">
      <c r="C73" s="195"/>
      <c r="D73" s="1"/>
      <c r="E73" s="1"/>
      <c r="F73" s="1"/>
      <c r="G73" s="1"/>
      <c r="H73" s="1"/>
      <c r="I73" s="1"/>
    </row>
    <row r="74" spans="3:9">
      <c r="C74" s="195"/>
      <c r="D74" s="1"/>
      <c r="E74" s="1"/>
      <c r="F74" s="1"/>
      <c r="G74" s="1"/>
      <c r="H74" s="1"/>
      <c r="I74" s="1"/>
    </row>
    <row r="75" spans="3:9">
      <c r="C75" s="195"/>
      <c r="D75" s="1"/>
      <c r="E75" s="1"/>
      <c r="F75" s="1"/>
      <c r="G75" s="1"/>
      <c r="H75" s="1"/>
      <c r="I75" s="1"/>
    </row>
    <row r="76" spans="3:9">
      <c r="C76" s="195"/>
      <c r="D76" s="1"/>
      <c r="E76" s="1"/>
      <c r="F76" s="1"/>
      <c r="G76" s="1"/>
      <c r="H76" s="1"/>
      <c r="I76" s="1"/>
    </row>
    <row r="77" spans="3:9">
      <c r="C77" s="195"/>
      <c r="D77" s="1"/>
      <c r="E77" s="1"/>
      <c r="G77" s="1"/>
      <c r="H77" s="1"/>
      <c r="I77" s="1"/>
    </row>
    <row r="78" spans="3:9">
      <c r="C78" s="195"/>
      <c r="D78" s="1"/>
      <c r="E78" s="1"/>
      <c r="F78" s="1"/>
      <c r="G78" s="1"/>
      <c r="H78" s="1"/>
      <c r="I78" s="1"/>
    </row>
    <row r="79" spans="3:9">
      <c r="C79" s="195"/>
      <c r="D79" s="1"/>
      <c r="E79" s="1"/>
      <c r="F79" s="1"/>
      <c r="G79" s="1"/>
      <c r="H79" s="1"/>
      <c r="I79" s="1"/>
    </row>
    <row r="80" spans="3:9">
      <c r="C80" s="195"/>
      <c r="D80" s="1"/>
      <c r="E80" s="1"/>
      <c r="F80" s="1"/>
      <c r="G80" s="1"/>
      <c r="H80" s="1"/>
      <c r="I80" s="1"/>
    </row>
    <row r="81" spans="3:9">
      <c r="C81" s="195"/>
      <c r="D81" s="1"/>
      <c r="E81" s="1"/>
      <c r="F81" s="1"/>
      <c r="G81" s="1"/>
      <c r="H81" s="1"/>
      <c r="I81" s="1"/>
    </row>
    <row r="82" spans="3:9">
      <c r="C82" s="195"/>
      <c r="D82" s="1"/>
      <c r="E82" s="1"/>
      <c r="F82" s="1"/>
      <c r="G82" s="1"/>
      <c r="H82" s="1"/>
      <c r="I82" s="1"/>
    </row>
    <row r="83" spans="3:9">
      <c r="C83" s="195"/>
      <c r="D83" s="1"/>
      <c r="E83" s="1"/>
      <c r="F83" s="1"/>
      <c r="G83" s="1"/>
      <c r="H83" s="1"/>
      <c r="I83" s="1"/>
    </row>
    <row r="84" spans="3:9">
      <c r="C84" s="195"/>
      <c r="D84" s="1"/>
      <c r="E84" s="1"/>
      <c r="F84" s="1"/>
      <c r="G84" s="1"/>
      <c r="H84" s="1"/>
      <c r="I84" s="1"/>
    </row>
    <row r="85" spans="3:9">
      <c r="C85" s="195"/>
      <c r="D85" s="1"/>
      <c r="E85" s="1"/>
      <c r="F85" s="1"/>
      <c r="G85" s="1"/>
      <c r="H85" s="1"/>
      <c r="I85" s="1"/>
    </row>
    <row r="86" spans="3:9">
      <c r="C86" s="195"/>
      <c r="D86" s="1"/>
      <c r="E86" s="1"/>
      <c r="F86" s="1"/>
      <c r="G86" s="1"/>
      <c r="H86" s="1"/>
      <c r="I86" s="1"/>
    </row>
    <row r="87" spans="3:9">
      <c r="C87" s="195"/>
      <c r="D87" s="1"/>
      <c r="E87" s="1"/>
      <c r="F87" s="1"/>
      <c r="G87" s="1"/>
      <c r="H87" s="1"/>
      <c r="I87" s="1"/>
    </row>
    <row r="88" spans="3:9">
      <c r="C88" s="195"/>
      <c r="D88" s="1"/>
      <c r="E88" s="1"/>
      <c r="F88" s="1"/>
      <c r="G88" s="1"/>
      <c r="H88" s="1"/>
      <c r="I88" s="1"/>
    </row>
    <row r="89" spans="3:9">
      <c r="C89" s="195"/>
      <c r="D89" s="1"/>
      <c r="E89" s="1"/>
      <c r="F89" s="1"/>
      <c r="G89" s="1"/>
      <c r="H89" s="1"/>
      <c r="I89" s="1"/>
    </row>
    <row r="90" spans="3:9">
      <c r="C90" s="195"/>
      <c r="D90" s="1"/>
      <c r="E90" s="1"/>
      <c r="F90" s="1"/>
      <c r="G90" s="1"/>
      <c r="H90" s="1"/>
      <c r="I90" s="1"/>
    </row>
    <row r="91" spans="3:9">
      <c r="C91" s="195"/>
      <c r="D91" s="1"/>
      <c r="E91" s="1"/>
      <c r="F91" s="1"/>
      <c r="G91" s="1"/>
      <c r="H91" s="1"/>
      <c r="I91" s="1"/>
    </row>
    <row r="92" spans="3:9">
      <c r="C92" s="195"/>
      <c r="D92" s="1"/>
      <c r="E92" s="1"/>
      <c r="F92" s="1"/>
      <c r="G92" s="1"/>
      <c r="H92" s="1"/>
      <c r="I92" s="1"/>
    </row>
  </sheetData>
  <mergeCells count="16">
    <mergeCell ref="H12:K12"/>
    <mergeCell ref="H44:K44"/>
    <mergeCell ref="C5:K7"/>
    <mergeCell ref="C8:K9"/>
    <mergeCell ref="B12:C14"/>
    <mergeCell ref="D12:E13"/>
    <mergeCell ref="F12:G13"/>
    <mergeCell ref="H13:H14"/>
    <mergeCell ref="J13:J14"/>
    <mergeCell ref="C36:K38"/>
    <mergeCell ref="C39:K41"/>
    <mergeCell ref="B44:C46"/>
    <mergeCell ref="D44:E45"/>
    <mergeCell ref="F44:G45"/>
    <mergeCell ref="H45:H46"/>
    <mergeCell ref="J45:J46"/>
  </mergeCells>
  <phoneticPr fontId="25"/>
  <pageMargins left="0.51181102362204722" right="0.35433070866141736" top="0.39370078740157483" bottom="0.27559055118110237" header="0.51181102362204722" footer="0.27559055118110237"/>
  <pageSetup paperSize="9" scale="85" fitToWidth="1" fitToHeight="1" orientation="portrait" usePrinterDefaults="1" r:id="rId1"/>
  <headerFooter alignWithMargins="0"/>
</worksheet>
</file>

<file path=xl/worksheets/sheet7.xml><?xml version="1.0" encoding="utf-8"?>
<worksheet xmlns:r="http://schemas.openxmlformats.org/officeDocument/2006/relationships" xmlns:mc="http://schemas.openxmlformats.org/markup-compatibility/2006" xmlns="http://schemas.openxmlformats.org/spreadsheetml/2006/main">
  <sheetPr>
    <tabColor indexed="17"/>
  </sheetPr>
  <dimension ref="A1:AT93"/>
  <sheetViews>
    <sheetView view="pageBreakPreview" topLeftCell="A73" zoomScaleNormal="85" zoomScaleSheetLayoutView="100" workbookViewId="0"/>
  </sheetViews>
  <sheetFormatPr defaultRowHeight="13.5"/>
  <cols>
    <col min="1" max="1" width="4.875" style="21" bestFit="1" customWidth="1"/>
    <col min="2" max="2" width="3.7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25" t="s">
        <v>84</v>
      </c>
      <c r="B1" s="238"/>
      <c r="C1" s="238"/>
      <c r="D1" s="238"/>
      <c r="E1" s="262" t="s">
        <v>395</v>
      </c>
      <c r="F1" s="270"/>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25"/>
      <c r="B2" s="238"/>
      <c r="C2" s="238"/>
      <c r="D2" s="238"/>
      <c r="E2" s="262"/>
      <c r="F2" s="270"/>
      <c r="G2" s="272" t="s">
        <v>397</v>
      </c>
      <c r="H2" s="272"/>
      <c r="I2" s="272"/>
      <c r="J2" s="272"/>
      <c r="K2" s="272"/>
      <c r="L2" s="272"/>
      <c r="M2" s="272"/>
      <c r="N2" s="272"/>
      <c r="O2" s="271"/>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407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30"/>
      <c r="B7" s="230"/>
      <c r="C7" s="230"/>
      <c r="D7" s="250" t="s">
        <v>442</v>
      </c>
      <c r="E7" s="250"/>
      <c r="F7" s="250"/>
      <c r="G7" s="250"/>
      <c r="H7" s="250"/>
      <c r="I7" s="250"/>
      <c r="J7" s="250"/>
      <c r="K7" s="250"/>
      <c r="L7" s="250"/>
      <c r="M7" s="250"/>
      <c r="N7" s="250"/>
      <c r="O7" s="250"/>
      <c r="P7" s="250"/>
      <c r="Q7" s="250"/>
      <c r="R7" s="250"/>
      <c r="S7" s="230"/>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c r="U8" s="185"/>
    </row>
    <row r="9" spans="1:31" ht="13.5" customHeight="1">
      <c r="A9" s="232"/>
      <c r="B9" s="232">
        <v>28</v>
      </c>
      <c r="C9" s="243"/>
      <c r="D9" s="252">
        <v>98.8</v>
      </c>
      <c r="E9" s="264">
        <v>108.3</v>
      </c>
      <c r="F9" s="264">
        <v>99.8</v>
      </c>
      <c r="G9" s="264">
        <v>94.5</v>
      </c>
      <c r="H9" s="264">
        <v>91.9</v>
      </c>
      <c r="I9" s="264">
        <v>105.8</v>
      </c>
      <c r="J9" s="264">
        <v>96.3</v>
      </c>
      <c r="K9" s="264">
        <v>88.2</v>
      </c>
      <c r="L9" s="278">
        <v>107</v>
      </c>
      <c r="M9" s="278">
        <v>91.5</v>
      </c>
      <c r="N9" s="278">
        <v>95.1</v>
      </c>
      <c r="O9" s="278">
        <v>94.6</v>
      </c>
      <c r="P9" s="264">
        <v>103.1</v>
      </c>
      <c r="Q9" s="264">
        <v>98.4</v>
      </c>
      <c r="R9" s="264">
        <v>97.6</v>
      </c>
      <c r="S9" s="278">
        <v>95.8</v>
      </c>
      <c r="U9" s="287"/>
    </row>
    <row r="10" spans="1:31">
      <c r="A10" s="232"/>
      <c r="B10" s="232" t="s">
        <v>450</v>
      </c>
      <c r="C10" s="243"/>
      <c r="D10" s="252">
        <v>100.5</v>
      </c>
      <c r="E10" s="264">
        <v>115.3</v>
      </c>
      <c r="F10" s="264">
        <v>100.8</v>
      </c>
      <c r="G10" s="264">
        <v>100.1</v>
      </c>
      <c r="H10" s="264">
        <v>87.5</v>
      </c>
      <c r="I10" s="264">
        <v>110.9</v>
      </c>
      <c r="J10" s="264">
        <v>93.6</v>
      </c>
      <c r="K10" s="264">
        <v>93.6</v>
      </c>
      <c r="L10" s="278">
        <v>108.5</v>
      </c>
      <c r="M10" s="278">
        <v>97.4</v>
      </c>
      <c r="N10" s="278">
        <v>100.6</v>
      </c>
      <c r="O10" s="278">
        <v>98.3</v>
      </c>
      <c r="P10" s="264">
        <v>105.7</v>
      </c>
      <c r="Q10" s="264">
        <v>98.9</v>
      </c>
      <c r="R10" s="264">
        <v>101.6</v>
      </c>
      <c r="S10" s="278">
        <v>92.8</v>
      </c>
    </row>
    <row r="11" spans="1:31" ht="13.5" customHeight="1">
      <c r="A11" s="232"/>
      <c r="B11" s="232" t="s">
        <v>214</v>
      </c>
      <c r="C11" s="243"/>
      <c r="D11" s="252">
        <v>100.4</v>
      </c>
      <c r="E11" s="264">
        <v>131.1</v>
      </c>
      <c r="F11" s="264">
        <v>99.9</v>
      </c>
      <c r="G11" s="264">
        <v>119.9</v>
      </c>
      <c r="H11" s="264">
        <v>82.8</v>
      </c>
      <c r="I11" s="264">
        <v>104.4</v>
      </c>
      <c r="J11" s="264">
        <v>109.2</v>
      </c>
      <c r="K11" s="264">
        <v>90.2</v>
      </c>
      <c r="L11" s="278">
        <v>86.9</v>
      </c>
      <c r="M11" s="278">
        <v>110</v>
      </c>
      <c r="N11" s="278">
        <v>90.2</v>
      </c>
      <c r="O11" s="278">
        <v>102.8</v>
      </c>
      <c r="P11" s="264">
        <v>86.3</v>
      </c>
      <c r="Q11" s="264">
        <v>102.9</v>
      </c>
      <c r="R11" s="264">
        <v>100.9</v>
      </c>
      <c r="S11" s="278">
        <v>96</v>
      </c>
    </row>
    <row r="12" spans="1:31" ht="13.5" customHeight="1">
      <c r="A12" s="232" t="s">
        <v>451</v>
      </c>
      <c r="B12" s="232" t="s">
        <v>452</v>
      </c>
      <c r="C12" s="243"/>
      <c r="D12" s="253">
        <v>100.5</v>
      </c>
      <c r="E12" s="265">
        <v>115.5</v>
      </c>
      <c r="F12" s="265">
        <v>100.6</v>
      </c>
      <c r="G12" s="265">
        <v>116.9</v>
      </c>
      <c r="H12" s="265">
        <v>86.9</v>
      </c>
      <c r="I12" s="265">
        <v>107.9</v>
      </c>
      <c r="J12" s="265">
        <v>110</v>
      </c>
      <c r="K12" s="265">
        <v>86</v>
      </c>
      <c r="L12" s="265">
        <v>84.2</v>
      </c>
      <c r="M12" s="265">
        <v>105.4</v>
      </c>
      <c r="N12" s="265">
        <v>104.7</v>
      </c>
      <c r="O12" s="265">
        <v>104.3</v>
      </c>
      <c r="P12" s="265">
        <v>81.8</v>
      </c>
      <c r="Q12" s="265">
        <v>104.3</v>
      </c>
      <c r="R12" s="265">
        <v>98.3</v>
      </c>
      <c r="S12" s="265">
        <v>97.3</v>
      </c>
    </row>
    <row r="13" spans="1:31" ht="13.5" customHeight="1">
      <c r="A13" s="233"/>
      <c r="B13" s="233" t="s">
        <v>392</v>
      </c>
      <c r="C13" s="244"/>
      <c r="D13" s="254">
        <v>99.7</v>
      </c>
      <c r="E13" s="266">
        <v>116.2</v>
      </c>
      <c r="F13" s="266">
        <v>96.7</v>
      </c>
      <c r="G13" s="266">
        <v>105.3</v>
      </c>
      <c r="H13" s="266">
        <v>88.5</v>
      </c>
      <c r="I13" s="266">
        <v>99.3</v>
      </c>
      <c r="J13" s="266">
        <v>103.6</v>
      </c>
      <c r="K13" s="266">
        <v>86.6</v>
      </c>
      <c r="L13" s="266">
        <v>77.2</v>
      </c>
      <c r="M13" s="266">
        <v>108.7</v>
      </c>
      <c r="N13" s="266">
        <v>94.4</v>
      </c>
      <c r="O13" s="266">
        <v>102.7</v>
      </c>
      <c r="P13" s="266">
        <v>108</v>
      </c>
      <c r="Q13" s="266">
        <v>109.8</v>
      </c>
      <c r="R13" s="266">
        <v>97.1</v>
      </c>
      <c r="S13" s="266">
        <v>92</v>
      </c>
    </row>
    <row r="14" spans="1:31" ht="13.5" customHeight="1">
      <c r="A14" s="232" t="s">
        <v>30</v>
      </c>
      <c r="B14" s="232">
        <v>2</v>
      </c>
      <c r="C14" s="243" t="s">
        <v>454</v>
      </c>
      <c r="D14" s="251">
        <v>83.2</v>
      </c>
      <c r="E14" s="263">
        <v>104.5</v>
      </c>
      <c r="F14" s="263">
        <v>78.3</v>
      </c>
      <c r="G14" s="263">
        <v>84.7</v>
      </c>
      <c r="H14" s="263">
        <v>75.5</v>
      </c>
      <c r="I14" s="263">
        <v>91.5</v>
      </c>
      <c r="J14" s="263">
        <v>86.2</v>
      </c>
      <c r="K14" s="263">
        <v>69.400000000000006</v>
      </c>
      <c r="L14" s="263">
        <v>68.7</v>
      </c>
      <c r="M14" s="263">
        <v>83.7</v>
      </c>
      <c r="N14" s="263">
        <v>91.8</v>
      </c>
      <c r="O14" s="263">
        <v>90.1</v>
      </c>
      <c r="P14" s="263">
        <v>81.2</v>
      </c>
      <c r="Q14" s="263">
        <v>91.6</v>
      </c>
      <c r="R14" s="263">
        <v>76.099999999999994</v>
      </c>
      <c r="S14" s="263">
        <v>80.900000000000006</v>
      </c>
    </row>
    <row r="15" spans="1:31" ht="13.5" customHeight="1">
      <c r="A15" s="232"/>
      <c r="B15" s="232">
        <v>3</v>
      </c>
      <c r="C15" s="243"/>
      <c r="D15" s="252">
        <v>86.8</v>
      </c>
      <c r="E15" s="264">
        <v>118.5</v>
      </c>
      <c r="F15" s="264">
        <v>79.900000000000006</v>
      </c>
      <c r="G15" s="264">
        <v>81</v>
      </c>
      <c r="H15" s="264">
        <v>69.5</v>
      </c>
      <c r="I15" s="264">
        <v>91.7</v>
      </c>
      <c r="J15" s="264">
        <v>87.8</v>
      </c>
      <c r="K15" s="264">
        <v>71.599999999999994</v>
      </c>
      <c r="L15" s="264">
        <v>68</v>
      </c>
      <c r="M15" s="264">
        <v>113.9</v>
      </c>
      <c r="N15" s="264">
        <v>95.4</v>
      </c>
      <c r="O15" s="264">
        <v>93.2</v>
      </c>
      <c r="P15" s="264">
        <v>97.1</v>
      </c>
      <c r="Q15" s="264">
        <v>94.3</v>
      </c>
      <c r="R15" s="264">
        <v>81</v>
      </c>
      <c r="S15" s="264">
        <v>81.099999999999994</v>
      </c>
    </row>
    <row r="16" spans="1:31" ht="13.5" customHeight="1">
      <c r="A16" s="232"/>
      <c r="B16" s="232">
        <v>4</v>
      </c>
      <c r="C16" s="243"/>
      <c r="D16" s="252">
        <v>85.5</v>
      </c>
      <c r="E16" s="264">
        <v>112.4</v>
      </c>
      <c r="F16" s="264">
        <v>79.599999999999994</v>
      </c>
      <c r="G16" s="264">
        <v>72.599999999999994</v>
      </c>
      <c r="H16" s="264">
        <v>66.2</v>
      </c>
      <c r="I16" s="264">
        <v>96.9</v>
      </c>
      <c r="J16" s="264">
        <v>88.1</v>
      </c>
      <c r="K16" s="264">
        <v>69.7</v>
      </c>
      <c r="L16" s="264">
        <v>65.8</v>
      </c>
      <c r="M16" s="264">
        <v>83.3</v>
      </c>
      <c r="N16" s="264">
        <v>95.2</v>
      </c>
      <c r="O16" s="264">
        <v>89.3</v>
      </c>
      <c r="P16" s="264">
        <v>89.9</v>
      </c>
      <c r="Q16" s="264">
        <v>92.9</v>
      </c>
      <c r="R16" s="264">
        <v>75.8</v>
      </c>
      <c r="S16" s="264">
        <v>88.4</v>
      </c>
    </row>
    <row r="17" spans="1:46" ht="13.5" customHeight="1">
      <c r="A17" s="21"/>
      <c r="B17" s="232">
        <v>5</v>
      </c>
      <c r="C17" s="243"/>
      <c r="D17" s="252">
        <v>80.400000000000006</v>
      </c>
      <c r="E17" s="264">
        <v>93.5</v>
      </c>
      <c r="F17" s="264">
        <v>74.2</v>
      </c>
      <c r="G17" s="264">
        <v>77.599999999999994</v>
      </c>
      <c r="H17" s="264">
        <v>69</v>
      </c>
      <c r="I17" s="264">
        <v>82.3</v>
      </c>
      <c r="J17" s="264">
        <v>84.2</v>
      </c>
      <c r="K17" s="264">
        <v>68.7</v>
      </c>
      <c r="L17" s="264">
        <v>64.400000000000006</v>
      </c>
      <c r="M17" s="264">
        <v>87.3</v>
      </c>
      <c r="N17" s="264">
        <v>81.900000000000006</v>
      </c>
      <c r="O17" s="264">
        <v>85.4</v>
      </c>
      <c r="P17" s="264">
        <v>80.099999999999994</v>
      </c>
      <c r="Q17" s="264">
        <v>99.6</v>
      </c>
      <c r="R17" s="264">
        <v>74.900000000000006</v>
      </c>
      <c r="S17" s="264">
        <v>76.099999999999994</v>
      </c>
    </row>
    <row r="18" spans="1:46" ht="13.5" customHeight="1">
      <c r="B18" s="232">
        <v>6</v>
      </c>
      <c r="C18" s="243"/>
      <c r="D18" s="252">
        <v>128.5</v>
      </c>
      <c r="E18" s="264">
        <v>129.30000000000001</v>
      </c>
      <c r="F18" s="264">
        <v>122.4</v>
      </c>
      <c r="G18" s="264">
        <v>230.1</v>
      </c>
      <c r="H18" s="264">
        <v>149.80000000000001</v>
      </c>
      <c r="I18" s="264">
        <v>126.6</v>
      </c>
      <c r="J18" s="264">
        <v>102.5</v>
      </c>
      <c r="K18" s="264">
        <v>140.30000000000001</v>
      </c>
      <c r="L18" s="264">
        <v>71.5</v>
      </c>
      <c r="M18" s="264">
        <v>96.8</v>
      </c>
      <c r="N18" s="264">
        <v>84.8</v>
      </c>
      <c r="O18" s="264">
        <v>150.69999999999999</v>
      </c>
      <c r="P18" s="264">
        <v>224.1</v>
      </c>
      <c r="Q18" s="264">
        <v>142.5</v>
      </c>
      <c r="R18" s="264">
        <v>105.3</v>
      </c>
      <c r="S18" s="264">
        <v>104.1</v>
      </c>
    </row>
    <row r="19" spans="1:46" ht="13.5" customHeight="1">
      <c r="A19" s="21"/>
      <c r="B19" s="232">
        <v>7</v>
      </c>
      <c r="C19" s="243"/>
      <c r="D19" s="252">
        <v>123.7</v>
      </c>
      <c r="E19" s="264">
        <v>128.80000000000001</v>
      </c>
      <c r="F19" s="264">
        <v>129.19999999999999</v>
      </c>
      <c r="G19" s="264">
        <v>90.1</v>
      </c>
      <c r="H19" s="264">
        <v>115.8</v>
      </c>
      <c r="I19" s="264">
        <v>106.7</v>
      </c>
      <c r="J19" s="264">
        <v>155.80000000000001</v>
      </c>
      <c r="K19" s="264">
        <v>87.6</v>
      </c>
      <c r="L19" s="264">
        <v>94.7</v>
      </c>
      <c r="M19" s="264">
        <v>179.8</v>
      </c>
      <c r="N19" s="264">
        <v>93.9</v>
      </c>
      <c r="O19" s="264">
        <v>117.4</v>
      </c>
      <c r="P19" s="264">
        <v>95.6</v>
      </c>
      <c r="Q19" s="264">
        <v>125.1</v>
      </c>
      <c r="R19" s="264">
        <v>160.4</v>
      </c>
      <c r="S19" s="264">
        <v>103.7</v>
      </c>
    </row>
    <row r="20" spans="1:46" ht="13.5" customHeight="1">
      <c r="A20" s="234"/>
      <c r="B20" s="232">
        <v>8</v>
      </c>
      <c r="C20" s="243"/>
      <c r="D20" s="252">
        <v>86.5</v>
      </c>
      <c r="E20" s="264">
        <v>104.4</v>
      </c>
      <c r="F20" s="264">
        <v>80.3</v>
      </c>
      <c r="G20" s="264">
        <v>83</v>
      </c>
      <c r="H20" s="264">
        <v>69.7</v>
      </c>
      <c r="I20" s="264">
        <v>92.7</v>
      </c>
      <c r="J20" s="264">
        <v>96</v>
      </c>
      <c r="K20" s="264">
        <v>72.900000000000006</v>
      </c>
      <c r="L20" s="264">
        <v>72.7</v>
      </c>
      <c r="M20" s="264">
        <v>99</v>
      </c>
      <c r="N20" s="264">
        <v>98.1</v>
      </c>
      <c r="O20" s="264">
        <v>95.9</v>
      </c>
      <c r="P20" s="264">
        <v>78.8</v>
      </c>
      <c r="Q20" s="264">
        <v>95.3</v>
      </c>
      <c r="R20" s="264">
        <v>76.900000000000006</v>
      </c>
      <c r="S20" s="264">
        <v>85.6</v>
      </c>
    </row>
    <row r="21" spans="1:46" ht="13.5" customHeight="1">
      <c r="B21" s="232">
        <v>9</v>
      </c>
      <c r="C21" s="243"/>
      <c r="D21" s="252">
        <v>85.1</v>
      </c>
      <c r="E21" s="264">
        <v>102.4</v>
      </c>
      <c r="F21" s="264">
        <v>81.099999999999994</v>
      </c>
      <c r="G21" s="264">
        <v>79.599999999999994</v>
      </c>
      <c r="H21" s="264">
        <v>68.3</v>
      </c>
      <c r="I21" s="264">
        <v>88</v>
      </c>
      <c r="J21" s="264">
        <v>90.9</v>
      </c>
      <c r="K21" s="264">
        <v>70.400000000000006</v>
      </c>
      <c r="L21" s="264">
        <v>70.8</v>
      </c>
      <c r="M21" s="264">
        <v>93.3</v>
      </c>
      <c r="N21" s="264">
        <v>96.5</v>
      </c>
      <c r="O21" s="264">
        <v>91.7</v>
      </c>
      <c r="P21" s="264">
        <v>79.599999999999994</v>
      </c>
      <c r="Q21" s="264">
        <v>94.9</v>
      </c>
      <c r="R21" s="264">
        <v>73.8</v>
      </c>
      <c r="S21" s="264">
        <v>83.3</v>
      </c>
    </row>
    <row r="22" spans="1:46" ht="13.5" customHeight="1">
      <c r="B22" s="232">
        <v>10</v>
      </c>
      <c r="C22" s="243"/>
      <c r="D22" s="252">
        <v>83.9</v>
      </c>
      <c r="E22" s="264">
        <v>98.8</v>
      </c>
      <c r="F22" s="264">
        <v>78.900000000000006</v>
      </c>
      <c r="G22" s="264">
        <v>80.900000000000006</v>
      </c>
      <c r="H22" s="264">
        <v>72.8</v>
      </c>
      <c r="I22" s="264">
        <v>88.5</v>
      </c>
      <c r="J22" s="264">
        <v>88</v>
      </c>
      <c r="K22" s="264">
        <v>68.5</v>
      </c>
      <c r="L22" s="264">
        <v>76.2</v>
      </c>
      <c r="M22" s="264">
        <v>96.1</v>
      </c>
      <c r="N22" s="264">
        <v>92.2</v>
      </c>
      <c r="O22" s="264">
        <v>92.1</v>
      </c>
      <c r="P22" s="264">
        <v>80.5</v>
      </c>
      <c r="Q22" s="264">
        <v>94.9</v>
      </c>
      <c r="R22" s="264">
        <v>75.599999999999994</v>
      </c>
      <c r="S22" s="264">
        <v>83.7</v>
      </c>
    </row>
    <row r="23" spans="1:46" ht="13.5" customHeight="1">
      <c r="A23" s="232"/>
      <c r="B23" s="232">
        <v>11</v>
      </c>
      <c r="C23" s="243"/>
      <c r="D23" s="252">
        <v>89.6</v>
      </c>
      <c r="E23" s="264">
        <v>103.4</v>
      </c>
      <c r="F23" s="264">
        <v>86.9</v>
      </c>
      <c r="G23" s="264">
        <v>85.7</v>
      </c>
      <c r="H23" s="264">
        <v>81.099999999999994</v>
      </c>
      <c r="I23" s="264">
        <v>90.4</v>
      </c>
      <c r="J23" s="264">
        <v>93.2</v>
      </c>
      <c r="K23" s="264">
        <v>71.400000000000006</v>
      </c>
      <c r="L23" s="264">
        <v>70</v>
      </c>
      <c r="M23" s="264">
        <v>98.1</v>
      </c>
      <c r="N23" s="264">
        <v>92.8</v>
      </c>
      <c r="O23" s="264">
        <v>90.2</v>
      </c>
      <c r="P23" s="264">
        <v>81.3</v>
      </c>
      <c r="Q23" s="264">
        <v>106.3</v>
      </c>
      <c r="R23" s="264">
        <v>82.7</v>
      </c>
      <c r="S23" s="264">
        <v>88.9</v>
      </c>
    </row>
    <row r="24" spans="1:46" ht="13.5" customHeight="1">
      <c r="B24" s="232">
        <v>12</v>
      </c>
      <c r="C24" s="243"/>
      <c r="D24" s="252">
        <v>174.7</v>
      </c>
      <c r="E24" s="264">
        <v>176.8</v>
      </c>
      <c r="F24" s="264">
        <v>185</v>
      </c>
      <c r="G24" s="264">
        <v>214.4</v>
      </c>
      <c r="H24" s="264">
        <v>156.19999999999999</v>
      </c>
      <c r="I24" s="264">
        <v>143.1</v>
      </c>
      <c r="J24" s="264">
        <v>177.6</v>
      </c>
      <c r="K24" s="264">
        <v>181.4</v>
      </c>
      <c r="L24" s="264">
        <v>134.30000000000001</v>
      </c>
      <c r="M24" s="264">
        <v>184.1</v>
      </c>
      <c r="N24" s="264">
        <v>104.7</v>
      </c>
      <c r="O24" s="264">
        <v>146.6</v>
      </c>
      <c r="P24" s="264">
        <v>227.4</v>
      </c>
      <c r="Q24" s="264">
        <v>182.2</v>
      </c>
      <c r="R24" s="264">
        <v>188.4</v>
      </c>
      <c r="S24" s="264">
        <v>144.6</v>
      </c>
    </row>
    <row r="25" spans="1:46" ht="13.5" customHeight="1">
      <c r="A25" s="232" t="s">
        <v>275</v>
      </c>
      <c r="B25" s="232" t="s">
        <v>455</v>
      </c>
      <c r="C25" s="243" t="s">
        <v>454</v>
      </c>
      <c r="D25" s="252">
        <v>86.4</v>
      </c>
      <c r="E25" s="264">
        <v>105</v>
      </c>
      <c r="F25" s="264">
        <v>80.900000000000006</v>
      </c>
      <c r="G25" s="264">
        <v>80.7</v>
      </c>
      <c r="H25" s="264">
        <v>86.6</v>
      </c>
      <c r="I25" s="264">
        <v>99.7</v>
      </c>
      <c r="J25" s="264">
        <v>82.4</v>
      </c>
      <c r="K25" s="264">
        <v>64.7</v>
      </c>
      <c r="L25" s="264">
        <v>69.400000000000006</v>
      </c>
      <c r="M25" s="264">
        <v>95.5</v>
      </c>
      <c r="N25" s="264">
        <v>91.2</v>
      </c>
      <c r="O25" s="264">
        <v>105.9</v>
      </c>
      <c r="P25" s="264">
        <v>87.7</v>
      </c>
      <c r="Q25" s="264">
        <v>94.7</v>
      </c>
      <c r="R25" s="264">
        <v>76.900000000000006</v>
      </c>
      <c r="S25" s="264">
        <v>97.4</v>
      </c>
      <c r="T25" s="21"/>
      <c r="U25" s="288"/>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83.2</v>
      </c>
      <c r="E26" s="267">
        <v>100.9</v>
      </c>
      <c r="F26" s="267">
        <v>79</v>
      </c>
      <c r="G26" s="267">
        <v>81.5</v>
      </c>
      <c r="H26" s="267">
        <v>72.599999999999994</v>
      </c>
      <c r="I26" s="267">
        <v>90.3</v>
      </c>
      <c r="J26" s="267">
        <v>79.099999999999994</v>
      </c>
      <c r="K26" s="267">
        <v>61.2</v>
      </c>
      <c r="L26" s="267">
        <v>77.599999999999994</v>
      </c>
      <c r="M26" s="267">
        <v>91.8</v>
      </c>
      <c r="N26" s="267">
        <v>88.2</v>
      </c>
      <c r="O26" s="267">
        <v>93.5</v>
      </c>
      <c r="P26" s="267">
        <v>81.5</v>
      </c>
      <c r="Q26" s="267">
        <v>93</v>
      </c>
      <c r="R26" s="267">
        <v>77.2</v>
      </c>
      <c r="S26" s="267">
        <v>94</v>
      </c>
      <c r="T26" s="21"/>
      <c r="U26" s="289"/>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30"/>
      <c r="B27" s="230"/>
      <c r="C27" s="230"/>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0.3</v>
      </c>
      <c r="E28" s="263">
        <v>-12.9</v>
      </c>
      <c r="F28" s="263">
        <v>1.8</v>
      </c>
      <c r="G28" s="263">
        <v>2.2000000000000002</v>
      </c>
      <c r="H28" s="263">
        <v>3</v>
      </c>
      <c r="I28" s="263">
        <v>-2.5</v>
      </c>
      <c r="J28" s="263">
        <v>-1.1000000000000001</v>
      </c>
      <c r="K28" s="263">
        <v>1.4</v>
      </c>
      <c r="L28" s="277">
        <v>0.1</v>
      </c>
      <c r="M28" s="277">
        <v>-4.3</v>
      </c>
      <c r="N28" s="277">
        <v>12.9</v>
      </c>
      <c r="O28" s="277">
        <v>0.3</v>
      </c>
      <c r="P28" s="263">
        <v>10.8</v>
      </c>
      <c r="Q28" s="263">
        <v>0.2</v>
      </c>
      <c r="R28" s="263">
        <v>1</v>
      </c>
      <c r="S28" s="277">
        <v>2.2000000000000002</v>
      </c>
    </row>
    <row r="29" spans="1:46" ht="13.5" customHeight="1">
      <c r="A29" s="232"/>
      <c r="B29" s="232">
        <v>28</v>
      </c>
      <c r="C29" s="243"/>
      <c r="D29" s="252">
        <v>-1.2</v>
      </c>
      <c r="E29" s="264">
        <v>8.1999999999999993</v>
      </c>
      <c r="F29" s="264">
        <v>-0.2</v>
      </c>
      <c r="G29" s="264">
        <v>-5.5</v>
      </c>
      <c r="H29" s="264">
        <v>-8.1</v>
      </c>
      <c r="I29" s="264">
        <v>5.9</v>
      </c>
      <c r="J29" s="264">
        <v>-3.6</v>
      </c>
      <c r="K29" s="264">
        <v>-11.7</v>
      </c>
      <c r="L29" s="278">
        <v>7</v>
      </c>
      <c r="M29" s="278">
        <v>-8.6</v>
      </c>
      <c r="N29" s="278">
        <v>-5</v>
      </c>
      <c r="O29" s="278">
        <v>-5.5</v>
      </c>
      <c r="P29" s="264">
        <v>3.1</v>
      </c>
      <c r="Q29" s="264">
        <v>-1.6</v>
      </c>
      <c r="R29" s="264">
        <v>-2.4</v>
      </c>
      <c r="S29" s="278">
        <v>-4.2</v>
      </c>
    </row>
    <row r="30" spans="1:46" ht="13.5" customHeight="1">
      <c r="A30" s="232"/>
      <c r="B30" s="232" t="s">
        <v>450</v>
      </c>
      <c r="C30" s="243"/>
      <c r="D30" s="252">
        <v>1.7</v>
      </c>
      <c r="E30" s="264">
        <v>6.5</v>
      </c>
      <c r="F30" s="264">
        <v>1</v>
      </c>
      <c r="G30" s="264">
        <v>5.9</v>
      </c>
      <c r="H30" s="264">
        <v>-4.8</v>
      </c>
      <c r="I30" s="264">
        <v>4.8</v>
      </c>
      <c r="J30" s="264">
        <v>-2.8</v>
      </c>
      <c r="K30" s="264">
        <v>6.1</v>
      </c>
      <c r="L30" s="278">
        <v>1.4</v>
      </c>
      <c r="M30" s="278">
        <v>6.4</v>
      </c>
      <c r="N30" s="278">
        <v>5.8</v>
      </c>
      <c r="O30" s="278">
        <v>3.9</v>
      </c>
      <c r="P30" s="264">
        <v>2.5</v>
      </c>
      <c r="Q30" s="264">
        <v>0.5</v>
      </c>
      <c r="R30" s="264">
        <v>4.0999999999999996</v>
      </c>
      <c r="S30" s="278">
        <v>-3.1</v>
      </c>
    </row>
    <row r="31" spans="1:46" ht="13.5" customHeight="1">
      <c r="A31" s="232"/>
      <c r="B31" s="232" t="s">
        <v>214</v>
      </c>
      <c r="C31" s="243"/>
      <c r="D31" s="252">
        <v>-0.1</v>
      </c>
      <c r="E31" s="264">
        <v>13.7</v>
      </c>
      <c r="F31" s="264">
        <v>-0.9</v>
      </c>
      <c r="G31" s="264">
        <v>19.8</v>
      </c>
      <c r="H31" s="264">
        <v>-5.4</v>
      </c>
      <c r="I31" s="264">
        <v>-5.9</v>
      </c>
      <c r="J31" s="264">
        <v>16.7</v>
      </c>
      <c r="K31" s="264">
        <v>-3.6</v>
      </c>
      <c r="L31" s="278">
        <v>-19.899999999999999</v>
      </c>
      <c r="M31" s="278">
        <v>12.9</v>
      </c>
      <c r="N31" s="278">
        <v>-10.3</v>
      </c>
      <c r="O31" s="278">
        <v>4.5999999999999996</v>
      </c>
      <c r="P31" s="264">
        <v>-18.399999999999999</v>
      </c>
      <c r="Q31" s="264">
        <v>4</v>
      </c>
      <c r="R31" s="264">
        <v>-0.7</v>
      </c>
      <c r="S31" s="278">
        <v>3.4</v>
      </c>
    </row>
    <row r="32" spans="1:46" ht="13.5" customHeight="1">
      <c r="A32" s="232" t="s">
        <v>451</v>
      </c>
      <c r="B32" s="232" t="s">
        <v>452</v>
      </c>
      <c r="C32" s="243"/>
      <c r="D32" s="252">
        <v>0.1</v>
      </c>
      <c r="E32" s="264">
        <v>-11.9</v>
      </c>
      <c r="F32" s="264">
        <v>0.7</v>
      </c>
      <c r="G32" s="264">
        <v>-2.5</v>
      </c>
      <c r="H32" s="264">
        <v>5</v>
      </c>
      <c r="I32" s="264">
        <v>3.4</v>
      </c>
      <c r="J32" s="264">
        <v>0.7</v>
      </c>
      <c r="K32" s="264">
        <v>-4.7</v>
      </c>
      <c r="L32" s="278">
        <v>-3.1</v>
      </c>
      <c r="M32" s="278">
        <v>-4.2</v>
      </c>
      <c r="N32" s="278">
        <v>16.100000000000001</v>
      </c>
      <c r="O32" s="278">
        <v>1.5</v>
      </c>
      <c r="P32" s="264">
        <v>-5.2</v>
      </c>
      <c r="Q32" s="264">
        <v>1.4</v>
      </c>
      <c r="R32" s="264">
        <v>-2.6</v>
      </c>
      <c r="S32" s="278">
        <v>1.4</v>
      </c>
    </row>
    <row r="33" spans="1:35" ht="13.5" customHeight="1">
      <c r="A33" s="233"/>
      <c r="B33" s="233" t="s">
        <v>392</v>
      </c>
      <c r="C33" s="244"/>
      <c r="D33" s="254">
        <v>-0.8</v>
      </c>
      <c r="E33" s="266">
        <v>0.6</v>
      </c>
      <c r="F33" s="266">
        <v>-3.9</v>
      </c>
      <c r="G33" s="266">
        <v>-9.9</v>
      </c>
      <c r="H33" s="266">
        <v>1.8</v>
      </c>
      <c r="I33" s="266">
        <v>-8</v>
      </c>
      <c r="J33" s="266">
        <v>-5.8</v>
      </c>
      <c r="K33" s="266">
        <v>0.7</v>
      </c>
      <c r="L33" s="266">
        <v>-8.3000000000000007</v>
      </c>
      <c r="M33" s="266">
        <v>3.1</v>
      </c>
      <c r="N33" s="266">
        <v>-9.8000000000000007</v>
      </c>
      <c r="O33" s="266">
        <v>-1.5</v>
      </c>
      <c r="P33" s="266">
        <v>32</v>
      </c>
      <c r="Q33" s="266">
        <v>5.3</v>
      </c>
      <c r="R33" s="266">
        <v>-1.2</v>
      </c>
      <c r="S33" s="266">
        <v>-5.4</v>
      </c>
    </row>
    <row r="34" spans="1:35" ht="13.5" customHeight="1">
      <c r="A34" s="232" t="s">
        <v>30</v>
      </c>
      <c r="B34" s="232">
        <v>2</v>
      </c>
      <c r="C34" s="243" t="s">
        <v>454</v>
      </c>
      <c r="D34" s="251">
        <v>1.1000000000000001</v>
      </c>
      <c r="E34" s="263">
        <v>7.3</v>
      </c>
      <c r="F34" s="263">
        <v>-3</v>
      </c>
      <c r="G34" s="263">
        <v>-7.7</v>
      </c>
      <c r="H34" s="263">
        <v>6.5</v>
      </c>
      <c r="I34" s="263">
        <v>-1.1000000000000001</v>
      </c>
      <c r="J34" s="263">
        <v>-4.8</v>
      </c>
      <c r="K34" s="263">
        <v>1.2</v>
      </c>
      <c r="L34" s="263">
        <v>-13.8</v>
      </c>
      <c r="M34" s="263">
        <v>-2.1</v>
      </c>
      <c r="N34" s="263">
        <v>1</v>
      </c>
      <c r="O34" s="263">
        <v>0.1</v>
      </c>
      <c r="P34" s="263">
        <v>46.3</v>
      </c>
      <c r="Q34" s="263">
        <v>5.2</v>
      </c>
      <c r="R34" s="263">
        <v>-9.4</v>
      </c>
      <c r="S34" s="263">
        <v>-5.8</v>
      </c>
    </row>
    <row r="35" spans="1:35" ht="13.5" customHeight="1">
      <c r="B35" s="232">
        <v>3</v>
      </c>
      <c r="C35" s="243"/>
      <c r="D35" s="252">
        <v>1.4</v>
      </c>
      <c r="E35" s="264">
        <v>12.4</v>
      </c>
      <c r="F35" s="264">
        <v>-1.1000000000000001</v>
      </c>
      <c r="G35" s="264">
        <v>-9.1999999999999993</v>
      </c>
      <c r="H35" s="264">
        <v>-6.7</v>
      </c>
      <c r="I35" s="264">
        <v>-0.1</v>
      </c>
      <c r="J35" s="264">
        <v>-8.6999999999999993</v>
      </c>
      <c r="K35" s="264">
        <v>-6.9</v>
      </c>
      <c r="L35" s="264">
        <v>-16.5</v>
      </c>
      <c r="M35" s="264">
        <v>15.1</v>
      </c>
      <c r="N35" s="264">
        <v>-1.1000000000000001</v>
      </c>
      <c r="O35" s="264">
        <v>5.5</v>
      </c>
      <c r="P35" s="264">
        <v>63.5</v>
      </c>
      <c r="Q35" s="264">
        <v>1.8</v>
      </c>
      <c r="R35" s="264">
        <v>-19.8</v>
      </c>
      <c r="S35" s="264">
        <v>-8.1999999999999993</v>
      </c>
    </row>
    <row r="36" spans="1:35" ht="13.5" customHeight="1">
      <c r="A36" s="21"/>
      <c r="B36" s="232">
        <v>4</v>
      </c>
      <c r="C36" s="243"/>
      <c r="D36" s="252">
        <v>0.2</v>
      </c>
      <c r="E36" s="264">
        <v>9.4</v>
      </c>
      <c r="F36" s="264">
        <v>-3.9</v>
      </c>
      <c r="G36" s="264">
        <v>-24.8</v>
      </c>
      <c r="H36" s="264">
        <v>-24.6</v>
      </c>
      <c r="I36" s="264">
        <v>2.2000000000000002</v>
      </c>
      <c r="J36" s="264">
        <v>-6.1</v>
      </c>
      <c r="K36" s="264">
        <v>-1.6</v>
      </c>
      <c r="L36" s="264">
        <v>-17.5</v>
      </c>
      <c r="M36" s="264">
        <v>-5.7</v>
      </c>
      <c r="N36" s="264">
        <v>-4.5</v>
      </c>
      <c r="O36" s="264">
        <v>-3.7</v>
      </c>
      <c r="P36" s="264">
        <v>56.6</v>
      </c>
      <c r="Q36" s="264">
        <v>5.0999999999999996</v>
      </c>
      <c r="R36" s="264">
        <v>-16.7</v>
      </c>
      <c r="S36" s="264">
        <v>0.7</v>
      </c>
    </row>
    <row r="37" spans="1:35" ht="13.5" customHeight="1">
      <c r="A37" s="21"/>
      <c r="B37" s="232">
        <v>5</v>
      </c>
      <c r="C37" s="243"/>
      <c r="D37" s="252">
        <v>-3</v>
      </c>
      <c r="E37" s="264">
        <v>-2.2999999999999998</v>
      </c>
      <c r="F37" s="264">
        <v>-7.7</v>
      </c>
      <c r="G37" s="264">
        <v>-13.8</v>
      </c>
      <c r="H37" s="264">
        <v>-2.8</v>
      </c>
      <c r="I37" s="264">
        <v>-8.1</v>
      </c>
      <c r="J37" s="264">
        <v>-6.5</v>
      </c>
      <c r="K37" s="264">
        <v>-2.1</v>
      </c>
      <c r="L37" s="264">
        <v>-14.7</v>
      </c>
      <c r="M37" s="264">
        <v>2.9</v>
      </c>
      <c r="N37" s="264">
        <v>-17.5</v>
      </c>
      <c r="O37" s="264">
        <v>-5.8</v>
      </c>
      <c r="P37" s="264">
        <v>28.2</v>
      </c>
      <c r="Q37" s="264">
        <v>13.3</v>
      </c>
      <c r="R37" s="264">
        <v>-1.2</v>
      </c>
      <c r="S37" s="264">
        <v>-13</v>
      </c>
    </row>
    <row r="38" spans="1:35" ht="13.5" customHeight="1">
      <c r="B38" s="232">
        <v>6</v>
      </c>
      <c r="C38" s="243"/>
      <c r="D38" s="252">
        <v>-0.3</v>
      </c>
      <c r="E38" s="264">
        <v>-17.3</v>
      </c>
      <c r="F38" s="264">
        <v>-0.8</v>
      </c>
      <c r="G38" s="264">
        <v>-11.8</v>
      </c>
      <c r="H38" s="264">
        <v>17.899999999999999</v>
      </c>
      <c r="I38" s="264">
        <v>-15.8</v>
      </c>
      <c r="J38" s="264">
        <v>-13.9</v>
      </c>
      <c r="K38" s="264">
        <v>-12.2</v>
      </c>
      <c r="L38" s="264">
        <v>-2.2999999999999998</v>
      </c>
      <c r="M38" s="264">
        <v>-12.9</v>
      </c>
      <c r="N38" s="264">
        <v>-21.6</v>
      </c>
      <c r="O38" s="264">
        <v>27.7</v>
      </c>
      <c r="P38" s="264">
        <v>52.9</v>
      </c>
      <c r="Q38" s="264">
        <v>5.3</v>
      </c>
      <c r="R38" s="264">
        <v>-9.1</v>
      </c>
      <c r="S38" s="264">
        <v>-19.7</v>
      </c>
    </row>
    <row r="39" spans="1:35" ht="13.5" customHeight="1">
      <c r="A39" s="21"/>
      <c r="B39" s="232">
        <v>7</v>
      </c>
      <c r="C39" s="243"/>
      <c r="D39" s="252">
        <v>-5.5</v>
      </c>
      <c r="E39" s="264">
        <v>-0.3</v>
      </c>
      <c r="F39" s="264">
        <v>-9.4</v>
      </c>
      <c r="G39" s="264">
        <v>0.2</v>
      </c>
      <c r="H39" s="264">
        <v>8.4</v>
      </c>
      <c r="I39" s="264">
        <v>-15</v>
      </c>
      <c r="J39" s="264">
        <v>-8</v>
      </c>
      <c r="K39" s="264">
        <v>8.1</v>
      </c>
      <c r="L39" s="264">
        <v>-16.899999999999999</v>
      </c>
      <c r="M39" s="264">
        <v>5.4</v>
      </c>
      <c r="N39" s="264">
        <v>-29.5</v>
      </c>
      <c r="O39" s="264">
        <v>-1.8</v>
      </c>
      <c r="P39" s="264">
        <v>9.9</v>
      </c>
      <c r="Q39" s="264">
        <v>7.1</v>
      </c>
      <c r="R39" s="264">
        <v>9.1</v>
      </c>
      <c r="S39" s="264">
        <v>-6.7</v>
      </c>
    </row>
    <row r="40" spans="1:35" ht="13.5" customHeight="1">
      <c r="A40" s="232"/>
      <c r="B40" s="232">
        <v>8</v>
      </c>
      <c r="C40" s="243"/>
      <c r="D40" s="252">
        <v>-1.4</v>
      </c>
      <c r="E40" s="264">
        <v>1.5</v>
      </c>
      <c r="F40" s="264">
        <v>-9.9</v>
      </c>
      <c r="G40" s="264">
        <v>-4.9000000000000004</v>
      </c>
      <c r="H40" s="264">
        <v>4.3</v>
      </c>
      <c r="I40" s="264">
        <v>-8.5</v>
      </c>
      <c r="J40" s="264">
        <v>2.6</v>
      </c>
      <c r="K40" s="264">
        <v>5.2</v>
      </c>
      <c r="L40" s="264">
        <v>-1</v>
      </c>
      <c r="M40" s="264">
        <v>20.6</v>
      </c>
      <c r="N40" s="264">
        <v>-5.9</v>
      </c>
      <c r="O40" s="264">
        <v>-7.2</v>
      </c>
      <c r="P40" s="264">
        <v>18.7</v>
      </c>
      <c r="Q40" s="264">
        <v>7.6</v>
      </c>
      <c r="R40" s="264">
        <v>5.8</v>
      </c>
      <c r="S40" s="264">
        <v>-2.8</v>
      </c>
    </row>
    <row r="41" spans="1:35" ht="13.5" customHeight="1">
      <c r="A41" s="234"/>
      <c r="B41" s="232">
        <v>9</v>
      </c>
      <c r="C41" s="243"/>
      <c r="D41" s="252">
        <v>0.7</v>
      </c>
      <c r="E41" s="264">
        <v>-9.6999999999999993</v>
      </c>
      <c r="F41" s="264">
        <v>0.7</v>
      </c>
      <c r="G41" s="264">
        <v>-5</v>
      </c>
      <c r="H41" s="264">
        <v>2.4</v>
      </c>
      <c r="I41" s="264">
        <v>-4.7</v>
      </c>
      <c r="J41" s="264">
        <v>-1.7</v>
      </c>
      <c r="K41" s="264">
        <v>2.2000000000000002</v>
      </c>
      <c r="L41" s="264">
        <v>-0.3</v>
      </c>
      <c r="M41" s="264">
        <v>12.8</v>
      </c>
      <c r="N41" s="264">
        <v>-9.5</v>
      </c>
      <c r="O41" s="264">
        <v>-3.5</v>
      </c>
      <c r="P41" s="264">
        <v>20.2</v>
      </c>
      <c r="Q41" s="264">
        <v>4.7</v>
      </c>
      <c r="R41" s="264">
        <v>2.1</v>
      </c>
      <c r="S41" s="264">
        <v>-0.8</v>
      </c>
    </row>
    <row r="42" spans="1:35" ht="13.5" customHeight="1">
      <c r="B42" s="232">
        <v>10</v>
      </c>
      <c r="C42" s="243"/>
      <c r="D42" s="252">
        <v>-0.6</v>
      </c>
      <c r="E42" s="264">
        <v>0</v>
      </c>
      <c r="F42" s="264">
        <v>-2</v>
      </c>
      <c r="G42" s="264">
        <v>-11.4</v>
      </c>
      <c r="H42" s="264">
        <v>-6.7</v>
      </c>
      <c r="I42" s="264">
        <v>-7.9</v>
      </c>
      <c r="J42" s="264">
        <v>-6.1</v>
      </c>
      <c r="K42" s="264">
        <v>-0.7</v>
      </c>
      <c r="L42" s="264">
        <v>0.9</v>
      </c>
      <c r="M42" s="264">
        <v>17.600000000000001</v>
      </c>
      <c r="N42" s="264">
        <v>-3.7</v>
      </c>
      <c r="O42" s="264">
        <v>-2.2999999999999998</v>
      </c>
      <c r="P42" s="264">
        <v>17.899999999999999</v>
      </c>
      <c r="Q42" s="264">
        <v>3.5</v>
      </c>
      <c r="R42" s="264">
        <v>4.3</v>
      </c>
      <c r="S42" s="264">
        <v>-4.2</v>
      </c>
    </row>
    <row r="43" spans="1:35" ht="13.5" customHeight="1">
      <c r="A43" s="232"/>
      <c r="B43" s="232">
        <v>11</v>
      </c>
      <c r="C43" s="243"/>
      <c r="D43" s="252">
        <v>-0.7</v>
      </c>
      <c r="E43" s="264">
        <v>1.1000000000000001</v>
      </c>
      <c r="F43" s="264">
        <v>-5.4</v>
      </c>
      <c r="G43" s="264">
        <v>-5.0999999999999996</v>
      </c>
      <c r="H43" s="264">
        <v>22.9</v>
      </c>
      <c r="I43" s="264">
        <v>-11.2</v>
      </c>
      <c r="J43" s="264">
        <v>-8.1999999999999993</v>
      </c>
      <c r="K43" s="264">
        <v>3</v>
      </c>
      <c r="L43" s="264">
        <v>-2.8</v>
      </c>
      <c r="M43" s="264">
        <v>9.4</v>
      </c>
      <c r="N43" s="264">
        <v>-2.6</v>
      </c>
      <c r="O43" s="264">
        <v>-6.2</v>
      </c>
      <c r="P43" s="264">
        <v>21.5</v>
      </c>
      <c r="Q43" s="264">
        <v>12.2</v>
      </c>
      <c r="R43" s="264">
        <v>15</v>
      </c>
      <c r="S43" s="264">
        <v>5.8</v>
      </c>
    </row>
    <row r="44" spans="1:35" ht="13.5" customHeight="1">
      <c r="B44" s="232">
        <v>12</v>
      </c>
      <c r="C44" s="243"/>
      <c r="D44" s="252">
        <v>-2.1</v>
      </c>
      <c r="E44" s="264">
        <v>1</v>
      </c>
      <c r="F44" s="264">
        <v>-3.2</v>
      </c>
      <c r="G44" s="264">
        <v>-10</v>
      </c>
      <c r="H44" s="264">
        <v>2.2000000000000002</v>
      </c>
      <c r="I44" s="264">
        <v>-13.7</v>
      </c>
      <c r="J44" s="264">
        <v>-6.6</v>
      </c>
      <c r="K44" s="264">
        <v>16.100000000000001</v>
      </c>
      <c r="L44" s="264">
        <v>-4</v>
      </c>
      <c r="M44" s="264">
        <v>-9.5</v>
      </c>
      <c r="N44" s="264">
        <v>-19.3</v>
      </c>
      <c r="O44" s="264">
        <v>-16.7</v>
      </c>
      <c r="P44" s="264">
        <v>22.1</v>
      </c>
      <c r="Q44" s="264">
        <v>-0.8</v>
      </c>
      <c r="R44" s="264">
        <v>0.9</v>
      </c>
      <c r="S44" s="264">
        <v>-0.8</v>
      </c>
    </row>
    <row r="45" spans="1:35" ht="13.5" customHeight="1">
      <c r="A45" s="232" t="s">
        <v>275</v>
      </c>
      <c r="B45" s="232" t="s">
        <v>455</v>
      </c>
      <c r="C45" s="243" t="s">
        <v>454</v>
      </c>
      <c r="D45" s="252">
        <v>-2.4</v>
      </c>
      <c r="E45" s="264">
        <v>-13.2</v>
      </c>
      <c r="F45" s="264">
        <v>-3.9</v>
      </c>
      <c r="G45" s="264">
        <v>-3.6</v>
      </c>
      <c r="H45" s="264">
        <v>27.4</v>
      </c>
      <c r="I45" s="264">
        <v>7.6</v>
      </c>
      <c r="J45" s="264">
        <v>-10.8</v>
      </c>
      <c r="K45" s="264">
        <v>-4</v>
      </c>
      <c r="L45" s="264">
        <v>-0.1</v>
      </c>
      <c r="M45" s="264">
        <v>7.7</v>
      </c>
      <c r="N45" s="264">
        <v>-13.5</v>
      </c>
      <c r="O45" s="264">
        <v>17.5</v>
      </c>
      <c r="P45" s="264">
        <v>9.4</v>
      </c>
      <c r="Q45" s="264">
        <v>-3.1</v>
      </c>
      <c r="R45" s="264">
        <v>-18.100000000000001</v>
      </c>
      <c r="S45" s="264">
        <v>16.8</v>
      </c>
    </row>
    <row r="46" spans="1:35" ht="13.5" customHeight="1">
      <c r="A46" s="235"/>
      <c r="B46" s="239">
        <v>2</v>
      </c>
      <c r="C46" s="245"/>
      <c r="D46" s="255">
        <v>0</v>
      </c>
      <c r="E46" s="267">
        <v>-3.4</v>
      </c>
      <c r="F46" s="267">
        <v>0.9</v>
      </c>
      <c r="G46" s="267">
        <v>-3.8</v>
      </c>
      <c r="H46" s="267">
        <v>-3.8</v>
      </c>
      <c r="I46" s="267">
        <v>-1.3</v>
      </c>
      <c r="J46" s="267">
        <v>-8.1999999999999993</v>
      </c>
      <c r="K46" s="267">
        <v>-11.8</v>
      </c>
      <c r="L46" s="267">
        <v>13</v>
      </c>
      <c r="M46" s="267">
        <v>9.6999999999999993</v>
      </c>
      <c r="N46" s="267">
        <v>-3.9</v>
      </c>
      <c r="O46" s="267">
        <v>3.8</v>
      </c>
      <c r="P46" s="267">
        <v>0.4</v>
      </c>
      <c r="Q46" s="267">
        <v>1.5</v>
      </c>
      <c r="R46" s="267">
        <v>1.4</v>
      </c>
      <c r="S46" s="267">
        <v>16.2</v>
      </c>
    </row>
    <row r="47" spans="1:35" ht="27" customHeight="1">
      <c r="A47" s="236" t="s">
        <v>271</v>
      </c>
      <c r="B47" s="236"/>
      <c r="C47" s="246"/>
      <c r="D47" s="257">
        <v>-3.7</v>
      </c>
      <c r="E47" s="257">
        <v>-3.9</v>
      </c>
      <c r="F47" s="257">
        <v>-2.2999999999999998</v>
      </c>
      <c r="G47" s="257">
        <v>1</v>
      </c>
      <c r="H47" s="257">
        <v>-16.2</v>
      </c>
      <c r="I47" s="257">
        <v>-9.4</v>
      </c>
      <c r="J47" s="257">
        <v>-4</v>
      </c>
      <c r="K47" s="257">
        <v>-5.4</v>
      </c>
      <c r="L47" s="257">
        <v>11.8</v>
      </c>
      <c r="M47" s="257">
        <v>-3.9</v>
      </c>
      <c r="N47" s="257">
        <v>-3.3</v>
      </c>
      <c r="O47" s="257">
        <v>-11.7</v>
      </c>
      <c r="P47" s="257">
        <v>-7.1</v>
      </c>
      <c r="Q47" s="257">
        <v>-1.8</v>
      </c>
      <c r="R47" s="257">
        <v>0.4</v>
      </c>
      <c r="S47" s="257">
        <v>-3.5</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258"/>
      <c r="E48" s="258"/>
      <c r="F48" s="258"/>
      <c r="G48" s="258"/>
      <c r="H48" s="258"/>
      <c r="I48" s="258"/>
      <c r="J48" s="258"/>
      <c r="K48" s="258"/>
      <c r="L48" s="258"/>
      <c r="M48" s="258"/>
      <c r="N48" s="258"/>
      <c r="O48" s="258"/>
      <c r="P48" s="258"/>
      <c r="Q48" s="258"/>
      <c r="R48" s="258"/>
      <c r="S48" s="258"/>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59"/>
      <c r="E49" s="259"/>
      <c r="F49" s="259"/>
      <c r="G49" s="259"/>
      <c r="H49" s="274"/>
      <c r="I49" s="274"/>
      <c r="J49" s="274"/>
      <c r="K49" s="274"/>
      <c r="L49" s="274"/>
      <c r="M49" s="274"/>
      <c r="N49" s="274"/>
      <c r="O49" s="274"/>
      <c r="P49" s="259"/>
      <c r="Q49" s="259"/>
      <c r="R49" s="259"/>
      <c r="S49" s="285"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30"/>
      <c r="B53" s="230"/>
      <c r="C53" s="230"/>
      <c r="D53" s="250" t="s">
        <v>442</v>
      </c>
      <c r="E53" s="250"/>
      <c r="F53" s="250"/>
      <c r="G53" s="250"/>
      <c r="H53" s="250"/>
      <c r="I53" s="250"/>
      <c r="J53" s="250"/>
      <c r="K53" s="250"/>
      <c r="L53" s="250"/>
      <c r="M53" s="250"/>
      <c r="N53" s="250"/>
      <c r="O53" s="250"/>
      <c r="P53" s="250"/>
      <c r="Q53" s="250"/>
      <c r="R53" s="250"/>
      <c r="S53" s="286"/>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100.5</v>
      </c>
      <c r="E55" s="264">
        <v>100.2</v>
      </c>
      <c r="F55" s="264">
        <v>100.3</v>
      </c>
      <c r="G55" s="264">
        <v>98.6</v>
      </c>
      <c r="H55" s="264">
        <v>100.7</v>
      </c>
      <c r="I55" s="264">
        <v>99.5</v>
      </c>
      <c r="J55" s="264">
        <v>98</v>
      </c>
      <c r="K55" s="264">
        <v>94.7</v>
      </c>
      <c r="L55" s="278">
        <v>102.2</v>
      </c>
      <c r="M55" s="278">
        <v>102.6</v>
      </c>
      <c r="N55" s="278">
        <v>95.6</v>
      </c>
      <c r="O55" s="278">
        <v>100.2</v>
      </c>
      <c r="P55" s="264">
        <v>111.5</v>
      </c>
      <c r="Q55" s="264">
        <v>101</v>
      </c>
      <c r="R55" s="264">
        <v>98.6</v>
      </c>
      <c r="S55" s="278">
        <v>98.6</v>
      </c>
    </row>
    <row r="56" spans="1:19" ht="13.5" customHeight="1">
      <c r="A56" s="232"/>
      <c r="B56" s="232" t="s">
        <v>450</v>
      </c>
      <c r="C56" s="243"/>
      <c r="D56" s="252">
        <v>101</v>
      </c>
      <c r="E56" s="264">
        <v>102.1</v>
      </c>
      <c r="F56" s="264">
        <v>100.1</v>
      </c>
      <c r="G56" s="264">
        <v>99.6</v>
      </c>
      <c r="H56" s="264">
        <v>101</v>
      </c>
      <c r="I56" s="264">
        <v>101.7</v>
      </c>
      <c r="J56" s="264">
        <v>99.1</v>
      </c>
      <c r="K56" s="264">
        <v>95.9</v>
      </c>
      <c r="L56" s="278">
        <v>109.7</v>
      </c>
      <c r="M56" s="278">
        <v>98.5</v>
      </c>
      <c r="N56" s="278">
        <v>101.8</v>
      </c>
      <c r="O56" s="278">
        <v>100.9</v>
      </c>
      <c r="P56" s="264">
        <v>115</v>
      </c>
      <c r="Q56" s="264">
        <v>100.8</v>
      </c>
      <c r="R56" s="264">
        <v>101.9</v>
      </c>
      <c r="S56" s="278">
        <v>95.8</v>
      </c>
    </row>
    <row r="57" spans="1:19" ht="13.5" customHeight="1">
      <c r="A57" s="232"/>
      <c r="B57" s="232" t="s">
        <v>214</v>
      </c>
      <c r="C57" s="243"/>
      <c r="D57" s="252">
        <v>100.6</v>
      </c>
      <c r="E57" s="259">
        <v>142</v>
      </c>
      <c r="F57" s="259">
        <v>98.9</v>
      </c>
      <c r="G57" s="259">
        <v>113.8</v>
      </c>
      <c r="H57" s="259">
        <v>94.7</v>
      </c>
      <c r="I57" s="259">
        <v>91.4</v>
      </c>
      <c r="J57" s="259">
        <v>114.7</v>
      </c>
      <c r="K57" s="259">
        <v>98.5</v>
      </c>
      <c r="L57" s="259">
        <v>84</v>
      </c>
      <c r="M57" s="259">
        <v>117.1</v>
      </c>
      <c r="N57" s="259">
        <v>93.3</v>
      </c>
      <c r="O57" s="259">
        <v>103</v>
      </c>
      <c r="P57" s="259">
        <v>86.9</v>
      </c>
      <c r="Q57" s="259">
        <v>106.5</v>
      </c>
      <c r="R57" s="259">
        <v>98.1</v>
      </c>
      <c r="S57" s="259">
        <v>95.6</v>
      </c>
    </row>
    <row r="58" spans="1:19" ht="13.5" customHeight="1">
      <c r="A58" s="232" t="s">
        <v>451</v>
      </c>
      <c r="B58" s="232" t="s">
        <v>452</v>
      </c>
      <c r="C58" s="243"/>
      <c r="D58" s="260">
        <v>101.9</v>
      </c>
      <c r="E58" s="268">
        <v>106.9</v>
      </c>
      <c r="F58" s="268">
        <v>100.4</v>
      </c>
      <c r="G58" s="268">
        <v>116.1</v>
      </c>
      <c r="H58" s="268">
        <v>91.4</v>
      </c>
      <c r="I58" s="268">
        <v>96.5</v>
      </c>
      <c r="J58" s="268">
        <v>121.1</v>
      </c>
      <c r="K58" s="268">
        <v>89.2</v>
      </c>
      <c r="L58" s="268">
        <v>68.7</v>
      </c>
      <c r="M58" s="268">
        <v>114.8</v>
      </c>
      <c r="N58" s="268">
        <v>118.9</v>
      </c>
      <c r="O58" s="268">
        <v>99.5</v>
      </c>
      <c r="P58" s="268">
        <v>84.9</v>
      </c>
      <c r="Q58" s="268">
        <v>111.1</v>
      </c>
      <c r="R58" s="268">
        <v>98.5</v>
      </c>
      <c r="S58" s="268">
        <v>95.2</v>
      </c>
    </row>
    <row r="59" spans="1:19" ht="13.5" customHeight="1">
      <c r="A59" s="233"/>
      <c r="B59" s="233" t="s">
        <v>392</v>
      </c>
      <c r="C59" s="244"/>
      <c r="D59" s="254">
        <v>100.1</v>
      </c>
      <c r="E59" s="266">
        <v>102.3</v>
      </c>
      <c r="F59" s="266">
        <v>96.2</v>
      </c>
      <c r="G59" s="266">
        <v>107</v>
      </c>
      <c r="H59" s="266">
        <v>88.5</v>
      </c>
      <c r="I59" s="266">
        <v>87.7</v>
      </c>
      <c r="J59" s="266">
        <v>112</v>
      </c>
      <c r="K59" s="266">
        <v>85.8</v>
      </c>
      <c r="L59" s="266">
        <v>78</v>
      </c>
      <c r="M59" s="266">
        <v>117.5</v>
      </c>
      <c r="N59" s="266">
        <v>99.3</v>
      </c>
      <c r="O59" s="266">
        <v>91.7</v>
      </c>
      <c r="P59" s="266">
        <v>108.1</v>
      </c>
      <c r="Q59" s="266">
        <v>116.1</v>
      </c>
      <c r="R59" s="266">
        <v>98.3</v>
      </c>
      <c r="S59" s="266">
        <v>94.5</v>
      </c>
    </row>
    <row r="60" spans="1:19" ht="13.5" customHeight="1">
      <c r="A60" s="232" t="s">
        <v>30</v>
      </c>
      <c r="B60" s="232">
        <v>2</v>
      </c>
      <c r="C60" s="243" t="s">
        <v>454</v>
      </c>
      <c r="D60" s="251">
        <v>82.4</v>
      </c>
      <c r="E60" s="263">
        <v>92.4</v>
      </c>
      <c r="F60" s="263">
        <v>76.7</v>
      </c>
      <c r="G60" s="263">
        <v>87</v>
      </c>
      <c r="H60" s="263">
        <v>67.7</v>
      </c>
      <c r="I60" s="263">
        <v>79.900000000000006</v>
      </c>
      <c r="J60" s="263">
        <v>90.3</v>
      </c>
      <c r="K60" s="263">
        <v>71.599999999999994</v>
      </c>
      <c r="L60" s="263">
        <v>71</v>
      </c>
      <c r="M60" s="263">
        <v>84.1</v>
      </c>
      <c r="N60" s="263">
        <v>96.8</v>
      </c>
      <c r="O60" s="263">
        <v>79.7</v>
      </c>
      <c r="P60" s="263">
        <v>84.4</v>
      </c>
      <c r="Q60" s="263">
        <v>96.7</v>
      </c>
      <c r="R60" s="263">
        <v>80.8</v>
      </c>
      <c r="S60" s="263">
        <v>86.1</v>
      </c>
    </row>
    <row r="61" spans="1:19" ht="13.5" customHeight="1">
      <c r="A61" s="21"/>
      <c r="B61" s="232">
        <v>3</v>
      </c>
      <c r="C61" s="243"/>
      <c r="D61" s="252">
        <v>85</v>
      </c>
      <c r="E61" s="264">
        <v>97.1</v>
      </c>
      <c r="F61" s="264">
        <v>78.3</v>
      </c>
      <c r="G61" s="264">
        <v>82.9</v>
      </c>
      <c r="H61" s="264">
        <v>71</v>
      </c>
      <c r="I61" s="264">
        <v>77.8</v>
      </c>
      <c r="J61" s="264">
        <v>94.2</v>
      </c>
      <c r="K61" s="264">
        <v>76.3</v>
      </c>
      <c r="L61" s="264">
        <v>69.599999999999994</v>
      </c>
      <c r="M61" s="264">
        <v>95.8</v>
      </c>
      <c r="N61" s="264">
        <v>99.4</v>
      </c>
      <c r="O61" s="264">
        <v>84.2</v>
      </c>
      <c r="P61" s="264">
        <v>105.5</v>
      </c>
      <c r="Q61" s="264">
        <v>96.6</v>
      </c>
      <c r="R61" s="264">
        <v>82.2</v>
      </c>
      <c r="S61" s="264">
        <v>86.6</v>
      </c>
    </row>
    <row r="62" spans="1:19" ht="13.5" customHeight="1">
      <c r="A62" s="21"/>
      <c r="B62" s="232">
        <v>4</v>
      </c>
      <c r="C62" s="243"/>
      <c r="D62" s="252">
        <v>84.1</v>
      </c>
      <c r="E62" s="264">
        <v>101.8</v>
      </c>
      <c r="F62" s="264">
        <v>76.8</v>
      </c>
      <c r="G62" s="264">
        <v>68.900000000000006</v>
      </c>
      <c r="H62" s="264">
        <v>66.400000000000006</v>
      </c>
      <c r="I62" s="264">
        <v>84.8</v>
      </c>
      <c r="J62" s="264">
        <v>97.6</v>
      </c>
      <c r="K62" s="264">
        <v>70.400000000000006</v>
      </c>
      <c r="L62" s="264">
        <v>72.099999999999994</v>
      </c>
      <c r="M62" s="264">
        <v>90.6</v>
      </c>
      <c r="N62" s="264">
        <v>97.9</v>
      </c>
      <c r="O62" s="264">
        <v>79.099999999999994</v>
      </c>
      <c r="P62" s="264">
        <v>91.8</v>
      </c>
      <c r="Q62" s="264">
        <v>98.1</v>
      </c>
      <c r="R62" s="264">
        <v>69</v>
      </c>
      <c r="S62" s="264">
        <v>86.9</v>
      </c>
    </row>
    <row r="63" spans="1:19" ht="13.5" customHeight="1">
      <c r="A63" s="21"/>
      <c r="B63" s="232">
        <v>5</v>
      </c>
      <c r="C63" s="243"/>
      <c r="D63" s="252">
        <v>79.900000000000006</v>
      </c>
      <c r="E63" s="264">
        <v>72.5</v>
      </c>
      <c r="F63" s="264">
        <v>72.400000000000006</v>
      </c>
      <c r="G63" s="264">
        <v>78.3</v>
      </c>
      <c r="H63" s="264">
        <v>70.5</v>
      </c>
      <c r="I63" s="264">
        <v>73.099999999999994</v>
      </c>
      <c r="J63" s="264">
        <v>94.3</v>
      </c>
      <c r="K63" s="264">
        <v>69.8</v>
      </c>
      <c r="L63" s="264">
        <v>70.2</v>
      </c>
      <c r="M63" s="264">
        <v>87.7</v>
      </c>
      <c r="N63" s="264">
        <v>86.4</v>
      </c>
      <c r="O63" s="264">
        <v>69.900000000000006</v>
      </c>
      <c r="P63" s="264">
        <v>78.599999999999994</v>
      </c>
      <c r="Q63" s="264">
        <v>107.8</v>
      </c>
      <c r="R63" s="264">
        <v>80.7</v>
      </c>
      <c r="S63" s="264">
        <v>81</v>
      </c>
    </row>
    <row r="64" spans="1:19" ht="13.5" customHeight="1">
      <c r="A64" s="21"/>
      <c r="B64" s="232">
        <v>6</v>
      </c>
      <c r="C64" s="243"/>
      <c r="D64" s="252">
        <v>139.5</v>
      </c>
      <c r="E64" s="264">
        <v>122.3</v>
      </c>
      <c r="F64" s="264">
        <v>127</v>
      </c>
      <c r="G64" s="264">
        <v>230.8</v>
      </c>
      <c r="H64" s="264">
        <v>145.9</v>
      </c>
      <c r="I64" s="264">
        <v>130</v>
      </c>
      <c r="J64" s="264">
        <v>124</v>
      </c>
      <c r="K64" s="264">
        <v>171.9</v>
      </c>
      <c r="L64" s="264">
        <v>70.599999999999994</v>
      </c>
      <c r="M64" s="264">
        <v>98.9</v>
      </c>
      <c r="N64" s="264">
        <v>88.1</v>
      </c>
      <c r="O64" s="264">
        <v>169.6</v>
      </c>
      <c r="P64" s="264">
        <v>230.3</v>
      </c>
      <c r="Q64" s="264">
        <v>153.69999999999999</v>
      </c>
      <c r="R64" s="264">
        <v>88.5</v>
      </c>
      <c r="S64" s="264">
        <v>123.2</v>
      </c>
    </row>
    <row r="65" spans="1:46" ht="13.5" customHeight="1">
      <c r="A65" s="21"/>
      <c r="B65" s="232">
        <v>7</v>
      </c>
      <c r="C65" s="243"/>
      <c r="D65" s="252">
        <v>122.6</v>
      </c>
      <c r="E65" s="264">
        <v>113.1</v>
      </c>
      <c r="F65" s="264">
        <v>130.80000000000001</v>
      </c>
      <c r="G65" s="264">
        <v>92.4</v>
      </c>
      <c r="H65" s="264">
        <v>127.9</v>
      </c>
      <c r="I65" s="264">
        <v>91.2</v>
      </c>
      <c r="J65" s="264">
        <v>161.19999999999999</v>
      </c>
      <c r="K65" s="264">
        <v>67.400000000000006</v>
      </c>
      <c r="L65" s="264">
        <v>96.8</v>
      </c>
      <c r="M65" s="264">
        <v>241.1</v>
      </c>
      <c r="N65" s="264">
        <v>90.7</v>
      </c>
      <c r="O65" s="264">
        <v>89.5</v>
      </c>
      <c r="P65" s="264">
        <v>77.7</v>
      </c>
      <c r="Q65" s="264">
        <v>132.80000000000001</v>
      </c>
      <c r="R65" s="264">
        <v>177.6</v>
      </c>
      <c r="S65" s="264">
        <v>97</v>
      </c>
    </row>
    <row r="66" spans="1:46" ht="13.5" customHeight="1">
      <c r="A66" s="232"/>
      <c r="B66" s="232">
        <v>8</v>
      </c>
      <c r="C66" s="243"/>
      <c r="D66" s="252">
        <v>83.1</v>
      </c>
      <c r="E66" s="264">
        <v>90.9</v>
      </c>
      <c r="F66" s="264">
        <v>77.599999999999994</v>
      </c>
      <c r="G66" s="264">
        <v>84.1</v>
      </c>
      <c r="H66" s="264">
        <v>64.8</v>
      </c>
      <c r="I66" s="264">
        <v>73.900000000000006</v>
      </c>
      <c r="J66" s="264">
        <v>99.3</v>
      </c>
      <c r="K66" s="264">
        <v>67.900000000000006</v>
      </c>
      <c r="L66" s="264">
        <v>78.400000000000006</v>
      </c>
      <c r="M66" s="264">
        <v>92.9</v>
      </c>
      <c r="N66" s="264">
        <v>105.6</v>
      </c>
      <c r="O66" s="264">
        <v>85.2</v>
      </c>
      <c r="P66" s="264">
        <v>76.099999999999994</v>
      </c>
      <c r="Q66" s="264">
        <v>100.2</v>
      </c>
      <c r="R66" s="264">
        <v>79.400000000000006</v>
      </c>
      <c r="S66" s="264">
        <v>89.2</v>
      </c>
    </row>
    <row r="67" spans="1:46" ht="13.5" customHeight="1">
      <c r="A67" s="234"/>
      <c r="B67" s="232">
        <v>9</v>
      </c>
      <c r="C67" s="243"/>
      <c r="D67" s="252">
        <v>82.4</v>
      </c>
      <c r="E67" s="264">
        <v>75.400000000000006</v>
      </c>
      <c r="F67" s="264">
        <v>78.599999999999994</v>
      </c>
      <c r="G67" s="264">
        <v>80</v>
      </c>
      <c r="H67" s="264">
        <v>64.8</v>
      </c>
      <c r="I67" s="264">
        <v>75.900000000000006</v>
      </c>
      <c r="J67" s="264">
        <v>91.1</v>
      </c>
      <c r="K67" s="264">
        <v>68.599999999999994</v>
      </c>
      <c r="L67" s="264">
        <v>69.8</v>
      </c>
      <c r="M67" s="264">
        <v>91.2</v>
      </c>
      <c r="N67" s="264">
        <v>108.3</v>
      </c>
      <c r="O67" s="264">
        <v>80.8</v>
      </c>
      <c r="P67" s="264">
        <v>76.900000000000006</v>
      </c>
      <c r="Q67" s="264">
        <v>99.6</v>
      </c>
      <c r="R67" s="264">
        <v>74.099999999999994</v>
      </c>
      <c r="S67" s="264">
        <v>86.7</v>
      </c>
    </row>
    <row r="68" spans="1:46" ht="13.5" customHeight="1">
      <c r="A68" s="21"/>
      <c r="B68" s="232">
        <v>10</v>
      </c>
      <c r="C68" s="243"/>
      <c r="D68" s="252">
        <v>81.599999999999994</v>
      </c>
      <c r="E68" s="264">
        <v>80.099999999999994</v>
      </c>
      <c r="F68" s="264">
        <v>76.8</v>
      </c>
      <c r="G68" s="264">
        <v>81.599999999999994</v>
      </c>
      <c r="H68" s="264">
        <v>69.3</v>
      </c>
      <c r="I68" s="264">
        <v>76.5</v>
      </c>
      <c r="J68" s="264">
        <v>88.8</v>
      </c>
      <c r="K68" s="264">
        <v>65.099999999999994</v>
      </c>
      <c r="L68" s="264">
        <v>70</v>
      </c>
      <c r="M68" s="264">
        <v>99.8</v>
      </c>
      <c r="N68" s="264">
        <v>99.9</v>
      </c>
      <c r="O68" s="264">
        <v>80.3</v>
      </c>
      <c r="P68" s="264">
        <v>78.2</v>
      </c>
      <c r="Q68" s="264">
        <v>99</v>
      </c>
      <c r="R68" s="264">
        <v>76.599999999999994</v>
      </c>
      <c r="S68" s="264">
        <v>88.2</v>
      </c>
    </row>
    <row r="69" spans="1:46" ht="13.5" customHeight="1">
      <c r="A69" s="232"/>
      <c r="B69" s="232">
        <v>11</v>
      </c>
      <c r="C69" s="243"/>
      <c r="D69" s="252">
        <v>89.7</v>
      </c>
      <c r="E69" s="264">
        <v>94</v>
      </c>
      <c r="F69" s="264">
        <v>85.8</v>
      </c>
      <c r="G69" s="264">
        <v>82.5</v>
      </c>
      <c r="H69" s="264">
        <v>80.3</v>
      </c>
      <c r="I69" s="264">
        <v>78.7</v>
      </c>
      <c r="J69" s="264">
        <v>100.6</v>
      </c>
      <c r="K69" s="264">
        <v>70.2</v>
      </c>
      <c r="L69" s="264">
        <v>67</v>
      </c>
      <c r="M69" s="264">
        <v>102.9</v>
      </c>
      <c r="N69" s="264">
        <v>97</v>
      </c>
      <c r="O69" s="264">
        <v>79.3</v>
      </c>
      <c r="P69" s="264">
        <v>79</v>
      </c>
      <c r="Q69" s="264">
        <v>114.2</v>
      </c>
      <c r="R69" s="264">
        <v>89.2</v>
      </c>
      <c r="S69" s="264">
        <v>96</v>
      </c>
    </row>
    <row r="70" spans="1:46" ht="13.5" customHeight="1">
      <c r="A70" s="21"/>
      <c r="B70" s="232">
        <v>12</v>
      </c>
      <c r="C70" s="243"/>
      <c r="D70" s="252">
        <v>182.5</v>
      </c>
      <c r="E70" s="264">
        <v>167.8</v>
      </c>
      <c r="F70" s="264">
        <v>191.6</v>
      </c>
      <c r="G70" s="264">
        <v>229.4</v>
      </c>
      <c r="H70" s="264">
        <v>164.8</v>
      </c>
      <c r="I70" s="264">
        <v>129</v>
      </c>
      <c r="J70" s="264">
        <v>199.1</v>
      </c>
      <c r="K70" s="264">
        <v>162.30000000000001</v>
      </c>
      <c r="L70" s="264">
        <v>120.2</v>
      </c>
      <c r="M70" s="264">
        <v>237</v>
      </c>
      <c r="N70" s="264">
        <v>110.5</v>
      </c>
      <c r="O70" s="264">
        <v>122.6</v>
      </c>
      <c r="P70" s="264">
        <v>234.5</v>
      </c>
      <c r="Q70" s="264">
        <v>193.2</v>
      </c>
      <c r="R70" s="264">
        <v>164.7</v>
      </c>
      <c r="S70" s="264">
        <v>123.5</v>
      </c>
    </row>
    <row r="71" spans="1:46" ht="13.5" customHeight="1">
      <c r="A71" s="232" t="s">
        <v>275</v>
      </c>
      <c r="B71" s="232" t="s">
        <v>455</v>
      </c>
      <c r="C71" s="243" t="s">
        <v>454</v>
      </c>
      <c r="D71" s="252">
        <v>84.4</v>
      </c>
      <c r="E71" s="264">
        <v>97.9</v>
      </c>
      <c r="F71" s="264">
        <v>77.7</v>
      </c>
      <c r="G71" s="264">
        <v>80.400000000000006</v>
      </c>
      <c r="H71" s="264">
        <v>66.5</v>
      </c>
      <c r="I71" s="264">
        <v>90.4</v>
      </c>
      <c r="J71" s="264">
        <v>90.2</v>
      </c>
      <c r="K71" s="264">
        <v>58.5</v>
      </c>
      <c r="L71" s="264">
        <v>73.900000000000006</v>
      </c>
      <c r="M71" s="264">
        <v>88.5</v>
      </c>
      <c r="N71" s="264">
        <v>89.5</v>
      </c>
      <c r="O71" s="264">
        <v>116.7</v>
      </c>
      <c r="P71" s="264">
        <v>82.2</v>
      </c>
      <c r="Q71" s="264">
        <v>96.9</v>
      </c>
      <c r="R71" s="264">
        <v>71.2</v>
      </c>
      <c r="S71" s="264">
        <v>103.4</v>
      </c>
      <c r="T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82</v>
      </c>
      <c r="E72" s="267">
        <v>82.8</v>
      </c>
      <c r="F72" s="267">
        <v>76.2</v>
      </c>
      <c r="G72" s="267">
        <v>81.7</v>
      </c>
      <c r="H72" s="267">
        <v>66.2</v>
      </c>
      <c r="I72" s="267">
        <v>79.099999999999994</v>
      </c>
      <c r="J72" s="267">
        <v>87.7</v>
      </c>
      <c r="K72" s="267">
        <v>54.1</v>
      </c>
      <c r="L72" s="267">
        <v>74.400000000000006</v>
      </c>
      <c r="M72" s="267">
        <v>89.1</v>
      </c>
      <c r="N72" s="267">
        <v>73.900000000000006</v>
      </c>
      <c r="O72" s="267">
        <v>94.5</v>
      </c>
      <c r="P72" s="267">
        <v>82.7</v>
      </c>
      <c r="Q72" s="267">
        <v>97.3</v>
      </c>
      <c r="R72" s="267">
        <v>72.599999999999994</v>
      </c>
      <c r="S72" s="267">
        <v>103.1</v>
      </c>
      <c r="T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30"/>
      <c r="B73" s="230"/>
      <c r="C73" s="230"/>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-0.3</v>
      </c>
      <c r="E74" s="263">
        <v>-4.5</v>
      </c>
      <c r="F74" s="263">
        <v>2</v>
      </c>
      <c r="G74" s="263">
        <v>19.5</v>
      </c>
      <c r="H74" s="263">
        <v>0.2</v>
      </c>
      <c r="I74" s="263">
        <v>-5.4</v>
      </c>
      <c r="J74" s="263">
        <v>-3.5</v>
      </c>
      <c r="K74" s="263">
        <v>-0.2</v>
      </c>
      <c r="L74" s="277">
        <v>25.6</v>
      </c>
      <c r="M74" s="277">
        <v>-4.3</v>
      </c>
      <c r="N74" s="277">
        <v>2.5</v>
      </c>
      <c r="O74" s="277">
        <v>3.2</v>
      </c>
      <c r="P74" s="263">
        <v>-1.1000000000000001</v>
      </c>
      <c r="Q74" s="263">
        <v>-1.8</v>
      </c>
      <c r="R74" s="263">
        <v>-5.0999999999999996</v>
      </c>
      <c r="S74" s="277">
        <v>3</v>
      </c>
    </row>
    <row r="75" spans="1:46" ht="13.5" customHeight="1">
      <c r="A75" s="232"/>
      <c r="B75" s="232">
        <v>28</v>
      </c>
      <c r="C75" s="243"/>
      <c r="D75" s="252">
        <v>0.6</v>
      </c>
      <c r="E75" s="264">
        <v>0.2</v>
      </c>
      <c r="F75" s="264">
        <v>0.4</v>
      </c>
      <c r="G75" s="264">
        <v>-1.3</v>
      </c>
      <c r="H75" s="264">
        <v>0.6</v>
      </c>
      <c r="I75" s="264">
        <v>-0.5</v>
      </c>
      <c r="J75" s="264">
        <v>-1.9</v>
      </c>
      <c r="K75" s="264">
        <v>-5.4</v>
      </c>
      <c r="L75" s="278">
        <v>2.2000000000000002</v>
      </c>
      <c r="M75" s="278">
        <v>2.6</v>
      </c>
      <c r="N75" s="278">
        <v>-4.3</v>
      </c>
      <c r="O75" s="278">
        <v>0.2</v>
      </c>
      <c r="P75" s="264">
        <v>11.5</v>
      </c>
      <c r="Q75" s="264">
        <v>1.1000000000000001</v>
      </c>
      <c r="R75" s="264">
        <v>-1.4</v>
      </c>
      <c r="S75" s="278">
        <v>-1.4</v>
      </c>
    </row>
    <row r="76" spans="1:46" ht="13.5" customHeight="1">
      <c r="A76" s="232"/>
      <c r="B76" s="232" t="s">
        <v>450</v>
      </c>
      <c r="C76" s="243"/>
      <c r="D76" s="252">
        <v>0.5</v>
      </c>
      <c r="E76" s="264">
        <v>1.9</v>
      </c>
      <c r="F76" s="264">
        <v>-0.2</v>
      </c>
      <c r="G76" s="264">
        <v>1</v>
      </c>
      <c r="H76" s="264">
        <v>0.3</v>
      </c>
      <c r="I76" s="264">
        <v>2.2000000000000002</v>
      </c>
      <c r="J76" s="264">
        <v>1.1000000000000001</v>
      </c>
      <c r="K76" s="264">
        <v>1.3</v>
      </c>
      <c r="L76" s="278">
        <v>7.3</v>
      </c>
      <c r="M76" s="278">
        <v>-4</v>
      </c>
      <c r="N76" s="278">
        <v>6.5</v>
      </c>
      <c r="O76" s="278">
        <v>0.7</v>
      </c>
      <c r="P76" s="264">
        <v>3.1</v>
      </c>
      <c r="Q76" s="264">
        <v>-0.2</v>
      </c>
      <c r="R76" s="264">
        <v>3.3</v>
      </c>
      <c r="S76" s="278">
        <v>-2.8</v>
      </c>
    </row>
    <row r="77" spans="1:46" ht="13.5" customHeight="1">
      <c r="A77" s="232"/>
      <c r="B77" s="232" t="s">
        <v>214</v>
      </c>
      <c r="C77" s="243"/>
      <c r="D77" s="252">
        <v>-0.4</v>
      </c>
      <c r="E77" s="264">
        <v>39.1</v>
      </c>
      <c r="F77" s="264">
        <v>-1.2</v>
      </c>
      <c r="G77" s="264">
        <v>14.3</v>
      </c>
      <c r="H77" s="264">
        <v>-6.2</v>
      </c>
      <c r="I77" s="264">
        <v>-10.1</v>
      </c>
      <c r="J77" s="264">
        <v>15.7</v>
      </c>
      <c r="K77" s="264">
        <v>2.7</v>
      </c>
      <c r="L77" s="278">
        <v>-23.4</v>
      </c>
      <c r="M77" s="278">
        <v>18.899999999999999</v>
      </c>
      <c r="N77" s="278">
        <v>-8.3000000000000007</v>
      </c>
      <c r="O77" s="278">
        <v>2.1</v>
      </c>
      <c r="P77" s="264">
        <v>-24.4</v>
      </c>
      <c r="Q77" s="264">
        <v>5.7</v>
      </c>
      <c r="R77" s="264">
        <v>-3.7</v>
      </c>
      <c r="S77" s="278">
        <v>-0.2</v>
      </c>
    </row>
    <row r="78" spans="1:46" ht="13.5" customHeight="1">
      <c r="A78" s="232" t="s">
        <v>451</v>
      </c>
      <c r="B78" s="232" t="s">
        <v>452</v>
      </c>
      <c r="C78" s="243"/>
      <c r="D78" s="252">
        <v>1.3</v>
      </c>
      <c r="E78" s="264">
        <v>-24.7</v>
      </c>
      <c r="F78" s="264">
        <v>1.5</v>
      </c>
      <c r="G78" s="264">
        <v>2</v>
      </c>
      <c r="H78" s="264">
        <v>-3.5</v>
      </c>
      <c r="I78" s="264">
        <v>5.6</v>
      </c>
      <c r="J78" s="264">
        <v>5.6</v>
      </c>
      <c r="K78" s="264">
        <v>-9.4</v>
      </c>
      <c r="L78" s="278">
        <v>-18.2</v>
      </c>
      <c r="M78" s="278">
        <v>-2</v>
      </c>
      <c r="N78" s="278">
        <v>27.4</v>
      </c>
      <c r="O78" s="278">
        <v>-3.4</v>
      </c>
      <c r="P78" s="264">
        <v>-2.2999999999999998</v>
      </c>
      <c r="Q78" s="264">
        <v>4.3</v>
      </c>
      <c r="R78" s="264">
        <v>0.4</v>
      </c>
      <c r="S78" s="278">
        <v>-0.4</v>
      </c>
    </row>
    <row r="79" spans="1:46" ht="13.5" customHeight="1">
      <c r="A79" s="233"/>
      <c r="B79" s="233" t="s">
        <v>392</v>
      </c>
      <c r="C79" s="244"/>
      <c r="D79" s="254">
        <v>-1.8</v>
      </c>
      <c r="E79" s="266">
        <v>-4.3</v>
      </c>
      <c r="F79" s="266">
        <v>-4.2</v>
      </c>
      <c r="G79" s="266">
        <v>-7.8</v>
      </c>
      <c r="H79" s="266">
        <v>-3.2</v>
      </c>
      <c r="I79" s="266">
        <v>-9.1</v>
      </c>
      <c r="J79" s="266">
        <v>-7.5</v>
      </c>
      <c r="K79" s="266">
        <v>-3.8</v>
      </c>
      <c r="L79" s="266">
        <v>13.5</v>
      </c>
      <c r="M79" s="266">
        <v>2.4</v>
      </c>
      <c r="N79" s="266">
        <v>-16.5</v>
      </c>
      <c r="O79" s="266">
        <v>-7.8</v>
      </c>
      <c r="P79" s="266">
        <v>27.3</v>
      </c>
      <c r="Q79" s="266">
        <v>4.5</v>
      </c>
      <c r="R79" s="266">
        <v>-0.2</v>
      </c>
      <c r="S79" s="266">
        <v>-0.7</v>
      </c>
    </row>
    <row r="80" spans="1:46" ht="13.5" customHeight="1">
      <c r="A80" s="232" t="s">
        <v>30</v>
      </c>
      <c r="B80" s="232">
        <v>2</v>
      </c>
      <c r="C80" s="243" t="s">
        <v>454</v>
      </c>
      <c r="D80" s="251">
        <v>1.7</v>
      </c>
      <c r="E80" s="263">
        <v>11.1</v>
      </c>
      <c r="F80" s="263">
        <v>-1.8</v>
      </c>
      <c r="G80" s="263">
        <v>-4.4000000000000004</v>
      </c>
      <c r="H80" s="263">
        <v>-0.3</v>
      </c>
      <c r="I80" s="263">
        <v>-3.6</v>
      </c>
      <c r="J80" s="263">
        <v>-6.7</v>
      </c>
      <c r="K80" s="263">
        <v>3</v>
      </c>
      <c r="L80" s="263">
        <v>6.3</v>
      </c>
      <c r="M80" s="263">
        <v>-1.2</v>
      </c>
      <c r="N80" s="263">
        <v>-2.8</v>
      </c>
      <c r="O80" s="263">
        <v>-9.1999999999999993</v>
      </c>
      <c r="P80" s="263">
        <v>49.9</v>
      </c>
      <c r="Q80" s="263">
        <v>5.3</v>
      </c>
      <c r="R80" s="263">
        <v>-0.5</v>
      </c>
      <c r="S80" s="263">
        <v>-0.5</v>
      </c>
    </row>
    <row r="81" spans="1:35" ht="13.5" customHeight="1">
      <c r="A81" s="21"/>
      <c r="B81" s="232">
        <v>3</v>
      </c>
      <c r="C81" s="243"/>
      <c r="D81" s="252">
        <v>1.6</v>
      </c>
      <c r="E81" s="264">
        <v>19.7</v>
      </c>
      <c r="F81" s="264">
        <v>-0.5</v>
      </c>
      <c r="G81" s="264">
        <v>-4.9000000000000004</v>
      </c>
      <c r="H81" s="264">
        <v>-1.9</v>
      </c>
      <c r="I81" s="264">
        <v>-4.2</v>
      </c>
      <c r="J81" s="264">
        <v>-9.9</v>
      </c>
      <c r="K81" s="264">
        <v>1.7</v>
      </c>
      <c r="L81" s="264">
        <v>4.7</v>
      </c>
      <c r="M81" s="264">
        <v>-3.8</v>
      </c>
      <c r="N81" s="264">
        <v>-11.3</v>
      </c>
      <c r="O81" s="264">
        <v>0.2</v>
      </c>
      <c r="P81" s="264">
        <v>82.8</v>
      </c>
      <c r="Q81" s="264">
        <v>-1.6</v>
      </c>
      <c r="R81" s="264">
        <v>-18.899999999999999</v>
      </c>
      <c r="S81" s="264">
        <v>-2.1</v>
      </c>
    </row>
    <row r="82" spans="1:35" ht="13.5" customHeight="1">
      <c r="A82" s="21"/>
      <c r="B82" s="232">
        <v>4</v>
      </c>
      <c r="C82" s="243"/>
      <c r="D82" s="252">
        <v>0.1</v>
      </c>
      <c r="E82" s="264">
        <v>4.7</v>
      </c>
      <c r="F82" s="264">
        <v>-4.2</v>
      </c>
      <c r="G82" s="264">
        <v>-23.2</v>
      </c>
      <c r="H82" s="264">
        <v>-24.4</v>
      </c>
      <c r="I82" s="264">
        <v>-0.1</v>
      </c>
      <c r="J82" s="264">
        <v>-6.7</v>
      </c>
      <c r="K82" s="264">
        <v>-0.6</v>
      </c>
      <c r="L82" s="264">
        <v>37.1</v>
      </c>
      <c r="M82" s="264">
        <v>0.1</v>
      </c>
      <c r="N82" s="264">
        <v>-14.1</v>
      </c>
      <c r="O82" s="264">
        <v>-10.199999999999999</v>
      </c>
      <c r="P82" s="264">
        <v>57.5</v>
      </c>
      <c r="Q82" s="264">
        <v>5.7</v>
      </c>
      <c r="R82" s="264">
        <v>-8.1999999999999993</v>
      </c>
      <c r="S82" s="264">
        <v>1.3</v>
      </c>
    </row>
    <row r="83" spans="1:35" ht="13.5" customHeight="1">
      <c r="A83" s="21"/>
      <c r="B83" s="232">
        <v>5</v>
      </c>
      <c r="C83" s="243"/>
      <c r="D83" s="252">
        <v>-2.7</v>
      </c>
      <c r="E83" s="264">
        <v>-7.6</v>
      </c>
      <c r="F83" s="264">
        <v>-8</v>
      </c>
      <c r="G83" s="264">
        <v>-10.5</v>
      </c>
      <c r="H83" s="264">
        <v>-0.1</v>
      </c>
      <c r="I83" s="264">
        <v>-7.8</v>
      </c>
      <c r="J83" s="264">
        <v>-6.4</v>
      </c>
      <c r="K83" s="264">
        <v>-3.5</v>
      </c>
      <c r="L83" s="264">
        <v>47.8</v>
      </c>
      <c r="M83" s="264">
        <v>0.2</v>
      </c>
      <c r="N83" s="264">
        <v>-22.2</v>
      </c>
      <c r="O83" s="264">
        <v>-19.8</v>
      </c>
      <c r="P83" s="264">
        <v>20.2</v>
      </c>
      <c r="Q83" s="264">
        <v>15.4</v>
      </c>
      <c r="R83" s="264">
        <v>6</v>
      </c>
      <c r="S83" s="264">
        <v>-5</v>
      </c>
    </row>
    <row r="84" spans="1:35" ht="13.5" customHeight="1">
      <c r="A84" s="21"/>
      <c r="B84" s="232">
        <v>6</v>
      </c>
      <c r="C84" s="243"/>
      <c r="D84" s="252">
        <v>2</v>
      </c>
      <c r="E84" s="264">
        <v>-36.4</v>
      </c>
      <c r="F84" s="264">
        <v>-0.6</v>
      </c>
      <c r="G84" s="264">
        <v>-7.3</v>
      </c>
      <c r="H84" s="264">
        <v>5.2</v>
      </c>
      <c r="I84" s="264">
        <v>-4.0999999999999996</v>
      </c>
      <c r="J84" s="264">
        <v>-11.1</v>
      </c>
      <c r="K84" s="264">
        <v>0.6</v>
      </c>
      <c r="L84" s="264">
        <v>63</v>
      </c>
      <c r="M84" s="264">
        <v>-21.4</v>
      </c>
      <c r="N84" s="264">
        <v>-31.1</v>
      </c>
      <c r="O84" s="264">
        <v>38.200000000000003</v>
      </c>
      <c r="P84" s="264">
        <v>30</v>
      </c>
      <c r="Q84" s="264">
        <v>5.6</v>
      </c>
      <c r="R84" s="264">
        <v>-19.5</v>
      </c>
      <c r="S84" s="264">
        <v>5.8</v>
      </c>
    </row>
    <row r="85" spans="1:35" ht="13.5" customHeight="1">
      <c r="A85" s="21"/>
      <c r="B85" s="232">
        <v>7</v>
      </c>
      <c r="C85" s="243"/>
      <c r="D85" s="252">
        <v>-7</v>
      </c>
      <c r="E85" s="264">
        <v>17</v>
      </c>
      <c r="F85" s="264">
        <v>-9.3000000000000007</v>
      </c>
      <c r="G85" s="264">
        <v>3.8</v>
      </c>
      <c r="H85" s="264">
        <v>10</v>
      </c>
      <c r="I85" s="264">
        <v>-18.8</v>
      </c>
      <c r="J85" s="264">
        <v>-10.4</v>
      </c>
      <c r="K85" s="264">
        <v>-18.3</v>
      </c>
      <c r="L85" s="264">
        <v>-9.4</v>
      </c>
      <c r="M85" s="264">
        <v>28</v>
      </c>
      <c r="N85" s="264">
        <v>-43.1</v>
      </c>
      <c r="O85" s="264">
        <v>-8.9</v>
      </c>
      <c r="P85" s="264">
        <v>2.5</v>
      </c>
      <c r="Q85" s="264">
        <v>8.4</v>
      </c>
      <c r="R85" s="264">
        <v>9.1999999999999993</v>
      </c>
      <c r="S85" s="264">
        <v>-7.4</v>
      </c>
    </row>
    <row r="86" spans="1:35" ht="13.5" customHeight="1">
      <c r="A86" s="232"/>
      <c r="B86" s="232">
        <v>8</v>
      </c>
      <c r="C86" s="243"/>
      <c r="D86" s="252">
        <v>-5.5</v>
      </c>
      <c r="E86" s="264">
        <v>5.6</v>
      </c>
      <c r="F86" s="264">
        <v>-11.8</v>
      </c>
      <c r="G86" s="264">
        <v>-7.5</v>
      </c>
      <c r="H86" s="264">
        <v>-6.9</v>
      </c>
      <c r="I86" s="264">
        <v>-11.4</v>
      </c>
      <c r="J86" s="264">
        <v>0.1</v>
      </c>
      <c r="K86" s="264">
        <v>-4</v>
      </c>
      <c r="L86" s="264">
        <v>23.5</v>
      </c>
      <c r="M86" s="264">
        <v>0.3</v>
      </c>
      <c r="N86" s="264">
        <v>-10.4</v>
      </c>
      <c r="O86" s="264">
        <v>-16.5</v>
      </c>
      <c r="P86" s="264">
        <v>11.6</v>
      </c>
      <c r="Q86" s="264">
        <v>7.2</v>
      </c>
      <c r="R86" s="264">
        <v>1.3</v>
      </c>
      <c r="S86" s="264">
        <v>-4.7</v>
      </c>
    </row>
    <row r="87" spans="1:35" ht="13.5" customHeight="1">
      <c r="A87" s="234"/>
      <c r="B87" s="232">
        <v>9</v>
      </c>
      <c r="C87" s="243"/>
      <c r="D87" s="252">
        <v>-1.1000000000000001</v>
      </c>
      <c r="E87" s="264">
        <v>-27.3</v>
      </c>
      <c r="F87" s="264">
        <v>0.3</v>
      </c>
      <c r="G87" s="264">
        <v>-8.5</v>
      </c>
      <c r="H87" s="264">
        <v>-5.0999999999999996</v>
      </c>
      <c r="I87" s="264">
        <v>-4.9000000000000004</v>
      </c>
      <c r="J87" s="264">
        <v>-8.1999999999999993</v>
      </c>
      <c r="K87" s="264">
        <v>-3.4</v>
      </c>
      <c r="L87" s="264">
        <v>15.4</v>
      </c>
      <c r="M87" s="264">
        <v>-3.1</v>
      </c>
      <c r="N87" s="264">
        <v>-3.6</v>
      </c>
      <c r="O87" s="264">
        <v>-10.3</v>
      </c>
      <c r="P87" s="264">
        <v>13.9</v>
      </c>
      <c r="Q87" s="264">
        <v>4.5</v>
      </c>
      <c r="R87" s="264">
        <v>-5.5</v>
      </c>
      <c r="S87" s="264">
        <v>0.8</v>
      </c>
    </row>
    <row r="88" spans="1:35" ht="13.5" customHeight="1">
      <c r="A88" s="21"/>
      <c r="B88" s="232">
        <v>10</v>
      </c>
      <c r="C88" s="243"/>
      <c r="D88" s="252">
        <v>-3.1</v>
      </c>
      <c r="E88" s="264">
        <v>-6</v>
      </c>
      <c r="F88" s="264">
        <v>-1.9</v>
      </c>
      <c r="G88" s="264">
        <v>-12.5</v>
      </c>
      <c r="H88" s="264">
        <v>-18.600000000000001</v>
      </c>
      <c r="I88" s="264">
        <v>-6.8</v>
      </c>
      <c r="J88" s="264">
        <v>-15.2</v>
      </c>
      <c r="K88" s="264">
        <v>-7.9</v>
      </c>
      <c r="L88" s="264">
        <v>12.2</v>
      </c>
      <c r="M88" s="264">
        <v>9.9</v>
      </c>
      <c r="N88" s="264">
        <v>-4.9000000000000004</v>
      </c>
      <c r="O88" s="264">
        <v>-10.199999999999999</v>
      </c>
      <c r="P88" s="264">
        <v>11.2</v>
      </c>
      <c r="Q88" s="264">
        <v>0.5</v>
      </c>
      <c r="R88" s="264">
        <v>-2</v>
      </c>
      <c r="S88" s="264">
        <v>-2.2999999999999998</v>
      </c>
    </row>
    <row r="89" spans="1:35" ht="13.5" customHeight="1">
      <c r="A89" s="232"/>
      <c r="B89" s="232">
        <v>11</v>
      </c>
      <c r="C89" s="243"/>
      <c r="D89" s="252">
        <v>-0.9</v>
      </c>
      <c r="E89" s="264">
        <v>2.8</v>
      </c>
      <c r="F89" s="264">
        <v>-3.8</v>
      </c>
      <c r="G89" s="264">
        <v>-11.1</v>
      </c>
      <c r="H89" s="264">
        <v>16.899999999999999</v>
      </c>
      <c r="I89" s="264">
        <v>-12</v>
      </c>
      <c r="J89" s="264">
        <v>-9.6999999999999993</v>
      </c>
      <c r="K89" s="264">
        <v>-0.6</v>
      </c>
      <c r="L89" s="264">
        <v>4.5</v>
      </c>
      <c r="M89" s="264">
        <v>15.7</v>
      </c>
      <c r="N89" s="264">
        <v>-9</v>
      </c>
      <c r="O89" s="264">
        <v>-12.9</v>
      </c>
      <c r="P89" s="264">
        <v>14.8</v>
      </c>
      <c r="Q89" s="264">
        <v>11.7</v>
      </c>
      <c r="R89" s="264">
        <v>13.9</v>
      </c>
      <c r="S89" s="264">
        <v>12.9</v>
      </c>
    </row>
    <row r="90" spans="1:35" ht="13.5" customHeight="1">
      <c r="A90" s="21"/>
      <c r="B90" s="232">
        <v>12</v>
      </c>
      <c r="C90" s="243"/>
      <c r="D90" s="252">
        <v>-4.8</v>
      </c>
      <c r="E90" s="264">
        <v>-9.6999999999999993</v>
      </c>
      <c r="F90" s="264">
        <v>-4.4000000000000004</v>
      </c>
      <c r="G90" s="264">
        <v>-5.8</v>
      </c>
      <c r="H90" s="264">
        <v>-7.4</v>
      </c>
      <c r="I90" s="264">
        <v>-20.5</v>
      </c>
      <c r="J90" s="264">
        <v>-7.5</v>
      </c>
      <c r="K90" s="264">
        <v>-5.4</v>
      </c>
      <c r="L90" s="264">
        <v>-10.8</v>
      </c>
      <c r="M90" s="264">
        <v>-3.8</v>
      </c>
      <c r="N90" s="264">
        <v>-30.1</v>
      </c>
      <c r="O90" s="264">
        <v>-26.9</v>
      </c>
      <c r="P90" s="264">
        <v>23.4</v>
      </c>
      <c r="Q90" s="264">
        <v>-3.9</v>
      </c>
      <c r="R90" s="264">
        <v>-10</v>
      </c>
      <c r="S90" s="264">
        <v>-6</v>
      </c>
    </row>
    <row r="91" spans="1:35" ht="13.5" customHeight="1">
      <c r="A91" s="232" t="s">
        <v>275</v>
      </c>
      <c r="B91" s="232" t="s">
        <v>455</v>
      </c>
      <c r="C91" s="243" t="s">
        <v>454</v>
      </c>
      <c r="D91" s="252">
        <v>-4.5999999999999996</v>
      </c>
      <c r="E91" s="264">
        <v>-18.899999999999999</v>
      </c>
      <c r="F91" s="264">
        <v>-5.7</v>
      </c>
      <c r="G91" s="264">
        <v>-6.1</v>
      </c>
      <c r="H91" s="264">
        <v>-3.5</v>
      </c>
      <c r="I91" s="264">
        <v>10.9</v>
      </c>
      <c r="J91" s="264">
        <v>-12.7</v>
      </c>
      <c r="K91" s="264">
        <v>-14</v>
      </c>
      <c r="L91" s="264">
        <v>-8.4</v>
      </c>
      <c r="M91" s="264">
        <v>0.6</v>
      </c>
      <c r="N91" s="264">
        <v>-19.7</v>
      </c>
      <c r="O91" s="264">
        <v>45.5</v>
      </c>
      <c r="P91" s="264">
        <v>-1.9</v>
      </c>
      <c r="Q91" s="264">
        <v>-4.5999999999999996</v>
      </c>
      <c r="R91" s="264">
        <v>-39.1</v>
      </c>
      <c r="S91" s="264">
        <v>15.7</v>
      </c>
    </row>
    <row r="92" spans="1:35" ht="13.5" customHeight="1">
      <c r="A92" s="235"/>
      <c r="B92" s="239">
        <v>2</v>
      </c>
      <c r="C92" s="245"/>
      <c r="D92" s="255">
        <v>-0.5</v>
      </c>
      <c r="E92" s="267">
        <v>-10.4</v>
      </c>
      <c r="F92" s="267">
        <v>-0.7</v>
      </c>
      <c r="G92" s="267">
        <v>-6.1</v>
      </c>
      <c r="H92" s="267">
        <v>-2.2000000000000002</v>
      </c>
      <c r="I92" s="267">
        <v>-1</v>
      </c>
      <c r="J92" s="267">
        <v>-2.9</v>
      </c>
      <c r="K92" s="267">
        <v>-24.4</v>
      </c>
      <c r="L92" s="267">
        <v>4.8</v>
      </c>
      <c r="M92" s="267">
        <v>5.9</v>
      </c>
      <c r="N92" s="267">
        <v>-23.7</v>
      </c>
      <c r="O92" s="267">
        <v>18.600000000000001</v>
      </c>
      <c r="P92" s="267">
        <v>-2</v>
      </c>
      <c r="Q92" s="267">
        <v>0.6</v>
      </c>
      <c r="R92" s="267">
        <v>-10.1</v>
      </c>
      <c r="S92" s="267">
        <v>19.7</v>
      </c>
    </row>
    <row r="93" spans="1:35" ht="27" customHeight="1">
      <c r="A93" s="236" t="s">
        <v>271</v>
      </c>
      <c r="B93" s="236"/>
      <c r="C93" s="246"/>
      <c r="D93" s="261">
        <v>-2.8</v>
      </c>
      <c r="E93" s="269">
        <v>-15.4</v>
      </c>
      <c r="F93" s="269">
        <v>-1.9</v>
      </c>
      <c r="G93" s="269">
        <v>1.6</v>
      </c>
      <c r="H93" s="269">
        <v>-0.5</v>
      </c>
      <c r="I93" s="269">
        <v>-12.5</v>
      </c>
      <c r="J93" s="269">
        <v>-2.8</v>
      </c>
      <c r="K93" s="269">
        <v>-7.5</v>
      </c>
      <c r="L93" s="269">
        <v>0.7</v>
      </c>
      <c r="M93" s="269">
        <v>0.7</v>
      </c>
      <c r="N93" s="269">
        <v>-17.399999999999999</v>
      </c>
      <c r="O93" s="269">
        <v>-19</v>
      </c>
      <c r="P93" s="269">
        <v>0.6</v>
      </c>
      <c r="Q93" s="269">
        <v>0.4</v>
      </c>
      <c r="R93" s="269">
        <v>2</v>
      </c>
      <c r="S93" s="269">
        <v>-0.3</v>
      </c>
      <c r="T93" s="237"/>
      <c r="U93" s="237"/>
      <c r="V93" s="237"/>
      <c r="W93" s="237"/>
      <c r="X93" s="237"/>
      <c r="Y93" s="237"/>
      <c r="Z93" s="237"/>
      <c r="AA93" s="237"/>
      <c r="AB93" s="237"/>
      <c r="AC93" s="237"/>
      <c r="AD93" s="237"/>
      <c r="AE93" s="237"/>
      <c r="AF93" s="237"/>
      <c r="AG93" s="237"/>
      <c r="AH93" s="237"/>
      <c r="AI93" s="237"/>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Ｐゴシック,標準"&amp;12- 4 -</oddFooter>
  </headerFooter>
</worksheet>
</file>

<file path=xl/worksheets/sheet8.xml><?xml version="1.0" encoding="utf-8"?>
<worksheet xmlns:r="http://schemas.openxmlformats.org/officeDocument/2006/relationships" xmlns:mc="http://schemas.openxmlformats.org/markup-compatibility/2006" xmlns="http://schemas.openxmlformats.org/spreadsheetml/2006/main">
  <sheetPr>
    <tabColor indexed="17"/>
  </sheetPr>
  <dimension ref="A1:IV98"/>
  <sheetViews>
    <sheetView view="pageBreakPreview" topLeftCell="A70" zoomScaleNormal="85" zoomScaleSheetLayoutView="100" workbookViewId="0"/>
  </sheetViews>
  <sheetFormatPr defaultRowHeight="13.5"/>
  <cols>
    <col min="1" max="1" width="4.875" style="21" bestFit="1" customWidth="1"/>
    <col min="2" max="2" width="5.25" style="21" customWidth="1"/>
    <col min="3" max="3" width="3.125" style="21" bestFit="1" customWidth="1"/>
    <col min="4" max="5" width="7.625" style="21" bestFit="1" customWidth="1"/>
    <col min="6" max="6" width="6.625" style="21" bestFit="1" customWidth="1"/>
    <col min="7" max="7" width="8.125" style="21" bestFit="1" customWidth="1"/>
    <col min="8" max="10" width="7.625" style="21" bestFit="1" customWidth="1"/>
    <col min="11" max="11" width="7.125" style="21" bestFit="1" customWidth="1"/>
    <col min="12" max="18" width="8.25" style="21" customWidth="1"/>
    <col min="19" max="19" width="10.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53</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95" t="s">
        <v>458</v>
      </c>
      <c r="E9" s="285" t="s">
        <v>458</v>
      </c>
      <c r="F9" s="285" t="s">
        <v>458</v>
      </c>
      <c r="G9" s="285" t="s">
        <v>458</v>
      </c>
      <c r="H9" s="285" t="s">
        <v>458</v>
      </c>
      <c r="I9" s="285" t="s">
        <v>458</v>
      </c>
      <c r="J9" s="285" t="s">
        <v>458</v>
      </c>
      <c r="K9" s="285" t="s">
        <v>458</v>
      </c>
      <c r="L9" s="278" t="s">
        <v>458</v>
      </c>
      <c r="M9" s="278" t="s">
        <v>458</v>
      </c>
      <c r="N9" s="278" t="s">
        <v>458</v>
      </c>
      <c r="O9" s="278" t="s">
        <v>458</v>
      </c>
      <c r="P9" s="285" t="s">
        <v>458</v>
      </c>
      <c r="Q9" s="285" t="s">
        <v>458</v>
      </c>
      <c r="R9" s="285" t="s">
        <v>458</v>
      </c>
      <c r="S9" s="278" t="s">
        <v>458</v>
      </c>
    </row>
    <row r="10" spans="1:31">
      <c r="A10" s="232"/>
      <c r="B10" s="232" t="s">
        <v>450</v>
      </c>
      <c r="C10" s="243"/>
      <c r="D10" s="295" t="s">
        <v>458</v>
      </c>
      <c r="E10" s="285" t="s">
        <v>458</v>
      </c>
      <c r="F10" s="285" t="s">
        <v>458</v>
      </c>
      <c r="G10" s="285" t="s">
        <v>458</v>
      </c>
      <c r="H10" s="285" t="s">
        <v>458</v>
      </c>
      <c r="I10" s="285" t="s">
        <v>458</v>
      </c>
      <c r="J10" s="285" t="s">
        <v>458</v>
      </c>
      <c r="K10" s="285" t="s">
        <v>458</v>
      </c>
      <c r="L10" s="278" t="s">
        <v>458</v>
      </c>
      <c r="M10" s="278" t="s">
        <v>458</v>
      </c>
      <c r="N10" s="278" t="s">
        <v>458</v>
      </c>
      <c r="O10" s="278" t="s">
        <v>458</v>
      </c>
      <c r="P10" s="285" t="s">
        <v>458</v>
      </c>
      <c r="Q10" s="285" t="s">
        <v>458</v>
      </c>
      <c r="R10" s="285" t="s">
        <v>458</v>
      </c>
      <c r="S10" s="278" t="s">
        <v>458</v>
      </c>
    </row>
    <row r="11" spans="1:31" ht="13.5" customHeight="1">
      <c r="A11" s="232"/>
      <c r="B11" s="232" t="s">
        <v>214</v>
      </c>
      <c r="C11" s="243"/>
      <c r="D11" s="295">
        <v>99</v>
      </c>
      <c r="E11" s="285">
        <v>129.30000000000001</v>
      </c>
      <c r="F11" s="285">
        <v>98.5</v>
      </c>
      <c r="G11" s="285">
        <v>118.2</v>
      </c>
      <c r="H11" s="285">
        <v>81.7</v>
      </c>
      <c r="I11" s="285">
        <v>103</v>
      </c>
      <c r="J11" s="285">
        <v>107.7</v>
      </c>
      <c r="K11" s="285">
        <v>89</v>
      </c>
      <c r="L11" s="285">
        <v>85.7</v>
      </c>
      <c r="M11" s="285">
        <v>108.5</v>
      </c>
      <c r="N11" s="285">
        <v>89</v>
      </c>
      <c r="O11" s="285">
        <v>101.4</v>
      </c>
      <c r="P11" s="285">
        <v>85.1</v>
      </c>
      <c r="Q11" s="285">
        <v>101.5</v>
      </c>
      <c r="R11" s="285">
        <v>99.5</v>
      </c>
      <c r="S11" s="285">
        <v>94.7</v>
      </c>
    </row>
    <row r="12" spans="1:31" ht="13.5" customHeight="1">
      <c r="A12" s="232" t="s">
        <v>451</v>
      </c>
      <c r="B12" s="232" t="s">
        <v>452</v>
      </c>
      <c r="C12" s="243"/>
      <c r="D12" s="296">
        <v>98.7</v>
      </c>
      <c r="E12" s="278">
        <v>113.5</v>
      </c>
      <c r="F12" s="278">
        <v>98.8</v>
      </c>
      <c r="G12" s="278">
        <v>114.8</v>
      </c>
      <c r="H12" s="278">
        <v>85.4</v>
      </c>
      <c r="I12" s="278">
        <v>106</v>
      </c>
      <c r="J12" s="278">
        <v>108.1</v>
      </c>
      <c r="K12" s="278">
        <v>84.5</v>
      </c>
      <c r="L12" s="278">
        <v>82.7</v>
      </c>
      <c r="M12" s="278">
        <v>103.5</v>
      </c>
      <c r="N12" s="278">
        <v>102.8</v>
      </c>
      <c r="O12" s="278">
        <v>102.5</v>
      </c>
      <c r="P12" s="278">
        <v>80.400000000000006</v>
      </c>
      <c r="Q12" s="278">
        <v>102.5</v>
      </c>
      <c r="R12" s="278">
        <v>96.6</v>
      </c>
      <c r="S12" s="278">
        <v>95.6</v>
      </c>
    </row>
    <row r="13" spans="1:31" ht="13.5" customHeight="1">
      <c r="A13" s="233"/>
      <c r="B13" s="233" t="s">
        <v>392</v>
      </c>
      <c r="C13" s="244"/>
      <c r="D13" s="297">
        <v>97.9</v>
      </c>
      <c r="E13" s="303">
        <v>114.1</v>
      </c>
      <c r="F13" s="303">
        <v>95</v>
      </c>
      <c r="G13" s="303">
        <v>103.4</v>
      </c>
      <c r="H13" s="303">
        <v>86.9</v>
      </c>
      <c r="I13" s="303">
        <v>97.5</v>
      </c>
      <c r="J13" s="303">
        <v>101.8</v>
      </c>
      <c r="K13" s="303">
        <v>85.1</v>
      </c>
      <c r="L13" s="303">
        <v>75.8</v>
      </c>
      <c r="M13" s="303">
        <v>106.8</v>
      </c>
      <c r="N13" s="303">
        <v>92.7</v>
      </c>
      <c r="O13" s="303">
        <v>100.9</v>
      </c>
      <c r="P13" s="303">
        <v>106.1</v>
      </c>
      <c r="Q13" s="303">
        <v>107.9</v>
      </c>
      <c r="R13" s="303">
        <v>95.4</v>
      </c>
      <c r="S13" s="303">
        <v>90.4</v>
      </c>
    </row>
    <row r="14" spans="1:31" ht="13.5" customHeight="1">
      <c r="A14" s="232" t="s">
        <v>30</v>
      </c>
      <c r="B14" s="232">
        <v>2</v>
      </c>
      <c r="C14" s="243" t="s">
        <v>454</v>
      </c>
      <c r="D14" s="251">
        <v>81.599999999999994</v>
      </c>
      <c r="E14" s="263">
        <v>102.5</v>
      </c>
      <c r="F14" s="263">
        <v>76.8</v>
      </c>
      <c r="G14" s="263">
        <v>83</v>
      </c>
      <c r="H14" s="263">
        <v>74</v>
      </c>
      <c r="I14" s="263">
        <v>89.7</v>
      </c>
      <c r="J14" s="263">
        <v>84.5</v>
      </c>
      <c r="K14" s="263">
        <v>68</v>
      </c>
      <c r="L14" s="263">
        <v>67.400000000000006</v>
      </c>
      <c r="M14" s="263">
        <v>82.1</v>
      </c>
      <c r="N14" s="263">
        <v>90</v>
      </c>
      <c r="O14" s="263">
        <v>88.3</v>
      </c>
      <c r="P14" s="263">
        <v>79.599999999999994</v>
      </c>
      <c r="Q14" s="263">
        <v>89.8</v>
      </c>
      <c r="R14" s="263">
        <v>74.599999999999994</v>
      </c>
      <c r="S14" s="263">
        <v>79.3</v>
      </c>
    </row>
    <row r="15" spans="1:31" ht="13.5" customHeight="1">
      <c r="A15" s="21"/>
      <c r="B15" s="232">
        <v>3</v>
      </c>
      <c r="C15" s="243"/>
      <c r="D15" s="252">
        <v>85.2</v>
      </c>
      <c r="E15" s="264">
        <v>116.3</v>
      </c>
      <c r="F15" s="264">
        <v>78.400000000000006</v>
      </c>
      <c r="G15" s="264">
        <v>79.5</v>
      </c>
      <c r="H15" s="264">
        <v>68.2</v>
      </c>
      <c r="I15" s="264">
        <v>90</v>
      </c>
      <c r="J15" s="264">
        <v>86.2</v>
      </c>
      <c r="K15" s="264">
        <v>70.3</v>
      </c>
      <c r="L15" s="264">
        <v>66.7</v>
      </c>
      <c r="M15" s="264">
        <v>111.8</v>
      </c>
      <c r="N15" s="264">
        <v>93.6</v>
      </c>
      <c r="O15" s="264">
        <v>91.5</v>
      </c>
      <c r="P15" s="264">
        <v>95.3</v>
      </c>
      <c r="Q15" s="264">
        <v>92.5</v>
      </c>
      <c r="R15" s="264">
        <v>79.5</v>
      </c>
      <c r="S15" s="264">
        <v>79.599999999999994</v>
      </c>
    </row>
    <row r="16" spans="1:31" ht="13.5" customHeight="1">
      <c r="A16" s="21"/>
      <c r="B16" s="232">
        <v>4</v>
      </c>
      <c r="C16" s="243"/>
      <c r="D16" s="252">
        <v>83.8</v>
      </c>
      <c r="E16" s="264">
        <v>110.2</v>
      </c>
      <c r="F16" s="264">
        <v>78</v>
      </c>
      <c r="G16" s="264">
        <v>71.2</v>
      </c>
      <c r="H16" s="264">
        <v>64.900000000000006</v>
      </c>
      <c r="I16" s="264">
        <v>95</v>
      </c>
      <c r="J16" s="264">
        <v>86.4</v>
      </c>
      <c r="K16" s="264">
        <v>68.3</v>
      </c>
      <c r="L16" s="264">
        <v>64.5</v>
      </c>
      <c r="M16" s="264">
        <v>81.7</v>
      </c>
      <c r="N16" s="264">
        <v>93.3</v>
      </c>
      <c r="O16" s="264">
        <v>87.5</v>
      </c>
      <c r="P16" s="264">
        <v>88.1</v>
      </c>
      <c r="Q16" s="264">
        <v>91.1</v>
      </c>
      <c r="R16" s="264">
        <v>74.3</v>
      </c>
      <c r="S16" s="264">
        <v>86.7</v>
      </c>
    </row>
    <row r="17" spans="1:46" ht="13.5" customHeight="1">
      <c r="A17" s="21"/>
      <c r="B17" s="232">
        <v>5</v>
      </c>
      <c r="C17" s="243"/>
      <c r="D17" s="252">
        <v>79</v>
      </c>
      <c r="E17" s="264">
        <v>91.8</v>
      </c>
      <c r="F17" s="264">
        <v>72.900000000000006</v>
      </c>
      <c r="G17" s="264">
        <v>76.2</v>
      </c>
      <c r="H17" s="264">
        <v>67.8</v>
      </c>
      <c r="I17" s="264">
        <v>80.8</v>
      </c>
      <c r="J17" s="264">
        <v>82.7</v>
      </c>
      <c r="K17" s="264">
        <v>67.5</v>
      </c>
      <c r="L17" s="264">
        <v>63.3</v>
      </c>
      <c r="M17" s="264">
        <v>85.8</v>
      </c>
      <c r="N17" s="264">
        <v>80.5</v>
      </c>
      <c r="O17" s="264">
        <v>83.9</v>
      </c>
      <c r="P17" s="264">
        <v>78.7</v>
      </c>
      <c r="Q17" s="264">
        <v>97.8</v>
      </c>
      <c r="R17" s="264">
        <v>73.599999999999994</v>
      </c>
      <c r="S17" s="264">
        <v>74.8</v>
      </c>
    </row>
    <row r="18" spans="1:46" ht="13.5" customHeight="1">
      <c r="A18" s="21"/>
      <c r="B18" s="232">
        <v>6</v>
      </c>
      <c r="C18" s="243"/>
      <c r="D18" s="252">
        <v>126.5</v>
      </c>
      <c r="E18" s="264">
        <v>127.3</v>
      </c>
      <c r="F18" s="264">
        <v>120.5</v>
      </c>
      <c r="G18" s="264">
        <v>226.5</v>
      </c>
      <c r="H18" s="264">
        <v>147.4</v>
      </c>
      <c r="I18" s="264">
        <v>124.6</v>
      </c>
      <c r="J18" s="264">
        <v>100.9</v>
      </c>
      <c r="K18" s="264">
        <v>138.1</v>
      </c>
      <c r="L18" s="264">
        <v>70.400000000000006</v>
      </c>
      <c r="M18" s="264">
        <v>95.3</v>
      </c>
      <c r="N18" s="264">
        <v>83.5</v>
      </c>
      <c r="O18" s="264">
        <v>148.30000000000001</v>
      </c>
      <c r="P18" s="264">
        <v>220.6</v>
      </c>
      <c r="Q18" s="264">
        <v>140.30000000000001</v>
      </c>
      <c r="R18" s="264">
        <v>103.6</v>
      </c>
      <c r="S18" s="264">
        <v>102.5</v>
      </c>
    </row>
    <row r="19" spans="1:46" ht="13.5" customHeight="1">
      <c r="A19" s="21"/>
      <c r="B19" s="232">
        <v>7</v>
      </c>
      <c r="C19" s="243"/>
      <c r="D19" s="252">
        <v>121.4</v>
      </c>
      <c r="E19" s="264">
        <v>126.4</v>
      </c>
      <c r="F19" s="264">
        <v>126.8</v>
      </c>
      <c r="G19" s="264">
        <v>88.4</v>
      </c>
      <c r="H19" s="264">
        <v>113.6</v>
      </c>
      <c r="I19" s="264">
        <v>104.7</v>
      </c>
      <c r="J19" s="264">
        <v>152.9</v>
      </c>
      <c r="K19" s="264">
        <v>86</v>
      </c>
      <c r="L19" s="264">
        <v>92.9</v>
      </c>
      <c r="M19" s="264">
        <v>176.4</v>
      </c>
      <c r="N19" s="264">
        <v>92.1</v>
      </c>
      <c r="O19" s="264">
        <v>115.2</v>
      </c>
      <c r="P19" s="264">
        <v>93.8</v>
      </c>
      <c r="Q19" s="264">
        <v>122.8</v>
      </c>
      <c r="R19" s="264">
        <v>157.4</v>
      </c>
      <c r="S19" s="264">
        <v>101.8</v>
      </c>
    </row>
    <row r="20" spans="1:46" ht="13.5" customHeight="1">
      <c r="A20" s="232"/>
      <c r="B20" s="232">
        <v>8</v>
      </c>
      <c r="C20" s="243"/>
      <c r="D20" s="252">
        <v>84.6</v>
      </c>
      <c r="E20" s="264">
        <v>102.2</v>
      </c>
      <c r="F20" s="264">
        <v>78.599999999999994</v>
      </c>
      <c r="G20" s="264">
        <v>81.2</v>
      </c>
      <c r="H20" s="264">
        <v>68.2</v>
      </c>
      <c r="I20" s="264">
        <v>90.7</v>
      </c>
      <c r="J20" s="264">
        <v>93.9</v>
      </c>
      <c r="K20" s="264">
        <v>71.3</v>
      </c>
      <c r="L20" s="264">
        <v>71.099999999999994</v>
      </c>
      <c r="M20" s="264">
        <v>96.9</v>
      </c>
      <c r="N20" s="264">
        <v>96</v>
      </c>
      <c r="O20" s="264">
        <v>93.8</v>
      </c>
      <c r="P20" s="264">
        <v>77.099999999999994</v>
      </c>
      <c r="Q20" s="264">
        <v>93.2</v>
      </c>
      <c r="R20" s="264">
        <v>75.2</v>
      </c>
      <c r="S20" s="264">
        <v>83.8</v>
      </c>
    </row>
    <row r="21" spans="1:46" ht="13.5" customHeight="1">
      <c r="A21" s="234"/>
      <c r="B21" s="232">
        <v>9</v>
      </c>
      <c r="C21" s="243"/>
      <c r="D21" s="252">
        <v>83.3</v>
      </c>
      <c r="E21" s="264">
        <v>100.2</v>
      </c>
      <c r="F21" s="264">
        <v>79.400000000000006</v>
      </c>
      <c r="G21" s="264">
        <v>77.900000000000006</v>
      </c>
      <c r="H21" s="264">
        <v>66.8</v>
      </c>
      <c r="I21" s="264">
        <v>86.1</v>
      </c>
      <c r="J21" s="264">
        <v>88.9</v>
      </c>
      <c r="K21" s="264">
        <v>68.900000000000006</v>
      </c>
      <c r="L21" s="264">
        <v>69.3</v>
      </c>
      <c r="M21" s="264">
        <v>91.3</v>
      </c>
      <c r="N21" s="264">
        <v>94.4</v>
      </c>
      <c r="O21" s="264">
        <v>89.7</v>
      </c>
      <c r="P21" s="264">
        <v>77.900000000000006</v>
      </c>
      <c r="Q21" s="264">
        <v>92.9</v>
      </c>
      <c r="R21" s="264">
        <v>72.2</v>
      </c>
      <c r="S21" s="264">
        <v>81.5</v>
      </c>
    </row>
    <row r="22" spans="1:46" ht="13.5" customHeight="1">
      <c r="A22" s="21"/>
      <c r="B22" s="232">
        <v>10</v>
      </c>
      <c r="C22" s="243"/>
      <c r="D22" s="252">
        <v>82.3</v>
      </c>
      <c r="E22" s="264">
        <v>97</v>
      </c>
      <c r="F22" s="264">
        <v>77.400000000000006</v>
      </c>
      <c r="G22" s="264">
        <v>79.400000000000006</v>
      </c>
      <c r="H22" s="264">
        <v>71.400000000000006</v>
      </c>
      <c r="I22" s="264">
        <v>86.8</v>
      </c>
      <c r="J22" s="264">
        <v>86.4</v>
      </c>
      <c r="K22" s="264">
        <v>67.2</v>
      </c>
      <c r="L22" s="264">
        <v>74.8</v>
      </c>
      <c r="M22" s="264">
        <v>94.3</v>
      </c>
      <c r="N22" s="264">
        <v>90.5</v>
      </c>
      <c r="O22" s="264">
        <v>90.4</v>
      </c>
      <c r="P22" s="264">
        <v>79</v>
      </c>
      <c r="Q22" s="264">
        <v>93.1</v>
      </c>
      <c r="R22" s="264">
        <v>74.2</v>
      </c>
      <c r="S22" s="264">
        <v>82.1</v>
      </c>
    </row>
    <row r="23" spans="1:46" ht="13.5" customHeight="1">
      <c r="A23" s="232"/>
      <c r="B23" s="232">
        <v>11</v>
      </c>
      <c r="C23" s="243"/>
      <c r="D23" s="252">
        <v>88.7</v>
      </c>
      <c r="E23" s="264">
        <v>102.4</v>
      </c>
      <c r="F23" s="264">
        <v>86</v>
      </c>
      <c r="G23" s="264">
        <v>84.9</v>
      </c>
      <c r="H23" s="264">
        <v>80.3</v>
      </c>
      <c r="I23" s="264">
        <v>89.5</v>
      </c>
      <c r="J23" s="264">
        <v>92.3</v>
      </c>
      <c r="K23" s="264">
        <v>70.7</v>
      </c>
      <c r="L23" s="264">
        <v>69.3</v>
      </c>
      <c r="M23" s="264">
        <v>97.1</v>
      </c>
      <c r="N23" s="264">
        <v>91.9</v>
      </c>
      <c r="O23" s="264">
        <v>89.3</v>
      </c>
      <c r="P23" s="264">
        <v>80.5</v>
      </c>
      <c r="Q23" s="264">
        <v>105.2</v>
      </c>
      <c r="R23" s="264">
        <v>81.900000000000006</v>
      </c>
      <c r="S23" s="264">
        <v>88</v>
      </c>
    </row>
    <row r="24" spans="1:46" ht="13.5" customHeight="1">
      <c r="A24" s="21"/>
      <c r="B24" s="232">
        <v>12</v>
      </c>
      <c r="C24" s="243"/>
      <c r="D24" s="252">
        <v>173.7</v>
      </c>
      <c r="E24" s="264">
        <v>175.7</v>
      </c>
      <c r="F24" s="264">
        <v>183.9</v>
      </c>
      <c r="G24" s="264">
        <v>213.1</v>
      </c>
      <c r="H24" s="264">
        <v>155.30000000000001</v>
      </c>
      <c r="I24" s="264">
        <v>142.19999999999999</v>
      </c>
      <c r="J24" s="264">
        <v>176.5</v>
      </c>
      <c r="K24" s="264">
        <v>180.3</v>
      </c>
      <c r="L24" s="264">
        <v>133.5</v>
      </c>
      <c r="M24" s="264">
        <v>183</v>
      </c>
      <c r="N24" s="264">
        <v>104.1</v>
      </c>
      <c r="O24" s="264">
        <v>145.69999999999999</v>
      </c>
      <c r="P24" s="264">
        <v>226</v>
      </c>
      <c r="Q24" s="264">
        <v>181.1</v>
      </c>
      <c r="R24" s="264">
        <v>187.3</v>
      </c>
      <c r="S24" s="264">
        <v>143.69999999999999</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3.5" customHeight="1">
      <c r="A25" s="232" t="s">
        <v>275</v>
      </c>
      <c r="B25" s="232" t="s">
        <v>455</v>
      </c>
      <c r="C25" s="243" t="s">
        <v>454</v>
      </c>
      <c r="D25" s="252">
        <v>85.4</v>
      </c>
      <c r="E25" s="264">
        <v>103.8</v>
      </c>
      <c r="F25" s="264">
        <v>79.900000000000006</v>
      </c>
      <c r="G25" s="264">
        <v>79.7</v>
      </c>
      <c r="H25" s="264">
        <v>85.6</v>
      </c>
      <c r="I25" s="264">
        <v>98.5</v>
      </c>
      <c r="J25" s="264">
        <v>81.400000000000006</v>
      </c>
      <c r="K25" s="264">
        <v>63.9</v>
      </c>
      <c r="L25" s="264">
        <v>68.599999999999994</v>
      </c>
      <c r="M25" s="264">
        <v>94.4</v>
      </c>
      <c r="N25" s="264">
        <v>90.1</v>
      </c>
      <c r="O25" s="264">
        <v>104.6</v>
      </c>
      <c r="P25" s="264">
        <v>86.7</v>
      </c>
      <c r="Q25" s="264">
        <v>93.6</v>
      </c>
      <c r="R25" s="264">
        <v>76</v>
      </c>
      <c r="S25" s="264">
        <v>96.2</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82.4</v>
      </c>
      <c r="E26" s="267">
        <v>99.9</v>
      </c>
      <c r="F26" s="267">
        <v>78.2</v>
      </c>
      <c r="G26" s="267">
        <v>80.7</v>
      </c>
      <c r="H26" s="267">
        <v>71.900000000000006</v>
      </c>
      <c r="I26" s="267">
        <v>89.4</v>
      </c>
      <c r="J26" s="267">
        <v>78.3</v>
      </c>
      <c r="K26" s="267">
        <v>60.6</v>
      </c>
      <c r="L26" s="267">
        <v>76.8</v>
      </c>
      <c r="M26" s="267">
        <v>90.9</v>
      </c>
      <c r="N26" s="267">
        <v>87.3</v>
      </c>
      <c r="O26" s="267">
        <v>92.6</v>
      </c>
      <c r="P26" s="267">
        <v>80.7</v>
      </c>
      <c r="Q26" s="267">
        <v>92.1</v>
      </c>
      <c r="R26" s="267">
        <v>76.400000000000006</v>
      </c>
      <c r="S26" s="267">
        <v>93.1</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-0.7</v>
      </c>
      <c r="E28" s="263">
        <v>-13.8</v>
      </c>
      <c r="F28" s="263">
        <v>0.7</v>
      </c>
      <c r="G28" s="263">
        <v>1.1000000000000001</v>
      </c>
      <c r="H28" s="263">
        <v>2</v>
      </c>
      <c r="I28" s="263">
        <v>-3.5</v>
      </c>
      <c r="J28" s="263">
        <v>-2</v>
      </c>
      <c r="K28" s="263">
        <v>0.4</v>
      </c>
      <c r="L28" s="277">
        <v>-1</v>
      </c>
      <c r="M28" s="277">
        <v>-5.4</v>
      </c>
      <c r="N28" s="277">
        <v>11.7</v>
      </c>
      <c r="O28" s="277">
        <v>-0.8</v>
      </c>
      <c r="P28" s="263">
        <v>9.6</v>
      </c>
      <c r="Q28" s="263">
        <v>-0.8</v>
      </c>
      <c r="R28" s="263">
        <v>-0.1</v>
      </c>
      <c r="S28" s="277">
        <v>1</v>
      </c>
    </row>
    <row r="29" spans="1:46" ht="13.5" customHeight="1">
      <c r="A29" s="232"/>
      <c r="B29" s="232">
        <v>28</v>
      </c>
      <c r="C29" s="243"/>
      <c r="D29" s="295" t="s">
        <v>458</v>
      </c>
      <c r="E29" s="285" t="s">
        <v>458</v>
      </c>
      <c r="F29" s="285" t="s">
        <v>458</v>
      </c>
      <c r="G29" s="285" t="s">
        <v>458</v>
      </c>
      <c r="H29" s="285" t="s">
        <v>458</v>
      </c>
      <c r="I29" s="285" t="s">
        <v>458</v>
      </c>
      <c r="J29" s="285" t="s">
        <v>458</v>
      </c>
      <c r="K29" s="285" t="s">
        <v>458</v>
      </c>
      <c r="L29" s="278" t="s">
        <v>458</v>
      </c>
      <c r="M29" s="278" t="s">
        <v>458</v>
      </c>
      <c r="N29" s="278" t="s">
        <v>458</v>
      </c>
      <c r="O29" s="278" t="s">
        <v>458</v>
      </c>
      <c r="P29" s="285" t="s">
        <v>458</v>
      </c>
      <c r="Q29" s="285" t="s">
        <v>458</v>
      </c>
      <c r="R29" s="285" t="s">
        <v>458</v>
      </c>
      <c r="S29" s="278" t="s">
        <v>458</v>
      </c>
    </row>
    <row r="30" spans="1:46" ht="13.5" customHeight="1">
      <c r="A30" s="232"/>
      <c r="B30" s="232" t="s">
        <v>450</v>
      </c>
      <c r="C30" s="243"/>
      <c r="D30" s="295" t="s">
        <v>458</v>
      </c>
      <c r="E30" s="285" t="s">
        <v>458</v>
      </c>
      <c r="F30" s="285" t="s">
        <v>458</v>
      </c>
      <c r="G30" s="285" t="s">
        <v>458</v>
      </c>
      <c r="H30" s="285" t="s">
        <v>458</v>
      </c>
      <c r="I30" s="285" t="s">
        <v>458</v>
      </c>
      <c r="J30" s="285" t="s">
        <v>458</v>
      </c>
      <c r="K30" s="285" t="s">
        <v>458</v>
      </c>
      <c r="L30" s="278" t="s">
        <v>458</v>
      </c>
      <c r="M30" s="278" t="s">
        <v>458</v>
      </c>
      <c r="N30" s="278" t="s">
        <v>458</v>
      </c>
      <c r="O30" s="278" t="s">
        <v>458</v>
      </c>
      <c r="P30" s="285" t="s">
        <v>458</v>
      </c>
      <c r="Q30" s="285" t="s">
        <v>458</v>
      </c>
      <c r="R30" s="285" t="s">
        <v>458</v>
      </c>
      <c r="S30" s="278" t="s">
        <v>458</v>
      </c>
    </row>
    <row r="31" spans="1:46" ht="13.5" customHeight="1">
      <c r="A31" s="232"/>
      <c r="B31" s="232" t="s">
        <v>214</v>
      </c>
      <c r="C31" s="243"/>
      <c r="D31" s="295">
        <v>-1.2</v>
      </c>
      <c r="E31" s="285">
        <v>12.4</v>
      </c>
      <c r="F31" s="285">
        <v>-2</v>
      </c>
      <c r="G31" s="285">
        <v>18.399999999999999</v>
      </c>
      <c r="H31" s="285">
        <v>-6.3</v>
      </c>
      <c r="I31" s="285">
        <v>-6.9</v>
      </c>
      <c r="J31" s="285">
        <v>15.4</v>
      </c>
      <c r="K31" s="285">
        <v>-4.5999999999999996</v>
      </c>
      <c r="L31" s="278">
        <v>-20.8</v>
      </c>
      <c r="M31" s="278">
        <v>11.7</v>
      </c>
      <c r="N31" s="278">
        <v>-11.3</v>
      </c>
      <c r="O31" s="278">
        <v>3.5</v>
      </c>
      <c r="P31" s="285">
        <v>-19.3</v>
      </c>
      <c r="Q31" s="285">
        <v>2.9</v>
      </c>
      <c r="R31" s="285">
        <v>-1.8</v>
      </c>
      <c r="S31" s="278">
        <v>2.4</v>
      </c>
    </row>
    <row r="32" spans="1:46" ht="13.5" customHeight="1">
      <c r="A32" s="232" t="s">
        <v>451</v>
      </c>
      <c r="B32" s="232" t="s">
        <v>452</v>
      </c>
      <c r="C32" s="243"/>
      <c r="D32" s="295">
        <v>-0.3</v>
      </c>
      <c r="E32" s="285">
        <v>-12.2</v>
      </c>
      <c r="F32" s="285">
        <v>0.3</v>
      </c>
      <c r="G32" s="285">
        <v>-2.9</v>
      </c>
      <c r="H32" s="285">
        <v>4.5</v>
      </c>
      <c r="I32" s="285">
        <v>2.9</v>
      </c>
      <c r="J32" s="285">
        <v>0.4</v>
      </c>
      <c r="K32" s="285">
        <v>-5.0999999999999996</v>
      </c>
      <c r="L32" s="278">
        <v>-3.5</v>
      </c>
      <c r="M32" s="278">
        <v>-4.5999999999999996</v>
      </c>
      <c r="N32" s="278">
        <v>15.5</v>
      </c>
      <c r="O32" s="278">
        <v>1.1000000000000001</v>
      </c>
      <c r="P32" s="285">
        <v>-5.5</v>
      </c>
      <c r="Q32" s="285">
        <v>1</v>
      </c>
      <c r="R32" s="285">
        <v>-2.9</v>
      </c>
      <c r="S32" s="278">
        <v>1</v>
      </c>
    </row>
    <row r="33" spans="1:35" ht="13.5" customHeight="1">
      <c r="A33" s="233"/>
      <c r="B33" s="233" t="s">
        <v>392</v>
      </c>
      <c r="C33" s="244"/>
      <c r="D33" s="297">
        <v>-0.8</v>
      </c>
      <c r="E33" s="303">
        <v>0.5</v>
      </c>
      <c r="F33" s="303">
        <v>-3.8</v>
      </c>
      <c r="G33" s="303">
        <v>-9.9</v>
      </c>
      <c r="H33" s="303">
        <v>1.8</v>
      </c>
      <c r="I33" s="303">
        <v>-8</v>
      </c>
      <c r="J33" s="303">
        <v>-5.8</v>
      </c>
      <c r="K33" s="303">
        <v>0.7</v>
      </c>
      <c r="L33" s="303">
        <v>-8.3000000000000007</v>
      </c>
      <c r="M33" s="303">
        <v>3.2</v>
      </c>
      <c r="N33" s="303">
        <v>-9.8000000000000007</v>
      </c>
      <c r="O33" s="303">
        <v>-1.6</v>
      </c>
      <c r="P33" s="303">
        <v>32</v>
      </c>
      <c r="Q33" s="303">
        <v>5.3</v>
      </c>
      <c r="R33" s="303">
        <v>-1.2</v>
      </c>
      <c r="S33" s="303">
        <v>-5.4</v>
      </c>
    </row>
    <row r="34" spans="1:35" ht="13.5" customHeight="1">
      <c r="A34" s="232" t="s">
        <v>30</v>
      </c>
      <c r="B34" s="232">
        <v>2</v>
      </c>
      <c r="C34" s="243" t="s">
        <v>454</v>
      </c>
      <c r="D34" s="298">
        <v>0.6</v>
      </c>
      <c r="E34" s="304">
        <v>6.8</v>
      </c>
      <c r="F34" s="304">
        <v>-3.4</v>
      </c>
      <c r="G34" s="304">
        <v>-8.1999999999999993</v>
      </c>
      <c r="H34" s="304">
        <v>5.9</v>
      </c>
      <c r="I34" s="304">
        <v>-1.5</v>
      </c>
      <c r="J34" s="304">
        <v>-5.3</v>
      </c>
      <c r="K34" s="304">
        <v>0.6</v>
      </c>
      <c r="L34" s="304">
        <v>-14.1</v>
      </c>
      <c r="M34" s="304">
        <v>-2.5</v>
      </c>
      <c r="N34" s="304">
        <v>0.4</v>
      </c>
      <c r="O34" s="304">
        <v>-0.5</v>
      </c>
      <c r="P34" s="304">
        <v>45.5</v>
      </c>
      <c r="Q34" s="304">
        <v>4.7</v>
      </c>
      <c r="R34" s="304">
        <v>-9.9</v>
      </c>
      <c r="S34" s="304">
        <v>-6.3</v>
      </c>
    </row>
    <row r="35" spans="1:35" ht="13.5" customHeight="1">
      <c r="A35" s="21"/>
      <c r="B35" s="232">
        <v>3</v>
      </c>
      <c r="C35" s="243"/>
      <c r="D35" s="295">
        <v>1.1000000000000001</v>
      </c>
      <c r="E35" s="285">
        <v>12.2</v>
      </c>
      <c r="F35" s="285">
        <v>-1.4</v>
      </c>
      <c r="G35" s="285">
        <v>-9.5</v>
      </c>
      <c r="H35" s="285">
        <v>-7</v>
      </c>
      <c r="I35" s="285">
        <v>-0.4</v>
      </c>
      <c r="J35" s="285">
        <v>-9</v>
      </c>
      <c r="K35" s="285">
        <v>-7.1</v>
      </c>
      <c r="L35" s="285">
        <v>-16.7</v>
      </c>
      <c r="M35" s="285">
        <v>14.8</v>
      </c>
      <c r="N35" s="285">
        <v>-1.5</v>
      </c>
      <c r="O35" s="285">
        <v>5.3</v>
      </c>
      <c r="P35" s="285">
        <v>62.9</v>
      </c>
      <c r="Q35" s="285">
        <v>1.5</v>
      </c>
      <c r="R35" s="285">
        <v>-20</v>
      </c>
      <c r="S35" s="285">
        <v>-8.4</v>
      </c>
    </row>
    <row r="36" spans="1:35" ht="13.5" customHeight="1">
      <c r="A36" s="21"/>
      <c r="B36" s="232">
        <v>4</v>
      </c>
      <c r="C36" s="243"/>
      <c r="D36" s="295">
        <v>0.1</v>
      </c>
      <c r="E36" s="285">
        <v>9.3000000000000007</v>
      </c>
      <c r="F36" s="285">
        <v>-4.0999999999999996</v>
      </c>
      <c r="G36" s="285">
        <v>-24.8</v>
      </c>
      <c r="H36" s="285">
        <v>-24.7</v>
      </c>
      <c r="I36" s="285">
        <v>2.2000000000000002</v>
      </c>
      <c r="J36" s="285">
        <v>-6.2</v>
      </c>
      <c r="K36" s="285">
        <v>-1.7</v>
      </c>
      <c r="L36" s="285">
        <v>-17.600000000000001</v>
      </c>
      <c r="M36" s="285">
        <v>-5.8</v>
      </c>
      <c r="N36" s="285">
        <v>-4.5999999999999996</v>
      </c>
      <c r="O36" s="285">
        <v>-3.8</v>
      </c>
      <c r="P36" s="285">
        <v>56.5</v>
      </c>
      <c r="Q36" s="285">
        <v>5</v>
      </c>
      <c r="R36" s="285">
        <v>-16.8</v>
      </c>
      <c r="S36" s="285">
        <v>0.6</v>
      </c>
    </row>
    <row r="37" spans="1:35" ht="13.5" customHeight="1">
      <c r="A37" s="21"/>
      <c r="B37" s="232">
        <v>5</v>
      </c>
      <c r="C37" s="243"/>
      <c r="D37" s="295">
        <v>-3.1</v>
      </c>
      <c r="E37" s="285">
        <v>-2.4</v>
      </c>
      <c r="F37" s="285">
        <v>-7.8</v>
      </c>
      <c r="G37" s="285">
        <v>-13.9</v>
      </c>
      <c r="H37" s="285">
        <v>-2.9</v>
      </c>
      <c r="I37" s="285">
        <v>-8.3000000000000007</v>
      </c>
      <c r="J37" s="285">
        <v>-6.7</v>
      </c>
      <c r="K37" s="285">
        <v>-2.2000000000000002</v>
      </c>
      <c r="L37" s="285">
        <v>-14.7</v>
      </c>
      <c r="M37" s="285">
        <v>2.9</v>
      </c>
      <c r="N37" s="285">
        <v>-17.5</v>
      </c>
      <c r="O37" s="285">
        <v>-5.9</v>
      </c>
      <c r="P37" s="285">
        <v>28</v>
      </c>
      <c r="Q37" s="285">
        <v>13.2</v>
      </c>
      <c r="R37" s="285">
        <v>-1.2</v>
      </c>
      <c r="S37" s="285">
        <v>-13</v>
      </c>
    </row>
    <row r="38" spans="1:35" ht="13.5" customHeight="1">
      <c r="A38" s="21"/>
      <c r="B38" s="232">
        <v>6</v>
      </c>
      <c r="C38" s="243"/>
      <c r="D38" s="295">
        <v>-0.5</v>
      </c>
      <c r="E38" s="285">
        <v>-17.399999999999999</v>
      </c>
      <c r="F38" s="285">
        <v>-1</v>
      </c>
      <c r="G38" s="285">
        <v>-11.9</v>
      </c>
      <c r="H38" s="285">
        <v>17.600000000000001</v>
      </c>
      <c r="I38" s="285">
        <v>-16</v>
      </c>
      <c r="J38" s="285">
        <v>-14.1</v>
      </c>
      <c r="K38" s="285">
        <v>-12.4</v>
      </c>
      <c r="L38" s="285">
        <v>-2.5</v>
      </c>
      <c r="M38" s="285">
        <v>-13.1</v>
      </c>
      <c r="N38" s="285">
        <v>-21.7</v>
      </c>
      <c r="O38" s="285">
        <v>27.4</v>
      </c>
      <c r="P38" s="285">
        <v>52.6</v>
      </c>
      <c r="Q38" s="285">
        <v>5.2</v>
      </c>
      <c r="R38" s="285">
        <v>-9.4</v>
      </c>
      <c r="S38" s="285">
        <v>-19.899999999999999</v>
      </c>
    </row>
    <row r="39" spans="1:35" ht="13.5" customHeight="1">
      <c r="A39" s="21"/>
      <c r="B39" s="232">
        <v>7</v>
      </c>
      <c r="C39" s="243"/>
      <c r="D39" s="295">
        <v>-5.9</v>
      </c>
      <c r="E39" s="285">
        <v>-0.7</v>
      </c>
      <c r="F39" s="285">
        <v>-9.8000000000000007</v>
      </c>
      <c r="G39" s="285">
        <v>-0.2</v>
      </c>
      <c r="H39" s="285">
        <v>8</v>
      </c>
      <c r="I39" s="285">
        <v>-15.3</v>
      </c>
      <c r="J39" s="285">
        <v>-8.4</v>
      </c>
      <c r="K39" s="285">
        <v>7.8</v>
      </c>
      <c r="L39" s="285">
        <v>-17.2</v>
      </c>
      <c r="M39" s="285">
        <v>4.9000000000000004</v>
      </c>
      <c r="N39" s="285">
        <v>-29.8</v>
      </c>
      <c r="O39" s="285">
        <v>-2.1</v>
      </c>
      <c r="P39" s="285">
        <v>9.5</v>
      </c>
      <c r="Q39" s="285">
        <v>6.7</v>
      </c>
      <c r="R39" s="285">
        <v>8.6999999999999993</v>
      </c>
      <c r="S39" s="285">
        <v>-7.1</v>
      </c>
    </row>
    <row r="40" spans="1:35" ht="13.5" customHeight="1">
      <c r="A40" s="232"/>
      <c r="B40" s="232">
        <v>8</v>
      </c>
      <c r="C40" s="243"/>
      <c r="D40" s="295">
        <v>-1.9</v>
      </c>
      <c r="E40" s="285">
        <v>1</v>
      </c>
      <c r="F40" s="285">
        <v>-10.3</v>
      </c>
      <c r="G40" s="285">
        <v>-5.4</v>
      </c>
      <c r="H40" s="285">
        <v>3.8</v>
      </c>
      <c r="I40" s="285">
        <v>-8.9</v>
      </c>
      <c r="J40" s="285">
        <v>2.1</v>
      </c>
      <c r="K40" s="285">
        <v>4.7</v>
      </c>
      <c r="L40" s="285">
        <v>-1.5</v>
      </c>
      <c r="M40" s="285">
        <v>20.100000000000001</v>
      </c>
      <c r="N40" s="285">
        <v>-6.3</v>
      </c>
      <c r="O40" s="285">
        <v>-7.7</v>
      </c>
      <c r="P40" s="285">
        <v>18.100000000000001</v>
      </c>
      <c r="Q40" s="285">
        <v>7</v>
      </c>
      <c r="R40" s="285">
        <v>5.2</v>
      </c>
      <c r="S40" s="285">
        <v>-3.2</v>
      </c>
    </row>
    <row r="41" spans="1:35" ht="13.5" customHeight="1">
      <c r="A41" s="234"/>
      <c r="B41" s="232">
        <v>9</v>
      </c>
      <c r="C41" s="243"/>
      <c r="D41" s="295">
        <v>0.2</v>
      </c>
      <c r="E41" s="285">
        <v>-10.1</v>
      </c>
      <c r="F41" s="285">
        <v>0.3</v>
      </c>
      <c r="G41" s="285">
        <v>-5.5</v>
      </c>
      <c r="H41" s="285">
        <v>1.8</v>
      </c>
      <c r="I41" s="285">
        <v>-5.2</v>
      </c>
      <c r="J41" s="285">
        <v>-2.2999999999999998</v>
      </c>
      <c r="K41" s="285">
        <v>1.8</v>
      </c>
      <c r="L41" s="285">
        <v>-0.7</v>
      </c>
      <c r="M41" s="285">
        <v>12.3</v>
      </c>
      <c r="N41" s="285">
        <v>-9.9</v>
      </c>
      <c r="O41" s="285">
        <v>-4</v>
      </c>
      <c r="P41" s="285">
        <v>19.7</v>
      </c>
      <c r="Q41" s="285">
        <v>4.3</v>
      </c>
      <c r="R41" s="285">
        <v>1.5</v>
      </c>
      <c r="S41" s="285">
        <v>-1.3</v>
      </c>
    </row>
    <row r="42" spans="1:35" ht="13.5" customHeight="1">
      <c r="A42" s="21"/>
      <c r="B42" s="232">
        <v>10</v>
      </c>
      <c r="C42" s="243"/>
      <c r="D42" s="295">
        <v>-0.8</v>
      </c>
      <c r="E42" s="285">
        <v>-0.1</v>
      </c>
      <c r="F42" s="285">
        <v>-2.2999999999999998</v>
      </c>
      <c r="G42" s="285">
        <v>-11.6</v>
      </c>
      <c r="H42" s="285">
        <v>-6.9</v>
      </c>
      <c r="I42" s="285">
        <v>-8.1</v>
      </c>
      <c r="J42" s="285">
        <v>-6.2</v>
      </c>
      <c r="K42" s="285">
        <v>-0.9</v>
      </c>
      <c r="L42" s="285">
        <v>0.8</v>
      </c>
      <c r="M42" s="285">
        <v>17.399999999999999</v>
      </c>
      <c r="N42" s="285">
        <v>-3.8</v>
      </c>
      <c r="O42" s="285">
        <v>-2.5</v>
      </c>
      <c r="P42" s="285">
        <v>17.600000000000001</v>
      </c>
      <c r="Q42" s="285">
        <v>3.2</v>
      </c>
      <c r="R42" s="285">
        <v>4.0999999999999996</v>
      </c>
      <c r="S42" s="285">
        <v>-4.4000000000000004</v>
      </c>
    </row>
    <row r="43" spans="1:35" ht="13.5" customHeight="1">
      <c r="A43" s="232"/>
      <c r="B43" s="232">
        <v>11</v>
      </c>
      <c r="C43" s="243"/>
      <c r="D43" s="295">
        <v>0</v>
      </c>
      <c r="E43" s="285">
        <v>1.8</v>
      </c>
      <c r="F43" s="285">
        <v>-4.9000000000000004</v>
      </c>
      <c r="G43" s="285">
        <v>-4.4000000000000004</v>
      </c>
      <c r="H43" s="285">
        <v>23.7</v>
      </c>
      <c r="I43" s="285">
        <v>-10.6</v>
      </c>
      <c r="J43" s="285">
        <v>-7.5</v>
      </c>
      <c r="K43" s="285">
        <v>3.8</v>
      </c>
      <c r="L43" s="285">
        <v>-2.1</v>
      </c>
      <c r="M43" s="285">
        <v>10.1</v>
      </c>
      <c r="N43" s="285">
        <v>-1.9</v>
      </c>
      <c r="O43" s="285">
        <v>-5.6</v>
      </c>
      <c r="P43" s="285">
        <v>22.3</v>
      </c>
      <c r="Q43" s="285">
        <v>13</v>
      </c>
      <c r="R43" s="285">
        <v>15.8</v>
      </c>
      <c r="S43" s="285">
        <v>6.5</v>
      </c>
    </row>
    <row r="44" spans="1:35" ht="13.5" customHeight="1">
      <c r="A44" s="21"/>
      <c r="B44" s="232">
        <v>12</v>
      </c>
      <c r="C44" s="243"/>
      <c r="D44" s="295">
        <v>-0.5</v>
      </c>
      <c r="E44" s="285">
        <v>2.7</v>
      </c>
      <c r="F44" s="285">
        <v>-1.6</v>
      </c>
      <c r="G44" s="285">
        <v>-8.5</v>
      </c>
      <c r="H44" s="285">
        <v>3.9</v>
      </c>
      <c r="I44" s="285">
        <v>-12.3</v>
      </c>
      <c r="J44" s="285">
        <v>-5.0999999999999996</v>
      </c>
      <c r="K44" s="285">
        <v>18</v>
      </c>
      <c r="L44" s="285">
        <v>-2.4</v>
      </c>
      <c r="M44" s="285">
        <v>-7.9</v>
      </c>
      <c r="N44" s="285">
        <v>-18</v>
      </c>
      <c r="O44" s="285">
        <v>-15.3</v>
      </c>
      <c r="P44" s="285">
        <v>24.2</v>
      </c>
      <c r="Q44" s="285">
        <v>0.9</v>
      </c>
      <c r="R44" s="285">
        <v>2.6</v>
      </c>
      <c r="S44" s="285">
        <v>0.8</v>
      </c>
    </row>
    <row r="45" spans="1:35" ht="13.5" customHeight="1">
      <c r="A45" s="232" t="s">
        <v>275</v>
      </c>
      <c r="B45" s="232" t="s">
        <v>455</v>
      </c>
      <c r="C45" s="243" t="s">
        <v>454</v>
      </c>
      <c r="D45" s="295">
        <v>-1.3</v>
      </c>
      <c r="E45" s="285">
        <v>-12.3</v>
      </c>
      <c r="F45" s="285">
        <v>-2.9</v>
      </c>
      <c r="G45" s="285">
        <v>-2.6</v>
      </c>
      <c r="H45" s="285">
        <v>28.7</v>
      </c>
      <c r="I45" s="285">
        <v>8.6999999999999993</v>
      </c>
      <c r="J45" s="285">
        <v>-9.9</v>
      </c>
      <c r="K45" s="285">
        <v>-3</v>
      </c>
      <c r="L45" s="285">
        <v>1</v>
      </c>
      <c r="M45" s="285">
        <v>8.9</v>
      </c>
      <c r="N45" s="285">
        <v>-12.5</v>
      </c>
      <c r="O45" s="285">
        <v>18.7</v>
      </c>
      <c r="P45" s="285">
        <v>10.6</v>
      </c>
      <c r="Q45" s="285">
        <v>-2</v>
      </c>
      <c r="R45" s="285">
        <v>-17.2</v>
      </c>
      <c r="S45" s="285">
        <v>18</v>
      </c>
    </row>
    <row r="46" spans="1:35" ht="13.5" customHeight="1">
      <c r="A46" s="235"/>
      <c r="B46" s="239">
        <v>2</v>
      </c>
      <c r="C46" s="245"/>
      <c r="D46" s="299">
        <v>1</v>
      </c>
      <c r="E46" s="305">
        <v>-2.5</v>
      </c>
      <c r="F46" s="305">
        <v>1.8</v>
      </c>
      <c r="G46" s="305">
        <v>-2.8</v>
      </c>
      <c r="H46" s="305">
        <v>-2.8</v>
      </c>
      <c r="I46" s="305">
        <v>-0.3</v>
      </c>
      <c r="J46" s="305">
        <v>-7.3</v>
      </c>
      <c r="K46" s="305">
        <v>-10.9</v>
      </c>
      <c r="L46" s="305">
        <v>13.9</v>
      </c>
      <c r="M46" s="305">
        <v>10.7</v>
      </c>
      <c r="N46" s="305">
        <v>-3</v>
      </c>
      <c r="O46" s="305">
        <v>4.9000000000000004</v>
      </c>
      <c r="P46" s="305">
        <v>1.4</v>
      </c>
      <c r="Q46" s="305">
        <v>2.6</v>
      </c>
      <c r="R46" s="305">
        <v>2.4</v>
      </c>
      <c r="S46" s="305">
        <v>17.399999999999999</v>
      </c>
    </row>
    <row r="47" spans="1:35" ht="27" customHeight="1">
      <c r="A47" s="236" t="s">
        <v>271</v>
      </c>
      <c r="B47" s="236"/>
      <c r="C47" s="246"/>
      <c r="D47" s="300">
        <v>-3.5</v>
      </c>
      <c r="E47" s="300">
        <v>-3.8</v>
      </c>
      <c r="F47" s="300">
        <v>-2.1</v>
      </c>
      <c r="G47" s="300">
        <v>1.3</v>
      </c>
      <c r="H47" s="300">
        <v>-16</v>
      </c>
      <c r="I47" s="300">
        <v>-9.1999999999999993</v>
      </c>
      <c r="J47" s="300">
        <v>-3.8</v>
      </c>
      <c r="K47" s="300">
        <v>-5.2</v>
      </c>
      <c r="L47" s="300">
        <v>12</v>
      </c>
      <c r="M47" s="300">
        <v>-3.7</v>
      </c>
      <c r="N47" s="300">
        <v>-3.1</v>
      </c>
      <c r="O47" s="300">
        <v>-11.5</v>
      </c>
      <c r="P47" s="300">
        <v>-6.9</v>
      </c>
      <c r="Q47" s="300">
        <v>-1.6</v>
      </c>
      <c r="R47" s="300">
        <v>0.5</v>
      </c>
      <c r="S47" s="300">
        <v>-3.2</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95" t="s">
        <v>458</v>
      </c>
      <c r="E55" s="285" t="s">
        <v>458</v>
      </c>
      <c r="F55" s="285" t="s">
        <v>458</v>
      </c>
      <c r="G55" s="285" t="s">
        <v>458</v>
      </c>
      <c r="H55" s="285" t="s">
        <v>458</v>
      </c>
      <c r="I55" s="285" t="s">
        <v>458</v>
      </c>
      <c r="J55" s="285" t="s">
        <v>458</v>
      </c>
      <c r="K55" s="285" t="s">
        <v>458</v>
      </c>
      <c r="L55" s="278" t="s">
        <v>458</v>
      </c>
      <c r="M55" s="278" t="s">
        <v>458</v>
      </c>
      <c r="N55" s="278" t="s">
        <v>458</v>
      </c>
      <c r="O55" s="278" t="s">
        <v>458</v>
      </c>
      <c r="P55" s="285" t="s">
        <v>458</v>
      </c>
      <c r="Q55" s="285" t="s">
        <v>458</v>
      </c>
      <c r="R55" s="285" t="s">
        <v>458</v>
      </c>
      <c r="S55" s="278" t="s">
        <v>458</v>
      </c>
    </row>
    <row r="56" spans="1:19" ht="13.5" customHeight="1">
      <c r="A56" s="232"/>
      <c r="B56" s="232" t="s">
        <v>450</v>
      </c>
      <c r="C56" s="243"/>
      <c r="D56" s="295" t="s">
        <v>458</v>
      </c>
      <c r="E56" s="285" t="s">
        <v>458</v>
      </c>
      <c r="F56" s="285" t="s">
        <v>458</v>
      </c>
      <c r="G56" s="285" t="s">
        <v>458</v>
      </c>
      <c r="H56" s="285" t="s">
        <v>458</v>
      </c>
      <c r="I56" s="285" t="s">
        <v>458</v>
      </c>
      <c r="J56" s="285" t="s">
        <v>458</v>
      </c>
      <c r="K56" s="285" t="s">
        <v>458</v>
      </c>
      <c r="L56" s="278" t="s">
        <v>458</v>
      </c>
      <c r="M56" s="278" t="s">
        <v>458</v>
      </c>
      <c r="N56" s="278" t="s">
        <v>458</v>
      </c>
      <c r="O56" s="278" t="s">
        <v>458</v>
      </c>
      <c r="P56" s="285" t="s">
        <v>458</v>
      </c>
      <c r="Q56" s="285" t="s">
        <v>458</v>
      </c>
      <c r="R56" s="285" t="s">
        <v>458</v>
      </c>
      <c r="S56" s="278" t="s">
        <v>458</v>
      </c>
    </row>
    <row r="57" spans="1:19" ht="13.5" customHeight="1">
      <c r="A57" s="232"/>
      <c r="B57" s="232" t="s">
        <v>214</v>
      </c>
      <c r="C57" s="243"/>
      <c r="D57" s="295">
        <v>99.2</v>
      </c>
      <c r="E57" s="285">
        <v>140</v>
      </c>
      <c r="F57" s="285">
        <v>97.5</v>
      </c>
      <c r="G57" s="285">
        <v>112.2</v>
      </c>
      <c r="H57" s="285">
        <v>93.4</v>
      </c>
      <c r="I57" s="285">
        <v>90.1</v>
      </c>
      <c r="J57" s="285">
        <v>113.1</v>
      </c>
      <c r="K57" s="285">
        <v>97.1</v>
      </c>
      <c r="L57" s="285">
        <v>82.8</v>
      </c>
      <c r="M57" s="285">
        <v>115.5</v>
      </c>
      <c r="N57" s="285">
        <v>92</v>
      </c>
      <c r="O57" s="285">
        <v>101.6</v>
      </c>
      <c r="P57" s="285">
        <v>85.7</v>
      </c>
      <c r="Q57" s="285">
        <v>105</v>
      </c>
      <c r="R57" s="285">
        <v>96.7</v>
      </c>
      <c r="S57" s="285">
        <v>94.3</v>
      </c>
    </row>
    <row r="58" spans="1:19" ht="13.5" customHeight="1">
      <c r="A58" s="232" t="s">
        <v>451</v>
      </c>
      <c r="B58" s="232" t="s">
        <v>452</v>
      </c>
      <c r="C58" s="243"/>
      <c r="D58" s="296">
        <v>100.1</v>
      </c>
      <c r="E58" s="278">
        <v>105</v>
      </c>
      <c r="F58" s="278">
        <v>98.6</v>
      </c>
      <c r="G58" s="278">
        <v>114</v>
      </c>
      <c r="H58" s="278">
        <v>89.8</v>
      </c>
      <c r="I58" s="278">
        <v>94.8</v>
      </c>
      <c r="J58" s="278">
        <v>119</v>
      </c>
      <c r="K58" s="278">
        <v>87.6</v>
      </c>
      <c r="L58" s="278">
        <v>67.5</v>
      </c>
      <c r="M58" s="278">
        <v>112.8</v>
      </c>
      <c r="N58" s="278">
        <v>116.8</v>
      </c>
      <c r="O58" s="278">
        <v>97.7</v>
      </c>
      <c r="P58" s="278">
        <v>83.4</v>
      </c>
      <c r="Q58" s="278">
        <v>109.1</v>
      </c>
      <c r="R58" s="278">
        <v>96.8</v>
      </c>
      <c r="S58" s="278">
        <v>93.5</v>
      </c>
    </row>
    <row r="59" spans="1:19" ht="13.5" customHeight="1">
      <c r="A59" s="233"/>
      <c r="B59" s="233" t="s">
        <v>392</v>
      </c>
      <c r="C59" s="244"/>
      <c r="D59" s="297">
        <v>98.3</v>
      </c>
      <c r="E59" s="303">
        <v>100.5</v>
      </c>
      <c r="F59" s="303">
        <v>94.5</v>
      </c>
      <c r="G59" s="303">
        <v>105.1</v>
      </c>
      <c r="H59" s="303">
        <v>86.9</v>
      </c>
      <c r="I59" s="303">
        <v>86.1</v>
      </c>
      <c r="J59" s="303">
        <v>110</v>
      </c>
      <c r="K59" s="303">
        <v>84.3</v>
      </c>
      <c r="L59" s="303">
        <v>76.599999999999994</v>
      </c>
      <c r="M59" s="303">
        <v>115.4</v>
      </c>
      <c r="N59" s="303">
        <v>97.5</v>
      </c>
      <c r="O59" s="303">
        <v>90.1</v>
      </c>
      <c r="P59" s="303">
        <v>106.2</v>
      </c>
      <c r="Q59" s="303">
        <v>114</v>
      </c>
      <c r="R59" s="303">
        <v>96.6</v>
      </c>
      <c r="S59" s="303">
        <v>92.8</v>
      </c>
    </row>
    <row r="60" spans="1:19" ht="13.5" customHeight="1">
      <c r="A60" s="232" t="s">
        <v>30</v>
      </c>
      <c r="B60" s="232">
        <v>2</v>
      </c>
      <c r="C60" s="243" t="s">
        <v>454</v>
      </c>
      <c r="D60" s="251">
        <v>80.8</v>
      </c>
      <c r="E60" s="263">
        <v>90.6</v>
      </c>
      <c r="F60" s="263">
        <v>75.2</v>
      </c>
      <c r="G60" s="263">
        <v>85.3</v>
      </c>
      <c r="H60" s="263">
        <v>66.400000000000006</v>
      </c>
      <c r="I60" s="263">
        <v>78.3</v>
      </c>
      <c r="J60" s="263">
        <v>88.5</v>
      </c>
      <c r="K60" s="263">
        <v>70.2</v>
      </c>
      <c r="L60" s="263">
        <v>69.599999999999994</v>
      </c>
      <c r="M60" s="263">
        <v>82.5</v>
      </c>
      <c r="N60" s="263">
        <v>94.9</v>
      </c>
      <c r="O60" s="263">
        <v>78.099999999999994</v>
      </c>
      <c r="P60" s="263">
        <v>82.7</v>
      </c>
      <c r="Q60" s="263">
        <v>94.8</v>
      </c>
      <c r="R60" s="263">
        <v>79.2</v>
      </c>
      <c r="S60" s="263">
        <v>84.4</v>
      </c>
    </row>
    <row r="61" spans="1:19" ht="13.5" customHeight="1">
      <c r="A61" s="21"/>
      <c r="B61" s="232">
        <v>3</v>
      </c>
      <c r="C61" s="243"/>
      <c r="D61" s="252">
        <v>83.4</v>
      </c>
      <c r="E61" s="264">
        <v>95.3</v>
      </c>
      <c r="F61" s="264">
        <v>76.8</v>
      </c>
      <c r="G61" s="264">
        <v>81.400000000000006</v>
      </c>
      <c r="H61" s="264">
        <v>69.7</v>
      </c>
      <c r="I61" s="264">
        <v>76.3</v>
      </c>
      <c r="J61" s="264">
        <v>92.4</v>
      </c>
      <c r="K61" s="264">
        <v>74.900000000000006</v>
      </c>
      <c r="L61" s="264">
        <v>68.3</v>
      </c>
      <c r="M61" s="264">
        <v>94</v>
      </c>
      <c r="N61" s="264">
        <v>97.5</v>
      </c>
      <c r="O61" s="264">
        <v>82.6</v>
      </c>
      <c r="P61" s="264">
        <v>103.5</v>
      </c>
      <c r="Q61" s="264">
        <v>94.8</v>
      </c>
      <c r="R61" s="264">
        <v>80.7</v>
      </c>
      <c r="S61" s="264">
        <v>85</v>
      </c>
    </row>
    <row r="62" spans="1:19" ht="13.5" customHeight="1">
      <c r="A62" s="21"/>
      <c r="B62" s="232">
        <v>4</v>
      </c>
      <c r="C62" s="243"/>
      <c r="D62" s="252">
        <v>82.5</v>
      </c>
      <c r="E62" s="264">
        <v>99.8</v>
      </c>
      <c r="F62" s="264">
        <v>75.3</v>
      </c>
      <c r="G62" s="264">
        <v>67.5</v>
      </c>
      <c r="H62" s="264">
        <v>65.099999999999994</v>
      </c>
      <c r="I62" s="264">
        <v>83.1</v>
      </c>
      <c r="J62" s="264">
        <v>95.7</v>
      </c>
      <c r="K62" s="264">
        <v>69</v>
      </c>
      <c r="L62" s="264">
        <v>70.7</v>
      </c>
      <c r="M62" s="264">
        <v>88.8</v>
      </c>
      <c r="N62" s="264">
        <v>96</v>
      </c>
      <c r="O62" s="264">
        <v>77.5</v>
      </c>
      <c r="P62" s="264">
        <v>90</v>
      </c>
      <c r="Q62" s="264">
        <v>96.2</v>
      </c>
      <c r="R62" s="264">
        <v>67.599999999999994</v>
      </c>
      <c r="S62" s="264">
        <v>85.2</v>
      </c>
    </row>
    <row r="63" spans="1:19" ht="13.5" customHeight="1">
      <c r="A63" s="21"/>
      <c r="B63" s="232">
        <v>5</v>
      </c>
      <c r="C63" s="243"/>
      <c r="D63" s="252">
        <v>78.5</v>
      </c>
      <c r="E63" s="264">
        <v>71.2</v>
      </c>
      <c r="F63" s="264">
        <v>71.099999999999994</v>
      </c>
      <c r="G63" s="264">
        <v>76.900000000000006</v>
      </c>
      <c r="H63" s="264">
        <v>69.3</v>
      </c>
      <c r="I63" s="264">
        <v>71.8</v>
      </c>
      <c r="J63" s="264">
        <v>92.6</v>
      </c>
      <c r="K63" s="264">
        <v>68.599999999999994</v>
      </c>
      <c r="L63" s="264">
        <v>69</v>
      </c>
      <c r="M63" s="264">
        <v>86.1</v>
      </c>
      <c r="N63" s="264">
        <v>84.9</v>
      </c>
      <c r="O63" s="264">
        <v>68.7</v>
      </c>
      <c r="P63" s="264">
        <v>77.2</v>
      </c>
      <c r="Q63" s="264">
        <v>105.9</v>
      </c>
      <c r="R63" s="264">
        <v>79.3</v>
      </c>
      <c r="S63" s="264">
        <v>79.599999999999994</v>
      </c>
    </row>
    <row r="64" spans="1:19" ht="13.5" customHeight="1">
      <c r="A64" s="21"/>
      <c r="B64" s="232">
        <v>6</v>
      </c>
      <c r="C64" s="243"/>
      <c r="D64" s="252">
        <v>137.30000000000001</v>
      </c>
      <c r="E64" s="264">
        <v>120.4</v>
      </c>
      <c r="F64" s="264">
        <v>125</v>
      </c>
      <c r="G64" s="264">
        <v>227.2</v>
      </c>
      <c r="H64" s="264">
        <v>143.6</v>
      </c>
      <c r="I64" s="264">
        <v>128</v>
      </c>
      <c r="J64" s="264">
        <v>122</v>
      </c>
      <c r="K64" s="264">
        <v>169.2</v>
      </c>
      <c r="L64" s="264">
        <v>69.5</v>
      </c>
      <c r="M64" s="264">
        <v>97.3</v>
      </c>
      <c r="N64" s="264">
        <v>86.7</v>
      </c>
      <c r="O64" s="264">
        <v>166.9</v>
      </c>
      <c r="P64" s="264">
        <v>226.7</v>
      </c>
      <c r="Q64" s="264">
        <v>151.30000000000001</v>
      </c>
      <c r="R64" s="264">
        <v>87.1</v>
      </c>
      <c r="S64" s="264">
        <v>121.3</v>
      </c>
    </row>
    <row r="65" spans="1:46" ht="13.5" customHeight="1">
      <c r="A65" s="21"/>
      <c r="B65" s="232">
        <v>7</v>
      </c>
      <c r="C65" s="243"/>
      <c r="D65" s="252">
        <v>120.3</v>
      </c>
      <c r="E65" s="264">
        <v>111</v>
      </c>
      <c r="F65" s="264">
        <v>128.4</v>
      </c>
      <c r="G65" s="264">
        <v>90.7</v>
      </c>
      <c r="H65" s="264">
        <v>125.5</v>
      </c>
      <c r="I65" s="264">
        <v>89.5</v>
      </c>
      <c r="J65" s="264">
        <v>158.19999999999999</v>
      </c>
      <c r="K65" s="264">
        <v>66.099999999999994</v>
      </c>
      <c r="L65" s="264">
        <v>95</v>
      </c>
      <c r="M65" s="264">
        <v>236.6</v>
      </c>
      <c r="N65" s="264">
        <v>89</v>
      </c>
      <c r="O65" s="264">
        <v>87.8</v>
      </c>
      <c r="P65" s="264">
        <v>76.3</v>
      </c>
      <c r="Q65" s="264">
        <v>130.30000000000001</v>
      </c>
      <c r="R65" s="264">
        <v>174.3</v>
      </c>
      <c r="S65" s="264">
        <v>95.2</v>
      </c>
    </row>
    <row r="66" spans="1:46" ht="13.5" customHeight="1">
      <c r="A66" s="232"/>
      <c r="B66" s="232">
        <v>8</v>
      </c>
      <c r="C66" s="243"/>
      <c r="D66" s="252">
        <v>81.3</v>
      </c>
      <c r="E66" s="264">
        <v>88.9</v>
      </c>
      <c r="F66" s="264">
        <v>75.900000000000006</v>
      </c>
      <c r="G66" s="264">
        <v>82.3</v>
      </c>
      <c r="H66" s="264">
        <v>63.4</v>
      </c>
      <c r="I66" s="264">
        <v>72.3</v>
      </c>
      <c r="J66" s="264">
        <v>97.2</v>
      </c>
      <c r="K66" s="264">
        <v>66.400000000000006</v>
      </c>
      <c r="L66" s="264">
        <v>76.7</v>
      </c>
      <c r="M66" s="264">
        <v>90.9</v>
      </c>
      <c r="N66" s="264">
        <v>103.3</v>
      </c>
      <c r="O66" s="264">
        <v>83.4</v>
      </c>
      <c r="P66" s="264">
        <v>74.5</v>
      </c>
      <c r="Q66" s="264">
        <v>98</v>
      </c>
      <c r="R66" s="264">
        <v>77.7</v>
      </c>
      <c r="S66" s="264">
        <v>87.3</v>
      </c>
    </row>
    <row r="67" spans="1:46" ht="13.5" customHeight="1">
      <c r="A67" s="234"/>
      <c r="B67" s="232">
        <v>9</v>
      </c>
      <c r="C67" s="243"/>
      <c r="D67" s="252">
        <v>80.599999999999994</v>
      </c>
      <c r="E67" s="264">
        <v>73.8</v>
      </c>
      <c r="F67" s="264">
        <v>76.900000000000006</v>
      </c>
      <c r="G67" s="264">
        <v>78.3</v>
      </c>
      <c r="H67" s="264">
        <v>63.4</v>
      </c>
      <c r="I67" s="264">
        <v>74.3</v>
      </c>
      <c r="J67" s="264">
        <v>89.1</v>
      </c>
      <c r="K67" s="264">
        <v>67.099999999999994</v>
      </c>
      <c r="L67" s="264">
        <v>68.3</v>
      </c>
      <c r="M67" s="264">
        <v>89.2</v>
      </c>
      <c r="N67" s="264">
        <v>106</v>
      </c>
      <c r="O67" s="264">
        <v>79.099999999999994</v>
      </c>
      <c r="P67" s="264">
        <v>75.2</v>
      </c>
      <c r="Q67" s="264">
        <v>97.5</v>
      </c>
      <c r="R67" s="264">
        <v>72.5</v>
      </c>
      <c r="S67" s="264">
        <v>84.8</v>
      </c>
    </row>
    <row r="68" spans="1:46" ht="13.5" customHeight="1">
      <c r="A68" s="21"/>
      <c r="B68" s="232">
        <v>10</v>
      </c>
      <c r="C68" s="243"/>
      <c r="D68" s="252">
        <v>80.099999999999994</v>
      </c>
      <c r="E68" s="264">
        <v>78.599999999999994</v>
      </c>
      <c r="F68" s="264">
        <v>75.400000000000006</v>
      </c>
      <c r="G68" s="264">
        <v>80.099999999999994</v>
      </c>
      <c r="H68" s="264">
        <v>68</v>
      </c>
      <c r="I68" s="264">
        <v>75.099999999999994</v>
      </c>
      <c r="J68" s="264">
        <v>87.1</v>
      </c>
      <c r="K68" s="264">
        <v>63.9</v>
      </c>
      <c r="L68" s="264">
        <v>68.7</v>
      </c>
      <c r="M68" s="264">
        <v>97.9</v>
      </c>
      <c r="N68" s="264">
        <v>98</v>
      </c>
      <c r="O68" s="264">
        <v>78.8</v>
      </c>
      <c r="P68" s="264">
        <v>76.7</v>
      </c>
      <c r="Q68" s="264">
        <v>97.2</v>
      </c>
      <c r="R68" s="264">
        <v>75.2</v>
      </c>
      <c r="S68" s="264">
        <v>86.6</v>
      </c>
    </row>
    <row r="69" spans="1:46" ht="13.5" customHeight="1">
      <c r="A69" s="232"/>
      <c r="B69" s="232">
        <v>11</v>
      </c>
      <c r="C69" s="243"/>
      <c r="D69" s="252">
        <v>88.8</v>
      </c>
      <c r="E69" s="264">
        <v>93.1</v>
      </c>
      <c r="F69" s="264">
        <v>85</v>
      </c>
      <c r="G69" s="264">
        <v>81.7</v>
      </c>
      <c r="H69" s="264">
        <v>79.5</v>
      </c>
      <c r="I69" s="264">
        <v>77.900000000000006</v>
      </c>
      <c r="J69" s="264">
        <v>99.6</v>
      </c>
      <c r="K69" s="264">
        <v>69.5</v>
      </c>
      <c r="L69" s="264">
        <v>66.3</v>
      </c>
      <c r="M69" s="264">
        <v>101.9</v>
      </c>
      <c r="N69" s="264">
        <v>96</v>
      </c>
      <c r="O69" s="264">
        <v>78.5</v>
      </c>
      <c r="P69" s="264">
        <v>78.2</v>
      </c>
      <c r="Q69" s="264">
        <v>113.1</v>
      </c>
      <c r="R69" s="264">
        <v>88.3</v>
      </c>
      <c r="S69" s="264">
        <v>95</v>
      </c>
    </row>
    <row r="70" spans="1:46" ht="13.5" customHeight="1">
      <c r="A70" s="21"/>
      <c r="B70" s="232">
        <v>12</v>
      </c>
      <c r="C70" s="243"/>
      <c r="D70" s="252">
        <v>181.4</v>
      </c>
      <c r="E70" s="264">
        <v>166.8</v>
      </c>
      <c r="F70" s="264">
        <v>190.5</v>
      </c>
      <c r="G70" s="264">
        <v>228</v>
      </c>
      <c r="H70" s="264">
        <v>163.80000000000001</v>
      </c>
      <c r="I70" s="264">
        <v>128.19999999999999</v>
      </c>
      <c r="J70" s="264">
        <v>197.9</v>
      </c>
      <c r="K70" s="264">
        <v>161.30000000000001</v>
      </c>
      <c r="L70" s="264">
        <v>119.5</v>
      </c>
      <c r="M70" s="264">
        <v>235.6</v>
      </c>
      <c r="N70" s="264">
        <v>109.8</v>
      </c>
      <c r="O70" s="264">
        <v>121.9</v>
      </c>
      <c r="P70" s="264">
        <v>233.1</v>
      </c>
      <c r="Q70" s="264">
        <v>192</v>
      </c>
      <c r="R70" s="264">
        <v>163.69999999999999</v>
      </c>
      <c r="S70" s="264">
        <v>122.8</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83.4</v>
      </c>
      <c r="E71" s="264">
        <v>96.7</v>
      </c>
      <c r="F71" s="264">
        <v>76.8</v>
      </c>
      <c r="G71" s="264">
        <v>79.400000000000006</v>
      </c>
      <c r="H71" s="264">
        <v>65.7</v>
      </c>
      <c r="I71" s="264">
        <v>89.3</v>
      </c>
      <c r="J71" s="264">
        <v>89.1</v>
      </c>
      <c r="K71" s="264">
        <v>57.8</v>
      </c>
      <c r="L71" s="264">
        <v>73</v>
      </c>
      <c r="M71" s="264">
        <v>87.5</v>
      </c>
      <c r="N71" s="264">
        <v>88.4</v>
      </c>
      <c r="O71" s="264">
        <v>115.3</v>
      </c>
      <c r="P71" s="264">
        <v>81.2</v>
      </c>
      <c r="Q71" s="264">
        <v>95.8</v>
      </c>
      <c r="R71" s="264">
        <v>70.400000000000006</v>
      </c>
      <c r="S71" s="264">
        <v>102.2</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81.2</v>
      </c>
      <c r="E72" s="267">
        <v>82</v>
      </c>
      <c r="F72" s="267">
        <v>75.400000000000006</v>
      </c>
      <c r="G72" s="267">
        <v>80.900000000000006</v>
      </c>
      <c r="H72" s="267">
        <v>65.5</v>
      </c>
      <c r="I72" s="267">
        <v>78.3</v>
      </c>
      <c r="J72" s="267">
        <v>86.8</v>
      </c>
      <c r="K72" s="267">
        <v>53.6</v>
      </c>
      <c r="L72" s="267">
        <v>73.7</v>
      </c>
      <c r="M72" s="267">
        <v>88.2</v>
      </c>
      <c r="N72" s="267">
        <v>73.2</v>
      </c>
      <c r="O72" s="267">
        <v>93.6</v>
      </c>
      <c r="P72" s="267">
        <v>81.900000000000006</v>
      </c>
      <c r="Q72" s="267">
        <v>96.3</v>
      </c>
      <c r="R72" s="267">
        <v>71.900000000000006</v>
      </c>
      <c r="S72" s="267">
        <v>102.1</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-1.4</v>
      </c>
      <c r="E74" s="263">
        <v>-5.5</v>
      </c>
      <c r="F74" s="263">
        <v>0.9</v>
      </c>
      <c r="G74" s="263">
        <v>18.3</v>
      </c>
      <c r="H74" s="263">
        <v>-0.8</v>
      </c>
      <c r="I74" s="263">
        <v>-6.4</v>
      </c>
      <c r="J74" s="263">
        <v>-4.4000000000000004</v>
      </c>
      <c r="K74" s="263">
        <v>-1.3</v>
      </c>
      <c r="L74" s="277">
        <v>24.2</v>
      </c>
      <c r="M74" s="277">
        <v>-5.3</v>
      </c>
      <c r="N74" s="277">
        <v>1.4</v>
      </c>
      <c r="O74" s="277">
        <v>2.2000000000000002</v>
      </c>
      <c r="P74" s="263">
        <v>-2</v>
      </c>
      <c r="Q74" s="263">
        <v>-2.9</v>
      </c>
      <c r="R74" s="263">
        <v>-6.1</v>
      </c>
      <c r="S74" s="277">
        <v>1.9</v>
      </c>
    </row>
    <row r="75" spans="1:46" ht="13.5" customHeight="1">
      <c r="A75" s="232"/>
      <c r="B75" s="232">
        <v>28</v>
      </c>
      <c r="C75" s="243"/>
      <c r="D75" s="295" t="s">
        <v>458</v>
      </c>
      <c r="E75" s="285" t="s">
        <v>458</v>
      </c>
      <c r="F75" s="285" t="s">
        <v>458</v>
      </c>
      <c r="G75" s="285" t="s">
        <v>458</v>
      </c>
      <c r="H75" s="285" t="s">
        <v>458</v>
      </c>
      <c r="I75" s="285" t="s">
        <v>458</v>
      </c>
      <c r="J75" s="285" t="s">
        <v>458</v>
      </c>
      <c r="K75" s="285" t="s">
        <v>458</v>
      </c>
      <c r="L75" s="278" t="s">
        <v>458</v>
      </c>
      <c r="M75" s="278" t="s">
        <v>458</v>
      </c>
      <c r="N75" s="278" t="s">
        <v>458</v>
      </c>
      <c r="O75" s="278" t="s">
        <v>458</v>
      </c>
      <c r="P75" s="285" t="s">
        <v>458</v>
      </c>
      <c r="Q75" s="285" t="s">
        <v>458</v>
      </c>
      <c r="R75" s="285" t="s">
        <v>458</v>
      </c>
      <c r="S75" s="278" t="s">
        <v>458</v>
      </c>
    </row>
    <row r="76" spans="1:46" ht="13.5" customHeight="1">
      <c r="A76" s="232"/>
      <c r="B76" s="232" t="s">
        <v>450</v>
      </c>
      <c r="C76" s="243"/>
      <c r="D76" s="295" t="s">
        <v>458</v>
      </c>
      <c r="E76" s="285" t="s">
        <v>458</v>
      </c>
      <c r="F76" s="285" t="s">
        <v>458</v>
      </c>
      <c r="G76" s="285" t="s">
        <v>458</v>
      </c>
      <c r="H76" s="285" t="s">
        <v>458</v>
      </c>
      <c r="I76" s="285" t="s">
        <v>458</v>
      </c>
      <c r="J76" s="285" t="s">
        <v>458</v>
      </c>
      <c r="K76" s="285" t="s">
        <v>458</v>
      </c>
      <c r="L76" s="278" t="s">
        <v>458</v>
      </c>
      <c r="M76" s="278" t="s">
        <v>458</v>
      </c>
      <c r="N76" s="278" t="s">
        <v>458</v>
      </c>
      <c r="O76" s="278" t="s">
        <v>458</v>
      </c>
      <c r="P76" s="285" t="s">
        <v>458</v>
      </c>
      <c r="Q76" s="285" t="s">
        <v>458</v>
      </c>
      <c r="R76" s="285" t="s">
        <v>458</v>
      </c>
      <c r="S76" s="278" t="s">
        <v>458</v>
      </c>
    </row>
    <row r="77" spans="1:46" ht="13.5" customHeight="1">
      <c r="A77" s="232"/>
      <c r="B77" s="232" t="s">
        <v>214</v>
      </c>
      <c r="C77" s="243"/>
      <c r="D77" s="295">
        <v>-1.5</v>
      </c>
      <c r="E77" s="285">
        <v>37.5</v>
      </c>
      <c r="F77" s="285">
        <v>-2.2999999999999998</v>
      </c>
      <c r="G77" s="285">
        <v>13</v>
      </c>
      <c r="H77" s="285">
        <v>-7.2</v>
      </c>
      <c r="I77" s="285">
        <v>-11.1</v>
      </c>
      <c r="J77" s="285">
        <v>14.5</v>
      </c>
      <c r="K77" s="285">
        <v>1.6</v>
      </c>
      <c r="L77" s="278">
        <v>-24.3</v>
      </c>
      <c r="M77" s="278">
        <v>17.600000000000001</v>
      </c>
      <c r="N77" s="278">
        <v>-9.4</v>
      </c>
      <c r="O77" s="278">
        <v>1</v>
      </c>
      <c r="P77" s="285">
        <v>-25.3</v>
      </c>
      <c r="Q77" s="285">
        <v>4.5</v>
      </c>
      <c r="R77" s="285">
        <v>-4.8</v>
      </c>
      <c r="S77" s="278">
        <v>-1.3</v>
      </c>
    </row>
    <row r="78" spans="1:46" ht="13.5" customHeight="1">
      <c r="A78" s="232" t="s">
        <v>451</v>
      </c>
      <c r="B78" s="232" t="s">
        <v>452</v>
      </c>
      <c r="C78" s="243"/>
      <c r="D78" s="295">
        <v>0.9</v>
      </c>
      <c r="E78" s="285">
        <v>-25</v>
      </c>
      <c r="F78" s="285">
        <v>1.1000000000000001</v>
      </c>
      <c r="G78" s="285">
        <v>1.6</v>
      </c>
      <c r="H78" s="285">
        <v>-3.9</v>
      </c>
      <c r="I78" s="285">
        <v>5.2</v>
      </c>
      <c r="J78" s="285">
        <v>5.2</v>
      </c>
      <c r="K78" s="285">
        <v>-9.8000000000000007</v>
      </c>
      <c r="L78" s="278">
        <v>-18.5</v>
      </c>
      <c r="M78" s="278">
        <v>-2.2999999999999998</v>
      </c>
      <c r="N78" s="278">
        <v>27</v>
      </c>
      <c r="O78" s="278">
        <v>-3.8</v>
      </c>
      <c r="P78" s="285">
        <v>-2.7</v>
      </c>
      <c r="Q78" s="285">
        <v>3.9</v>
      </c>
      <c r="R78" s="285">
        <v>0.1</v>
      </c>
      <c r="S78" s="278">
        <v>-0.8</v>
      </c>
    </row>
    <row r="79" spans="1:46" ht="13.5" customHeight="1">
      <c r="A79" s="233"/>
      <c r="B79" s="233" t="s">
        <v>392</v>
      </c>
      <c r="C79" s="244"/>
      <c r="D79" s="297">
        <v>-1.8</v>
      </c>
      <c r="E79" s="303">
        <v>-4.3</v>
      </c>
      <c r="F79" s="303">
        <v>-4.2</v>
      </c>
      <c r="G79" s="303">
        <v>-7.8</v>
      </c>
      <c r="H79" s="303">
        <v>-3.2</v>
      </c>
      <c r="I79" s="303">
        <v>-9.1999999999999993</v>
      </c>
      <c r="J79" s="303">
        <v>-7.6</v>
      </c>
      <c r="K79" s="303">
        <v>-3.8</v>
      </c>
      <c r="L79" s="303">
        <v>13.5</v>
      </c>
      <c r="M79" s="303">
        <v>2.2999999999999998</v>
      </c>
      <c r="N79" s="303">
        <v>-16.5</v>
      </c>
      <c r="O79" s="303">
        <v>-7.8</v>
      </c>
      <c r="P79" s="303">
        <v>27.3</v>
      </c>
      <c r="Q79" s="303">
        <v>4.5</v>
      </c>
      <c r="R79" s="303">
        <v>-0.2</v>
      </c>
      <c r="S79" s="303">
        <v>-0.7</v>
      </c>
    </row>
    <row r="80" spans="1:46" ht="13.5" customHeight="1">
      <c r="A80" s="232" t="s">
        <v>30</v>
      </c>
      <c r="B80" s="232">
        <v>2</v>
      </c>
      <c r="C80" s="243" t="s">
        <v>454</v>
      </c>
      <c r="D80" s="298">
        <v>1.3</v>
      </c>
      <c r="E80" s="304">
        <v>10.5</v>
      </c>
      <c r="F80" s="304">
        <v>-2.2000000000000002</v>
      </c>
      <c r="G80" s="304">
        <v>-4.9000000000000004</v>
      </c>
      <c r="H80" s="304">
        <v>-0.7</v>
      </c>
      <c r="I80" s="304">
        <v>-4.2</v>
      </c>
      <c r="J80" s="304">
        <v>-7.2</v>
      </c>
      <c r="K80" s="304">
        <v>2.5</v>
      </c>
      <c r="L80" s="304">
        <v>5.8</v>
      </c>
      <c r="M80" s="304">
        <v>-1.6</v>
      </c>
      <c r="N80" s="304">
        <v>-3.3</v>
      </c>
      <c r="O80" s="304">
        <v>-9.6999999999999993</v>
      </c>
      <c r="P80" s="304">
        <v>49</v>
      </c>
      <c r="Q80" s="304">
        <v>4.9000000000000004</v>
      </c>
      <c r="R80" s="304">
        <v>-1</v>
      </c>
      <c r="S80" s="304">
        <v>-0.9</v>
      </c>
    </row>
    <row r="81" spans="1:256" ht="13.5" customHeight="1">
      <c r="A81" s="21"/>
      <c r="B81" s="232">
        <v>3</v>
      </c>
      <c r="C81" s="243"/>
      <c r="D81" s="295">
        <v>1.2</v>
      </c>
      <c r="E81" s="285">
        <v>19.399999999999999</v>
      </c>
      <c r="F81" s="285">
        <v>-0.9</v>
      </c>
      <c r="G81" s="285">
        <v>-5.0999999999999996</v>
      </c>
      <c r="H81" s="285">
        <v>-2.2000000000000002</v>
      </c>
      <c r="I81" s="285">
        <v>-4.5</v>
      </c>
      <c r="J81" s="285">
        <v>-10.199999999999999</v>
      </c>
      <c r="K81" s="285">
        <v>1.5</v>
      </c>
      <c r="L81" s="285">
        <v>4.3</v>
      </c>
      <c r="M81" s="285">
        <v>-4.0999999999999996</v>
      </c>
      <c r="N81" s="285">
        <v>-11.5</v>
      </c>
      <c r="O81" s="285">
        <v>-0.1</v>
      </c>
      <c r="P81" s="285">
        <v>82.2</v>
      </c>
      <c r="Q81" s="285">
        <v>-2</v>
      </c>
      <c r="R81" s="285">
        <v>-19.100000000000001</v>
      </c>
      <c r="S81" s="285">
        <v>-2.4</v>
      </c>
    </row>
    <row r="82" spans="1:256" ht="13.5" customHeight="1">
      <c r="A82" s="21"/>
      <c r="B82" s="232">
        <v>4</v>
      </c>
      <c r="C82" s="243"/>
      <c r="D82" s="295">
        <v>0.1</v>
      </c>
      <c r="E82" s="285">
        <v>4.5999999999999996</v>
      </c>
      <c r="F82" s="285">
        <v>-4.3</v>
      </c>
      <c r="G82" s="285">
        <v>-23.3</v>
      </c>
      <c r="H82" s="285">
        <v>-24.5</v>
      </c>
      <c r="I82" s="285">
        <v>-0.2</v>
      </c>
      <c r="J82" s="285">
        <v>-6.7</v>
      </c>
      <c r="K82" s="285">
        <v>-0.7</v>
      </c>
      <c r="L82" s="285">
        <v>37</v>
      </c>
      <c r="M82" s="285">
        <v>0</v>
      </c>
      <c r="N82" s="285">
        <v>-14.2</v>
      </c>
      <c r="O82" s="285">
        <v>-10.4</v>
      </c>
      <c r="P82" s="285">
        <v>57.3</v>
      </c>
      <c r="Q82" s="285">
        <v>5.6</v>
      </c>
      <c r="R82" s="285">
        <v>-8.4</v>
      </c>
      <c r="S82" s="285">
        <v>1.2</v>
      </c>
    </row>
    <row r="83" spans="1:256" ht="13.5" customHeight="1">
      <c r="A83" s="21"/>
      <c r="B83" s="232">
        <v>5</v>
      </c>
      <c r="C83" s="243"/>
      <c r="D83" s="295">
        <v>-2.7</v>
      </c>
      <c r="E83" s="285">
        <v>-7.8</v>
      </c>
      <c r="F83" s="285">
        <v>-8.1</v>
      </c>
      <c r="G83" s="285">
        <v>-10.6</v>
      </c>
      <c r="H83" s="285">
        <v>-0.1</v>
      </c>
      <c r="I83" s="285">
        <v>-7.9</v>
      </c>
      <c r="J83" s="285">
        <v>-6.6</v>
      </c>
      <c r="K83" s="285">
        <v>-3.5</v>
      </c>
      <c r="L83" s="285">
        <v>47.8</v>
      </c>
      <c r="M83" s="285">
        <v>0.1</v>
      </c>
      <c r="N83" s="285">
        <v>-22.3</v>
      </c>
      <c r="O83" s="285">
        <v>-19.8</v>
      </c>
      <c r="P83" s="285">
        <v>20.100000000000001</v>
      </c>
      <c r="Q83" s="285">
        <v>15.4</v>
      </c>
      <c r="R83" s="285">
        <v>6</v>
      </c>
      <c r="S83" s="285">
        <v>-5.0999999999999996</v>
      </c>
    </row>
    <row r="84" spans="1:256" ht="13.5" customHeight="1">
      <c r="A84" s="21"/>
      <c r="B84" s="232">
        <v>6</v>
      </c>
      <c r="C84" s="243"/>
      <c r="D84" s="295">
        <v>1.9</v>
      </c>
      <c r="E84" s="285">
        <v>-36.5</v>
      </c>
      <c r="F84" s="285">
        <v>-0.8</v>
      </c>
      <c r="G84" s="285">
        <v>-7.5</v>
      </c>
      <c r="H84" s="285">
        <v>5</v>
      </c>
      <c r="I84" s="285">
        <v>-4.3</v>
      </c>
      <c r="J84" s="285">
        <v>-11.3</v>
      </c>
      <c r="K84" s="285">
        <v>0.5</v>
      </c>
      <c r="L84" s="285">
        <v>62.8</v>
      </c>
      <c r="M84" s="285">
        <v>-21.7</v>
      </c>
      <c r="N84" s="285">
        <v>-31.2</v>
      </c>
      <c r="O84" s="285">
        <v>37.9</v>
      </c>
      <c r="P84" s="285">
        <v>29.7</v>
      </c>
      <c r="Q84" s="285">
        <v>5.4</v>
      </c>
      <c r="R84" s="285">
        <v>-19.600000000000001</v>
      </c>
      <c r="S84" s="285">
        <v>5.7</v>
      </c>
    </row>
    <row r="85" spans="1:256" ht="13.5" customHeight="1">
      <c r="A85" s="21"/>
      <c r="B85" s="232">
        <v>7</v>
      </c>
      <c r="C85" s="243"/>
      <c r="D85" s="295">
        <v>-7.4</v>
      </c>
      <c r="E85" s="285">
        <v>16.5</v>
      </c>
      <c r="F85" s="285">
        <v>-9.6</v>
      </c>
      <c r="G85" s="285">
        <v>3.4</v>
      </c>
      <c r="H85" s="285">
        <v>9.5</v>
      </c>
      <c r="I85" s="285">
        <v>-19.100000000000001</v>
      </c>
      <c r="J85" s="285">
        <v>-10.8</v>
      </c>
      <c r="K85" s="285">
        <v>-18.7</v>
      </c>
      <c r="L85" s="285">
        <v>-9.6999999999999993</v>
      </c>
      <c r="M85" s="285">
        <v>27.5</v>
      </c>
      <c r="N85" s="285">
        <v>-43.3</v>
      </c>
      <c r="O85" s="285">
        <v>-9.1999999999999993</v>
      </c>
      <c r="P85" s="285">
        <v>2.1</v>
      </c>
      <c r="Q85" s="285">
        <v>8</v>
      </c>
      <c r="R85" s="285">
        <v>8.8000000000000007</v>
      </c>
      <c r="S85" s="285">
        <v>-7.8</v>
      </c>
    </row>
    <row r="86" spans="1:256" ht="13.5" customHeight="1">
      <c r="A86" s="232"/>
      <c r="B86" s="232">
        <v>8</v>
      </c>
      <c r="C86" s="243"/>
      <c r="D86" s="295">
        <v>-5.9</v>
      </c>
      <c r="E86" s="285">
        <v>5</v>
      </c>
      <c r="F86" s="285">
        <v>-12.3</v>
      </c>
      <c r="G86" s="285">
        <v>-7.9</v>
      </c>
      <c r="H86" s="285">
        <v>-7.3</v>
      </c>
      <c r="I86" s="285">
        <v>-11.8</v>
      </c>
      <c r="J86" s="285">
        <v>-0.3</v>
      </c>
      <c r="K86" s="285">
        <v>-4.5</v>
      </c>
      <c r="L86" s="285">
        <v>22.9</v>
      </c>
      <c r="M86" s="285">
        <v>-0.2</v>
      </c>
      <c r="N86" s="285">
        <v>-10.9</v>
      </c>
      <c r="O86" s="285">
        <v>-16.8</v>
      </c>
      <c r="P86" s="285">
        <v>11</v>
      </c>
      <c r="Q86" s="285">
        <v>6.6</v>
      </c>
      <c r="R86" s="285">
        <v>0.8</v>
      </c>
      <c r="S86" s="285">
        <v>-5.0999999999999996</v>
      </c>
    </row>
    <row r="87" spans="1:256" ht="13.5" customHeight="1">
      <c r="A87" s="234"/>
      <c r="B87" s="232">
        <v>9</v>
      </c>
      <c r="C87" s="243"/>
      <c r="D87" s="295">
        <v>-1.6</v>
      </c>
      <c r="E87" s="285">
        <v>-27.6</v>
      </c>
      <c r="F87" s="285">
        <v>-0.3</v>
      </c>
      <c r="G87" s="285">
        <v>-8.8000000000000007</v>
      </c>
      <c r="H87" s="285">
        <v>-5.7</v>
      </c>
      <c r="I87" s="285">
        <v>-5.4</v>
      </c>
      <c r="J87" s="285">
        <v>-8.6</v>
      </c>
      <c r="K87" s="285">
        <v>-3.9</v>
      </c>
      <c r="L87" s="285">
        <v>14.8</v>
      </c>
      <c r="M87" s="285">
        <v>-3.6</v>
      </c>
      <c r="N87" s="285">
        <v>-4.0999999999999996</v>
      </c>
      <c r="O87" s="285">
        <v>-10.7</v>
      </c>
      <c r="P87" s="285">
        <v>13.3</v>
      </c>
      <c r="Q87" s="285">
        <v>4.0999999999999996</v>
      </c>
      <c r="R87" s="285">
        <v>-6</v>
      </c>
      <c r="S87" s="285">
        <v>0.2</v>
      </c>
    </row>
    <row r="88" spans="1:256" ht="13.5" customHeight="1">
      <c r="A88" s="21"/>
      <c r="B88" s="232">
        <v>10</v>
      </c>
      <c r="C88" s="243"/>
      <c r="D88" s="295">
        <v>-3.3</v>
      </c>
      <c r="E88" s="285">
        <v>-6.2</v>
      </c>
      <c r="F88" s="285">
        <v>-2.1</v>
      </c>
      <c r="G88" s="285">
        <v>-12.6</v>
      </c>
      <c r="H88" s="285">
        <v>-18.8</v>
      </c>
      <c r="I88" s="285">
        <v>-6.9</v>
      </c>
      <c r="J88" s="285">
        <v>-15.4</v>
      </c>
      <c r="K88" s="285">
        <v>-8.1</v>
      </c>
      <c r="L88" s="285">
        <v>11.9</v>
      </c>
      <c r="M88" s="285">
        <v>9.6</v>
      </c>
      <c r="N88" s="285">
        <v>-5.0999999999999996</v>
      </c>
      <c r="O88" s="285">
        <v>-10.4</v>
      </c>
      <c r="P88" s="285">
        <v>11</v>
      </c>
      <c r="Q88" s="285">
        <v>0.3</v>
      </c>
      <c r="R88" s="285">
        <v>-2.2000000000000002</v>
      </c>
      <c r="S88" s="285">
        <v>-2.5</v>
      </c>
    </row>
    <row r="89" spans="1:256" ht="13.5" customHeight="1">
      <c r="A89" s="232"/>
      <c r="B89" s="232">
        <v>11</v>
      </c>
      <c r="C89" s="243"/>
      <c r="D89" s="295">
        <v>-0.2</v>
      </c>
      <c r="E89" s="285">
        <v>3.6</v>
      </c>
      <c r="F89" s="285">
        <v>-3.1</v>
      </c>
      <c r="G89" s="285">
        <v>-10.4</v>
      </c>
      <c r="H89" s="285">
        <v>17.600000000000001</v>
      </c>
      <c r="I89" s="285">
        <v>-11.4</v>
      </c>
      <c r="J89" s="285">
        <v>-9</v>
      </c>
      <c r="K89" s="285">
        <v>0.1</v>
      </c>
      <c r="L89" s="285">
        <v>5.2</v>
      </c>
      <c r="M89" s="285">
        <v>16.600000000000001</v>
      </c>
      <c r="N89" s="285">
        <v>-8.4</v>
      </c>
      <c r="O89" s="285">
        <v>-12.3</v>
      </c>
      <c r="P89" s="285">
        <v>15.7</v>
      </c>
      <c r="Q89" s="285">
        <v>12.5</v>
      </c>
      <c r="R89" s="285">
        <v>14.7</v>
      </c>
      <c r="S89" s="285">
        <v>13.6</v>
      </c>
    </row>
    <row r="90" spans="1:256" ht="13.5" customHeight="1">
      <c r="A90" s="21"/>
      <c r="B90" s="232">
        <v>12</v>
      </c>
      <c r="C90" s="243"/>
      <c r="D90" s="295">
        <v>-3.3</v>
      </c>
      <c r="E90" s="285">
        <v>-8.1</v>
      </c>
      <c r="F90" s="285">
        <v>-2.8</v>
      </c>
      <c r="G90" s="285">
        <v>-4.2</v>
      </c>
      <c r="H90" s="285">
        <v>-5.8</v>
      </c>
      <c r="I90" s="285">
        <v>-19.2</v>
      </c>
      <c r="J90" s="285">
        <v>-5.9</v>
      </c>
      <c r="K90" s="285">
        <v>-3.8</v>
      </c>
      <c r="L90" s="285">
        <v>-9.3000000000000007</v>
      </c>
      <c r="M90" s="285">
        <v>-2.2000000000000002</v>
      </c>
      <c r="N90" s="285">
        <v>-28.9</v>
      </c>
      <c r="O90" s="285">
        <v>-25.7</v>
      </c>
      <c r="P90" s="285">
        <v>25.5</v>
      </c>
      <c r="Q90" s="285">
        <v>-2.2999999999999998</v>
      </c>
      <c r="R90" s="285">
        <v>-8.4</v>
      </c>
      <c r="S90" s="285">
        <v>-4.4000000000000004</v>
      </c>
    </row>
    <row r="91" spans="1:256" ht="13.5" customHeight="1">
      <c r="A91" s="232" t="s">
        <v>275</v>
      </c>
      <c r="B91" s="232" t="s">
        <v>455</v>
      </c>
      <c r="C91" s="243" t="s">
        <v>454</v>
      </c>
      <c r="D91" s="295">
        <v>-3.6</v>
      </c>
      <c r="E91" s="285">
        <v>-18.100000000000001</v>
      </c>
      <c r="F91" s="285">
        <v>-4.5999999999999996</v>
      </c>
      <c r="G91" s="285">
        <v>-5.0999999999999996</v>
      </c>
      <c r="H91" s="285">
        <v>-2.5</v>
      </c>
      <c r="I91" s="285">
        <v>12</v>
      </c>
      <c r="J91" s="285">
        <v>-11.8</v>
      </c>
      <c r="K91" s="285">
        <v>-13.1</v>
      </c>
      <c r="L91" s="285">
        <v>-7.5</v>
      </c>
      <c r="M91" s="285">
        <v>1.7</v>
      </c>
      <c r="N91" s="285">
        <v>-18.8</v>
      </c>
      <c r="O91" s="285">
        <v>47.1</v>
      </c>
      <c r="P91" s="285">
        <v>-0.9</v>
      </c>
      <c r="Q91" s="285">
        <v>-3.5</v>
      </c>
      <c r="R91" s="285">
        <v>-38.5</v>
      </c>
      <c r="S91" s="285">
        <v>16.899999999999999</v>
      </c>
    </row>
    <row r="92" spans="1:256" ht="13.5" customHeight="1">
      <c r="A92" s="235"/>
      <c r="B92" s="239">
        <v>2</v>
      </c>
      <c r="C92" s="245"/>
      <c r="D92" s="299">
        <v>0.5</v>
      </c>
      <c r="E92" s="305">
        <v>-9.5</v>
      </c>
      <c r="F92" s="305">
        <v>0.3</v>
      </c>
      <c r="G92" s="305">
        <v>-5.2</v>
      </c>
      <c r="H92" s="305">
        <v>-1.4</v>
      </c>
      <c r="I92" s="305">
        <v>0</v>
      </c>
      <c r="J92" s="305">
        <v>-1.9</v>
      </c>
      <c r="K92" s="305">
        <v>-23.6</v>
      </c>
      <c r="L92" s="305">
        <v>5.9</v>
      </c>
      <c r="M92" s="305">
        <v>6.9</v>
      </c>
      <c r="N92" s="305">
        <v>-22.9</v>
      </c>
      <c r="O92" s="305">
        <v>19.8</v>
      </c>
      <c r="P92" s="305">
        <v>-1</v>
      </c>
      <c r="Q92" s="305">
        <v>1.6</v>
      </c>
      <c r="R92" s="305">
        <v>-9.1999999999999993</v>
      </c>
      <c r="S92" s="305">
        <v>21</v>
      </c>
    </row>
    <row r="93" spans="1:256" ht="27" customHeight="1">
      <c r="A93" s="236" t="s">
        <v>271</v>
      </c>
      <c r="B93" s="236"/>
      <c r="C93" s="236"/>
      <c r="D93" s="302">
        <v>-2.6</v>
      </c>
      <c r="E93" s="257">
        <v>-15.2</v>
      </c>
      <c r="F93" s="257">
        <v>-1.8</v>
      </c>
      <c r="G93" s="257">
        <v>1.9</v>
      </c>
      <c r="H93" s="257">
        <v>-0.3</v>
      </c>
      <c r="I93" s="257">
        <v>-12.3</v>
      </c>
      <c r="J93" s="257">
        <v>-2.6</v>
      </c>
      <c r="K93" s="257">
        <v>-7.3</v>
      </c>
      <c r="L93" s="257">
        <v>1</v>
      </c>
      <c r="M93" s="257">
        <v>0.8</v>
      </c>
      <c r="N93" s="257">
        <v>-17.2</v>
      </c>
      <c r="O93" s="257">
        <v>-18.8</v>
      </c>
      <c r="P93" s="257">
        <v>0.9</v>
      </c>
      <c r="Q93" s="257">
        <v>0.5</v>
      </c>
      <c r="R93" s="257">
        <v>2.1</v>
      </c>
      <c r="S93" s="257">
        <v>-0.1</v>
      </c>
      <c r="T93" s="237"/>
      <c r="U93" s="237"/>
      <c r="V93" s="237"/>
      <c r="W93" s="237"/>
      <c r="X93" s="237"/>
      <c r="Y93" s="237"/>
      <c r="Z93" s="237"/>
      <c r="AA93" s="237"/>
      <c r="AB93" s="237"/>
      <c r="AC93" s="237"/>
      <c r="AD93" s="237"/>
      <c r="AE93" s="237"/>
      <c r="AF93" s="237"/>
      <c r="AG93" s="237"/>
      <c r="AH93" s="237"/>
      <c r="AI93" s="237"/>
    </row>
    <row r="94" spans="1:256" s="290" customFormat="1" ht="27" customHeight="1">
      <c r="A94" s="292" t="s">
        <v>459</v>
      </c>
      <c r="B94" s="292"/>
      <c r="C94" s="292"/>
      <c r="D94" s="292"/>
      <c r="E94" s="292"/>
      <c r="F94" s="292"/>
      <c r="G94" s="292"/>
      <c r="H94" s="292"/>
      <c r="I94" s="292"/>
      <c r="J94" s="292"/>
      <c r="K94" s="292"/>
      <c r="L94" s="292"/>
      <c r="M94" s="292"/>
      <c r="N94" s="292"/>
      <c r="O94" s="292"/>
      <c r="P94" s="292"/>
      <c r="Q94" s="292"/>
      <c r="R94" s="292"/>
      <c r="S94" s="292"/>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3"/>
      <c r="HM94" s="293"/>
      <c r="HN94" s="293"/>
      <c r="HO94" s="293"/>
      <c r="HP94" s="293"/>
      <c r="HQ94" s="293"/>
      <c r="HR94" s="293"/>
      <c r="HS94" s="293"/>
      <c r="HT94" s="293"/>
      <c r="HU94" s="293"/>
      <c r="HV94" s="293"/>
      <c r="HW94" s="293"/>
      <c r="HX94" s="293"/>
      <c r="HY94" s="293"/>
      <c r="HZ94" s="293"/>
      <c r="IA94" s="293"/>
      <c r="IB94" s="293"/>
      <c r="IC94" s="293"/>
      <c r="ID94" s="293"/>
      <c r="IE94" s="293"/>
      <c r="IF94" s="293"/>
      <c r="IG94" s="293"/>
      <c r="IH94" s="293"/>
      <c r="II94" s="293"/>
      <c r="IJ94" s="293"/>
      <c r="IK94" s="293"/>
      <c r="IL94" s="293"/>
      <c r="IM94" s="293"/>
      <c r="IN94" s="293"/>
      <c r="IO94" s="293"/>
      <c r="IP94" s="293"/>
      <c r="IQ94" s="293"/>
      <c r="IR94" s="293"/>
      <c r="IS94" s="293"/>
      <c r="IT94" s="293"/>
      <c r="IU94" s="293"/>
      <c r="IV94" s="293"/>
    </row>
    <row r="95" spans="1:256" s="290" customFormat="1" ht="13.5" customHeight="1">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3"/>
      <c r="ED95" s="293"/>
      <c r="EE95" s="293"/>
      <c r="EF95" s="293"/>
      <c r="EG95" s="293"/>
      <c r="EH95" s="293"/>
      <c r="EI95" s="293"/>
      <c r="EJ95" s="293"/>
      <c r="EK95" s="293"/>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3"/>
      <c r="GA95" s="293"/>
      <c r="GB95" s="293"/>
      <c r="GC95" s="293"/>
      <c r="GD95" s="293"/>
      <c r="GE95" s="293"/>
      <c r="GF95" s="293"/>
      <c r="GG95" s="293"/>
      <c r="GH95" s="293"/>
      <c r="GI95" s="293"/>
      <c r="GJ95" s="293"/>
      <c r="GK95" s="293"/>
      <c r="GL95" s="293"/>
      <c r="GM95" s="293"/>
      <c r="GN95" s="293"/>
      <c r="GO95" s="293"/>
      <c r="GP95" s="293"/>
      <c r="GQ95" s="293"/>
      <c r="GR95" s="293"/>
      <c r="GS95" s="293"/>
      <c r="GT95" s="293"/>
      <c r="GU95" s="293"/>
      <c r="GV95" s="293"/>
      <c r="GW95" s="293"/>
      <c r="GX95" s="293"/>
      <c r="GY95" s="293"/>
      <c r="GZ95" s="293"/>
      <c r="HA95" s="293"/>
      <c r="HB95" s="293"/>
      <c r="HC95" s="293"/>
      <c r="HD95" s="293"/>
      <c r="HE95" s="293"/>
      <c r="HF95" s="293"/>
      <c r="HG95" s="293"/>
      <c r="HH95" s="293"/>
      <c r="HI95" s="293"/>
      <c r="HJ95" s="293"/>
      <c r="HK95" s="293"/>
      <c r="HL95" s="293"/>
      <c r="HM95" s="293"/>
      <c r="HN95" s="293"/>
      <c r="HO95" s="293"/>
      <c r="HP95" s="293"/>
      <c r="HQ95" s="293"/>
      <c r="HR95" s="293"/>
      <c r="HS95" s="293"/>
      <c r="HT95" s="293"/>
      <c r="HU95" s="293"/>
      <c r="HV95" s="293"/>
      <c r="HW95" s="293"/>
      <c r="HX95" s="293"/>
      <c r="HY95" s="293"/>
      <c r="HZ95" s="293"/>
      <c r="IA95" s="293"/>
      <c r="IB95" s="293"/>
      <c r="IC95" s="293"/>
      <c r="ID95" s="293"/>
      <c r="IE95" s="293"/>
      <c r="IF95" s="293"/>
      <c r="IG95" s="293"/>
      <c r="IH95" s="293"/>
      <c r="II95" s="293"/>
      <c r="IJ95" s="293"/>
      <c r="IK95" s="293"/>
      <c r="IL95" s="293"/>
      <c r="IM95" s="293"/>
      <c r="IN95" s="293"/>
      <c r="IO95" s="293"/>
      <c r="IP95" s="293"/>
      <c r="IQ95" s="293"/>
      <c r="IR95" s="293"/>
      <c r="IS95" s="293"/>
      <c r="IT95" s="293"/>
      <c r="IU95" s="293"/>
      <c r="IV95" s="293"/>
    </row>
    <row r="96" spans="1:256">
      <c r="J96" s="307"/>
      <c r="K96" s="308"/>
      <c r="L96" s="308"/>
      <c r="M96" s="308"/>
      <c r="N96" s="308"/>
      <c r="O96" s="308"/>
      <c r="P96" s="308"/>
      <c r="Q96" s="308"/>
      <c r="R96" s="308"/>
      <c r="S96" s="308"/>
    </row>
    <row r="98" spans="2:20">
      <c r="B98" s="294"/>
      <c r="C98" s="294"/>
      <c r="D98" s="294"/>
      <c r="E98" s="294"/>
      <c r="F98" s="294"/>
      <c r="G98" s="294"/>
      <c r="H98" s="294"/>
      <c r="I98" s="294"/>
      <c r="J98" s="294"/>
      <c r="K98" s="294"/>
      <c r="L98" s="294"/>
      <c r="M98" s="294"/>
      <c r="N98" s="294"/>
      <c r="O98" s="294"/>
      <c r="P98" s="294"/>
      <c r="Q98" s="294"/>
      <c r="R98" s="294"/>
      <c r="S98" s="294"/>
      <c r="T98" s="294"/>
    </row>
  </sheetData>
  <mergeCells count="14">
    <mergeCell ref="G2:N2"/>
    <mergeCell ref="H3:O3"/>
    <mergeCell ref="D7:R7"/>
    <mergeCell ref="D27:S27"/>
    <mergeCell ref="A47:C47"/>
    <mergeCell ref="H49:O49"/>
    <mergeCell ref="D53:R53"/>
    <mergeCell ref="D73:S73"/>
    <mergeCell ref="A93:C93"/>
    <mergeCell ref="J96:S96"/>
    <mergeCell ref="B98:T98"/>
    <mergeCell ref="A4:C6"/>
    <mergeCell ref="A50:C52"/>
    <mergeCell ref="A94:S95"/>
  </mergeCells>
  <phoneticPr fontId="5"/>
  <pageMargins left="0.78740157480314965" right="0.39370078740157483" top="0.43307086614173229" bottom="0.38" header="0.31496062992125984" footer="0.2"/>
  <pageSetup paperSize="9" scale="62" fitToWidth="1" fitToHeight="1" orientation="portrait" usePrinterDefaults="1" r:id="rId1"/>
  <headerFooter alignWithMargins="0">
    <oddFooter>&amp;C&amp;"ＭＳ Ｐゴシック,標準"&amp;12- 5 -</oddFooter>
  </headerFooter>
</worksheet>
</file>

<file path=xl/worksheets/sheet9.xml><?xml version="1.0" encoding="utf-8"?>
<worksheet xmlns:r="http://schemas.openxmlformats.org/officeDocument/2006/relationships" xmlns:mc="http://schemas.openxmlformats.org/markup-compatibility/2006" xmlns="http://schemas.openxmlformats.org/spreadsheetml/2006/main">
  <sheetPr>
    <tabColor indexed="17"/>
  </sheetPr>
  <dimension ref="A1:AT94"/>
  <sheetViews>
    <sheetView view="pageBreakPreview" topLeftCell="A28" zoomScaleNormal="85" zoomScaleSheetLayoutView="100" workbookViewId="0"/>
  </sheetViews>
  <sheetFormatPr defaultRowHeight="13.5"/>
  <cols>
    <col min="1" max="1" width="4.875" style="21" bestFit="1" customWidth="1"/>
    <col min="2" max="2" width="3.25" style="21" bestFit="1" customWidth="1"/>
    <col min="3" max="3" width="3.125" style="21" bestFit="1" customWidth="1"/>
    <col min="4" max="19" width="8.25" style="21" customWidth="1"/>
    <col min="20" max="35" width="7.625" style="21" customWidth="1"/>
    <col min="36" max="16384" width="9" style="21" bestFit="1" customWidth="1"/>
  </cols>
  <sheetData>
    <row r="1" spans="1:31" ht="18.75">
      <c r="A1" s="282"/>
      <c r="B1" s="282"/>
      <c r="C1" s="282"/>
      <c r="D1" s="282"/>
      <c r="E1" s="281"/>
      <c r="F1" s="281"/>
      <c r="G1" s="271"/>
      <c r="H1" s="271"/>
      <c r="I1" s="271"/>
      <c r="J1" s="271"/>
      <c r="K1" s="271"/>
      <c r="L1" s="271"/>
      <c r="M1" s="271"/>
      <c r="N1" s="271"/>
      <c r="O1" s="271"/>
      <c r="P1" s="281"/>
      <c r="Q1" s="281"/>
      <c r="R1" s="282"/>
      <c r="S1" s="281"/>
      <c r="T1" s="281"/>
      <c r="U1" s="281"/>
      <c r="V1" s="281"/>
      <c r="W1" s="281"/>
      <c r="X1" s="281"/>
      <c r="Y1" s="281"/>
      <c r="Z1" s="281"/>
      <c r="AA1" s="281"/>
      <c r="AB1" s="281"/>
      <c r="AC1" s="281"/>
      <c r="AD1" s="281"/>
      <c r="AE1" s="281"/>
    </row>
    <row r="2" spans="1:31" ht="18.75">
      <c r="A2" s="282"/>
      <c r="B2" s="282"/>
      <c r="C2" s="282"/>
      <c r="D2" s="282"/>
      <c r="E2" s="281"/>
      <c r="F2" s="281"/>
      <c r="G2" s="272" t="s">
        <v>128</v>
      </c>
      <c r="H2" s="272"/>
      <c r="I2" s="272"/>
      <c r="J2" s="272"/>
      <c r="K2" s="272"/>
      <c r="L2" s="272"/>
      <c r="M2" s="272"/>
      <c r="N2" s="272"/>
      <c r="O2" s="272"/>
      <c r="P2" s="281"/>
      <c r="Q2" s="281"/>
      <c r="R2" s="282"/>
      <c r="S2" s="281"/>
      <c r="T2" s="281"/>
      <c r="U2" s="281"/>
      <c r="V2" s="281"/>
      <c r="W2" s="281"/>
      <c r="X2" s="281"/>
      <c r="Y2" s="281"/>
      <c r="Z2" s="281"/>
      <c r="AA2" s="281"/>
      <c r="AB2" s="281"/>
      <c r="AC2" s="281"/>
      <c r="AD2" s="281"/>
      <c r="AE2" s="281"/>
    </row>
    <row r="3" spans="1:31" ht="17.25">
      <c r="A3" s="226" t="s">
        <v>42</v>
      </c>
      <c r="B3" s="7"/>
      <c r="C3" s="7"/>
      <c r="H3" s="273"/>
      <c r="I3" s="273"/>
      <c r="J3" s="273"/>
      <c r="K3" s="273"/>
      <c r="L3" s="273"/>
      <c r="M3" s="273"/>
      <c r="N3" s="273"/>
      <c r="O3" s="273"/>
      <c r="S3" s="283" t="s">
        <v>398</v>
      </c>
    </row>
    <row r="4" spans="1:31">
      <c r="A4" s="227" t="s">
        <v>9</v>
      </c>
      <c r="B4" s="227"/>
      <c r="C4" s="240"/>
      <c r="D4" s="247" t="s">
        <v>302</v>
      </c>
      <c r="E4" s="247" t="s">
        <v>399</v>
      </c>
      <c r="F4" s="247" t="s">
        <v>400</v>
      </c>
      <c r="G4" s="247" t="s">
        <v>401</v>
      </c>
      <c r="H4" s="247" t="s">
        <v>403</v>
      </c>
      <c r="I4" s="247" t="s">
        <v>216</v>
      </c>
      <c r="J4" s="247" t="s">
        <v>55</v>
      </c>
      <c r="K4" s="247" t="s">
        <v>404</v>
      </c>
      <c r="L4" s="247" t="s">
        <v>405</v>
      </c>
      <c r="M4" s="247" t="s">
        <v>406</v>
      </c>
      <c r="N4" s="247" t="s">
        <v>97</v>
      </c>
      <c r="O4" s="247" t="s">
        <v>408</v>
      </c>
      <c r="P4" s="247" t="s">
        <v>409</v>
      </c>
      <c r="Q4" s="247" t="s">
        <v>410</v>
      </c>
      <c r="R4" s="247" t="s">
        <v>411</v>
      </c>
      <c r="S4" s="247" t="s">
        <v>412</v>
      </c>
    </row>
    <row r="5" spans="1:31">
      <c r="A5" s="228"/>
      <c r="B5" s="228"/>
      <c r="C5" s="241"/>
      <c r="D5" s="248" t="s">
        <v>413</v>
      </c>
      <c r="E5" s="248"/>
      <c r="F5" s="248"/>
      <c r="G5" s="248" t="s">
        <v>414</v>
      </c>
      <c r="H5" s="248" t="s">
        <v>418</v>
      </c>
      <c r="I5" s="248" t="s">
        <v>419</v>
      </c>
      <c r="J5" s="248" t="s">
        <v>415</v>
      </c>
      <c r="K5" s="248" t="s">
        <v>159</v>
      </c>
      <c r="L5" s="275" t="s">
        <v>424</v>
      </c>
      <c r="M5" s="279" t="s">
        <v>429</v>
      </c>
      <c r="N5" s="275" t="s">
        <v>430</v>
      </c>
      <c r="O5" s="275" t="s">
        <v>278</v>
      </c>
      <c r="P5" s="275" t="s">
        <v>431</v>
      </c>
      <c r="Q5" s="275" t="s">
        <v>432</v>
      </c>
      <c r="R5" s="275" t="s">
        <v>416</v>
      </c>
      <c r="S5" s="284" t="s">
        <v>433</v>
      </c>
    </row>
    <row r="6" spans="1:31" ht="18" customHeight="1">
      <c r="A6" s="229"/>
      <c r="B6" s="229"/>
      <c r="C6" s="242"/>
      <c r="D6" s="249" t="s">
        <v>262</v>
      </c>
      <c r="E6" s="249" t="s">
        <v>313</v>
      </c>
      <c r="F6" s="249" t="s">
        <v>417</v>
      </c>
      <c r="G6" s="249" t="s">
        <v>434</v>
      </c>
      <c r="H6" s="249" t="s">
        <v>71</v>
      </c>
      <c r="I6" s="249" t="s">
        <v>436</v>
      </c>
      <c r="J6" s="249" t="s">
        <v>258</v>
      </c>
      <c r="K6" s="249" t="s">
        <v>296</v>
      </c>
      <c r="L6" s="276" t="s">
        <v>129</v>
      </c>
      <c r="M6" s="280" t="s">
        <v>104</v>
      </c>
      <c r="N6" s="276" t="s">
        <v>151</v>
      </c>
      <c r="O6" s="276" t="s">
        <v>437</v>
      </c>
      <c r="P6" s="280" t="s">
        <v>440</v>
      </c>
      <c r="Q6" s="280" t="s">
        <v>441</v>
      </c>
      <c r="R6" s="276" t="s">
        <v>343</v>
      </c>
      <c r="S6" s="276" t="s">
        <v>229</v>
      </c>
    </row>
    <row r="7" spans="1:31" ht="15.75" customHeight="1">
      <c r="A7" s="291"/>
      <c r="B7" s="291"/>
      <c r="C7" s="291"/>
      <c r="D7" s="250" t="s">
        <v>442</v>
      </c>
      <c r="E7" s="250"/>
      <c r="F7" s="250"/>
      <c r="G7" s="250"/>
      <c r="H7" s="250"/>
      <c r="I7" s="250"/>
      <c r="J7" s="250"/>
      <c r="K7" s="250"/>
      <c r="L7" s="250"/>
      <c r="M7" s="250"/>
      <c r="N7" s="250"/>
      <c r="O7" s="250"/>
      <c r="P7" s="250"/>
      <c r="Q7" s="250"/>
      <c r="R7" s="250"/>
      <c r="S7" s="291"/>
    </row>
    <row r="8" spans="1:31" ht="13.5" customHeight="1">
      <c r="A8" s="231" t="s">
        <v>149</v>
      </c>
      <c r="B8" s="231" t="s">
        <v>443</v>
      </c>
      <c r="C8" s="243" t="s">
        <v>448</v>
      </c>
      <c r="D8" s="251">
        <v>100</v>
      </c>
      <c r="E8" s="263">
        <v>100</v>
      </c>
      <c r="F8" s="263">
        <v>100</v>
      </c>
      <c r="G8" s="263">
        <v>100</v>
      </c>
      <c r="H8" s="263">
        <v>100</v>
      </c>
      <c r="I8" s="263">
        <v>100</v>
      </c>
      <c r="J8" s="263">
        <v>100</v>
      </c>
      <c r="K8" s="263">
        <v>100</v>
      </c>
      <c r="L8" s="277">
        <v>100</v>
      </c>
      <c r="M8" s="277">
        <v>100</v>
      </c>
      <c r="N8" s="277">
        <v>100</v>
      </c>
      <c r="O8" s="277">
        <v>100</v>
      </c>
      <c r="P8" s="263">
        <v>100</v>
      </c>
      <c r="Q8" s="263">
        <v>100</v>
      </c>
      <c r="R8" s="263">
        <v>100</v>
      </c>
      <c r="S8" s="277">
        <v>100</v>
      </c>
    </row>
    <row r="9" spans="1:31" ht="13.5" customHeight="1">
      <c r="A9" s="232"/>
      <c r="B9" s="232">
        <v>28</v>
      </c>
      <c r="C9" s="243"/>
      <c r="D9" s="252">
        <v>99</v>
      </c>
      <c r="E9" s="264">
        <v>105.2</v>
      </c>
      <c r="F9" s="264">
        <v>99.9</v>
      </c>
      <c r="G9" s="264">
        <v>93.6</v>
      </c>
      <c r="H9" s="264">
        <v>92.7</v>
      </c>
      <c r="I9" s="264">
        <v>106</v>
      </c>
      <c r="J9" s="264">
        <v>95.9</v>
      </c>
      <c r="K9" s="264">
        <v>92.7</v>
      </c>
      <c r="L9" s="278">
        <v>101.7</v>
      </c>
      <c r="M9" s="278">
        <v>94.8</v>
      </c>
      <c r="N9" s="278">
        <v>95.3</v>
      </c>
      <c r="O9" s="278">
        <v>93.6</v>
      </c>
      <c r="P9" s="264">
        <v>99.7</v>
      </c>
      <c r="Q9" s="264">
        <v>99.6</v>
      </c>
      <c r="R9" s="264">
        <v>98.2</v>
      </c>
      <c r="S9" s="278">
        <v>100</v>
      </c>
    </row>
    <row r="10" spans="1:31">
      <c r="A10" s="232"/>
      <c r="B10" s="232" t="s">
        <v>450</v>
      </c>
      <c r="C10" s="243"/>
      <c r="D10" s="252">
        <v>100</v>
      </c>
      <c r="E10" s="264">
        <v>110.7</v>
      </c>
      <c r="F10" s="264">
        <v>100.9</v>
      </c>
      <c r="G10" s="264">
        <v>96.6</v>
      </c>
      <c r="H10" s="264">
        <v>88.4</v>
      </c>
      <c r="I10" s="264">
        <v>107.3</v>
      </c>
      <c r="J10" s="264">
        <v>92.9</v>
      </c>
      <c r="K10" s="264">
        <v>98.1</v>
      </c>
      <c r="L10" s="278">
        <v>99.9</v>
      </c>
      <c r="M10" s="278">
        <v>99.8</v>
      </c>
      <c r="N10" s="278">
        <v>99.4</v>
      </c>
      <c r="O10" s="278">
        <v>94.9</v>
      </c>
      <c r="P10" s="264">
        <v>103.4</v>
      </c>
      <c r="Q10" s="264">
        <v>98.2</v>
      </c>
      <c r="R10" s="264">
        <v>101.2</v>
      </c>
      <c r="S10" s="278">
        <v>97.3</v>
      </c>
    </row>
    <row r="11" spans="1:31" ht="13.5" customHeight="1">
      <c r="A11" s="232"/>
      <c r="B11" s="232" t="s">
        <v>214</v>
      </c>
      <c r="C11" s="243"/>
      <c r="D11" s="252">
        <v>99.9</v>
      </c>
      <c r="E11" s="264">
        <v>117</v>
      </c>
      <c r="F11" s="264">
        <v>100.2</v>
      </c>
      <c r="G11" s="264">
        <v>121.5</v>
      </c>
      <c r="H11" s="264">
        <v>81.3</v>
      </c>
      <c r="I11" s="264">
        <v>102.6</v>
      </c>
      <c r="J11" s="264">
        <v>104.7</v>
      </c>
      <c r="K11" s="264">
        <v>94.7</v>
      </c>
      <c r="L11" s="264">
        <v>93.1</v>
      </c>
      <c r="M11" s="264">
        <v>111.5</v>
      </c>
      <c r="N11" s="264">
        <v>90.8</v>
      </c>
      <c r="O11" s="264">
        <v>100.3</v>
      </c>
      <c r="P11" s="264">
        <v>85.2</v>
      </c>
      <c r="Q11" s="264">
        <v>104.2</v>
      </c>
      <c r="R11" s="264">
        <v>100</v>
      </c>
      <c r="S11" s="264">
        <v>98</v>
      </c>
    </row>
    <row r="12" spans="1:31" ht="13.5" customHeight="1">
      <c r="A12" s="232" t="s">
        <v>451</v>
      </c>
      <c r="B12" s="232" t="s">
        <v>452</v>
      </c>
      <c r="C12" s="243"/>
      <c r="D12" s="260">
        <v>99.9</v>
      </c>
      <c r="E12" s="259">
        <v>110.2</v>
      </c>
      <c r="F12" s="259">
        <v>99.7</v>
      </c>
      <c r="G12" s="259">
        <v>112</v>
      </c>
      <c r="H12" s="259">
        <v>83.3</v>
      </c>
      <c r="I12" s="259">
        <v>106.6</v>
      </c>
      <c r="J12" s="259">
        <v>104.9</v>
      </c>
      <c r="K12" s="259">
        <v>96.8</v>
      </c>
      <c r="L12" s="259">
        <v>91.9</v>
      </c>
      <c r="M12" s="259">
        <v>108.8</v>
      </c>
      <c r="N12" s="259">
        <v>103</v>
      </c>
      <c r="O12" s="259">
        <v>98.8</v>
      </c>
      <c r="P12" s="259">
        <v>78.7</v>
      </c>
      <c r="Q12" s="259">
        <v>105</v>
      </c>
      <c r="R12" s="259">
        <v>98.4</v>
      </c>
      <c r="S12" s="259">
        <v>99.5</v>
      </c>
    </row>
    <row r="13" spans="1:31" ht="13.5" customHeight="1">
      <c r="A13" s="233"/>
      <c r="B13" s="233" t="s">
        <v>392</v>
      </c>
      <c r="C13" s="244"/>
      <c r="D13" s="254">
        <v>100.2</v>
      </c>
      <c r="E13" s="266">
        <v>110.6</v>
      </c>
      <c r="F13" s="266">
        <v>96.9</v>
      </c>
      <c r="G13" s="266">
        <v>100.9</v>
      </c>
      <c r="H13" s="266">
        <v>82.9</v>
      </c>
      <c r="I13" s="266">
        <v>101.5</v>
      </c>
      <c r="J13" s="266">
        <v>102.2</v>
      </c>
      <c r="K13" s="266">
        <v>98.8</v>
      </c>
      <c r="L13" s="266">
        <v>85.1</v>
      </c>
      <c r="M13" s="266">
        <v>114</v>
      </c>
      <c r="N13" s="266">
        <v>97.8</v>
      </c>
      <c r="O13" s="266">
        <v>97.4</v>
      </c>
      <c r="P13" s="266">
        <v>103.4</v>
      </c>
      <c r="Q13" s="266">
        <v>110.7</v>
      </c>
      <c r="R13" s="266">
        <v>98.2</v>
      </c>
      <c r="S13" s="266">
        <v>94.5</v>
      </c>
    </row>
    <row r="14" spans="1:31" ht="13.5" customHeight="1">
      <c r="A14" s="232" t="s">
        <v>30</v>
      </c>
      <c r="B14" s="232">
        <v>2</v>
      </c>
      <c r="C14" s="243" t="s">
        <v>454</v>
      </c>
      <c r="D14" s="252">
        <v>100.4</v>
      </c>
      <c r="E14" s="264">
        <v>115.7</v>
      </c>
      <c r="F14" s="264">
        <v>98</v>
      </c>
      <c r="G14" s="264">
        <v>103.8</v>
      </c>
      <c r="H14" s="264">
        <v>91.7</v>
      </c>
      <c r="I14" s="264">
        <v>105.2</v>
      </c>
      <c r="J14" s="264">
        <v>99.8</v>
      </c>
      <c r="K14" s="264">
        <v>97.1</v>
      </c>
      <c r="L14" s="264">
        <v>82.5</v>
      </c>
      <c r="M14" s="264">
        <v>109.6</v>
      </c>
      <c r="N14" s="264">
        <v>97.7</v>
      </c>
      <c r="O14" s="264">
        <v>97.1</v>
      </c>
      <c r="P14" s="264">
        <v>101.9</v>
      </c>
      <c r="Q14" s="264">
        <v>108.3</v>
      </c>
      <c r="R14" s="264">
        <v>99.7</v>
      </c>
      <c r="S14" s="264">
        <v>93.4</v>
      </c>
    </row>
    <row r="15" spans="1:31" ht="13.5" customHeight="1">
      <c r="A15" s="21"/>
      <c r="B15" s="232">
        <v>3</v>
      </c>
      <c r="C15" s="243"/>
      <c r="D15" s="252">
        <v>101.2</v>
      </c>
      <c r="E15" s="264">
        <v>116.8</v>
      </c>
      <c r="F15" s="264">
        <v>98.4</v>
      </c>
      <c r="G15" s="264">
        <v>102.8</v>
      </c>
      <c r="H15" s="264">
        <v>82.3</v>
      </c>
      <c r="I15" s="264">
        <v>101.7</v>
      </c>
      <c r="J15" s="264">
        <v>99.7</v>
      </c>
      <c r="K15" s="264">
        <v>98.4</v>
      </c>
      <c r="L15" s="264">
        <v>79.599999999999994</v>
      </c>
      <c r="M15" s="264">
        <v>108.1</v>
      </c>
      <c r="N15" s="264">
        <v>101.1</v>
      </c>
      <c r="O15" s="264">
        <v>97.6</v>
      </c>
      <c r="P15" s="264">
        <v>120.5</v>
      </c>
      <c r="Q15" s="264">
        <v>108.3</v>
      </c>
      <c r="R15" s="264">
        <v>97.9</v>
      </c>
      <c r="S15" s="264">
        <v>93.4</v>
      </c>
    </row>
    <row r="16" spans="1:31" ht="13.5" customHeight="1">
      <c r="A16" s="21"/>
      <c r="B16" s="232">
        <v>4</v>
      </c>
      <c r="C16" s="243"/>
      <c r="D16" s="252">
        <v>100.7</v>
      </c>
      <c r="E16" s="264">
        <v>114</v>
      </c>
      <c r="F16" s="264">
        <v>97.2</v>
      </c>
      <c r="G16" s="264">
        <v>90.7</v>
      </c>
      <c r="H16" s="264">
        <v>80.400000000000006</v>
      </c>
      <c r="I16" s="264">
        <v>109.5</v>
      </c>
      <c r="J16" s="264">
        <v>101.8</v>
      </c>
      <c r="K16" s="264">
        <v>98.5</v>
      </c>
      <c r="L16" s="264">
        <v>80.599999999999994</v>
      </c>
      <c r="M16" s="264">
        <v>106.6</v>
      </c>
      <c r="N16" s="264">
        <v>101.4</v>
      </c>
      <c r="O16" s="264">
        <v>95.9</v>
      </c>
      <c r="P16" s="264">
        <v>111.2</v>
      </c>
      <c r="Q16" s="264">
        <v>108.6</v>
      </c>
      <c r="R16" s="264">
        <v>89.7</v>
      </c>
      <c r="S16" s="264">
        <v>92.5</v>
      </c>
    </row>
    <row r="17" spans="1:46" ht="13.5" customHeight="1">
      <c r="A17" s="21"/>
      <c r="B17" s="232">
        <v>5</v>
      </c>
      <c r="C17" s="243"/>
      <c r="D17" s="252">
        <v>95.6</v>
      </c>
      <c r="E17" s="264">
        <v>104.2</v>
      </c>
      <c r="F17" s="264">
        <v>91.6</v>
      </c>
      <c r="G17" s="264">
        <v>97.7</v>
      </c>
      <c r="H17" s="264">
        <v>79.8</v>
      </c>
      <c r="I17" s="264">
        <v>94.3</v>
      </c>
      <c r="J17" s="264">
        <v>97.9</v>
      </c>
      <c r="K17" s="264">
        <v>96.8</v>
      </c>
      <c r="L17" s="264">
        <v>78.8</v>
      </c>
      <c r="M17" s="264">
        <v>111.1</v>
      </c>
      <c r="N17" s="264">
        <v>87</v>
      </c>
      <c r="O17" s="264">
        <v>89.5</v>
      </c>
      <c r="P17" s="264">
        <v>100.5</v>
      </c>
      <c r="Q17" s="264">
        <v>110.2</v>
      </c>
      <c r="R17" s="264">
        <v>98.1</v>
      </c>
      <c r="S17" s="264">
        <v>87.6</v>
      </c>
    </row>
    <row r="18" spans="1:46" ht="13.5" customHeight="1">
      <c r="A18" s="21"/>
      <c r="B18" s="232">
        <v>6</v>
      </c>
      <c r="C18" s="243"/>
      <c r="D18" s="252">
        <v>98.5</v>
      </c>
      <c r="E18" s="264">
        <v>106</v>
      </c>
      <c r="F18" s="264">
        <v>95.1</v>
      </c>
      <c r="G18" s="264">
        <v>100.4</v>
      </c>
      <c r="H18" s="264">
        <v>78</v>
      </c>
      <c r="I18" s="264">
        <v>98.7</v>
      </c>
      <c r="J18" s="264">
        <v>100.6</v>
      </c>
      <c r="K18" s="264">
        <v>99.6</v>
      </c>
      <c r="L18" s="264">
        <v>81.8</v>
      </c>
      <c r="M18" s="264">
        <v>110.1</v>
      </c>
      <c r="N18" s="264">
        <v>88.8</v>
      </c>
      <c r="O18" s="264">
        <v>96.4</v>
      </c>
      <c r="P18" s="264">
        <v>101.2</v>
      </c>
      <c r="Q18" s="264">
        <v>111.8</v>
      </c>
      <c r="R18" s="264">
        <v>100.4</v>
      </c>
      <c r="S18" s="264">
        <v>92.1</v>
      </c>
    </row>
    <row r="19" spans="1:46" ht="13.5" customHeight="1">
      <c r="A19" s="21"/>
      <c r="B19" s="232">
        <v>7</v>
      </c>
      <c r="C19" s="243"/>
      <c r="D19" s="252">
        <v>99.9</v>
      </c>
      <c r="E19" s="264">
        <v>111</v>
      </c>
      <c r="F19" s="264">
        <v>95.5</v>
      </c>
      <c r="G19" s="264">
        <v>101.1</v>
      </c>
      <c r="H19" s="264">
        <v>83</v>
      </c>
      <c r="I19" s="264">
        <v>100.4</v>
      </c>
      <c r="J19" s="264">
        <v>103.7</v>
      </c>
      <c r="K19" s="264">
        <v>98.9</v>
      </c>
      <c r="L19" s="264">
        <v>87.3</v>
      </c>
      <c r="M19" s="264">
        <v>115</v>
      </c>
      <c r="N19" s="264">
        <v>92.1</v>
      </c>
      <c r="O19" s="264">
        <v>99.6</v>
      </c>
      <c r="P19" s="264">
        <v>101.4</v>
      </c>
      <c r="Q19" s="264">
        <v>109.7</v>
      </c>
      <c r="R19" s="264">
        <v>101.3</v>
      </c>
      <c r="S19" s="264">
        <v>97</v>
      </c>
    </row>
    <row r="20" spans="1:46" ht="13.5" customHeight="1">
      <c r="A20" s="232"/>
      <c r="B20" s="232">
        <v>8</v>
      </c>
      <c r="C20" s="243"/>
      <c r="D20" s="252">
        <v>100.5</v>
      </c>
      <c r="E20" s="264">
        <v>112.6</v>
      </c>
      <c r="F20" s="264">
        <v>95.6</v>
      </c>
      <c r="G20" s="264">
        <v>102.1</v>
      </c>
      <c r="H20" s="264">
        <v>84.7</v>
      </c>
      <c r="I20" s="264">
        <v>97.1</v>
      </c>
      <c r="J20" s="264">
        <v>105</v>
      </c>
      <c r="K20" s="264">
        <v>101.5</v>
      </c>
      <c r="L20" s="264">
        <v>89.6</v>
      </c>
      <c r="M20" s="264">
        <v>119.4</v>
      </c>
      <c r="N20" s="264">
        <v>102.7</v>
      </c>
      <c r="O20" s="264">
        <v>103.2</v>
      </c>
      <c r="P20" s="264">
        <v>98.9</v>
      </c>
      <c r="Q20" s="264">
        <v>111.1</v>
      </c>
      <c r="R20" s="264">
        <v>100.6</v>
      </c>
      <c r="S20" s="264">
        <v>96.2</v>
      </c>
    </row>
    <row r="21" spans="1:46" ht="13.5" customHeight="1">
      <c r="A21" s="234"/>
      <c r="B21" s="232">
        <v>9</v>
      </c>
      <c r="C21" s="243"/>
      <c r="D21" s="252">
        <v>100.8</v>
      </c>
      <c r="E21" s="264">
        <v>106.8</v>
      </c>
      <c r="F21" s="264">
        <v>97.4</v>
      </c>
      <c r="G21" s="264">
        <v>100.9</v>
      </c>
      <c r="H21" s="264">
        <v>83</v>
      </c>
      <c r="I21" s="264">
        <v>100.2</v>
      </c>
      <c r="J21" s="264">
        <v>104.2</v>
      </c>
      <c r="K21" s="264">
        <v>99.6</v>
      </c>
      <c r="L21" s="264">
        <v>88.1</v>
      </c>
      <c r="M21" s="264">
        <v>120.3</v>
      </c>
      <c r="N21" s="264">
        <v>99.8</v>
      </c>
      <c r="O21" s="264">
        <v>98.8</v>
      </c>
      <c r="P21" s="264">
        <v>100</v>
      </c>
      <c r="Q21" s="264">
        <v>112.9</v>
      </c>
      <c r="R21" s="264">
        <v>96.8</v>
      </c>
      <c r="S21" s="264">
        <v>96.2</v>
      </c>
    </row>
    <row r="22" spans="1:46" ht="13.5" customHeight="1">
      <c r="A22" s="21"/>
      <c r="B22" s="232">
        <v>10</v>
      </c>
      <c r="C22" s="243"/>
      <c r="D22" s="252">
        <v>100.9</v>
      </c>
      <c r="E22" s="264">
        <v>109</v>
      </c>
      <c r="F22" s="264">
        <v>98.3</v>
      </c>
      <c r="G22" s="264">
        <v>101.7</v>
      </c>
      <c r="H22" s="264">
        <v>83.8</v>
      </c>
      <c r="I22" s="264">
        <v>100.6</v>
      </c>
      <c r="J22" s="264">
        <v>102</v>
      </c>
      <c r="K22" s="264">
        <v>96.9</v>
      </c>
      <c r="L22" s="264">
        <v>89.8</v>
      </c>
      <c r="M22" s="264">
        <v>118.1</v>
      </c>
      <c r="N22" s="264">
        <v>98.3</v>
      </c>
      <c r="O22" s="264">
        <v>99.3</v>
      </c>
      <c r="P22" s="264">
        <v>100.8</v>
      </c>
      <c r="Q22" s="264">
        <v>113.2</v>
      </c>
      <c r="R22" s="264">
        <v>98.4</v>
      </c>
      <c r="S22" s="264">
        <v>96.9</v>
      </c>
    </row>
    <row r="23" spans="1:46" ht="13.5" customHeight="1">
      <c r="A23" s="232"/>
      <c r="B23" s="232">
        <v>11</v>
      </c>
      <c r="C23" s="243"/>
      <c r="D23" s="252">
        <v>102.1</v>
      </c>
      <c r="E23" s="264">
        <v>109.1</v>
      </c>
      <c r="F23" s="264">
        <v>99.8</v>
      </c>
      <c r="G23" s="264">
        <v>101.9</v>
      </c>
      <c r="H23" s="264">
        <v>84.6</v>
      </c>
      <c r="I23" s="264">
        <v>102.8</v>
      </c>
      <c r="J23" s="264">
        <v>102.9</v>
      </c>
      <c r="K23" s="264">
        <v>101.2</v>
      </c>
      <c r="L23" s="264">
        <v>87.2</v>
      </c>
      <c r="M23" s="264">
        <v>120.7</v>
      </c>
      <c r="N23" s="264">
        <v>98.8</v>
      </c>
      <c r="O23" s="264">
        <v>97.1</v>
      </c>
      <c r="P23" s="264">
        <v>102</v>
      </c>
      <c r="Q23" s="264">
        <v>114.4</v>
      </c>
      <c r="R23" s="264">
        <v>100.5</v>
      </c>
      <c r="S23" s="264">
        <v>98.3</v>
      </c>
    </row>
    <row r="24" spans="1:46" ht="13.5" customHeight="1">
      <c r="A24" s="21"/>
      <c r="B24" s="232">
        <v>12</v>
      </c>
      <c r="C24" s="243"/>
      <c r="D24" s="252">
        <v>101.9</v>
      </c>
      <c r="E24" s="264">
        <v>109</v>
      </c>
      <c r="F24" s="264">
        <v>99.5</v>
      </c>
      <c r="G24" s="264">
        <v>104.3</v>
      </c>
      <c r="H24" s="264">
        <v>84.4</v>
      </c>
      <c r="I24" s="264">
        <v>106.2</v>
      </c>
      <c r="J24" s="264">
        <v>104.4</v>
      </c>
      <c r="K24" s="264">
        <v>101.3</v>
      </c>
      <c r="L24" s="264">
        <v>90.7</v>
      </c>
      <c r="M24" s="264">
        <v>123</v>
      </c>
      <c r="N24" s="264">
        <v>98</v>
      </c>
      <c r="O24" s="264">
        <v>97.7</v>
      </c>
      <c r="P24" s="264">
        <v>102</v>
      </c>
      <c r="Q24" s="264">
        <v>111.4</v>
      </c>
      <c r="R24" s="264">
        <v>99.4</v>
      </c>
      <c r="S24" s="264">
        <v>97.2</v>
      </c>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s="290" customFormat="1" ht="13.5" customHeight="1">
      <c r="A25" s="232" t="s">
        <v>275</v>
      </c>
      <c r="B25" s="232" t="s">
        <v>455</v>
      </c>
      <c r="C25" s="243" t="s">
        <v>454</v>
      </c>
      <c r="D25" s="253">
        <v>99.7</v>
      </c>
      <c r="E25" s="265">
        <v>113.8</v>
      </c>
      <c r="F25" s="265">
        <v>97.2</v>
      </c>
      <c r="G25" s="265">
        <v>101.2</v>
      </c>
      <c r="H25" s="265">
        <v>88.8</v>
      </c>
      <c r="I25" s="265">
        <v>102</v>
      </c>
      <c r="J25" s="265">
        <v>92.9</v>
      </c>
      <c r="K25" s="265">
        <v>90.2</v>
      </c>
      <c r="L25" s="265">
        <v>86.6</v>
      </c>
      <c r="M25" s="265">
        <v>120</v>
      </c>
      <c r="N25" s="265">
        <v>94.5</v>
      </c>
      <c r="O25" s="265">
        <v>98.4</v>
      </c>
      <c r="P25" s="265">
        <v>100</v>
      </c>
      <c r="Q25" s="265">
        <v>110.7</v>
      </c>
      <c r="R25" s="265">
        <v>100.8</v>
      </c>
      <c r="S25" s="265">
        <v>108.2</v>
      </c>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3.5" customHeight="1">
      <c r="A26" s="235"/>
      <c r="B26" s="239">
        <v>2</v>
      </c>
      <c r="C26" s="245"/>
      <c r="D26" s="255">
        <v>100.6</v>
      </c>
      <c r="E26" s="267">
        <v>113.2</v>
      </c>
      <c r="F26" s="267">
        <v>98.7</v>
      </c>
      <c r="G26" s="267">
        <v>100.6</v>
      </c>
      <c r="H26" s="267">
        <v>88.1</v>
      </c>
      <c r="I26" s="267">
        <v>103.4</v>
      </c>
      <c r="J26" s="267">
        <v>91.9</v>
      </c>
      <c r="K26" s="267">
        <v>85.8</v>
      </c>
      <c r="L26" s="267">
        <v>97.3</v>
      </c>
      <c r="M26" s="267">
        <v>120.2</v>
      </c>
      <c r="N26" s="267">
        <v>93.9</v>
      </c>
      <c r="O26" s="267">
        <v>100.8</v>
      </c>
      <c r="P26" s="267">
        <v>102.3</v>
      </c>
      <c r="Q26" s="267">
        <v>110.7</v>
      </c>
      <c r="R26" s="267">
        <v>101</v>
      </c>
      <c r="S26" s="267">
        <v>108.3</v>
      </c>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7.25" customHeight="1">
      <c r="A27" s="291"/>
      <c r="B27" s="291"/>
      <c r="C27" s="291"/>
      <c r="D27" s="256" t="s">
        <v>456</v>
      </c>
      <c r="E27" s="256"/>
      <c r="F27" s="256"/>
      <c r="G27" s="256"/>
      <c r="H27" s="256"/>
      <c r="I27" s="256"/>
      <c r="J27" s="256"/>
      <c r="K27" s="256"/>
      <c r="L27" s="256"/>
      <c r="M27" s="256"/>
      <c r="N27" s="256"/>
      <c r="O27" s="256"/>
      <c r="P27" s="256"/>
      <c r="Q27" s="256"/>
      <c r="R27" s="256"/>
      <c r="S27" s="256"/>
    </row>
    <row r="28" spans="1:46" ht="13.5" customHeight="1">
      <c r="A28" s="231" t="s">
        <v>149</v>
      </c>
      <c r="B28" s="231" t="s">
        <v>443</v>
      </c>
      <c r="C28" s="243" t="s">
        <v>448</v>
      </c>
      <c r="D28" s="251">
        <v>0.2</v>
      </c>
      <c r="E28" s="263">
        <v>-8.1</v>
      </c>
      <c r="F28" s="263">
        <v>0.9</v>
      </c>
      <c r="G28" s="263">
        <v>-5.7</v>
      </c>
      <c r="H28" s="263">
        <v>7.3</v>
      </c>
      <c r="I28" s="263">
        <v>-2.1</v>
      </c>
      <c r="J28" s="263">
        <v>2.4</v>
      </c>
      <c r="K28" s="263">
        <v>-5</v>
      </c>
      <c r="L28" s="277">
        <v>-5.8</v>
      </c>
      <c r="M28" s="277">
        <v>-5.0999999999999996</v>
      </c>
      <c r="N28" s="277">
        <v>10.9</v>
      </c>
      <c r="O28" s="277">
        <v>1.2</v>
      </c>
      <c r="P28" s="263">
        <v>12</v>
      </c>
      <c r="Q28" s="263">
        <v>-0.6</v>
      </c>
      <c r="R28" s="263">
        <v>-1.7</v>
      </c>
      <c r="S28" s="277">
        <v>-0.8</v>
      </c>
    </row>
    <row r="29" spans="1:46" ht="13.5" customHeight="1">
      <c r="A29" s="232"/>
      <c r="B29" s="232">
        <v>28</v>
      </c>
      <c r="C29" s="243"/>
      <c r="D29" s="252">
        <v>-1</v>
      </c>
      <c r="E29" s="264">
        <v>5.0999999999999996</v>
      </c>
      <c r="F29" s="264">
        <v>-0.1</v>
      </c>
      <c r="G29" s="264">
        <v>-6.4</v>
      </c>
      <c r="H29" s="264">
        <v>-7.3</v>
      </c>
      <c r="I29" s="264">
        <v>5.9</v>
      </c>
      <c r="J29" s="264">
        <v>-4.2</v>
      </c>
      <c r="K29" s="264">
        <v>-7.3</v>
      </c>
      <c r="L29" s="278">
        <v>1.7</v>
      </c>
      <c r="M29" s="278">
        <v>-5.2</v>
      </c>
      <c r="N29" s="278">
        <v>-4.7</v>
      </c>
      <c r="O29" s="278">
        <v>-6.4</v>
      </c>
      <c r="P29" s="264">
        <v>-0.3</v>
      </c>
      <c r="Q29" s="264">
        <v>-0.4</v>
      </c>
      <c r="R29" s="264">
        <v>-1.9</v>
      </c>
      <c r="S29" s="278">
        <v>-0.1</v>
      </c>
    </row>
    <row r="30" spans="1:46" ht="13.5" customHeight="1">
      <c r="A30" s="232"/>
      <c r="B30" s="232" t="s">
        <v>450</v>
      </c>
      <c r="C30" s="243"/>
      <c r="D30" s="252">
        <v>1</v>
      </c>
      <c r="E30" s="264">
        <v>5.2</v>
      </c>
      <c r="F30" s="264">
        <v>1</v>
      </c>
      <c r="G30" s="264">
        <v>3.2</v>
      </c>
      <c r="H30" s="264">
        <v>-4.5999999999999996</v>
      </c>
      <c r="I30" s="264">
        <v>1.2</v>
      </c>
      <c r="J30" s="264">
        <v>-3.1</v>
      </c>
      <c r="K30" s="264">
        <v>5.8</v>
      </c>
      <c r="L30" s="278">
        <v>-1.8</v>
      </c>
      <c r="M30" s="278">
        <v>5.3</v>
      </c>
      <c r="N30" s="278">
        <v>4.3</v>
      </c>
      <c r="O30" s="278">
        <v>1.4</v>
      </c>
      <c r="P30" s="264">
        <v>3.7</v>
      </c>
      <c r="Q30" s="264">
        <v>-1.4</v>
      </c>
      <c r="R30" s="264">
        <v>3.1</v>
      </c>
      <c r="S30" s="278">
        <v>-2.7</v>
      </c>
    </row>
    <row r="31" spans="1:46" ht="13.5" customHeight="1">
      <c r="A31" s="232"/>
      <c r="B31" s="232" t="s">
        <v>214</v>
      </c>
      <c r="C31" s="243"/>
      <c r="D31" s="252">
        <v>-0.1</v>
      </c>
      <c r="E31" s="264">
        <v>5.7</v>
      </c>
      <c r="F31" s="264">
        <v>-0.7</v>
      </c>
      <c r="G31" s="264">
        <v>25.8</v>
      </c>
      <c r="H31" s="264">
        <v>-8</v>
      </c>
      <c r="I31" s="264">
        <v>-4.4000000000000004</v>
      </c>
      <c r="J31" s="264">
        <v>12.7</v>
      </c>
      <c r="K31" s="264">
        <v>-3.5</v>
      </c>
      <c r="L31" s="278">
        <v>-6.8</v>
      </c>
      <c r="M31" s="278">
        <v>11.7</v>
      </c>
      <c r="N31" s="278">
        <v>-8.6999999999999993</v>
      </c>
      <c r="O31" s="278">
        <v>5.7</v>
      </c>
      <c r="P31" s="264">
        <v>-17.600000000000001</v>
      </c>
      <c r="Q31" s="264">
        <v>6.1</v>
      </c>
      <c r="R31" s="264">
        <v>-1.2</v>
      </c>
      <c r="S31" s="278">
        <v>0.7</v>
      </c>
    </row>
    <row r="32" spans="1:46" ht="13.5" customHeight="1">
      <c r="A32" s="232" t="s">
        <v>451</v>
      </c>
      <c r="B32" s="232" t="s">
        <v>452</v>
      </c>
      <c r="C32" s="243"/>
      <c r="D32" s="252">
        <v>0</v>
      </c>
      <c r="E32" s="264">
        <v>-5.8</v>
      </c>
      <c r="F32" s="264">
        <v>-0.5</v>
      </c>
      <c r="G32" s="264">
        <v>-7.8</v>
      </c>
      <c r="H32" s="264">
        <v>2.5</v>
      </c>
      <c r="I32" s="264">
        <v>3.9</v>
      </c>
      <c r="J32" s="264">
        <v>0.2</v>
      </c>
      <c r="K32" s="264">
        <v>2.2000000000000002</v>
      </c>
      <c r="L32" s="278">
        <v>-1.3</v>
      </c>
      <c r="M32" s="278">
        <v>-2.4</v>
      </c>
      <c r="N32" s="278">
        <v>13.4</v>
      </c>
      <c r="O32" s="278">
        <v>-1.5</v>
      </c>
      <c r="P32" s="264">
        <v>-7.6</v>
      </c>
      <c r="Q32" s="264">
        <v>0.8</v>
      </c>
      <c r="R32" s="264">
        <v>-1.6</v>
      </c>
      <c r="S32" s="278">
        <v>1.5</v>
      </c>
    </row>
    <row r="33" spans="1:35" ht="13.5" customHeight="1">
      <c r="A33" s="233"/>
      <c r="B33" s="233" t="s">
        <v>392</v>
      </c>
      <c r="C33" s="244"/>
      <c r="D33" s="254">
        <v>0.3</v>
      </c>
      <c r="E33" s="266">
        <v>0.4</v>
      </c>
      <c r="F33" s="266">
        <v>-2.8</v>
      </c>
      <c r="G33" s="266">
        <v>-9.9</v>
      </c>
      <c r="H33" s="266">
        <v>-0.5</v>
      </c>
      <c r="I33" s="266">
        <v>-4.8</v>
      </c>
      <c r="J33" s="266">
        <v>-2.6</v>
      </c>
      <c r="K33" s="266">
        <v>2.1</v>
      </c>
      <c r="L33" s="266">
        <v>-7.4</v>
      </c>
      <c r="M33" s="266">
        <v>4.8</v>
      </c>
      <c r="N33" s="266">
        <v>-5</v>
      </c>
      <c r="O33" s="266">
        <v>-1.4</v>
      </c>
      <c r="P33" s="266">
        <v>31.4</v>
      </c>
      <c r="Q33" s="266">
        <v>5.4</v>
      </c>
      <c r="R33" s="266">
        <v>-0.2</v>
      </c>
      <c r="S33" s="266">
        <v>-5</v>
      </c>
    </row>
    <row r="34" spans="1:35" ht="13.5" customHeight="1">
      <c r="A34" s="232" t="s">
        <v>30</v>
      </c>
      <c r="B34" s="232">
        <v>2</v>
      </c>
      <c r="C34" s="243" t="s">
        <v>454</v>
      </c>
      <c r="D34" s="252">
        <v>1.6</v>
      </c>
      <c r="E34" s="264">
        <v>6.4</v>
      </c>
      <c r="F34" s="264">
        <v>-2</v>
      </c>
      <c r="G34" s="264">
        <v>-7.6</v>
      </c>
      <c r="H34" s="264">
        <v>6.4</v>
      </c>
      <c r="I34" s="264">
        <v>-1.1000000000000001</v>
      </c>
      <c r="J34" s="264">
        <v>-2.8</v>
      </c>
      <c r="K34" s="264">
        <v>2.9</v>
      </c>
      <c r="L34" s="264">
        <v>-17.5</v>
      </c>
      <c r="M34" s="264">
        <v>-2</v>
      </c>
      <c r="N34" s="264">
        <v>1.1000000000000001</v>
      </c>
      <c r="O34" s="264">
        <v>3.2</v>
      </c>
      <c r="P34" s="264">
        <v>46.4</v>
      </c>
      <c r="Q34" s="264">
        <v>4.2</v>
      </c>
      <c r="R34" s="264">
        <v>-7.7</v>
      </c>
      <c r="S34" s="264">
        <v>-6.2</v>
      </c>
    </row>
    <row r="35" spans="1:35" ht="13.5" customHeight="1">
      <c r="A35" s="21"/>
      <c r="B35" s="232">
        <v>3</v>
      </c>
      <c r="C35" s="243"/>
      <c r="D35" s="252">
        <v>2.8</v>
      </c>
      <c r="E35" s="264">
        <v>8.6</v>
      </c>
      <c r="F35" s="264">
        <v>0.1</v>
      </c>
      <c r="G35" s="264">
        <v>-9.1</v>
      </c>
      <c r="H35" s="264">
        <v>-5.2</v>
      </c>
      <c r="I35" s="264">
        <v>-1.4</v>
      </c>
      <c r="J35" s="264">
        <v>-3.4</v>
      </c>
      <c r="K35" s="264">
        <v>4</v>
      </c>
      <c r="L35" s="264">
        <v>-21.5</v>
      </c>
      <c r="M35" s="264">
        <v>-2.4</v>
      </c>
      <c r="N35" s="264">
        <v>0.5</v>
      </c>
      <c r="O35" s="264">
        <v>4.0999999999999996</v>
      </c>
      <c r="P35" s="264">
        <v>70.400000000000006</v>
      </c>
      <c r="Q35" s="264">
        <v>3.7</v>
      </c>
      <c r="R35" s="264">
        <v>-4</v>
      </c>
      <c r="S35" s="264">
        <v>-7.8</v>
      </c>
    </row>
    <row r="36" spans="1:35" ht="13.5" customHeight="1">
      <c r="A36" s="21"/>
      <c r="B36" s="232">
        <v>4</v>
      </c>
      <c r="C36" s="243"/>
      <c r="D36" s="252">
        <v>0.3</v>
      </c>
      <c r="E36" s="264">
        <v>4.3</v>
      </c>
      <c r="F36" s="264">
        <v>-3.5</v>
      </c>
      <c r="G36" s="264">
        <v>-23.4</v>
      </c>
      <c r="H36" s="264">
        <v>-9.4</v>
      </c>
      <c r="I36" s="264">
        <v>1.8</v>
      </c>
      <c r="J36" s="264">
        <v>-4.9000000000000004</v>
      </c>
      <c r="K36" s="264">
        <v>1.8</v>
      </c>
      <c r="L36" s="264">
        <v>-16.100000000000001</v>
      </c>
      <c r="M36" s="264">
        <v>-5.7</v>
      </c>
      <c r="N36" s="264">
        <v>-4.5</v>
      </c>
      <c r="O36" s="264">
        <v>-4</v>
      </c>
      <c r="P36" s="264">
        <v>63.8</v>
      </c>
      <c r="Q36" s="264">
        <v>4.7</v>
      </c>
      <c r="R36" s="264">
        <v>-10.199999999999999</v>
      </c>
      <c r="S36" s="264">
        <v>-8.6</v>
      </c>
    </row>
    <row r="37" spans="1:35" ht="13.5" customHeight="1">
      <c r="A37" s="21"/>
      <c r="B37" s="232">
        <v>5</v>
      </c>
      <c r="C37" s="243"/>
      <c r="D37" s="252">
        <v>-3.8</v>
      </c>
      <c r="E37" s="264">
        <v>0.1</v>
      </c>
      <c r="F37" s="264">
        <v>-7.7</v>
      </c>
      <c r="G37" s="264">
        <v>-13.5</v>
      </c>
      <c r="H37" s="264">
        <v>-5.2</v>
      </c>
      <c r="I37" s="264">
        <v>-8.1999999999999993</v>
      </c>
      <c r="J37" s="264">
        <v>-5.7</v>
      </c>
      <c r="K37" s="264">
        <v>0.8</v>
      </c>
      <c r="L37" s="264">
        <v>-16.7</v>
      </c>
      <c r="M37" s="264">
        <v>0.3</v>
      </c>
      <c r="N37" s="264">
        <v>-17.5</v>
      </c>
      <c r="O37" s="264">
        <v>-8.1999999999999993</v>
      </c>
      <c r="P37" s="264">
        <v>28</v>
      </c>
      <c r="Q37" s="264">
        <v>5.4</v>
      </c>
      <c r="R37" s="264">
        <v>-0.8</v>
      </c>
      <c r="S37" s="264">
        <v>-13.2</v>
      </c>
    </row>
    <row r="38" spans="1:35" ht="13.5" customHeight="1">
      <c r="A38" s="21"/>
      <c r="B38" s="232">
        <v>6</v>
      </c>
      <c r="C38" s="243"/>
      <c r="D38" s="252">
        <v>-1.7</v>
      </c>
      <c r="E38" s="264">
        <v>-5</v>
      </c>
      <c r="F38" s="264">
        <v>-5.8</v>
      </c>
      <c r="G38" s="264">
        <v>-11.7</v>
      </c>
      <c r="H38" s="264">
        <v>-8.8000000000000007</v>
      </c>
      <c r="I38" s="264">
        <v>-7</v>
      </c>
      <c r="J38" s="264">
        <v>-2.7</v>
      </c>
      <c r="K38" s="264">
        <v>3.1</v>
      </c>
      <c r="L38" s="264">
        <v>-9.3000000000000007</v>
      </c>
      <c r="M38" s="264">
        <v>-2.5</v>
      </c>
      <c r="N38" s="264">
        <v>-13.5</v>
      </c>
      <c r="O38" s="264">
        <v>1.9</v>
      </c>
      <c r="P38" s="264">
        <v>28.1</v>
      </c>
      <c r="Q38" s="264">
        <v>8.4</v>
      </c>
      <c r="R38" s="264">
        <v>-2.1</v>
      </c>
      <c r="S38" s="264">
        <v>-8</v>
      </c>
    </row>
    <row r="39" spans="1:35" ht="13.5" customHeight="1">
      <c r="A39" s="21"/>
      <c r="B39" s="232">
        <v>7</v>
      </c>
      <c r="C39" s="243"/>
      <c r="D39" s="252">
        <v>-1.3</v>
      </c>
      <c r="E39" s="264">
        <v>-6.9</v>
      </c>
      <c r="F39" s="264">
        <v>-4.0999999999999996</v>
      </c>
      <c r="G39" s="264">
        <v>-6</v>
      </c>
      <c r="H39" s="264">
        <v>0.1</v>
      </c>
      <c r="I39" s="264">
        <v>-7.5</v>
      </c>
      <c r="J39" s="264">
        <v>-1.6</v>
      </c>
      <c r="K39" s="264">
        <v>0.2</v>
      </c>
      <c r="L39" s="264">
        <v>-1</v>
      </c>
      <c r="M39" s="264">
        <v>0.9</v>
      </c>
      <c r="N39" s="264">
        <v>-16</v>
      </c>
      <c r="O39" s="264">
        <v>-1.1000000000000001</v>
      </c>
      <c r="P39" s="264">
        <v>17</v>
      </c>
      <c r="Q39" s="264">
        <v>6.2</v>
      </c>
      <c r="R39" s="264">
        <v>6.1</v>
      </c>
      <c r="S39" s="264">
        <v>-2.5</v>
      </c>
    </row>
    <row r="40" spans="1:35" ht="13.5" customHeight="1">
      <c r="A40" s="232"/>
      <c r="B40" s="232">
        <v>8</v>
      </c>
      <c r="C40" s="243"/>
      <c r="D40" s="252">
        <v>0.5</v>
      </c>
      <c r="E40" s="264">
        <v>1.7</v>
      </c>
      <c r="F40" s="264">
        <v>-3.3</v>
      </c>
      <c r="G40" s="264">
        <v>-4.0999999999999996</v>
      </c>
      <c r="H40" s="264">
        <v>4.3</v>
      </c>
      <c r="I40" s="264">
        <v>-9.1</v>
      </c>
      <c r="J40" s="264">
        <v>-0.8</v>
      </c>
      <c r="K40" s="264">
        <v>3.4</v>
      </c>
      <c r="L40" s="264">
        <v>-0.4</v>
      </c>
      <c r="M40" s="264">
        <v>16.100000000000001</v>
      </c>
      <c r="N40" s="264">
        <v>-4.7</v>
      </c>
      <c r="O40" s="264">
        <v>3</v>
      </c>
      <c r="P40" s="264">
        <v>18.7</v>
      </c>
      <c r="Q40" s="264">
        <v>6.2</v>
      </c>
      <c r="R40" s="264">
        <v>5.6</v>
      </c>
      <c r="S40" s="264">
        <v>-5.2</v>
      </c>
    </row>
    <row r="41" spans="1:35" ht="13.5" customHeight="1">
      <c r="A41" s="234"/>
      <c r="B41" s="232">
        <v>9</v>
      </c>
      <c r="C41" s="243"/>
      <c r="D41" s="252">
        <v>0.7</v>
      </c>
      <c r="E41" s="264">
        <v>-4.2</v>
      </c>
      <c r="F41" s="264">
        <v>-2.5</v>
      </c>
      <c r="G41" s="264">
        <v>-5.0999999999999996</v>
      </c>
      <c r="H41" s="264">
        <v>3.8</v>
      </c>
      <c r="I41" s="264">
        <v>-5.6</v>
      </c>
      <c r="J41" s="264">
        <v>-0.8</v>
      </c>
      <c r="K41" s="264">
        <v>2.2000000000000002</v>
      </c>
      <c r="L41" s="264">
        <v>0.2</v>
      </c>
      <c r="M41" s="264">
        <v>17.5</v>
      </c>
      <c r="N41" s="264">
        <v>-5.5</v>
      </c>
      <c r="O41" s="264">
        <v>-3.5</v>
      </c>
      <c r="P41" s="264">
        <v>22.1</v>
      </c>
      <c r="Q41" s="264">
        <v>5.3</v>
      </c>
      <c r="R41" s="264">
        <v>2.2999999999999998</v>
      </c>
      <c r="S41" s="264">
        <v>-1.2</v>
      </c>
    </row>
    <row r="42" spans="1:35" ht="13.5" customHeight="1">
      <c r="A42" s="21"/>
      <c r="B42" s="232">
        <v>10</v>
      </c>
      <c r="C42" s="243"/>
      <c r="D42" s="252">
        <v>-0.1</v>
      </c>
      <c r="E42" s="264">
        <v>-0.8</v>
      </c>
      <c r="F42" s="264">
        <v>-2.2000000000000002</v>
      </c>
      <c r="G42" s="264">
        <v>-9.6999999999999993</v>
      </c>
      <c r="H42" s="264">
        <v>4</v>
      </c>
      <c r="I42" s="264">
        <v>-8.1999999999999993</v>
      </c>
      <c r="J42" s="264">
        <v>-4.4000000000000004</v>
      </c>
      <c r="K42" s="264">
        <v>-0.7</v>
      </c>
      <c r="L42" s="264">
        <v>1.4</v>
      </c>
      <c r="M42" s="264">
        <v>13.6</v>
      </c>
      <c r="N42" s="264">
        <v>-3.5</v>
      </c>
      <c r="O42" s="264">
        <v>-2.4</v>
      </c>
      <c r="P42" s="264">
        <v>20.3</v>
      </c>
      <c r="Q42" s="264">
        <v>5.3</v>
      </c>
      <c r="R42" s="264">
        <v>3.7</v>
      </c>
      <c r="S42" s="264">
        <v>-4.2</v>
      </c>
    </row>
    <row r="43" spans="1:35" ht="13.5" customHeight="1">
      <c r="A43" s="232"/>
      <c r="B43" s="232">
        <v>11</v>
      </c>
      <c r="C43" s="243"/>
      <c r="D43" s="252">
        <v>0.9</v>
      </c>
      <c r="E43" s="264">
        <v>-2.2999999999999998</v>
      </c>
      <c r="F43" s="264">
        <v>-1.2</v>
      </c>
      <c r="G43" s="264">
        <v>-10.1</v>
      </c>
      <c r="H43" s="264">
        <v>7.1</v>
      </c>
      <c r="I43" s="264">
        <v>-6.5</v>
      </c>
      <c r="J43" s="264">
        <v>-2.9</v>
      </c>
      <c r="K43" s="264">
        <v>3.2</v>
      </c>
      <c r="L43" s="264">
        <v>0.2</v>
      </c>
      <c r="M43" s="264">
        <v>12.3</v>
      </c>
      <c r="N43" s="264">
        <v>-2.1</v>
      </c>
      <c r="O43" s="264">
        <v>-6.2</v>
      </c>
      <c r="P43" s="264">
        <v>23</v>
      </c>
      <c r="Q43" s="264">
        <v>6.1</v>
      </c>
      <c r="R43" s="264">
        <v>7.6</v>
      </c>
      <c r="S43" s="264">
        <v>1.2</v>
      </c>
    </row>
    <row r="44" spans="1:35" ht="13.5" customHeight="1">
      <c r="A44" s="21"/>
      <c r="B44" s="232">
        <v>12</v>
      </c>
      <c r="C44" s="243"/>
      <c r="D44" s="252">
        <v>0.7</v>
      </c>
      <c r="E44" s="264">
        <v>-3.9</v>
      </c>
      <c r="F44" s="264">
        <v>-1</v>
      </c>
      <c r="G44" s="264">
        <v>-6.2</v>
      </c>
      <c r="H44" s="264">
        <v>5.0999999999999996</v>
      </c>
      <c r="I44" s="264">
        <v>-2.8</v>
      </c>
      <c r="J44" s="264">
        <v>-2.8</v>
      </c>
      <c r="K44" s="264">
        <v>3.3</v>
      </c>
      <c r="L44" s="264">
        <v>5.5</v>
      </c>
      <c r="M44" s="264">
        <v>15</v>
      </c>
      <c r="N44" s="264">
        <v>-3.3</v>
      </c>
      <c r="O44" s="264">
        <v>-6.3</v>
      </c>
      <c r="P44" s="264">
        <v>19.3</v>
      </c>
      <c r="Q44" s="264">
        <v>3.6</v>
      </c>
      <c r="R44" s="264">
        <v>5.9</v>
      </c>
      <c r="S44" s="264">
        <v>1.8</v>
      </c>
    </row>
    <row r="45" spans="1:35" ht="13.5" customHeight="1">
      <c r="A45" s="232" t="s">
        <v>275</v>
      </c>
      <c r="B45" s="232" t="s">
        <v>455</v>
      </c>
      <c r="C45" s="243" t="s">
        <v>454</v>
      </c>
      <c r="D45" s="253">
        <v>-0.4</v>
      </c>
      <c r="E45" s="265">
        <v>1.2</v>
      </c>
      <c r="F45" s="265">
        <v>0.3</v>
      </c>
      <c r="G45" s="265">
        <v>-2.1</v>
      </c>
      <c r="H45" s="265">
        <v>12.4</v>
      </c>
      <c r="I45" s="265">
        <v>0.5</v>
      </c>
      <c r="J45" s="265">
        <v>-10.5</v>
      </c>
      <c r="K45" s="265">
        <v>-5.5</v>
      </c>
      <c r="L45" s="265">
        <v>1.6</v>
      </c>
      <c r="M45" s="265">
        <v>13.4</v>
      </c>
      <c r="N45" s="265">
        <v>-12</v>
      </c>
      <c r="O45" s="265">
        <v>1.3</v>
      </c>
      <c r="P45" s="265">
        <v>-0.3</v>
      </c>
      <c r="Q45" s="265">
        <v>2.4</v>
      </c>
      <c r="R45" s="265">
        <v>5</v>
      </c>
      <c r="S45" s="265">
        <v>15.5</v>
      </c>
    </row>
    <row r="46" spans="1:35" ht="13.5" customHeight="1">
      <c r="A46" s="235"/>
      <c r="B46" s="239">
        <v>2</v>
      </c>
      <c r="C46" s="245"/>
      <c r="D46" s="255">
        <v>0.2</v>
      </c>
      <c r="E46" s="267">
        <v>-2.2000000000000002</v>
      </c>
      <c r="F46" s="267">
        <v>0.7</v>
      </c>
      <c r="G46" s="267">
        <v>-3.1</v>
      </c>
      <c r="H46" s="267">
        <v>-3.9</v>
      </c>
      <c r="I46" s="267">
        <v>-1.7</v>
      </c>
      <c r="J46" s="267">
        <v>-7.9</v>
      </c>
      <c r="K46" s="267">
        <v>-11.6</v>
      </c>
      <c r="L46" s="267">
        <v>17.899999999999999</v>
      </c>
      <c r="M46" s="267">
        <v>9.6999999999999993</v>
      </c>
      <c r="N46" s="267">
        <v>-3.9</v>
      </c>
      <c r="O46" s="267">
        <v>3.8</v>
      </c>
      <c r="P46" s="267">
        <v>0.4</v>
      </c>
      <c r="Q46" s="267">
        <v>2.2000000000000002</v>
      </c>
      <c r="R46" s="267">
        <v>1.3</v>
      </c>
      <c r="S46" s="267">
        <v>16</v>
      </c>
    </row>
    <row r="47" spans="1:35" ht="27" customHeight="1">
      <c r="A47" s="236" t="s">
        <v>271</v>
      </c>
      <c r="B47" s="236"/>
      <c r="C47" s="246"/>
      <c r="D47" s="257">
        <v>0.9</v>
      </c>
      <c r="E47" s="257">
        <v>-0.5</v>
      </c>
      <c r="F47" s="257">
        <v>1.5</v>
      </c>
      <c r="G47" s="257">
        <v>-0.6</v>
      </c>
      <c r="H47" s="257">
        <v>-0.8</v>
      </c>
      <c r="I47" s="257">
        <v>1.4</v>
      </c>
      <c r="J47" s="257">
        <v>-1.1000000000000001</v>
      </c>
      <c r="K47" s="257">
        <v>-4.9000000000000004</v>
      </c>
      <c r="L47" s="257">
        <v>12.4</v>
      </c>
      <c r="M47" s="257">
        <v>0.2</v>
      </c>
      <c r="N47" s="257">
        <v>-0.6</v>
      </c>
      <c r="O47" s="257">
        <v>2.4</v>
      </c>
      <c r="P47" s="257">
        <v>2.2999999999999998</v>
      </c>
      <c r="Q47" s="257">
        <v>0</v>
      </c>
      <c r="R47" s="257">
        <v>0.2</v>
      </c>
      <c r="S47" s="257">
        <v>0.1</v>
      </c>
      <c r="T47" s="237"/>
      <c r="U47" s="237"/>
      <c r="V47" s="237"/>
      <c r="W47" s="237"/>
      <c r="X47" s="237"/>
      <c r="Y47" s="237"/>
      <c r="Z47" s="237"/>
      <c r="AA47" s="237"/>
      <c r="AB47" s="237"/>
      <c r="AC47" s="237"/>
      <c r="AD47" s="237"/>
      <c r="AE47" s="237"/>
      <c r="AF47" s="237"/>
      <c r="AG47" s="237"/>
      <c r="AH47" s="237"/>
      <c r="AI47" s="237"/>
    </row>
    <row r="48" spans="1:35" ht="27" customHeight="1">
      <c r="A48" s="237"/>
      <c r="B48" s="237"/>
      <c r="C48" s="237"/>
      <c r="D48" s="301"/>
      <c r="E48" s="301"/>
      <c r="F48" s="301"/>
      <c r="G48" s="301"/>
      <c r="H48" s="301"/>
      <c r="I48" s="301"/>
      <c r="J48" s="301"/>
      <c r="K48" s="301"/>
      <c r="L48" s="301"/>
      <c r="M48" s="301"/>
      <c r="N48" s="301"/>
      <c r="O48" s="301"/>
      <c r="P48" s="301"/>
      <c r="Q48" s="301"/>
      <c r="R48" s="301"/>
      <c r="S48" s="301"/>
      <c r="T48" s="237"/>
      <c r="U48" s="237"/>
      <c r="V48" s="237"/>
      <c r="W48" s="237"/>
      <c r="X48" s="237"/>
      <c r="Y48" s="237"/>
      <c r="Z48" s="237"/>
      <c r="AA48" s="237"/>
      <c r="AB48" s="237"/>
      <c r="AC48" s="237"/>
      <c r="AD48" s="237"/>
      <c r="AE48" s="237"/>
      <c r="AF48" s="237"/>
      <c r="AG48" s="237"/>
      <c r="AH48" s="237"/>
      <c r="AI48" s="237"/>
    </row>
    <row r="49" spans="1:19" ht="17.25">
      <c r="A49" s="226" t="s">
        <v>21</v>
      </c>
      <c r="B49" s="7"/>
      <c r="C49" s="7"/>
      <c r="D49" s="21"/>
      <c r="E49" s="21"/>
      <c r="F49" s="21"/>
      <c r="G49" s="21"/>
      <c r="H49" s="306"/>
      <c r="I49" s="306"/>
      <c r="J49" s="306"/>
      <c r="K49" s="306"/>
      <c r="L49" s="306"/>
      <c r="M49" s="306"/>
      <c r="N49" s="306"/>
      <c r="O49" s="306"/>
      <c r="P49" s="21"/>
      <c r="Q49" s="21"/>
      <c r="R49" s="21"/>
      <c r="S49" s="283" t="s">
        <v>398</v>
      </c>
    </row>
    <row r="50" spans="1:19">
      <c r="A50" s="227" t="s">
        <v>9</v>
      </c>
      <c r="B50" s="227"/>
      <c r="C50" s="240"/>
      <c r="D50" s="247" t="s">
        <v>302</v>
      </c>
      <c r="E50" s="247" t="s">
        <v>399</v>
      </c>
      <c r="F50" s="247" t="s">
        <v>400</v>
      </c>
      <c r="G50" s="247" t="s">
        <v>401</v>
      </c>
      <c r="H50" s="247" t="s">
        <v>403</v>
      </c>
      <c r="I50" s="247" t="s">
        <v>216</v>
      </c>
      <c r="J50" s="247" t="s">
        <v>55</v>
      </c>
      <c r="K50" s="247" t="s">
        <v>404</v>
      </c>
      <c r="L50" s="247" t="s">
        <v>405</v>
      </c>
      <c r="M50" s="247" t="s">
        <v>406</v>
      </c>
      <c r="N50" s="247" t="s">
        <v>97</v>
      </c>
      <c r="O50" s="247" t="s">
        <v>408</v>
      </c>
      <c r="P50" s="247" t="s">
        <v>409</v>
      </c>
      <c r="Q50" s="247" t="s">
        <v>410</v>
      </c>
      <c r="R50" s="247" t="s">
        <v>411</v>
      </c>
      <c r="S50" s="247" t="s">
        <v>412</v>
      </c>
    </row>
    <row r="51" spans="1:19">
      <c r="A51" s="228"/>
      <c r="B51" s="228"/>
      <c r="C51" s="241"/>
      <c r="D51" s="248" t="s">
        <v>413</v>
      </c>
      <c r="E51" s="248"/>
      <c r="F51" s="248"/>
      <c r="G51" s="248" t="s">
        <v>414</v>
      </c>
      <c r="H51" s="248" t="s">
        <v>418</v>
      </c>
      <c r="I51" s="248" t="s">
        <v>419</v>
      </c>
      <c r="J51" s="248" t="s">
        <v>415</v>
      </c>
      <c r="K51" s="248" t="s">
        <v>159</v>
      </c>
      <c r="L51" s="275" t="s">
        <v>424</v>
      </c>
      <c r="M51" s="279" t="s">
        <v>429</v>
      </c>
      <c r="N51" s="275" t="s">
        <v>430</v>
      </c>
      <c r="O51" s="275" t="s">
        <v>278</v>
      </c>
      <c r="P51" s="275" t="s">
        <v>431</v>
      </c>
      <c r="Q51" s="275" t="s">
        <v>432</v>
      </c>
      <c r="R51" s="275" t="s">
        <v>416</v>
      </c>
      <c r="S51" s="284" t="s">
        <v>433</v>
      </c>
    </row>
    <row r="52" spans="1:19" ht="18" customHeight="1">
      <c r="A52" s="229"/>
      <c r="B52" s="229"/>
      <c r="C52" s="242"/>
      <c r="D52" s="249" t="s">
        <v>262</v>
      </c>
      <c r="E52" s="249" t="s">
        <v>313</v>
      </c>
      <c r="F52" s="249" t="s">
        <v>417</v>
      </c>
      <c r="G52" s="249" t="s">
        <v>434</v>
      </c>
      <c r="H52" s="249" t="s">
        <v>71</v>
      </c>
      <c r="I52" s="249" t="s">
        <v>436</v>
      </c>
      <c r="J52" s="249" t="s">
        <v>258</v>
      </c>
      <c r="K52" s="249" t="s">
        <v>296</v>
      </c>
      <c r="L52" s="276" t="s">
        <v>129</v>
      </c>
      <c r="M52" s="280" t="s">
        <v>104</v>
      </c>
      <c r="N52" s="276" t="s">
        <v>151</v>
      </c>
      <c r="O52" s="276" t="s">
        <v>437</v>
      </c>
      <c r="P52" s="280" t="s">
        <v>440</v>
      </c>
      <c r="Q52" s="280" t="s">
        <v>441</v>
      </c>
      <c r="R52" s="276" t="s">
        <v>343</v>
      </c>
      <c r="S52" s="276" t="s">
        <v>229</v>
      </c>
    </row>
    <row r="53" spans="1:19" ht="15.75" customHeight="1">
      <c r="A53" s="291"/>
      <c r="B53" s="291"/>
      <c r="C53" s="291"/>
      <c r="D53" s="250" t="s">
        <v>442</v>
      </c>
      <c r="E53" s="250"/>
      <c r="F53" s="250"/>
      <c r="G53" s="250"/>
      <c r="H53" s="250"/>
      <c r="I53" s="250"/>
      <c r="J53" s="250"/>
      <c r="K53" s="250"/>
      <c r="L53" s="250"/>
      <c r="M53" s="250"/>
      <c r="N53" s="250"/>
      <c r="O53" s="250"/>
      <c r="P53" s="250"/>
      <c r="Q53" s="250"/>
      <c r="R53" s="250"/>
      <c r="S53" s="291"/>
    </row>
    <row r="54" spans="1:19" ht="13.5" customHeight="1">
      <c r="A54" s="231" t="s">
        <v>149</v>
      </c>
      <c r="B54" s="231" t="s">
        <v>443</v>
      </c>
      <c r="C54" s="243" t="s">
        <v>448</v>
      </c>
      <c r="D54" s="251">
        <v>100</v>
      </c>
      <c r="E54" s="263">
        <v>100</v>
      </c>
      <c r="F54" s="263">
        <v>100</v>
      </c>
      <c r="G54" s="263">
        <v>100</v>
      </c>
      <c r="H54" s="263">
        <v>100</v>
      </c>
      <c r="I54" s="263">
        <v>100</v>
      </c>
      <c r="J54" s="263">
        <v>100</v>
      </c>
      <c r="K54" s="263">
        <v>100</v>
      </c>
      <c r="L54" s="277">
        <v>100</v>
      </c>
      <c r="M54" s="277">
        <v>100</v>
      </c>
      <c r="N54" s="277">
        <v>100</v>
      </c>
      <c r="O54" s="277">
        <v>100</v>
      </c>
      <c r="P54" s="263">
        <v>100</v>
      </c>
      <c r="Q54" s="263">
        <v>100</v>
      </c>
      <c r="R54" s="263">
        <v>100</v>
      </c>
      <c r="S54" s="277">
        <v>100</v>
      </c>
    </row>
    <row r="55" spans="1:19" ht="13.5" customHeight="1">
      <c r="A55" s="232"/>
      <c r="B55" s="232">
        <v>28</v>
      </c>
      <c r="C55" s="243"/>
      <c r="D55" s="252">
        <v>100.3</v>
      </c>
      <c r="E55" s="264">
        <v>98.4</v>
      </c>
      <c r="F55" s="264">
        <v>100.5</v>
      </c>
      <c r="G55" s="264">
        <v>97</v>
      </c>
      <c r="H55" s="264">
        <v>100.2</v>
      </c>
      <c r="I55" s="264">
        <v>99.5</v>
      </c>
      <c r="J55" s="264">
        <v>98.8</v>
      </c>
      <c r="K55" s="264">
        <v>97.1</v>
      </c>
      <c r="L55" s="278">
        <v>101.8</v>
      </c>
      <c r="M55" s="278">
        <v>100.5</v>
      </c>
      <c r="N55" s="278">
        <v>97.5</v>
      </c>
      <c r="O55" s="278">
        <v>102.1</v>
      </c>
      <c r="P55" s="264">
        <v>106.5</v>
      </c>
      <c r="Q55" s="264">
        <v>101.2</v>
      </c>
      <c r="R55" s="264">
        <v>98.9</v>
      </c>
      <c r="S55" s="278">
        <v>99</v>
      </c>
    </row>
    <row r="56" spans="1:19" ht="13.5" customHeight="1">
      <c r="A56" s="232"/>
      <c r="B56" s="232" t="s">
        <v>450</v>
      </c>
      <c r="C56" s="243"/>
      <c r="D56" s="252">
        <v>100.6</v>
      </c>
      <c r="E56" s="264">
        <v>98.9</v>
      </c>
      <c r="F56" s="264">
        <v>100.6</v>
      </c>
      <c r="G56" s="264">
        <v>97.3</v>
      </c>
      <c r="H56" s="264">
        <v>100.3</v>
      </c>
      <c r="I56" s="264">
        <v>101.3</v>
      </c>
      <c r="J56" s="264">
        <v>97.3</v>
      </c>
      <c r="K56" s="264">
        <v>98.5</v>
      </c>
      <c r="L56" s="278">
        <v>103.5</v>
      </c>
      <c r="M56" s="278">
        <v>97.6</v>
      </c>
      <c r="N56" s="278">
        <v>103.7</v>
      </c>
      <c r="O56" s="278">
        <v>101.8</v>
      </c>
      <c r="P56" s="264">
        <v>109.7</v>
      </c>
      <c r="Q56" s="264">
        <v>100.3</v>
      </c>
      <c r="R56" s="264">
        <v>102.3</v>
      </c>
      <c r="S56" s="278">
        <v>96.9</v>
      </c>
    </row>
    <row r="57" spans="1:19" ht="13.5" customHeight="1">
      <c r="A57" s="232"/>
      <c r="B57" s="232" t="s">
        <v>214</v>
      </c>
      <c r="C57" s="243"/>
      <c r="D57" s="252">
        <v>100.5</v>
      </c>
      <c r="E57" s="264">
        <v>119.2</v>
      </c>
      <c r="F57" s="264">
        <v>99.7</v>
      </c>
      <c r="G57" s="264">
        <v>118.9</v>
      </c>
      <c r="H57" s="264">
        <v>91.4</v>
      </c>
      <c r="I57" s="264">
        <v>92.1</v>
      </c>
      <c r="J57" s="264">
        <v>110.6</v>
      </c>
      <c r="K57" s="264">
        <v>104.1</v>
      </c>
      <c r="L57" s="264">
        <v>92.6</v>
      </c>
      <c r="M57" s="264">
        <v>115.3</v>
      </c>
      <c r="N57" s="264">
        <v>96.4</v>
      </c>
      <c r="O57" s="264">
        <v>103.8</v>
      </c>
      <c r="P57" s="264">
        <v>86</v>
      </c>
      <c r="Q57" s="264">
        <v>107.7</v>
      </c>
      <c r="R57" s="264">
        <v>97.2</v>
      </c>
      <c r="S57" s="264">
        <v>97.4</v>
      </c>
    </row>
    <row r="58" spans="1:19" ht="13.5" customHeight="1">
      <c r="A58" s="232" t="s">
        <v>451</v>
      </c>
      <c r="B58" s="232" t="s">
        <v>452</v>
      </c>
      <c r="C58" s="243"/>
      <c r="D58" s="260">
        <v>101.3</v>
      </c>
      <c r="E58" s="259">
        <v>101.8</v>
      </c>
      <c r="F58" s="259">
        <v>99.5</v>
      </c>
      <c r="G58" s="259">
        <v>115.2</v>
      </c>
      <c r="H58" s="259">
        <v>85.5</v>
      </c>
      <c r="I58" s="259">
        <v>94.4</v>
      </c>
      <c r="J58" s="259">
        <v>117.9</v>
      </c>
      <c r="K58" s="259">
        <v>99.5</v>
      </c>
      <c r="L58" s="259">
        <v>80.2</v>
      </c>
      <c r="M58" s="259">
        <v>113.8</v>
      </c>
      <c r="N58" s="259">
        <v>119.8</v>
      </c>
      <c r="O58" s="259">
        <v>97.1</v>
      </c>
      <c r="P58" s="259">
        <v>81.5</v>
      </c>
      <c r="Q58" s="259">
        <v>111.4</v>
      </c>
      <c r="R58" s="259">
        <v>102.9</v>
      </c>
      <c r="S58" s="259">
        <v>97.3</v>
      </c>
    </row>
    <row r="59" spans="1:19" ht="13.5" customHeight="1">
      <c r="A59" s="233"/>
      <c r="B59" s="233" t="s">
        <v>392</v>
      </c>
      <c r="C59" s="244"/>
      <c r="D59" s="254">
        <v>100.7</v>
      </c>
      <c r="E59" s="266">
        <v>98.8</v>
      </c>
      <c r="F59" s="266">
        <v>96.7</v>
      </c>
      <c r="G59" s="266">
        <v>104.5</v>
      </c>
      <c r="H59" s="266">
        <v>81.7</v>
      </c>
      <c r="I59" s="266">
        <v>89.1</v>
      </c>
      <c r="J59" s="266">
        <v>110.6</v>
      </c>
      <c r="K59" s="266">
        <v>96.8</v>
      </c>
      <c r="L59" s="266">
        <v>99</v>
      </c>
      <c r="M59" s="266">
        <v>113.5</v>
      </c>
      <c r="N59" s="266">
        <v>107.2</v>
      </c>
      <c r="O59" s="266">
        <v>89.3</v>
      </c>
      <c r="P59" s="266">
        <v>103.3</v>
      </c>
      <c r="Q59" s="266">
        <v>117.1</v>
      </c>
      <c r="R59" s="266">
        <v>102.9</v>
      </c>
      <c r="S59" s="266">
        <v>96.7</v>
      </c>
    </row>
    <row r="60" spans="1:19" ht="13.5" customHeight="1">
      <c r="A60" s="232" t="s">
        <v>30</v>
      </c>
      <c r="B60" s="232">
        <v>2</v>
      </c>
      <c r="C60" s="243" t="s">
        <v>454</v>
      </c>
      <c r="D60" s="251">
        <v>101.7</v>
      </c>
      <c r="E60" s="263">
        <v>109.4</v>
      </c>
      <c r="F60" s="263">
        <v>98</v>
      </c>
      <c r="G60" s="263">
        <v>108.7</v>
      </c>
      <c r="H60" s="263">
        <v>84.6</v>
      </c>
      <c r="I60" s="263">
        <v>93.1</v>
      </c>
      <c r="J60" s="263">
        <v>107.5</v>
      </c>
      <c r="K60" s="263">
        <v>98.7</v>
      </c>
      <c r="L60" s="263">
        <v>97.8</v>
      </c>
      <c r="M60" s="263">
        <v>110.6</v>
      </c>
      <c r="N60" s="263">
        <v>107.3</v>
      </c>
      <c r="O60" s="263">
        <v>89.5</v>
      </c>
      <c r="P60" s="263">
        <v>105.8</v>
      </c>
      <c r="Q60" s="263">
        <v>114.3</v>
      </c>
      <c r="R60" s="263">
        <v>106.3</v>
      </c>
      <c r="S60" s="263">
        <v>95.9</v>
      </c>
    </row>
    <row r="61" spans="1:19" ht="13.5" customHeight="1">
      <c r="A61" s="21"/>
      <c r="B61" s="232">
        <v>3</v>
      </c>
      <c r="C61" s="243"/>
      <c r="D61" s="252">
        <v>103.4</v>
      </c>
      <c r="E61" s="264">
        <v>111.6</v>
      </c>
      <c r="F61" s="264">
        <v>98.9</v>
      </c>
      <c r="G61" s="264">
        <v>108.3</v>
      </c>
      <c r="H61" s="264">
        <v>85.8</v>
      </c>
      <c r="I61" s="264">
        <v>88.6</v>
      </c>
      <c r="J61" s="264">
        <v>108.6</v>
      </c>
      <c r="K61" s="264">
        <v>101.8</v>
      </c>
      <c r="L61" s="264">
        <v>95.8</v>
      </c>
      <c r="M61" s="264">
        <v>110.2</v>
      </c>
      <c r="N61" s="264">
        <v>108.9</v>
      </c>
      <c r="O61" s="264">
        <v>89.6</v>
      </c>
      <c r="P61" s="264">
        <v>132.19999999999999</v>
      </c>
      <c r="Q61" s="264">
        <v>115</v>
      </c>
      <c r="R61" s="264">
        <v>107.4</v>
      </c>
      <c r="S61" s="264">
        <v>96.2</v>
      </c>
    </row>
    <row r="62" spans="1:19" ht="13.5" customHeight="1">
      <c r="A62" s="21"/>
      <c r="B62" s="232">
        <v>4</v>
      </c>
      <c r="C62" s="243"/>
      <c r="D62" s="252">
        <v>102.4</v>
      </c>
      <c r="E62" s="264">
        <v>107.4</v>
      </c>
      <c r="F62" s="264">
        <v>97</v>
      </c>
      <c r="G62" s="264">
        <v>89.2</v>
      </c>
      <c r="H62" s="264">
        <v>83</v>
      </c>
      <c r="I62" s="264">
        <v>96.7</v>
      </c>
      <c r="J62" s="264">
        <v>114.5</v>
      </c>
      <c r="K62" s="264">
        <v>99</v>
      </c>
      <c r="L62" s="264">
        <v>97</v>
      </c>
      <c r="M62" s="264">
        <v>114.4</v>
      </c>
      <c r="N62" s="264">
        <v>108.4</v>
      </c>
      <c r="O62" s="264">
        <v>88.2</v>
      </c>
      <c r="P62" s="264">
        <v>114.8</v>
      </c>
      <c r="Q62" s="264">
        <v>114.6</v>
      </c>
      <c r="R62" s="264">
        <v>90.7</v>
      </c>
      <c r="S62" s="264">
        <v>97.2</v>
      </c>
    </row>
    <row r="63" spans="1:19" ht="13.5" customHeight="1">
      <c r="A63" s="21"/>
      <c r="B63" s="232">
        <v>5</v>
      </c>
      <c r="C63" s="243"/>
      <c r="D63" s="252">
        <v>96.6</v>
      </c>
      <c r="E63" s="264">
        <v>86.3</v>
      </c>
      <c r="F63" s="264">
        <v>91.5</v>
      </c>
      <c r="G63" s="264">
        <v>101.3</v>
      </c>
      <c r="H63" s="264">
        <v>82.5</v>
      </c>
      <c r="I63" s="264">
        <v>84.7</v>
      </c>
      <c r="J63" s="264">
        <v>112</v>
      </c>
      <c r="K63" s="264">
        <v>97.5</v>
      </c>
      <c r="L63" s="264">
        <v>96.7</v>
      </c>
      <c r="M63" s="264">
        <v>109.3</v>
      </c>
      <c r="N63" s="264">
        <v>95.6</v>
      </c>
      <c r="O63" s="264">
        <v>78.599999999999994</v>
      </c>
      <c r="P63" s="264">
        <v>98.5</v>
      </c>
      <c r="Q63" s="264">
        <v>116.8</v>
      </c>
      <c r="R63" s="264">
        <v>106.2</v>
      </c>
      <c r="S63" s="264">
        <v>90.4</v>
      </c>
    </row>
    <row r="64" spans="1:19" ht="13.5" customHeight="1">
      <c r="A64" s="21"/>
      <c r="B64" s="232">
        <v>6</v>
      </c>
      <c r="C64" s="243"/>
      <c r="D64" s="252">
        <v>99.5</v>
      </c>
      <c r="E64" s="264">
        <v>88.6</v>
      </c>
      <c r="F64" s="264">
        <v>95.1</v>
      </c>
      <c r="G64" s="264">
        <v>103.9</v>
      </c>
      <c r="H64" s="264">
        <v>79.400000000000006</v>
      </c>
      <c r="I64" s="264">
        <v>88.4</v>
      </c>
      <c r="J64" s="264">
        <v>113.2</v>
      </c>
      <c r="K64" s="264">
        <v>98.3</v>
      </c>
      <c r="L64" s="264">
        <v>97.2</v>
      </c>
      <c r="M64" s="264">
        <v>108.3</v>
      </c>
      <c r="N64" s="264">
        <v>95.4</v>
      </c>
      <c r="O64" s="264">
        <v>88.7</v>
      </c>
      <c r="P64" s="264">
        <v>98.3</v>
      </c>
      <c r="Q64" s="264">
        <v>119.9</v>
      </c>
      <c r="R64" s="264">
        <v>105.5</v>
      </c>
      <c r="S64" s="264">
        <v>96.7</v>
      </c>
    </row>
    <row r="65" spans="1:46" ht="13.5" customHeight="1">
      <c r="A65" s="21"/>
      <c r="B65" s="232">
        <v>7</v>
      </c>
      <c r="C65" s="243"/>
      <c r="D65" s="252">
        <v>99.3</v>
      </c>
      <c r="E65" s="264">
        <v>103.3</v>
      </c>
      <c r="F65" s="264">
        <v>95.7</v>
      </c>
      <c r="G65" s="264">
        <v>105.6</v>
      </c>
      <c r="H65" s="264">
        <v>80.400000000000006</v>
      </c>
      <c r="I65" s="264">
        <v>89.8</v>
      </c>
      <c r="J65" s="264">
        <v>107.8</v>
      </c>
      <c r="K65" s="264">
        <v>94.9</v>
      </c>
      <c r="L65" s="264">
        <v>94.8</v>
      </c>
      <c r="M65" s="264">
        <v>110.6</v>
      </c>
      <c r="N65" s="264">
        <v>94.3</v>
      </c>
      <c r="O65" s="264">
        <v>90.6</v>
      </c>
      <c r="P65" s="264">
        <v>97.4</v>
      </c>
      <c r="Q65" s="264">
        <v>115.9</v>
      </c>
      <c r="R65" s="264">
        <v>104.9</v>
      </c>
      <c r="S65" s="264">
        <v>97.1</v>
      </c>
    </row>
    <row r="66" spans="1:46" ht="13.5" customHeight="1">
      <c r="A66" s="232"/>
      <c r="B66" s="232">
        <v>8</v>
      </c>
      <c r="C66" s="243"/>
      <c r="D66" s="252">
        <v>99.7</v>
      </c>
      <c r="E66" s="264">
        <v>103</v>
      </c>
      <c r="F66" s="264">
        <v>95.2</v>
      </c>
      <c r="G66" s="264">
        <v>105.6</v>
      </c>
      <c r="H66" s="264">
        <v>80.900000000000006</v>
      </c>
      <c r="I66" s="264">
        <v>84.5</v>
      </c>
      <c r="J66" s="264">
        <v>110.7</v>
      </c>
      <c r="K66" s="264">
        <v>92.5</v>
      </c>
      <c r="L66" s="264">
        <v>107.9</v>
      </c>
      <c r="M66" s="264">
        <v>113.1</v>
      </c>
      <c r="N66" s="264">
        <v>116.9</v>
      </c>
      <c r="O66" s="264">
        <v>95.8</v>
      </c>
      <c r="P66" s="264">
        <v>95.5</v>
      </c>
      <c r="Q66" s="264">
        <v>118.2</v>
      </c>
      <c r="R66" s="264">
        <v>104.2</v>
      </c>
      <c r="S66" s="264">
        <v>96.8</v>
      </c>
    </row>
    <row r="67" spans="1:46" ht="13.5" customHeight="1">
      <c r="A67" s="234"/>
      <c r="B67" s="232">
        <v>9</v>
      </c>
      <c r="C67" s="243"/>
      <c r="D67" s="252">
        <v>99.8</v>
      </c>
      <c r="E67" s="264">
        <v>88.7</v>
      </c>
      <c r="F67" s="264">
        <v>96.1</v>
      </c>
      <c r="G67" s="264">
        <v>104.5</v>
      </c>
      <c r="H67" s="264">
        <v>81</v>
      </c>
      <c r="I67" s="264">
        <v>87.7</v>
      </c>
      <c r="J67" s="264">
        <v>107.4</v>
      </c>
      <c r="K67" s="264">
        <v>96.5</v>
      </c>
      <c r="L67" s="264">
        <v>96</v>
      </c>
      <c r="M67" s="264">
        <v>116.3</v>
      </c>
      <c r="N67" s="264">
        <v>119.7</v>
      </c>
      <c r="O67" s="264">
        <v>90.8</v>
      </c>
      <c r="P67" s="264">
        <v>96.5</v>
      </c>
      <c r="Q67" s="264">
        <v>119</v>
      </c>
      <c r="R67" s="264">
        <v>97.5</v>
      </c>
      <c r="S67" s="264">
        <v>96.9</v>
      </c>
    </row>
    <row r="68" spans="1:46" ht="13.5" customHeight="1">
      <c r="A68" s="21"/>
      <c r="B68" s="232">
        <v>10</v>
      </c>
      <c r="C68" s="243"/>
      <c r="D68" s="252">
        <v>100.2</v>
      </c>
      <c r="E68" s="264">
        <v>91.4</v>
      </c>
      <c r="F68" s="264">
        <v>97.9</v>
      </c>
      <c r="G68" s="264">
        <v>105.4</v>
      </c>
      <c r="H68" s="264">
        <v>80.2</v>
      </c>
      <c r="I68" s="264">
        <v>88.1</v>
      </c>
      <c r="J68" s="264">
        <v>105.4</v>
      </c>
      <c r="K68" s="264">
        <v>91.4</v>
      </c>
      <c r="L68" s="264">
        <v>96.4</v>
      </c>
      <c r="M68" s="264">
        <v>115.7</v>
      </c>
      <c r="N68" s="264">
        <v>110.8</v>
      </c>
      <c r="O68" s="264">
        <v>90.2</v>
      </c>
      <c r="P68" s="264">
        <v>97.7</v>
      </c>
      <c r="Q68" s="264">
        <v>118.5</v>
      </c>
      <c r="R68" s="264">
        <v>99.6</v>
      </c>
      <c r="S68" s="264">
        <v>98.8</v>
      </c>
    </row>
    <row r="69" spans="1:46" ht="13.5" customHeight="1">
      <c r="A69" s="232"/>
      <c r="B69" s="232">
        <v>11</v>
      </c>
      <c r="C69" s="243"/>
      <c r="D69" s="252">
        <v>101.7</v>
      </c>
      <c r="E69" s="264">
        <v>92.5</v>
      </c>
      <c r="F69" s="264">
        <v>99.5</v>
      </c>
      <c r="G69" s="264">
        <v>106.1</v>
      </c>
      <c r="H69" s="264">
        <v>80.900000000000006</v>
      </c>
      <c r="I69" s="264">
        <v>90.6</v>
      </c>
      <c r="J69" s="264">
        <v>107.7</v>
      </c>
      <c r="K69" s="264">
        <v>98.7</v>
      </c>
      <c r="L69" s="264">
        <v>92.2</v>
      </c>
      <c r="M69" s="264">
        <v>121.8</v>
      </c>
      <c r="N69" s="264">
        <v>107.4</v>
      </c>
      <c r="O69" s="264">
        <v>89.2</v>
      </c>
      <c r="P69" s="264">
        <v>99.1</v>
      </c>
      <c r="Q69" s="264">
        <v>119.5</v>
      </c>
      <c r="R69" s="264">
        <v>104.1</v>
      </c>
      <c r="S69" s="264">
        <v>99.7</v>
      </c>
    </row>
    <row r="70" spans="1:46" ht="13.5" customHeight="1">
      <c r="A70" s="21"/>
      <c r="B70" s="232">
        <v>12</v>
      </c>
      <c r="C70" s="243"/>
      <c r="D70" s="252">
        <v>101</v>
      </c>
      <c r="E70" s="264">
        <v>95.9</v>
      </c>
      <c r="F70" s="264">
        <v>98.2</v>
      </c>
      <c r="G70" s="264">
        <v>106.3</v>
      </c>
      <c r="H70" s="264">
        <v>80</v>
      </c>
      <c r="I70" s="264">
        <v>88.2</v>
      </c>
      <c r="J70" s="264">
        <v>112.7</v>
      </c>
      <c r="K70" s="264">
        <v>95.8</v>
      </c>
      <c r="L70" s="264">
        <v>105.4</v>
      </c>
      <c r="M70" s="264">
        <v>121.7</v>
      </c>
      <c r="N70" s="264">
        <v>106.8</v>
      </c>
      <c r="O70" s="264">
        <v>89.8</v>
      </c>
      <c r="P70" s="264">
        <v>99.1</v>
      </c>
      <c r="Q70" s="264">
        <v>118</v>
      </c>
      <c r="R70" s="264">
        <v>104.9</v>
      </c>
      <c r="S70" s="264">
        <v>97.2</v>
      </c>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ht="13.5" customHeight="1">
      <c r="A71" s="232" t="s">
        <v>275</v>
      </c>
      <c r="B71" s="232" t="s">
        <v>455</v>
      </c>
      <c r="C71" s="243" t="s">
        <v>454</v>
      </c>
      <c r="D71" s="252">
        <v>101.5</v>
      </c>
      <c r="E71" s="264">
        <v>116.5</v>
      </c>
      <c r="F71" s="264">
        <v>96.1</v>
      </c>
      <c r="G71" s="264">
        <v>103.5</v>
      </c>
      <c r="H71" s="264">
        <v>83.2</v>
      </c>
      <c r="I71" s="264">
        <v>92.2</v>
      </c>
      <c r="J71" s="264">
        <v>105.2</v>
      </c>
      <c r="K71" s="264">
        <v>82.4</v>
      </c>
      <c r="L71" s="264">
        <v>101.7</v>
      </c>
      <c r="M71" s="264">
        <v>116.4</v>
      </c>
      <c r="N71" s="264">
        <v>97.6</v>
      </c>
      <c r="O71" s="264">
        <v>105.4</v>
      </c>
      <c r="P71" s="264">
        <v>103.1</v>
      </c>
      <c r="Q71" s="264">
        <v>116.6</v>
      </c>
      <c r="R71" s="264">
        <v>93.6</v>
      </c>
      <c r="S71" s="264">
        <v>115.1</v>
      </c>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ht="13.5" customHeight="1">
      <c r="A72" s="235"/>
      <c r="B72" s="239">
        <v>2</v>
      </c>
      <c r="C72" s="245"/>
      <c r="D72" s="255">
        <v>101.3</v>
      </c>
      <c r="E72" s="267">
        <v>98.5</v>
      </c>
      <c r="F72" s="267">
        <v>97.4</v>
      </c>
      <c r="G72" s="267">
        <v>103</v>
      </c>
      <c r="H72" s="267">
        <v>82.8</v>
      </c>
      <c r="I72" s="267">
        <v>92.3</v>
      </c>
      <c r="J72" s="267">
        <v>103.5</v>
      </c>
      <c r="K72" s="267">
        <v>74.900000000000006</v>
      </c>
      <c r="L72" s="267">
        <v>102.4</v>
      </c>
      <c r="M72" s="267">
        <v>117.2</v>
      </c>
      <c r="N72" s="267">
        <v>82.1</v>
      </c>
      <c r="O72" s="267">
        <v>106.2</v>
      </c>
      <c r="P72" s="267">
        <v>103.8</v>
      </c>
      <c r="Q72" s="267">
        <v>116.1</v>
      </c>
      <c r="R72" s="267">
        <v>95.5</v>
      </c>
      <c r="S72" s="267">
        <v>114.8</v>
      </c>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7.25" customHeight="1">
      <c r="A73" s="291"/>
      <c r="B73" s="291"/>
      <c r="C73" s="291"/>
      <c r="D73" s="256" t="s">
        <v>456</v>
      </c>
      <c r="E73" s="256"/>
      <c r="F73" s="256"/>
      <c r="G73" s="256"/>
      <c r="H73" s="256"/>
      <c r="I73" s="256"/>
      <c r="J73" s="256"/>
      <c r="K73" s="256"/>
      <c r="L73" s="256"/>
      <c r="M73" s="256"/>
      <c r="N73" s="256"/>
      <c r="O73" s="256"/>
      <c r="P73" s="256"/>
      <c r="Q73" s="256"/>
      <c r="R73" s="256"/>
      <c r="S73" s="256"/>
    </row>
    <row r="74" spans="1:46" ht="13.5" customHeight="1">
      <c r="A74" s="231" t="s">
        <v>149</v>
      </c>
      <c r="B74" s="231" t="s">
        <v>443</v>
      </c>
      <c r="C74" s="243" t="s">
        <v>448</v>
      </c>
      <c r="D74" s="251">
        <v>-0.4</v>
      </c>
      <c r="E74" s="263">
        <v>5.2</v>
      </c>
      <c r="F74" s="263">
        <v>1.2</v>
      </c>
      <c r="G74" s="263">
        <v>1.8</v>
      </c>
      <c r="H74" s="263">
        <v>4</v>
      </c>
      <c r="I74" s="263">
        <v>-4</v>
      </c>
      <c r="J74" s="263">
        <v>-1.4</v>
      </c>
      <c r="K74" s="263">
        <v>-4.5</v>
      </c>
      <c r="L74" s="277">
        <v>4.3</v>
      </c>
      <c r="M74" s="277">
        <v>-2.4</v>
      </c>
      <c r="N74" s="277">
        <v>-1.8</v>
      </c>
      <c r="O74" s="277">
        <v>-1.5</v>
      </c>
      <c r="P74" s="263">
        <v>1.3</v>
      </c>
      <c r="Q74" s="263">
        <v>-1.7</v>
      </c>
      <c r="R74" s="263">
        <v>-2.8</v>
      </c>
      <c r="S74" s="277">
        <v>-0.8</v>
      </c>
    </row>
    <row r="75" spans="1:46" ht="13.5" customHeight="1">
      <c r="A75" s="232"/>
      <c r="B75" s="232">
        <v>28</v>
      </c>
      <c r="C75" s="243"/>
      <c r="D75" s="252">
        <v>0.3</v>
      </c>
      <c r="E75" s="264">
        <v>-1.7</v>
      </c>
      <c r="F75" s="264">
        <v>0.6</v>
      </c>
      <c r="G75" s="264">
        <v>-3</v>
      </c>
      <c r="H75" s="264">
        <v>0.2</v>
      </c>
      <c r="I75" s="264">
        <v>-0.6</v>
      </c>
      <c r="J75" s="264">
        <v>-1.2</v>
      </c>
      <c r="K75" s="264">
        <v>-2.9</v>
      </c>
      <c r="L75" s="278">
        <v>1.8</v>
      </c>
      <c r="M75" s="278">
        <v>0.4</v>
      </c>
      <c r="N75" s="278">
        <v>-2.5</v>
      </c>
      <c r="O75" s="278">
        <v>2.1</v>
      </c>
      <c r="P75" s="264">
        <v>6.6</v>
      </c>
      <c r="Q75" s="264">
        <v>1.3</v>
      </c>
      <c r="R75" s="264">
        <v>-1.2</v>
      </c>
      <c r="S75" s="278">
        <v>-1</v>
      </c>
    </row>
    <row r="76" spans="1:46" ht="13.5" customHeight="1">
      <c r="A76" s="232"/>
      <c r="B76" s="232" t="s">
        <v>450</v>
      </c>
      <c r="C76" s="243"/>
      <c r="D76" s="252">
        <v>0.3</v>
      </c>
      <c r="E76" s="264">
        <v>0.5</v>
      </c>
      <c r="F76" s="264">
        <v>0.1</v>
      </c>
      <c r="G76" s="264">
        <v>0.3</v>
      </c>
      <c r="H76" s="264">
        <v>0.1</v>
      </c>
      <c r="I76" s="264">
        <v>1.8</v>
      </c>
      <c r="J76" s="264">
        <v>-1.5</v>
      </c>
      <c r="K76" s="264">
        <v>1.4</v>
      </c>
      <c r="L76" s="278">
        <v>1.7</v>
      </c>
      <c r="M76" s="278">
        <v>-2.9</v>
      </c>
      <c r="N76" s="278">
        <v>6.4</v>
      </c>
      <c r="O76" s="278">
        <v>-0.3</v>
      </c>
      <c r="P76" s="264">
        <v>3</v>
      </c>
      <c r="Q76" s="264">
        <v>-0.9</v>
      </c>
      <c r="R76" s="264">
        <v>3.4</v>
      </c>
      <c r="S76" s="278">
        <v>-2.1</v>
      </c>
    </row>
    <row r="77" spans="1:46" ht="13.5" customHeight="1">
      <c r="A77" s="232"/>
      <c r="B77" s="232" t="s">
        <v>214</v>
      </c>
      <c r="C77" s="243"/>
      <c r="D77" s="252">
        <v>-0.1</v>
      </c>
      <c r="E77" s="264">
        <v>20.5</v>
      </c>
      <c r="F77" s="264">
        <v>-0.9</v>
      </c>
      <c r="G77" s="264">
        <v>22.2</v>
      </c>
      <c r="H77" s="264">
        <v>-8.9</v>
      </c>
      <c r="I77" s="264">
        <v>-9.1</v>
      </c>
      <c r="J77" s="264">
        <v>13.7</v>
      </c>
      <c r="K77" s="264">
        <v>5.7</v>
      </c>
      <c r="L77" s="278">
        <v>-10.5</v>
      </c>
      <c r="M77" s="278">
        <v>18.100000000000001</v>
      </c>
      <c r="N77" s="278">
        <v>-7</v>
      </c>
      <c r="O77" s="278">
        <v>2</v>
      </c>
      <c r="P77" s="264">
        <v>-21.6</v>
      </c>
      <c r="Q77" s="264">
        <v>7.4</v>
      </c>
      <c r="R77" s="264">
        <v>-5</v>
      </c>
      <c r="S77" s="278">
        <v>0.5</v>
      </c>
    </row>
    <row r="78" spans="1:46" ht="13.5" customHeight="1">
      <c r="A78" s="232" t="s">
        <v>451</v>
      </c>
      <c r="B78" s="232" t="s">
        <v>452</v>
      </c>
      <c r="C78" s="243"/>
      <c r="D78" s="252">
        <v>0.8</v>
      </c>
      <c r="E78" s="264">
        <v>-14.6</v>
      </c>
      <c r="F78" s="264">
        <v>-0.2</v>
      </c>
      <c r="G78" s="264">
        <v>-3.1</v>
      </c>
      <c r="H78" s="264">
        <v>-6.5</v>
      </c>
      <c r="I78" s="264">
        <v>2.5</v>
      </c>
      <c r="J78" s="264">
        <v>6.6</v>
      </c>
      <c r="K78" s="264">
        <v>-4.4000000000000004</v>
      </c>
      <c r="L78" s="278">
        <v>-13.4</v>
      </c>
      <c r="M78" s="278">
        <v>-1.3</v>
      </c>
      <c r="N78" s="278">
        <v>24.3</v>
      </c>
      <c r="O78" s="278">
        <v>-6.5</v>
      </c>
      <c r="P78" s="264">
        <v>-5.2</v>
      </c>
      <c r="Q78" s="264">
        <v>3.4</v>
      </c>
      <c r="R78" s="264">
        <v>5.9</v>
      </c>
      <c r="S78" s="278">
        <v>-0.1</v>
      </c>
    </row>
    <row r="79" spans="1:46" ht="13.5" customHeight="1">
      <c r="A79" s="233"/>
      <c r="B79" s="233" t="s">
        <v>392</v>
      </c>
      <c r="C79" s="244"/>
      <c r="D79" s="254">
        <v>-0.6</v>
      </c>
      <c r="E79" s="266">
        <v>-2.9</v>
      </c>
      <c r="F79" s="266">
        <v>-2.8</v>
      </c>
      <c r="G79" s="266">
        <v>-9.3000000000000007</v>
      </c>
      <c r="H79" s="266">
        <v>-4.4000000000000004</v>
      </c>
      <c r="I79" s="266">
        <v>-5.6</v>
      </c>
      <c r="J79" s="266">
        <v>-6.2</v>
      </c>
      <c r="K79" s="266">
        <v>-2.7</v>
      </c>
      <c r="L79" s="266">
        <v>23.4</v>
      </c>
      <c r="M79" s="266">
        <v>-0.3</v>
      </c>
      <c r="N79" s="266">
        <v>-10.5</v>
      </c>
      <c r="O79" s="266">
        <v>-8</v>
      </c>
      <c r="P79" s="266">
        <v>26.7</v>
      </c>
      <c r="Q79" s="266">
        <v>5.0999999999999996</v>
      </c>
      <c r="R79" s="266">
        <v>0</v>
      </c>
      <c r="S79" s="266">
        <v>-0.6</v>
      </c>
    </row>
    <row r="80" spans="1:46" ht="13.5" customHeight="1">
      <c r="A80" s="232" t="s">
        <v>30</v>
      </c>
      <c r="B80" s="232">
        <v>2</v>
      </c>
      <c r="C80" s="243" t="s">
        <v>454</v>
      </c>
      <c r="D80" s="251">
        <v>1.6</v>
      </c>
      <c r="E80" s="263">
        <v>10.7</v>
      </c>
      <c r="F80" s="263">
        <v>-1.8</v>
      </c>
      <c r="G80" s="263">
        <v>-4.0999999999999996</v>
      </c>
      <c r="H80" s="263">
        <v>-0.4</v>
      </c>
      <c r="I80" s="263">
        <v>-3.7</v>
      </c>
      <c r="J80" s="263">
        <v>-6.5</v>
      </c>
      <c r="K80" s="263">
        <v>0.9</v>
      </c>
      <c r="L80" s="263">
        <v>6.4</v>
      </c>
      <c r="M80" s="263">
        <v>-1.2</v>
      </c>
      <c r="N80" s="263">
        <v>-3</v>
      </c>
      <c r="O80" s="263">
        <v>-4.3</v>
      </c>
      <c r="P80" s="263">
        <v>49.9</v>
      </c>
      <c r="Q80" s="263">
        <v>4</v>
      </c>
      <c r="R80" s="263">
        <v>3.3</v>
      </c>
      <c r="S80" s="263">
        <v>-1.1000000000000001</v>
      </c>
    </row>
    <row r="81" spans="1:36" ht="13.5" customHeight="1">
      <c r="A81" s="21"/>
      <c r="B81" s="232">
        <v>3</v>
      </c>
      <c r="C81" s="243"/>
      <c r="D81" s="252">
        <v>4.0999999999999996</v>
      </c>
      <c r="E81" s="264">
        <v>15.6</v>
      </c>
      <c r="F81" s="264">
        <v>1</v>
      </c>
      <c r="G81" s="264">
        <v>-5</v>
      </c>
      <c r="H81" s="264">
        <v>0.8</v>
      </c>
      <c r="I81" s="264">
        <v>-4.3</v>
      </c>
      <c r="J81" s="264">
        <v>-4</v>
      </c>
      <c r="K81" s="264">
        <v>4.0999999999999996</v>
      </c>
      <c r="L81" s="264">
        <v>4.7</v>
      </c>
      <c r="M81" s="264">
        <v>-2.1</v>
      </c>
      <c r="N81" s="264">
        <v>-9.4</v>
      </c>
      <c r="O81" s="264">
        <v>-3</v>
      </c>
      <c r="P81" s="264">
        <v>84.6</v>
      </c>
      <c r="Q81" s="264">
        <v>3.8</v>
      </c>
      <c r="R81" s="264">
        <v>3.1</v>
      </c>
      <c r="S81" s="264">
        <v>-1.8</v>
      </c>
    </row>
    <row r="82" spans="1:36" ht="13.5" customHeight="1">
      <c r="A82" s="21"/>
      <c r="B82" s="232">
        <v>4</v>
      </c>
      <c r="C82" s="243"/>
      <c r="D82" s="252">
        <v>0.8</v>
      </c>
      <c r="E82" s="264">
        <v>6.9</v>
      </c>
      <c r="F82" s="264">
        <v>-4</v>
      </c>
      <c r="G82" s="264">
        <v>-22.6</v>
      </c>
      <c r="H82" s="264">
        <v>-4</v>
      </c>
      <c r="I82" s="264">
        <v>-0.2</v>
      </c>
      <c r="J82" s="264">
        <v>-5.5</v>
      </c>
      <c r="K82" s="264">
        <v>-0.4</v>
      </c>
      <c r="L82" s="264">
        <v>35.700000000000003</v>
      </c>
      <c r="M82" s="264">
        <v>-0.8</v>
      </c>
      <c r="N82" s="264">
        <v>-14.2</v>
      </c>
      <c r="O82" s="264">
        <v>-11</v>
      </c>
      <c r="P82" s="264">
        <v>59.2</v>
      </c>
      <c r="Q82" s="264">
        <v>5.3</v>
      </c>
      <c r="R82" s="264">
        <v>-8.3000000000000007</v>
      </c>
      <c r="S82" s="264">
        <v>1.3</v>
      </c>
    </row>
    <row r="83" spans="1:36" ht="13.5" customHeight="1">
      <c r="A83" s="21"/>
      <c r="B83" s="232">
        <v>5</v>
      </c>
      <c r="C83" s="243"/>
      <c r="D83" s="252">
        <v>-4.3</v>
      </c>
      <c r="E83" s="264">
        <v>-7.6</v>
      </c>
      <c r="F83" s="264">
        <v>-7.8</v>
      </c>
      <c r="G83" s="264">
        <v>-10.199999999999999</v>
      </c>
      <c r="H83" s="264">
        <v>-4.0999999999999996</v>
      </c>
      <c r="I83" s="264">
        <v>-7.8</v>
      </c>
      <c r="J83" s="264">
        <v>-6.3</v>
      </c>
      <c r="K83" s="264">
        <v>-4.2</v>
      </c>
      <c r="L83" s="264">
        <v>47.9</v>
      </c>
      <c r="M83" s="264">
        <v>-4.5999999999999996</v>
      </c>
      <c r="N83" s="264">
        <v>-22</v>
      </c>
      <c r="O83" s="264">
        <v>-19.5</v>
      </c>
      <c r="P83" s="264">
        <v>20.100000000000001</v>
      </c>
      <c r="Q83" s="264">
        <v>4.5</v>
      </c>
      <c r="R83" s="264">
        <v>6.1</v>
      </c>
      <c r="S83" s="264">
        <v>-5.2</v>
      </c>
    </row>
    <row r="84" spans="1:36" ht="13.5" customHeight="1">
      <c r="A84" s="21"/>
      <c r="B84" s="232">
        <v>6</v>
      </c>
      <c r="C84" s="243"/>
      <c r="D84" s="252">
        <v>-2.2000000000000002</v>
      </c>
      <c r="E84" s="264">
        <v>-15.3</v>
      </c>
      <c r="F84" s="264">
        <v>-5.7</v>
      </c>
      <c r="G84" s="264">
        <v>-8.1</v>
      </c>
      <c r="H84" s="264">
        <v>-7.7</v>
      </c>
      <c r="I84" s="264">
        <v>-7.2</v>
      </c>
      <c r="J84" s="264">
        <v>-5</v>
      </c>
      <c r="K84" s="264">
        <v>-3.2</v>
      </c>
      <c r="L84" s="264">
        <v>63.1</v>
      </c>
      <c r="M84" s="264">
        <v>-6</v>
      </c>
      <c r="N84" s="264">
        <v>-21.8</v>
      </c>
      <c r="O84" s="264">
        <v>-2.7</v>
      </c>
      <c r="P84" s="264">
        <v>16.899999999999999</v>
      </c>
      <c r="Q84" s="264">
        <v>11</v>
      </c>
      <c r="R84" s="264">
        <v>1.4</v>
      </c>
      <c r="S84" s="264">
        <v>1.5</v>
      </c>
    </row>
    <row r="85" spans="1:36" ht="13.5" customHeight="1">
      <c r="A85" s="21"/>
      <c r="B85" s="232">
        <v>7</v>
      </c>
      <c r="C85" s="243"/>
      <c r="D85" s="252">
        <v>-2.5</v>
      </c>
      <c r="E85" s="264">
        <v>-10.3</v>
      </c>
      <c r="F85" s="264">
        <v>-3.5</v>
      </c>
      <c r="G85" s="264">
        <v>-6.1</v>
      </c>
      <c r="H85" s="264">
        <v>-6.3</v>
      </c>
      <c r="I85" s="264">
        <v>-5.2</v>
      </c>
      <c r="J85" s="264">
        <v>-9.5</v>
      </c>
      <c r="K85" s="264">
        <v>-4.2</v>
      </c>
      <c r="L85" s="264">
        <v>10.1</v>
      </c>
      <c r="M85" s="264">
        <v>-0.9</v>
      </c>
      <c r="N85" s="264">
        <v>-22.5</v>
      </c>
      <c r="O85" s="264">
        <v>-5.7</v>
      </c>
      <c r="P85" s="264">
        <v>10.9</v>
      </c>
      <c r="Q85" s="264">
        <v>6.2</v>
      </c>
      <c r="R85" s="264">
        <v>1.2</v>
      </c>
      <c r="S85" s="264">
        <v>-0.5</v>
      </c>
    </row>
    <row r="86" spans="1:36" ht="13.5" customHeight="1">
      <c r="A86" s="232"/>
      <c r="B86" s="232">
        <v>8</v>
      </c>
      <c r="C86" s="243"/>
      <c r="D86" s="252">
        <v>-2</v>
      </c>
      <c r="E86" s="264">
        <v>0.6</v>
      </c>
      <c r="F86" s="264">
        <v>-3.4</v>
      </c>
      <c r="G86" s="264">
        <v>-6.6</v>
      </c>
      <c r="H86" s="264">
        <v>-6.9</v>
      </c>
      <c r="I86" s="264">
        <v>-9.5</v>
      </c>
      <c r="J86" s="264">
        <v>-5.8</v>
      </c>
      <c r="K86" s="264">
        <v>-7</v>
      </c>
      <c r="L86" s="264">
        <v>23.3</v>
      </c>
      <c r="M86" s="264">
        <v>-1</v>
      </c>
      <c r="N86" s="264">
        <v>-10.3</v>
      </c>
      <c r="O86" s="264">
        <v>0.9</v>
      </c>
      <c r="P86" s="264">
        <v>11.7</v>
      </c>
      <c r="Q86" s="264">
        <v>6.3</v>
      </c>
      <c r="R86" s="264">
        <v>1.1000000000000001</v>
      </c>
      <c r="S86" s="264">
        <v>-6.8</v>
      </c>
    </row>
    <row r="87" spans="1:36" ht="13.5" customHeight="1">
      <c r="A87" s="234"/>
      <c r="B87" s="232">
        <v>9</v>
      </c>
      <c r="C87" s="243"/>
      <c r="D87" s="252">
        <v>-1.8</v>
      </c>
      <c r="E87" s="264">
        <v>-13.6</v>
      </c>
      <c r="F87" s="264">
        <v>-3.2</v>
      </c>
      <c r="G87" s="264">
        <v>-8.4</v>
      </c>
      <c r="H87" s="264">
        <v>-5</v>
      </c>
      <c r="I87" s="264">
        <v>-5.6</v>
      </c>
      <c r="J87" s="264">
        <v>-8</v>
      </c>
      <c r="K87" s="264">
        <v>-3.4</v>
      </c>
      <c r="L87" s="264">
        <v>15.2</v>
      </c>
      <c r="M87" s="264">
        <v>1.7</v>
      </c>
      <c r="N87" s="264">
        <v>-2.2999999999999998</v>
      </c>
      <c r="O87" s="264">
        <v>-10.3</v>
      </c>
      <c r="P87" s="264">
        <v>14.1</v>
      </c>
      <c r="Q87" s="264">
        <v>4.7</v>
      </c>
      <c r="R87" s="264">
        <v>-5.2</v>
      </c>
      <c r="S87" s="264">
        <v>0.6</v>
      </c>
    </row>
    <row r="88" spans="1:36" ht="13.5" customHeight="1">
      <c r="A88" s="21"/>
      <c r="B88" s="232">
        <v>10</v>
      </c>
      <c r="C88" s="243"/>
      <c r="D88" s="252">
        <v>-2.6</v>
      </c>
      <c r="E88" s="264">
        <v>-10</v>
      </c>
      <c r="F88" s="264">
        <v>-2.2000000000000002</v>
      </c>
      <c r="G88" s="264">
        <v>-12</v>
      </c>
      <c r="H88" s="264">
        <v>-6.6</v>
      </c>
      <c r="I88" s="264">
        <v>-6.7</v>
      </c>
      <c r="J88" s="264">
        <v>-13.3</v>
      </c>
      <c r="K88" s="264">
        <v>-8</v>
      </c>
      <c r="L88" s="264">
        <v>12.2</v>
      </c>
      <c r="M88" s="264">
        <v>0.8</v>
      </c>
      <c r="N88" s="264">
        <v>-5</v>
      </c>
      <c r="O88" s="264">
        <v>-10.199999999999999</v>
      </c>
      <c r="P88" s="264">
        <v>12.3</v>
      </c>
      <c r="Q88" s="264">
        <v>2.9</v>
      </c>
      <c r="R88" s="264">
        <v>-2.9</v>
      </c>
      <c r="S88" s="264">
        <v>-2</v>
      </c>
    </row>
    <row r="89" spans="1:36" ht="13.5" customHeight="1">
      <c r="A89" s="232"/>
      <c r="B89" s="232">
        <v>11</v>
      </c>
      <c r="C89" s="243"/>
      <c r="D89" s="252">
        <v>-1.3</v>
      </c>
      <c r="E89" s="264">
        <v>-10.5</v>
      </c>
      <c r="F89" s="264">
        <v>-0.9</v>
      </c>
      <c r="G89" s="264">
        <v>-11.4</v>
      </c>
      <c r="H89" s="264">
        <v>-3.9</v>
      </c>
      <c r="I89" s="264">
        <v>-5.8</v>
      </c>
      <c r="J89" s="264">
        <v>-7.6</v>
      </c>
      <c r="K89" s="264">
        <v>-0.6</v>
      </c>
      <c r="L89" s="264">
        <v>11.4</v>
      </c>
      <c r="M89" s="264">
        <v>4.4000000000000004</v>
      </c>
      <c r="N89" s="264">
        <v>-8.1</v>
      </c>
      <c r="O89" s="264">
        <v>-12.5</v>
      </c>
      <c r="P89" s="264">
        <v>15</v>
      </c>
      <c r="Q89" s="264">
        <v>3.9</v>
      </c>
      <c r="R89" s="264">
        <v>1.2</v>
      </c>
      <c r="S89" s="264">
        <v>5.2</v>
      </c>
    </row>
    <row r="90" spans="1:36" ht="13.5" customHeight="1">
      <c r="A90" s="21"/>
      <c r="B90" s="232">
        <v>12</v>
      </c>
      <c r="C90" s="243"/>
      <c r="D90" s="252">
        <v>-1.5</v>
      </c>
      <c r="E90" s="264">
        <v>-6.1</v>
      </c>
      <c r="F90" s="264">
        <v>-1.7</v>
      </c>
      <c r="G90" s="264">
        <v>-10.7</v>
      </c>
      <c r="H90" s="264">
        <v>-6.7</v>
      </c>
      <c r="I90" s="264">
        <v>-6.7</v>
      </c>
      <c r="J90" s="264">
        <v>-6.9</v>
      </c>
      <c r="K90" s="264">
        <v>-3.9</v>
      </c>
      <c r="L90" s="264">
        <v>29.3</v>
      </c>
      <c r="M90" s="264">
        <v>5.0999999999999996</v>
      </c>
      <c r="N90" s="264">
        <v>-10.6</v>
      </c>
      <c r="O90" s="264">
        <v>-12</v>
      </c>
      <c r="P90" s="264">
        <v>12.7</v>
      </c>
      <c r="Q90" s="264">
        <v>3.4</v>
      </c>
      <c r="R90" s="264">
        <v>-0.4</v>
      </c>
      <c r="S90" s="264">
        <v>2.1</v>
      </c>
    </row>
    <row r="91" spans="1:36" ht="13.5" customHeight="1">
      <c r="A91" s="232" t="s">
        <v>275</v>
      </c>
      <c r="B91" s="232" t="s">
        <v>455</v>
      </c>
      <c r="C91" s="243" t="s">
        <v>454</v>
      </c>
      <c r="D91" s="252">
        <v>-1</v>
      </c>
      <c r="E91" s="264">
        <v>8.1</v>
      </c>
      <c r="F91" s="264">
        <v>-1.6</v>
      </c>
      <c r="G91" s="264">
        <v>-4.8</v>
      </c>
      <c r="H91" s="264">
        <v>2.6</v>
      </c>
      <c r="I91" s="264">
        <v>3.8</v>
      </c>
      <c r="J91" s="264">
        <v>-12.5</v>
      </c>
      <c r="K91" s="264">
        <v>-14.1</v>
      </c>
      <c r="L91" s="264">
        <v>-8.5</v>
      </c>
      <c r="M91" s="264">
        <v>5.8</v>
      </c>
      <c r="N91" s="264">
        <v>-14.9</v>
      </c>
      <c r="O91" s="264">
        <v>17</v>
      </c>
      <c r="P91" s="264">
        <v>-1.8</v>
      </c>
      <c r="Q91" s="264">
        <v>1.3</v>
      </c>
      <c r="R91" s="264">
        <v>-9</v>
      </c>
      <c r="S91" s="264">
        <v>17.399999999999999</v>
      </c>
    </row>
    <row r="92" spans="1:36" ht="13.5" customHeight="1">
      <c r="A92" s="235"/>
      <c r="B92" s="239">
        <v>2</v>
      </c>
      <c r="C92" s="245"/>
      <c r="D92" s="310">
        <v>-0.4</v>
      </c>
      <c r="E92" s="267">
        <v>-10</v>
      </c>
      <c r="F92" s="267">
        <v>-0.6</v>
      </c>
      <c r="G92" s="267">
        <v>-5.2</v>
      </c>
      <c r="H92" s="267">
        <v>-2.1</v>
      </c>
      <c r="I92" s="267">
        <v>-0.9</v>
      </c>
      <c r="J92" s="267">
        <v>-3.7</v>
      </c>
      <c r="K92" s="267">
        <v>-24.1</v>
      </c>
      <c r="L92" s="267">
        <v>4.7</v>
      </c>
      <c r="M92" s="267">
        <v>6</v>
      </c>
      <c r="N92" s="267">
        <v>-23.5</v>
      </c>
      <c r="O92" s="267">
        <v>18.7</v>
      </c>
      <c r="P92" s="267">
        <v>-1.9</v>
      </c>
      <c r="Q92" s="267">
        <v>1.6</v>
      </c>
      <c r="R92" s="267">
        <v>-10.199999999999999</v>
      </c>
      <c r="S92" s="267">
        <v>19.7</v>
      </c>
    </row>
    <row r="93" spans="1:36" ht="27" customHeight="1">
      <c r="A93" s="236" t="s">
        <v>271</v>
      </c>
      <c r="B93" s="236"/>
      <c r="C93" s="236"/>
      <c r="D93" s="261">
        <v>-0.2</v>
      </c>
      <c r="E93" s="269">
        <v>-15.5</v>
      </c>
      <c r="F93" s="269">
        <v>1.4</v>
      </c>
      <c r="G93" s="269">
        <v>-0.5</v>
      </c>
      <c r="H93" s="269">
        <v>-0.5</v>
      </c>
      <c r="I93" s="269">
        <v>0.1</v>
      </c>
      <c r="J93" s="269">
        <v>-1.6</v>
      </c>
      <c r="K93" s="269">
        <v>-9.1</v>
      </c>
      <c r="L93" s="269">
        <v>0.7</v>
      </c>
      <c r="M93" s="269">
        <v>0.7</v>
      </c>
      <c r="N93" s="269">
        <v>-15.9</v>
      </c>
      <c r="O93" s="269">
        <v>0.8</v>
      </c>
      <c r="P93" s="269">
        <v>0.7</v>
      </c>
      <c r="Q93" s="269">
        <v>-0.4</v>
      </c>
      <c r="R93" s="269">
        <v>2</v>
      </c>
      <c r="S93" s="269">
        <v>-0.3</v>
      </c>
      <c r="T93" s="237"/>
      <c r="U93" s="237"/>
      <c r="V93" s="237"/>
      <c r="W93" s="237"/>
      <c r="X93" s="237"/>
      <c r="Y93" s="237"/>
      <c r="Z93" s="237"/>
      <c r="AA93" s="237"/>
      <c r="AB93" s="237"/>
      <c r="AC93" s="237"/>
      <c r="AD93" s="237"/>
      <c r="AE93" s="237"/>
      <c r="AF93" s="237"/>
      <c r="AG93" s="237"/>
      <c r="AH93" s="237"/>
      <c r="AI93" s="237"/>
    </row>
    <row r="94" spans="1:36" s="21" customFormat="1" ht="27" customHeight="1">
      <c r="A94" s="309"/>
      <c r="B94" s="309"/>
      <c r="C94" s="309"/>
      <c r="D94" s="311"/>
      <c r="E94" s="311"/>
      <c r="F94" s="311"/>
      <c r="G94" s="311"/>
      <c r="H94" s="311"/>
      <c r="I94" s="311"/>
      <c r="J94" s="311"/>
      <c r="K94" s="311"/>
      <c r="L94" s="311"/>
      <c r="M94" s="311"/>
      <c r="N94" s="311"/>
      <c r="O94" s="311"/>
      <c r="P94" s="311"/>
      <c r="Q94" s="311"/>
      <c r="R94" s="311"/>
      <c r="S94" s="311"/>
      <c r="T94" s="21"/>
      <c r="U94" s="21"/>
      <c r="V94" s="21"/>
      <c r="W94" s="21"/>
      <c r="X94" s="21"/>
      <c r="Y94" s="21"/>
      <c r="Z94" s="21"/>
      <c r="AA94" s="21"/>
      <c r="AB94" s="21"/>
      <c r="AC94" s="21"/>
      <c r="AD94" s="21"/>
      <c r="AE94" s="21"/>
      <c r="AF94" s="21"/>
      <c r="AG94" s="21"/>
      <c r="AH94" s="21"/>
      <c r="AI94" s="21"/>
      <c r="AJ94" s="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2" fitToWidth="1" fitToHeight="1" orientation="portrait" usePrinterDefaults="1" r:id="rId1"/>
  <headerFooter alignWithMargins="0">
    <oddFooter>&amp;C&amp;"ＭＳ Ｐゴシック,標準"&amp;12- 6 -</oddFooter>
  </headerFooter>
  <rowBreaks count="1" manualBreakCount="1">
    <brk id="93" max="255"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26</vt:i4>
      </vt:variant>
    </vt:vector>
  </HeadingPairs>
  <TitlesOfParts>
    <vt:vector size="26" baseType="lpstr">
      <vt:lpstr>表紙</vt:lpstr>
      <vt:lpstr xml:space="preserve">目次 </vt:lpstr>
      <vt:lpstr>利用上の注意</vt:lpstr>
      <vt:lpstr xml:space="preserve">賃金 </vt:lpstr>
      <vt:lpstr>労働時間</vt:lpstr>
      <vt:lpstr xml:space="preserve">雇用 </vt:lpstr>
      <vt:lpstr>名目賃金指数給与総額</vt:lpstr>
      <vt:lpstr xml:space="preserve">実質賃金指数給与総額 </vt:lpstr>
      <vt:lpstr>名目賃金指数定期給与</vt:lpstr>
      <vt:lpstr>実質賃金指数定期給与</vt:lpstr>
      <vt:lpstr>名目賃金指数所定内給与</vt:lpstr>
      <vt:lpstr xml:space="preserve">総実労働時間指数 </vt:lpstr>
      <vt:lpstr>所定内労働時間指数</vt:lpstr>
      <vt:lpstr xml:space="preserve">所定外労働時間指数 </vt:lpstr>
      <vt:lpstr xml:space="preserve">常用雇用指数 </vt:lpstr>
      <vt:lpstr>季節調整済指数</vt:lpstr>
      <vt:lpstr>産業性別賃金</vt:lpstr>
      <vt:lpstr>産業性別労働時間</vt:lpstr>
      <vt:lpstr>産業性別雇用</vt:lpstr>
      <vt:lpstr>規模別賃金</vt:lpstr>
      <vt:lpstr>規模別労働時間</vt:lpstr>
      <vt:lpstr>産業就業形態別賃金</vt:lpstr>
      <vt:lpstr>産業就業形態別労働時間</vt:lpstr>
      <vt:lpstr>産業就業形態別雇用</vt:lpstr>
      <vt:lpstr>調査の説明</vt:lpstr>
      <vt:lpstr>裏表紙 (10)</vt:lpstr>
    </vt:vector>
  </TitlesOfParts>
  <LinksUpToDate>false</LinksUpToDate>
  <SharedDoc>false</SharedDoc>
  <HyperlinkBase/>
  <HyperlinksChanged>false</HyperlinksChanged>
  <AppVersion>3.3.7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長坂　優佳</dc:creator>
  <cp:lastModifiedBy>長坂　優佳</cp:lastModifiedBy>
  <dcterms:created xsi:type="dcterms:W3CDTF">2021-04-19T07:53:20Z</dcterms:created>
  <dcterms:modified xsi:type="dcterms:W3CDTF">2021-05-12T07:45:55Z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2021-05-12T07:45:55Z</vt:filetime>
  </property>
</Properties>
</file>