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072" windowHeight="4620" firstSheet="19" activeTab="22"/>
  </bookViews>
  <sheets>
    <sheet name="表紙" sheetId="1" r:id="rId1"/>
    <sheet name="目次 " sheetId="2" r:id="rId2"/>
    <sheet name="利用上の注意" sheetId="3" r:id="rId3"/>
    <sheet name="賃金" sheetId="4" r:id="rId4"/>
    <sheet name="労働時間" sheetId="5" r:id="rId5"/>
    <sheet name="雇用" sheetId="6" r:id="rId6"/>
    <sheet name="名目賃金指数給与総額" sheetId="7" r:id="rId7"/>
    <sheet name="実質賃金指数給与総額" sheetId="8" r:id="rId8"/>
    <sheet name="名目賃金指数定期給与" sheetId="9" r:id="rId9"/>
    <sheet name="実質賃金指数定期給与" sheetId="10" r:id="rId10"/>
    <sheet name="名目賃金指数所定内給与" sheetId="11" r:id="rId11"/>
    <sheet name="総実労働時間指数" sheetId="12" r:id="rId12"/>
    <sheet name="所定内労働時間指数" sheetId="13" r:id="rId13"/>
    <sheet name="所定外労働時間指数" sheetId="14" r:id="rId14"/>
    <sheet name="常用雇用指数"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2)" sheetId="26" r:id="rId26"/>
  </sheets>
  <definedNames>
    <definedName name="_xlnm.Print_Area" localSheetId="15">'季節調整済指数'!$A$1:$R$40</definedName>
    <definedName name="_xlnm.Print_Area" localSheetId="5">'雇用'!$A$1:$K$68</definedName>
    <definedName name="_xlnm.Print_Area" localSheetId="22">'産業就業形態別労働時間'!$A$1:$K$106</definedName>
    <definedName name="_xlnm.Print_Area" localSheetId="7">'実質賃金指数給与総額'!$A$1:$S$95</definedName>
    <definedName name="_xlnm.Print_Area" localSheetId="9">'実質賃金指数定期給与'!$A$1:$S$95</definedName>
    <definedName name="_xlnm.Print_Area" localSheetId="13">'所定外労働時間指数'!$A$1:$S$93</definedName>
    <definedName name="_xlnm.Print_Area" localSheetId="12">'所定内労働時間指数'!$A$1:$S$93</definedName>
    <definedName name="_xlnm.Print_Area" localSheetId="14">'常用雇用指数'!$A$1:$S$93</definedName>
    <definedName name="_xlnm.Print_Area" localSheetId="11">'総実労働時間指数'!$A$1:$S$93</definedName>
    <definedName name="_xlnm.Print_Area" localSheetId="24">'調査の説明'!$A$1:$N$122</definedName>
    <definedName name="_xlnm.Print_Area" localSheetId="3">'賃金'!$A$1:$M$69</definedName>
    <definedName name="_xlnm.Print_Area" localSheetId="0">'表紙'!$A$1:$K$57</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'利用上の注意'!$A$1:$O$62</definedName>
    <definedName name="_xlnm.Print_Area" localSheetId="25">'裏表紙 (2)'!$A$1:$K$40</definedName>
    <definedName name="_xlnm.Print_Area" localSheetId="4">'労働時間'!$A$1:$K$68</definedName>
  </definedNames>
  <calcPr calcMode="manual" fullCalcOnLoad="1"/>
</workbook>
</file>

<file path=xl/sharedStrings.xml><?xml version="1.0" encoding="utf-8"?>
<sst xmlns="http://schemas.openxmlformats.org/spreadsheetml/2006/main" count="4265" uniqueCount="606">
  <si>
    <t>製造業</t>
  </si>
  <si>
    <t>卸売業，</t>
  </si>
  <si>
    <t>複合</t>
  </si>
  <si>
    <t>情報</t>
  </si>
  <si>
    <t>実質賃金指数定期給与</t>
  </si>
  <si>
    <t>毎 月 勤 労 統 計 調 査 の 説 明</t>
  </si>
  <si>
    <t>【毎月公表する統計】</t>
  </si>
  <si>
    <t>E28</t>
  </si>
  <si>
    <t>通信業</t>
  </si>
  <si>
    <t>産        業</t>
  </si>
  <si>
    <t>２</t>
  </si>
  <si>
    <t>本月中の増加労働者数</t>
  </si>
  <si>
    <t>所定外労働時間</t>
  </si>
  <si>
    <t>産業大分類「医療，福祉」のうち、「保健衛生」、「社会保険・社会福祉・介護事業」のこと</t>
  </si>
  <si>
    <t>１日の所定労働時間が一般の労働者と同じで、１週の所定労働日数が一般の労働者より短い者。</t>
  </si>
  <si>
    <t>計</t>
  </si>
  <si>
    <t>　｢－｣は、該当数字なし又は指数化されていない。</t>
  </si>
  <si>
    <t>Ｍ</t>
  </si>
  <si>
    <t>生活関連サービス業等</t>
  </si>
  <si>
    <t>前月末労働者数</t>
  </si>
  <si>
    <t>所定外労働時間</t>
  </si>
  <si>
    <t>　　第１２表　　〃　総実労働時間・・・・・・・・・・・・・１４</t>
  </si>
  <si>
    <t>学術</t>
  </si>
  <si>
    <t xml:space="preserve">  このように、指数及び比率の変動は原系列そのままでは時系列的な変化を的確に判断できないことがある。季節調整済指数はこの原系列の季節性を除去した指数である。</t>
  </si>
  <si>
    <t>時間</t>
  </si>
  <si>
    <t>電気・ガス水道業等</t>
  </si>
  <si>
    <t>サービス業（他に分類されないもの）</t>
  </si>
  <si>
    <t>表６　月末常用労働者数及び労働異動率</t>
  </si>
  <si>
    <t>現金給与    総  額</t>
  </si>
  <si>
    <t xml:space="preserve"> (1)事業所規模５人以上</t>
  </si>
  <si>
    <t>所   定   内        労 働 時 間</t>
  </si>
  <si>
    <t>29</t>
  </si>
  <si>
    <t>Ｆ</t>
  </si>
  <si>
    <t>複合サービス事業</t>
  </si>
  <si>
    <t xml:space="preserve">  離職率</t>
  </si>
  <si>
    <t>鉄鋼業</t>
  </si>
  <si>
    <t>３</t>
  </si>
  <si>
    <t>統計グラフコンクールなど</t>
  </si>
  <si>
    <t>定期給与</t>
  </si>
  <si>
    <t>Ｈ</t>
  </si>
  <si>
    <t xml:space="preserve"> 本文中及び統計表の記号表示は以下のとおりです。</t>
  </si>
  <si>
    <t>産業、性別常用労働者１人平均月間現金給与額（事業所規模5人以上）</t>
  </si>
  <si>
    <t>産業、事業所規模別常用労働者１人平均月間出勤日数及び実労働時間</t>
  </si>
  <si>
    <t xml:space="preserve">産業、就業形態別常用労働者１人平均月間出勤日数及び実労働時間（事業所規模5人以上） </t>
  </si>
  <si>
    <t>本月末労働者数</t>
  </si>
  <si>
    <t>サービス業等</t>
  </si>
  <si>
    <t>第10表  産業、就業形態別労働者1人平均月間現金給与額</t>
  </si>
  <si>
    <t>調査産業計</t>
  </si>
  <si>
    <t>TL</t>
  </si>
  <si>
    <t>目　　　　　　　　次</t>
  </si>
  <si>
    <t>事業所規模5人以上</t>
  </si>
  <si>
    <t>①</t>
  </si>
  <si>
    <t xml:space="preserve"> E26</t>
  </si>
  <si>
    <t>　　第１０表　　〃　所定内給与・・・・・・・・・・・・・１３</t>
  </si>
  <si>
    <t>年月</t>
  </si>
  <si>
    <t>産業、性別常用労働者数及びパートタイム労働者比率（事業所規模5人以上）</t>
  </si>
  <si>
    <t>産 業 大 分 類</t>
  </si>
  <si>
    <t>情報通信機械器具</t>
  </si>
  <si>
    <t>宿泊業,飲食サービス業</t>
  </si>
  <si>
    <t>家具・装備品製造業</t>
  </si>
  <si>
    <t>時間</t>
  </si>
  <si>
    <t>現金給与総額</t>
  </si>
  <si>
    <t xml:space="preserve"> 調査期間中に労働者が実際に出勤した日数のことです。事業所に出勤しない日は有給であっても出勤日としませんが、１日のうち１時間でも就業すれば、１出勤日とします。</t>
  </si>
  <si>
    <t>3</t>
  </si>
  <si>
    <t>産業就業形態別賃金</t>
  </si>
  <si>
    <t>パートタイム労働者</t>
  </si>
  <si>
    <t>平成</t>
  </si>
  <si>
    <t>サービス業（ 他に分類されないもの）</t>
  </si>
  <si>
    <t>E</t>
  </si>
  <si>
    <t xml:space="preserve"> E29</t>
  </si>
  <si>
    <t>木材・木製品製造業（家具を除く）</t>
  </si>
  <si>
    <t xml:space="preserve"> </t>
  </si>
  <si>
    <t>所定外時間</t>
  </si>
  <si>
    <t>調査</t>
  </si>
  <si>
    <t>J</t>
  </si>
  <si>
    <t>静岡県の賃金、労働時間及び雇用の動き</t>
  </si>
  <si>
    <t>本月中の増加労  働  者  数</t>
  </si>
  <si>
    <t>常用雇用指数</t>
  </si>
  <si>
    <t>名目賃金指数（定期給与）（事業所規模5人以上・30人以上）</t>
  </si>
  <si>
    <t>６</t>
  </si>
  <si>
    <t>30</t>
  </si>
  <si>
    <t>Ｅ</t>
  </si>
  <si>
    <t xml:space="preserve"> I-1</t>
  </si>
  <si>
    <t>所定外労働時間指数</t>
  </si>
  <si>
    <t>物品賃貸業</t>
  </si>
  <si>
    <t>常用雇用指数</t>
  </si>
  <si>
    <t>　</t>
  </si>
  <si>
    <t>２</t>
  </si>
  <si>
    <t xml:space="preserve"> M75</t>
  </si>
  <si>
    <t>産　　業</t>
  </si>
  <si>
    <t>定期給与</t>
  </si>
  <si>
    <t>常用労働者数</t>
  </si>
  <si>
    <t>雇用</t>
  </si>
  <si>
    <t>％</t>
  </si>
  <si>
    <t>円</t>
  </si>
  <si>
    <t>％</t>
  </si>
  <si>
    <t>　平成29年１月分結果から日本標準産業分類（平成25年10月改定）に基づき表章しています。</t>
  </si>
  <si>
    <t>業務用機械器具</t>
  </si>
  <si>
    <t>製造業</t>
  </si>
  <si>
    <t>卸売業,小売業</t>
  </si>
  <si>
    <t xml:space="preserve"> 実数表の製造業（産業中分類）の一部については、下記の略称を用いて表示しています。</t>
  </si>
  <si>
    <t>医療,福祉</t>
  </si>
  <si>
    <t>調査の説明</t>
  </si>
  <si>
    <t>Ｌ</t>
  </si>
  <si>
    <t>Ⅰ 結果の概要</t>
  </si>
  <si>
    <t>現金給与総額</t>
  </si>
  <si>
    <t>労 働 異 動 率</t>
  </si>
  <si>
    <t>本月中の増加労  働  者  数</t>
  </si>
  <si>
    <t>１</t>
  </si>
  <si>
    <t>(2)</t>
  </si>
  <si>
    <t xml:space="preserve"> 1　賃金の動き</t>
  </si>
  <si>
    <t>調査産業計</t>
  </si>
  <si>
    <t>７</t>
  </si>
  <si>
    <t>教育,学習支援業</t>
  </si>
  <si>
    <t>電気機械器具</t>
  </si>
  <si>
    <t>日</t>
  </si>
  <si>
    <t>第3表　名目賃金指数（定期給与）</t>
  </si>
  <si>
    <t>第9表</t>
  </si>
  <si>
    <r>
      <t>「</t>
    </r>
    <r>
      <rPr>
        <sz val="10.5"/>
        <rFont val="ＭＳ ゴシック"/>
        <family val="3"/>
      </rP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</si>
  <si>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化学工業、石油製品・石炭製品製造業</t>
  </si>
  <si>
    <t>Ｒ</t>
  </si>
  <si>
    <t>E29</t>
  </si>
  <si>
    <t xml:space="preserve">  常用雇用指数とその増減率は、労働者数推計のベンチマークを平成30年１月分で更新したことに伴い、平成30年１月分公表時に過去に遡って改訂しました。</t>
  </si>
  <si>
    <r>
      <t>「</t>
    </r>
    <r>
      <rPr>
        <sz val="10.5"/>
        <rFont val="ＭＳ ゴシック"/>
        <family val="3"/>
      </rPr>
      <t>パートタイム労働者比率」</t>
    </r>
    <r>
      <rPr>
        <sz val="10.5"/>
        <rFont val="ＭＳ 明朝"/>
        <family val="1"/>
      </rPr>
      <t>とは、本調査期間末の全常用労働者に占めるパートタイム労働者の割合を百分率化したものです。</t>
    </r>
  </si>
  <si>
    <t>第3表  産業、性別常用労働者１人平均月間出勤日数及び実労働時間</t>
  </si>
  <si>
    <t>産業、就業形態別常用労働者１人平均月間現金給与額（事業所規模30人以上）</t>
  </si>
  <si>
    <t>利用上の注意</t>
  </si>
  <si>
    <t>規模別賃金</t>
  </si>
  <si>
    <t>家具・装備品</t>
  </si>
  <si>
    <t>【統計から見た静岡県】</t>
  </si>
  <si>
    <t>E12</t>
  </si>
  <si>
    <t>産業計</t>
  </si>
  <si>
    <t>本月中の減少労  働  者  数</t>
  </si>
  <si>
    <t>令和２年５月28日</t>
  </si>
  <si>
    <t>電気・ガス</t>
  </si>
  <si>
    <t>産　　　業</t>
  </si>
  <si>
    <t>Ｐ 一括分</t>
  </si>
  <si>
    <t>計</t>
  </si>
  <si>
    <t>- 3 -</t>
  </si>
  <si>
    <t>ゴム製品製造業</t>
  </si>
  <si>
    <t>　第14表  産業、就業形態別労働者数</t>
  </si>
  <si>
    <t>医療，</t>
  </si>
  <si>
    <t>Ｆ</t>
  </si>
  <si>
    <t>規模別労働時間</t>
  </si>
  <si>
    <t>26</t>
  </si>
  <si>
    <t>(4)</t>
  </si>
  <si>
    <t>定期給与</t>
  </si>
  <si>
    <t>産業、性別常用労働者１人平均月間現金給与額（事業所規模30人以上）</t>
  </si>
  <si>
    <t>実数表の各一括分の内容は以下のとおりです。</t>
  </si>
  <si>
    <t>総実労働時間</t>
  </si>
  <si>
    <t>産業、就業形態別常用労働者１人平均月間現金給与額（事業所規模5人以上）</t>
  </si>
  <si>
    <t>サービス業（他に分類されないもの）</t>
  </si>
  <si>
    <t>運輸業,郵便業</t>
  </si>
  <si>
    <r>
      <t>「</t>
    </r>
    <r>
      <rPr>
        <sz val="10.5"/>
        <rFont val="ＭＳ ゴシック"/>
        <family val="3"/>
      </rPr>
      <t>所定内労働時間」</t>
    </r>
    <r>
      <rPr>
        <sz val="10.5"/>
        <rFont val="ＭＳ 明朝"/>
        <family val="1"/>
      </rPr>
      <t>とは、労働協約、就業規則等で定められた正規の始業時刻と終業時刻の間の実労働時間のことです。</t>
    </r>
  </si>
  <si>
    <t>入職率</t>
  </si>
  <si>
    <t>郵便業</t>
  </si>
  <si>
    <t>離職率</t>
  </si>
  <si>
    <t>　　　　   　静岡県のさまざまな統計情報を掲載！</t>
  </si>
  <si>
    <t>対前月
増減率(%)</t>
  </si>
  <si>
    <t>業務用機械器具製造業</t>
  </si>
  <si>
    <t>R</t>
  </si>
  <si>
    <t>医療業</t>
  </si>
  <si>
    <t>季節調整済指数</t>
  </si>
  <si>
    <t>建設業</t>
  </si>
  <si>
    <t xml:space="preserve">     第7表   産業、事業所規模別常用労働者1人平均月間現金給与額 </t>
  </si>
  <si>
    <t xml:space="preserve"> E09,10</t>
  </si>
  <si>
    <t>製造業</t>
  </si>
  <si>
    <t>H</t>
  </si>
  <si>
    <t>Ｉ</t>
  </si>
  <si>
    <t>賃金</t>
  </si>
  <si>
    <t>金融業,保険業</t>
  </si>
  <si>
    <t>現金給与額</t>
  </si>
  <si>
    <t>総実労働時間</t>
  </si>
  <si>
    <t>前年
同月差</t>
  </si>
  <si>
    <t>卸売業（I50～I55）</t>
  </si>
  <si>
    <t>プラスチック製品</t>
  </si>
  <si>
    <t>月</t>
  </si>
  <si>
    <t>第6表</t>
  </si>
  <si>
    <t>元年</t>
  </si>
  <si>
    <t>日</t>
  </si>
  <si>
    <t>産業就業形態別労働時間</t>
  </si>
  <si>
    <t>出勤日数</t>
  </si>
  <si>
    <t>第7表</t>
  </si>
  <si>
    <t>％</t>
  </si>
  <si>
    <t>常用雇用指数（事業所規模5人以上・30人以上）</t>
  </si>
  <si>
    <t>出勤日数</t>
  </si>
  <si>
    <t>化学、石油・石炭</t>
  </si>
  <si>
    <t>木材・木製品</t>
  </si>
  <si>
    <t>１日の所定労働時間が一般の労働者よりも短い者。</t>
  </si>
  <si>
    <t>入(離)職率　＝　　　　　    　　　　　　　×　１００</t>
  </si>
  <si>
    <t>複合サービス事業</t>
  </si>
  <si>
    <t>第2表　実質賃金指数（現金給与総額）</t>
  </si>
  <si>
    <t>雇用の動き</t>
  </si>
  <si>
    <t>Ｍ 一括分</t>
  </si>
  <si>
    <t>　　第１４表　　〃　所定外労働時間・・・・・・・・・・・・・１５</t>
  </si>
  <si>
    <t xml:space="preserve">   毎月勤労統計調査の説明</t>
  </si>
  <si>
    <t>総実労働時間指数</t>
  </si>
  <si>
    <t>事業所規模30人以上</t>
  </si>
  <si>
    <t>第10表</t>
  </si>
  <si>
    <t>N</t>
  </si>
  <si>
    <t xml:space="preserve"> E31</t>
  </si>
  <si>
    <t>毎月勤労統計調査地方調査結果</t>
  </si>
  <si>
    <t>産業、就業形態別常用労働者１人平均月間出勤日数及び実労働時間（事業所規模30人以上）</t>
  </si>
  <si>
    <t>金融業，</t>
  </si>
  <si>
    <t>事業所規模 ＝ 5人以上</t>
  </si>
  <si>
    <t>統計法に基づく基幹統計</t>
  </si>
  <si>
    <t xml:space="preserve"> E24</t>
  </si>
  <si>
    <t>運輸業，</t>
  </si>
  <si>
    <t xml:space="preserve"> E11</t>
  </si>
  <si>
    <t>前月差</t>
  </si>
  <si>
    <t>静岡県 経営管理部　ICT推進局　統計調査課</t>
  </si>
  <si>
    <t xml:space="preserve"> E28</t>
  </si>
  <si>
    <t>Ⅰ 結果の概要　　　　　　　　　　　　　　　　　　　　　　　　　　　　　</t>
  </si>
  <si>
    <t>賃金の動き</t>
  </si>
  <si>
    <t>(1)事業所規模５人以上</t>
  </si>
  <si>
    <t>(2)事業所規模３０人以上</t>
  </si>
  <si>
    <t>表５　月末常用労働者数及び労働異動率</t>
  </si>
  <si>
    <t>賃金</t>
  </si>
  <si>
    <t>金融業， 保険業</t>
  </si>
  <si>
    <t>労働時間の動き</t>
  </si>
  <si>
    <t>Ｒ</t>
  </si>
  <si>
    <t>労働時間</t>
  </si>
  <si>
    <t>「サービス業（他に分類されないもの）」のうち、「廃棄物処理業」、「自動車整備業」、「機械等修理業（別掲を除く）」、「政治・経済・文化団体」、「宗教」、「その他のサービス業」のこと</t>
  </si>
  <si>
    <t>Ⅱ　統計表</t>
  </si>
  <si>
    <t>Ⅱ 統　計　表　　　　　　　　　　　　　　　　　　　　　　　　　　　　</t>
  </si>
  <si>
    <t>名目賃金指数（所定内給与）（事業所規模5人以上・30人以上）</t>
  </si>
  <si>
    <t>情報通信機械器具製造業</t>
  </si>
  <si>
    <t>８</t>
  </si>
  <si>
    <t>１　指　数　表</t>
  </si>
  <si>
    <t>第1表</t>
  </si>
  <si>
    <t xml:space="preserve">  調査産業のうち、「鉱業,採石業,砂利採取業」は調査事業所数が少ないため産業別数値を公表しませんが、調査産業計には、実数、指数ともに含めています。</t>
  </si>
  <si>
    <t>名目賃金指数（現金給与総額）（事業所規模5人以上･30人以上）</t>
  </si>
  <si>
    <t>【お知らせ】</t>
  </si>
  <si>
    <t>名目賃金指数給与総額</t>
  </si>
  <si>
    <t>第2表</t>
  </si>
  <si>
    <t>実質賃金指数（現金給与総額）（事業所規模5人以上・30人以上）</t>
  </si>
  <si>
    <t>（事業所規模５人以上）</t>
  </si>
  <si>
    <t>表  示</t>
  </si>
  <si>
    <r>
      <t>「</t>
    </r>
    <r>
      <rPr>
        <sz val="10.5"/>
        <rFont val="ＭＳ ゴシック"/>
        <family val="3"/>
      </rP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</si>
  <si>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t>実質賃金指数給与総額</t>
  </si>
  <si>
    <t>Ｍ</t>
  </si>
  <si>
    <t>第3表</t>
  </si>
  <si>
    <t>名目賃金指数定期給与</t>
  </si>
  <si>
    <t>研究等</t>
  </si>
  <si>
    <t>第4表</t>
  </si>
  <si>
    <t xml:space="preserve">     第8表   産業、事業所規模別常用労働者1人平均月間出勤日数及び実労働時間</t>
  </si>
  <si>
    <t>第6表  産業、性別常用労働者数及びパートタイム労働者比率</t>
  </si>
  <si>
    <t>きまって支給する給与</t>
  </si>
  <si>
    <t>実質賃金指数（定期給与）（事業所規模5人以上・30人以上）</t>
  </si>
  <si>
    <t>第5表</t>
  </si>
  <si>
    <t>名目賃金指数所定内給与</t>
  </si>
  <si>
    <t>労働時間指数（総実労働時間）（事業所規模5人以上・30人以上）</t>
  </si>
  <si>
    <t>表３　月間実労働時間及び出勤日数</t>
  </si>
  <si>
    <t>職業紹介・派遣業</t>
  </si>
  <si>
    <t>労働時間指数（所定内労働時間）（事業所規模5人以上・30人以上）</t>
  </si>
  <si>
    <t>不動産業,物品賃貸業</t>
  </si>
  <si>
    <t>その他の製造業、なめし革・同製品・毛皮製造業</t>
  </si>
  <si>
    <t>所定内労働時間指数</t>
  </si>
  <si>
    <t>前年
同月差</t>
  </si>
  <si>
    <t>第8表</t>
  </si>
  <si>
    <t>女</t>
  </si>
  <si>
    <t>（1）事業所規模５人以上</t>
  </si>
  <si>
    <t>本月中の減少労働者数</t>
  </si>
  <si>
    <t>労働時間指数（所定外労働時間）（事業所規模5人以上・30人以上）</t>
  </si>
  <si>
    <t>季節調整済指数（事業所規模30人以上）</t>
  </si>
  <si>
    <r>
      <t>「</t>
    </r>
    <r>
      <rPr>
        <sz val="10.5"/>
        <rFont val="ＭＳ ゴシック"/>
        <family val="3"/>
      </rP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</si>
  <si>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季節調整済指数</t>
  </si>
  <si>
    <t>２　実　数　表</t>
  </si>
  <si>
    <t>－ 29 －</t>
  </si>
  <si>
    <t>産業性別賃金</t>
  </si>
  <si>
    <t>E27</t>
  </si>
  <si>
    <t>本月中の増加労働者数</t>
  </si>
  <si>
    <t>　　第 ９ 表　　〃　定期給与・・・・・・・・・・・・・１３</t>
  </si>
  <si>
    <t>産業、性別常用労働者１人平均月間出勤日数及び実労働時間（事業所規模5人以上）</t>
  </si>
  <si>
    <t>31年</t>
  </si>
  <si>
    <t>産業性別労働時間</t>
  </si>
  <si>
    <t>産業、性別常用労働者１人平均月間出勤日数及び実労働時間（事業所規模30人以上）</t>
  </si>
  <si>
    <t>　2　実数表</t>
  </si>
  <si>
    <t>所定内給与</t>
  </si>
  <si>
    <t>　　第１１表　　〃　特別給与・・・・・・・・・・・・・１４</t>
  </si>
  <si>
    <t>産業性別雇用</t>
  </si>
  <si>
    <t>M</t>
  </si>
  <si>
    <t>産業、性別常用労働者数及びパートタイム労働者比率（事業所規模30人以上）</t>
  </si>
  <si>
    <t>E21</t>
  </si>
  <si>
    <t>　　第１３表　　〃　所定内労働時間・・・・・・・・・・・・・１４</t>
  </si>
  <si>
    <t>産業、事業所規模別常用労働者１人平均月間現金給与額</t>
  </si>
  <si>
    <t>食サービス業</t>
  </si>
  <si>
    <t>第11表</t>
  </si>
  <si>
    <t>第12表</t>
  </si>
  <si>
    <t>ポイント</t>
  </si>
  <si>
    <t>　　　　　　　　　　　　　　　　　　　　　　　　　　　　　　　　　　　　</t>
  </si>
  <si>
    <t>第13表</t>
  </si>
  <si>
    <t>パートタイム労働者比率</t>
  </si>
  <si>
    <t>産業、就業形態別常用労働者数（事業所規模5人以上）</t>
  </si>
  <si>
    <t>産業就業形態別雇用</t>
  </si>
  <si>
    <t xml:space="preserve"> PS</t>
  </si>
  <si>
    <t>第14表</t>
  </si>
  <si>
    <t>実労働時間</t>
  </si>
  <si>
    <t>産業、就業形態別常用労働者数（事業所規模30人以上）</t>
  </si>
  <si>
    <t>４　調査事項の説明</t>
  </si>
  <si>
    <t xml:space="preserve"> RS</t>
  </si>
  <si>
    <t>家具・装備品</t>
  </si>
  <si>
    <t>利 用 上 の 注 意</t>
  </si>
  <si>
    <t>１</t>
  </si>
  <si>
    <t xml:space="preserve"> この調査結果の数値は、調査事業所からの報告を基にして、本県の事業所規模5人以上のすべての事業所に対応するよう復元して算定したものです。</t>
  </si>
  <si>
    <t>年月</t>
  </si>
  <si>
    <t>　調査結果の実数の年平均値は、各月の数値を常用労働者で加重平均することによって算出しています。また、指数及び労働異動率の年平均値は各月の数値を単純平均したものです。</t>
  </si>
  <si>
    <t>３</t>
  </si>
  <si>
    <t>生活関連サービス業,娯楽業</t>
  </si>
  <si>
    <t>２　労働時間の動き</t>
  </si>
  <si>
    <t>パルプ・紙</t>
  </si>
  <si>
    <t>窯業・土石製品製造業</t>
  </si>
  <si>
    <t>Q</t>
  </si>
  <si>
    <t>医療， 福祉</t>
  </si>
  <si>
    <t>４</t>
  </si>
  <si>
    <t>指数について</t>
  </si>
  <si>
    <t>E09,10</t>
  </si>
  <si>
    <t xml:space="preserve">(1) </t>
  </si>
  <si>
    <t>　指数の算出方法は、「各月の調査結果の実数÷基準数値×100」であり、「基準数値」とは基準年における１か月あたりの単純平均です。平成29年１月分結果から、指数は、平成27年平均を100とする平成27年基準としています。これに伴い、平成29年１月分以降と比較できるように、平成28年12月分までの指数を平成27年平均が100となるよう改訂しました。平成28年12月分までの増減率は、平成22年基準指数で計算したものです。したがって、改訂後の指数で計算した場合と必ずしも一致しません。</t>
  </si>
  <si>
    <t>前年
同月比</t>
  </si>
  <si>
    <t>(3)</t>
  </si>
  <si>
    <t>Ｒ 一括分</t>
  </si>
  <si>
    <t>　調査事業所のうち30人以上の抽出方法は、従来の２～３年に一度行う総入替え方式から、毎年１月分調査時に行う部分入替え方式に平成30年から変更しました。賃金、労働時間指数とその増減率は、総入替え方式のときに行っていた過去に遡った改訂はしていません。</t>
  </si>
  <si>
    <t>ゴム製品</t>
  </si>
  <si>
    <t>５</t>
  </si>
  <si>
    <t>　対前年（前月）比等の増減率は、原則として指数により行っています。そのため実数から算定した場合とは必ずしも一致しないため、ご注意ください。</t>
  </si>
  <si>
    <t>　｢０｣は、表記単位に満たないもの。</t>
  </si>
  <si>
    <t>　｢ｘ｣は、集計事業所数が２以下又は当該産業に属する事業所数が少ないため、公表しない。</t>
  </si>
  <si>
    <t xml:space="preserve"> 指数表の産業大分類の一部については、下記の略称を用いて表示しています。</t>
  </si>
  <si>
    <t>略　称</t>
  </si>
  <si>
    <t>電気・ガス・熱供給・水道業</t>
  </si>
  <si>
    <t>日</t>
  </si>
  <si>
    <t>ないサービス業</t>
  </si>
  <si>
    <t>学術研究,専門・技術サービス業</t>
  </si>
  <si>
    <t>学術研究等</t>
  </si>
  <si>
    <t>前   月   末         労 働 者 数</t>
  </si>
  <si>
    <t>学術研究，専門・技術サービス業</t>
  </si>
  <si>
    <t>（2）事業所規模３０人以上</t>
  </si>
  <si>
    <t>Ｎ</t>
  </si>
  <si>
    <t>生活関連サービス業，娯楽業</t>
  </si>
  <si>
    <t>（単位：円）</t>
  </si>
  <si>
    <t>他に分類されないサービス業</t>
  </si>
  <si>
    <t>産業中分類</t>
  </si>
  <si>
    <t>食料品・たばこ</t>
  </si>
  <si>
    <t>プラスチック製品</t>
  </si>
  <si>
    <t>食料品製造業、飲料・たばこ・飼料製造業</t>
  </si>
  <si>
    <t>L</t>
  </si>
  <si>
    <t>E25</t>
  </si>
  <si>
    <t>はん用機械器具</t>
  </si>
  <si>
    <t>人</t>
  </si>
  <si>
    <t>内      容</t>
  </si>
  <si>
    <t>小売業（I56～I61）</t>
  </si>
  <si>
    <t>はん用機械器具製造業</t>
  </si>
  <si>
    <t>E26</t>
  </si>
  <si>
    <t>生産用機械器具</t>
  </si>
  <si>
    <t>G</t>
  </si>
  <si>
    <t>小売業</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</si>
  <si>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</si>
  <si>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生産用機械器具製造業</t>
  </si>
  <si>
    <t>E13</t>
  </si>
  <si>
    <t>電子・デバイス</t>
  </si>
  <si>
    <t>生活関連</t>
  </si>
  <si>
    <t>窯業・土石製品</t>
  </si>
  <si>
    <t>電子部品・デバイス・電子回路製造業</t>
  </si>
  <si>
    <t>E14</t>
  </si>
  <si>
    <t>はん用機械器具</t>
  </si>
  <si>
    <t>パルプ・紙・紙加工品製造業</t>
  </si>
  <si>
    <t>電気機械器具製造業</t>
  </si>
  <si>
    <t>E32,20</t>
  </si>
  <si>
    <t>人</t>
  </si>
  <si>
    <t>E16,17</t>
  </si>
  <si>
    <t xml:space="preserve">  ここでは、センサス局方式を用いて算定した季節調整係数で原系列を除して求めるという方法によっている。</t>
  </si>
  <si>
    <t>化学、石油・石炭</t>
  </si>
  <si>
    <t>E30</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</si>
  <si>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</si>
  <si>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t>保険業</t>
  </si>
  <si>
    <t>E18</t>
  </si>
  <si>
    <t>プラスチック製品製造業（別掲を除く）</t>
  </si>
  <si>
    <t>E31</t>
  </si>
  <si>
    <t>輸送用機械器具</t>
  </si>
  <si>
    <t>輸送用機械器具製造業</t>
  </si>
  <si>
    <t>ＴＬ</t>
  </si>
  <si>
    <t>表１　月間現金給与額</t>
  </si>
  <si>
    <t>E19</t>
  </si>
  <si>
    <t>その他の製造業、なめし革</t>
  </si>
  <si>
    <t>９</t>
  </si>
  <si>
    <t>生産用機械器具</t>
  </si>
  <si>
    <t>第7表　労働時間指数（所定内労働時間）</t>
  </si>
  <si>
    <t>Ｍ一括分</t>
  </si>
  <si>
    <t>（単位：人）</t>
  </si>
  <si>
    <t>産業大分類「宿泊業,飲食サービス業」のうち、「飲食店」、「持ち帰り・配達サービス業」のこと</t>
  </si>
  <si>
    <t>建設業</t>
  </si>
  <si>
    <t>Ｐ一括分</t>
  </si>
  <si>
    <t>Ｒ一括分</t>
  </si>
  <si>
    <t>特別給与</t>
  </si>
  <si>
    <r>
      <t>「</t>
    </r>
    <r>
      <rPr>
        <sz val="10.5"/>
        <rFont val="ＭＳ ゴシック"/>
        <family val="3"/>
      </rPr>
      <t>一般労働者」</t>
    </r>
    <r>
      <rPr>
        <sz val="10.5"/>
        <rFont val="ＭＳ 明朝"/>
        <family val="1"/>
      </rPr>
      <t>とは、常用労働者のうち、パートタイム労働者でない者のことをいいます。</t>
    </r>
  </si>
  <si>
    <t>超過労働給与</t>
  </si>
  <si>
    <r>
      <t>「</t>
    </r>
    <r>
      <rPr>
        <sz val="10.5"/>
        <rFont val="ＭＳ ゴシック"/>
        <family val="3"/>
      </rP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</si>
  <si>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出勤日数</t>
  </si>
  <si>
    <t>D</t>
  </si>
  <si>
    <t>F</t>
  </si>
  <si>
    <t>電気・ガス・熱供給・水道業</t>
  </si>
  <si>
    <t>情報通信業</t>
  </si>
  <si>
    <t>I</t>
  </si>
  <si>
    <t>K</t>
  </si>
  <si>
    <t>O</t>
  </si>
  <si>
    <t>P</t>
  </si>
  <si>
    <t>表２　月間現金給与額</t>
  </si>
  <si>
    <t>（事業所規模３０人以上）</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</si>
  <si>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</si>
  <si>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t>一  般  労  働  者</t>
  </si>
  <si>
    <t>- 1 -</t>
  </si>
  <si>
    <t>所定内労働時間</t>
  </si>
  <si>
    <t>表４　月間実労働時間及び出勤日数</t>
  </si>
  <si>
    <t>- 2 -</t>
  </si>
  <si>
    <t>労働異動率</t>
  </si>
  <si>
    <t>３　雇用の動き</t>
  </si>
  <si>
    <t>ﾊﾟｰﾄタイム労働者比率</t>
  </si>
  <si>
    <t xml:space="preserve">  入職率</t>
  </si>
  <si>
    <t>ポイント</t>
  </si>
  <si>
    <t>印刷・同関連業</t>
  </si>
  <si>
    <t>１　指数表</t>
  </si>
  <si>
    <t>第1表　名目賃金指数（現金給与総額）</t>
  </si>
  <si>
    <t>(平成27年平均＝100)</t>
  </si>
  <si>
    <t>Ｄ</t>
  </si>
  <si>
    <t xml:space="preserve"> この調査は、統計法（平成19年法律第53号）第２条第４項に規定する基幹統計であり、賃金、労働時間及び雇用について静岡県における変動を毎月明らかにすることを目的としています。</t>
  </si>
  <si>
    <t>Ｇ</t>
  </si>
  <si>
    <t>Ｊ</t>
  </si>
  <si>
    <t>Ｋ</t>
  </si>
  <si>
    <t>Ｌ</t>
  </si>
  <si>
    <t>Ｎ</t>
  </si>
  <si>
    <t>Ｏ</t>
  </si>
  <si>
    <t>Ｐ</t>
  </si>
  <si>
    <t>Ｑ</t>
  </si>
  <si>
    <t>その他の製造業、なめし革</t>
  </si>
  <si>
    <t>季節調整済</t>
  </si>
  <si>
    <t>不動産業，</t>
  </si>
  <si>
    <t>宿泊業,飲</t>
  </si>
  <si>
    <t>教育，学習</t>
  </si>
  <si>
    <t>他に分類され</t>
  </si>
  <si>
    <t>水道業等</t>
  </si>
  <si>
    <t>支援業</t>
  </si>
  <si>
    <t>福祉</t>
  </si>
  <si>
    <t>サービス事業</t>
  </si>
  <si>
    <t>指　　　　　　　　　　　　　数</t>
  </si>
  <si>
    <t>　　　　　　　　　　　　　　　</t>
  </si>
  <si>
    <t>１　調査の目的</t>
  </si>
  <si>
    <t>年</t>
  </si>
  <si>
    <t>電気機械器具</t>
  </si>
  <si>
    <t>27</t>
  </si>
  <si>
    <t>令和</t>
  </si>
  <si>
    <t>時間</t>
  </si>
  <si>
    <t>元</t>
  </si>
  <si>
    <t>２年</t>
  </si>
  <si>
    <t>1</t>
  </si>
  <si>
    <t>事業所規模 ＝ ５人以上</t>
  </si>
  <si>
    <t>前年　（同月）  増減率(％)</t>
  </si>
  <si>
    <t>-</t>
  </si>
  <si>
    <t>（注１）実質賃金指数は、名目賃金指数を消費者物価指数（持家の帰属家賃を除く総合指数）で除して百分率化したものです。
（注２）実質賃金指数の作成に用いる消費者物価指数は、静岡県の調査が平成28年３月分をもって終了となったため、平成28年４月分より総務省統計局が公表している静岡市の消費者物価指数を使用しています。平成28年、平成29年の指数及び前年比は、平成28年３月分以前と平成28年４月分以降とで異なる消費者物価指数を使用しているため、「－」で表記します。</t>
  </si>
  <si>
    <t>第4表　実質賃金指数（定期給与）</t>
  </si>
  <si>
    <t>○ 静岡県毎月勤労統計調査の結果は『統計センターしずおか』で御覧になれます。</t>
  </si>
  <si>
    <t>第5表　名目賃金指数（所定内給与）</t>
  </si>
  <si>
    <t>第6表　労働時間指数（総実労働時間）</t>
  </si>
  <si>
    <t>第8表　労働時間指数（所定外労働時間）</t>
  </si>
  <si>
    <t>第9表　常用雇用指数</t>
  </si>
  <si>
    <t>第10表　季節調整済指数　（事業所規模30人以上）</t>
  </si>
  <si>
    <t>（平成27年平均＝100）</t>
  </si>
  <si>
    <t>卸売業， 小売業</t>
  </si>
  <si>
    <t>定期給与</t>
  </si>
  <si>
    <t>前月比</t>
  </si>
  <si>
    <t xml:space="preserve"> |</t>
  </si>
  <si>
    <t xml:space="preserve">  指数を見た場合、たとえば現金給与総額ではボーナス時に指数が大きなものとなり、前月との比較がしにくい。雇用指数や入職率も季節的変動が大きい。</t>
  </si>
  <si>
    <t>　　　　　　　　　　　　　第11表  産業、就業形態別労働者1人平均月間出勤日数及び実労働時間</t>
  </si>
  <si>
    <t>第１表  産業、性別常用労働者１人平均月間現金給与額</t>
  </si>
  <si>
    <t>産　　　　　業</t>
  </si>
  <si>
    <t>(3)</t>
  </si>
  <si>
    <t>現金給与総額</t>
  </si>
  <si>
    <t>特別に支払われた給与</t>
  </si>
  <si>
    <t>超過労働給与</t>
  </si>
  <si>
    <t xml:space="preserve"> MS</t>
  </si>
  <si>
    <t>男</t>
  </si>
  <si>
    <t>建設業</t>
  </si>
  <si>
    <t>電気・ガス・熱供給・水道業</t>
  </si>
  <si>
    <t>情報通信業</t>
  </si>
  <si>
    <t>第4表  産業、性別常用労働者１人平均月間出勤日数及び実労働時間</t>
  </si>
  <si>
    <t>運輸業， 郵便業</t>
  </si>
  <si>
    <t>不動産業， 物品賃貸業</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</si>
  <si>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</si>
  <si>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t>学術研究， 専門・技術サービス業</t>
  </si>
  <si>
    <t>宿泊業， 飲食サービス業</t>
  </si>
  <si>
    <t>次の条件に該当する労働者をいいます。</t>
  </si>
  <si>
    <t>生活関連サービス業， 娯楽業</t>
  </si>
  <si>
    <t>教育， 学習支援業</t>
  </si>
  <si>
    <t>食料品・たばこ</t>
  </si>
  <si>
    <t>繊維工業</t>
  </si>
  <si>
    <t xml:space="preserve"> E27</t>
  </si>
  <si>
    <t xml:space="preserve"> E12</t>
  </si>
  <si>
    <t>木材・木製品</t>
  </si>
  <si>
    <t xml:space="preserve"> E13</t>
  </si>
  <si>
    <t xml:space="preserve"> E14</t>
  </si>
  <si>
    <t>パルプ・紙</t>
  </si>
  <si>
    <t>出勤日数</t>
  </si>
  <si>
    <t xml:space="preserve"> E15</t>
  </si>
  <si>
    <t xml:space="preserve"> E16,17</t>
  </si>
  <si>
    <t xml:space="preserve"> E18</t>
  </si>
  <si>
    <t xml:space="preserve"> E19</t>
  </si>
  <si>
    <t>総 実 労 働     時         間</t>
  </si>
  <si>
    <t>ゴム製品</t>
  </si>
  <si>
    <t xml:space="preserve"> E21</t>
  </si>
  <si>
    <t>窯業・土石製品</t>
  </si>
  <si>
    <t xml:space="preserve"> E22</t>
  </si>
  <si>
    <t xml:space="preserve"> E23</t>
  </si>
  <si>
    <t>非鉄金属製造業</t>
  </si>
  <si>
    <t>金属製品製造業</t>
  </si>
  <si>
    <t xml:space="preserve"> E25</t>
  </si>
  <si>
    <t>（単位：人）</t>
  </si>
  <si>
    <t>業務用機械器具</t>
  </si>
  <si>
    <t>電子・デバイス</t>
  </si>
  <si>
    <t>本月末労働者数</t>
  </si>
  <si>
    <t xml:space="preserve"> E30</t>
  </si>
  <si>
    <t>情報通信機械器具</t>
  </si>
  <si>
    <t>輸送用機械器具</t>
  </si>
  <si>
    <t xml:space="preserve"> E32,20</t>
  </si>
  <si>
    <t xml:space="preserve"> I-2</t>
  </si>
  <si>
    <t>宿泊業</t>
  </si>
  <si>
    <t xml:space="preserve"> P83</t>
  </si>
  <si>
    <t xml:space="preserve"> R91</t>
  </si>
  <si>
    <t xml:space="preserve"> R92</t>
  </si>
  <si>
    <t>他の事業サービス</t>
  </si>
  <si>
    <t>第2表  産業、性別常用労働者１人平均月間現金給与額</t>
  </si>
  <si>
    <t>事業所規模 ＝ ３０人以上</t>
  </si>
  <si>
    <t>（単位：円）</t>
  </si>
  <si>
    <t>所定内労働時間</t>
  </si>
  <si>
    <t>男</t>
  </si>
  <si>
    <t>女</t>
  </si>
  <si>
    <t>日</t>
  </si>
  <si>
    <t>第5表  産業、性別常用労働者数及びパートタイム労働者比率</t>
  </si>
  <si>
    <t>産　　　　業</t>
  </si>
  <si>
    <t>前月末労働者数</t>
  </si>
  <si>
    <t>パートタイム労働者比率</t>
  </si>
  <si>
    <t>事業所規模＝30人以上</t>
  </si>
  <si>
    <t>本月中の減少労働者数</t>
  </si>
  <si>
    <t>人</t>
  </si>
  <si>
    <t>５００人以上</t>
  </si>
  <si>
    <t>１００～４９９人</t>
  </si>
  <si>
    <t>３０～９９人</t>
  </si>
  <si>
    <t>５～２９人</t>
  </si>
  <si>
    <t xml:space="preserve"> |</t>
  </si>
  <si>
    <t xml:space="preserve"> </t>
  </si>
  <si>
    <t>所定内時間</t>
  </si>
  <si>
    <t>第9表  産業、就業形態別労働者1人平均月間現金給与額</t>
  </si>
  <si>
    <t>特別に支払われた給与</t>
  </si>
  <si>
    <t>所 定 内        給  与</t>
  </si>
  <si>
    <t>超過労働     給  与</t>
  </si>
  <si>
    <t>一  般  労  働  者</t>
  </si>
  <si>
    <t>パートタイム労働者</t>
  </si>
  <si>
    <t>所   定   外        労 働 時 間</t>
  </si>
  <si>
    <t>　　　　　　　　　　　　　第12表  産業、就業形態別労働者1人平均月間出勤日数及び実労働時間</t>
  </si>
  <si>
    <t>第13表  産業、就業形態別労働者数</t>
  </si>
  <si>
    <t>前   月   末         労 働 者 数</t>
  </si>
  <si>
    <t>本   月   末     労 働 者 数</t>
  </si>
  <si>
    <t>本月中の減少労  働  者  数</t>
  </si>
  <si>
    <t>本   月   末     労 働 者 数</t>
  </si>
  <si>
    <t>２　調査の対象</t>
  </si>
  <si>
    <t>３　調査の方法</t>
  </si>
  <si>
    <t>　常用労働者30人以上規模の事業所については、毎年更新される、総務省の事業所母集団データベースの年次フレームを用いて、全事業所のリストを作成し、これを産業規模別に区分し、その区分ごとに調査事業所を抽出しています。また、調査事業所は、平成30年からは毎年１月分調査で一部を入れ替える方式に変更しています。調査の実施方法は郵送又はオンライン調査です。
　常用労働者5～29人規模の事業所については、経済センサスの調査区を用いて設定した毎月勤労統計調査調査区の中から、一定数の調査区を抽出し、その地域内から調査事業所を抽出しています。事業所は、半年ごとに全体の３分の１について交替し、各組は18か月間継続するローテーション方式により調査を行っています。調査の実施方法は、毎月、統計調査員による実地調査又はオンライン調査です。</t>
  </si>
  <si>
    <t>(1)</t>
  </si>
  <si>
    <r>
      <t>「</t>
    </r>
    <r>
      <rPr>
        <sz val="10.5"/>
        <rFont val="ＭＳ ゴシック"/>
        <family val="3"/>
      </rPr>
      <t>所定内給与」</t>
    </r>
    <r>
      <rPr>
        <sz val="10.5"/>
        <rFont val="ＭＳ 明朝"/>
        <family val="1"/>
      </rPr>
      <t>とは「定期給与」のうち所定外給与以外のものをいいます。</t>
    </r>
  </si>
  <si>
    <r>
      <t>「</t>
    </r>
    <r>
      <rPr>
        <sz val="10.5"/>
        <rFont val="ＭＳ ゴシック"/>
        <family val="3"/>
      </rPr>
      <t>所定外給与（超過労働給与）」</t>
    </r>
    <r>
      <rPr>
        <sz val="10.5"/>
        <rFont val="ＭＳ 明朝"/>
        <family val="1"/>
      </rPr>
      <t>とは、所定の労働時間を超える労働、休日労働、深夜労働等に対して支給される給与のことです。</t>
    </r>
  </si>
  <si>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</si>
  <si>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t>
    </r>
    <r>
      <rPr>
        <sz val="10.5"/>
        <rFont val="ＭＳ ゴシック"/>
        <family val="3"/>
      </rPr>
      <t>所定外労働時間」</t>
    </r>
    <r>
      <rPr>
        <sz val="10.5"/>
        <rFont val="ＭＳ 明朝"/>
        <family val="1"/>
      </rPr>
      <t>とは、早出、残業、臨時の呼出、休日出勤等の実労働時間のことです。</t>
    </r>
  </si>
  <si>
    <t>－ 28 －</t>
  </si>
  <si>
    <t>常用労働者</t>
  </si>
  <si>
    <t>期間を定めず、又は１ヶ月以上の期間を定めて雇われている者。</t>
  </si>
  <si>
    <r>
      <t>「</t>
    </r>
    <r>
      <rPr>
        <sz val="10.5"/>
        <rFont val="ＭＳ ゴシック"/>
        <family val="3"/>
      </rPr>
      <t>パートタイム労働者」</t>
    </r>
    <r>
      <rPr>
        <sz val="10.5"/>
        <rFont val="ＭＳ 明朝"/>
        <family val="1"/>
      </rPr>
      <t>とは、常用労働者のうち、次のいずれかに該当する労働者のことをいいます。</t>
    </r>
  </si>
  <si>
    <t>②</t>
  </si>
  <si>
    <t>(5)</t>
  </si>
  <si>
    <t>【周期的な統計調査】</t>
  </si>
  <si>
    <t>雇用の流動状況を示す指標としての労働異動率は、以下の式により算出しています。</t>
  </si>
  <si>
    <t xml:space="preserve">　　　　　　　　　　　　 </t>
  </si>
  <si>
    <t xml:space="preserve">     月間の増加(減少)労働者数</t>
  </si>
  <si>
    <t>前月末労働者数</t>
  </si>
  <si>
    <t xml:space="preserve"> なお、この入(離)職率は、単に新規の入(離)職者のみならず、同一企業内の転勤者が含まれています。</t>
  </si>
  <si>
    <t>○ 毎月の速報結果を公表日から、見ることができます。</t>
  </si>
  <si>
    <t>○ エクセル形式なので、ダウンロードして使用できます。</t>
  </si>
  <si>
    <t>人口､消費者物価指数､鉱工業指数、景気動向指数など</t>
  </si>
  <si>
    <t>国勢調査、経済センサス、工業統計調査など</t>
  </si>
  <si>
    <t>静岡県の全国順位、県内主要統計指標など</t>
  </si>
  <si>
    <t>―　皆様からのアクセスをお待ちしております。　―</t>
  </si>
  <si>
    <t>　３月の１人平均月間現金給与総額（調査産業計）は265,395円で、前年同月比1.4％増となった。</t>
  </si>
  <si>
    <t>　現金給与総額のうち定期給与は255,054円で、前年同月比2.8％増、特別給与は10,341円で、前年同月差3,520円減となった。</t>
  </si>
  <si>
    <t>　定期給与のうち所定内給与は232,641円で、前年同月比3.1％増、超過労働給与は22,413円で、前年同月差119円増となった。</t>
  </si>
  <si>
    <t>　３月の１人平均月間現金給与総額（調査産業計）は288,050円で、前年同月比1.6％増となった。</t>
  </si>
  <si>
    <t>　現金給与総額のうち定期給与は282,472円で、前年同月比4.1％増、特別給与は5,578円で、前年同月差6,849円減となった。</t>
  </si>
  <si>
    <t>　定期給与のうち所定内給与は255,407円で、前年同月比4.6％増、超過労働給与は27,065円で、前年同月差129円減となった。</t>
  </si>
  <si>
    <t>　３月の１人平均月間総実労働時間（調査産業計）は141.1時間で、前年同月比0.4％減となった。</t>
  </si>
  <si>
    <t>　総実労働時間のうち、所定内労働時間は129.8時間で、前年同月比0.3％減、所定外労働時間は11.3時間で、前年同月比1.8％減となった。</t>
  </si>
  <si>
    <t>　「製造業」の所定外労働時間は14.0時間で、前年同月比7.3％減となった。</t>
  </si>
  <si>
    <t>　３月の１人平均月間総実労働時間（調査産業計）は146.2時間で、前年同月比0.9％減となった。</t>
  </si>
  <si>
    <t>　総実労働時間のうち、所定内労働時間は133.7時間で、前年同月比0.8％減、所定外労働時間は12.5時間で、前年同月比3.1％減となった。</t>
  </si>
  <si>
    <t>　「製造業」の所定外労働時間は15.6時間で、前年同月比7.1％減となった。</t>
  </si>
  <si>
    <t>　３月末の常用労働者数は1,386,157人で、前年同月比1.0％減となった。また、パートタイム労働者比率は31.0％で、前年同月差0.1ポイント減となった。</t>
  </si>
  <si>
    <t>　調査産業計の労働異動率をみると、入職率は1.86％で、前年同月差0.32ポイント増、離職率は1.84％で、前年同月差0.26ポイント減となった。</t>
  </si>
  <si>
    <t>　３月末の常用労働者数は799,836人で、前年同月比2.8％減となった。また、パートタイム労働者比率は24.7％で、前年同月差0.3ポイント減となった。</t>
  </si>
  <si>
    <t>　調査産業計の労働異動率をみると、入職率は1.31％で、前年同月差0.04ポイント減、離職率は1.71％で、前年同月差0.19ポイント減となった。</t>
  </si>
  <si>
    <t>x</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</si>
</sst>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quot;令&quot;&quot;和&quot;&quot;２&quot;&quot;年&quot;m&quot;月分&quot;"/>
    <numFmt numFmtId="177" formatCode="[$-411]ggge&quot;年&quot;m&quot;月分&quot;"/>
    <numFmt numFmtId="178" formatCode="0.0"/>
    <numFmt numFmtId="179" formatCode="0.0_ ;[Red]\-0.0\ "/>
    <numFmt numFmtId="180" formatCode="0.00_ "/>
    <numFmt numFmtId="181" formatCode="0.0_);[Red]\(0.0\)"/>
    <numFmt numFmtId="182" formatCode="#,##0.0;[Red]\-#,##0.0"/>
    <numFmt numFmtId="183" formatCode="[$-F400]h:mm:ss\ AM/PM"/>
    <numFmt numFmtId="184" formatCode="0.0_ "/>
    <numFmt numFmtId="185" formatCode="#,##0_ "/>
    <numFmt numFmtId="186" formatCode="0_);[Red]\(0\)"/>
  </numFmts>
  <fonts count="83">
    <font>
      <sz val="11"/>
      <name val="ＭＳ 明朝"/>
      <family val="1"/>
    </font>
    <font>
      <b/>
      <sz val="11"/>
      <name val="ＭＳ 明朝"/>
      <family val="1"/>
    </font>
    <font>
      <i/>
      <sz val="11"/>
      <name val="ＭＳ 明朝"/>
      <family val="1"/>
    </font>
    <font>
      <b/>
      <i/>
      <sz val="11"/>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5"/>
      <name val="ＭＳ 明朝"/>
      <family val="1"/>
    </font>
    <font>
      <sz val="11"/>
      <color indexed="17"/>
      <name val="ＭＳ Ｐゴシック"/>
      <family val="3"/>
    </font>
    <font>
      <u val="single"/>
      <sz val="11"/>
      <color indexed="36"/>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4"/>
      <name val="ＭＳ Ｐゴシック"/>
      <family val="3"/>
    </font>
    <font>
      <sz val="28"/>
      <name val="ＭＳ Ｐゴシック"/>
      <family val="3"/>
    </font>
    <font>
      <b/>
      <sz val="20"/>
      <name val="ＭＳ Ｐゴシック"/>
      <family val="3"/>
    </font>
    <font>
      <b/>
      <sz val="12"/>
      <name val="ＭＳ Ｐゴシック"/>
      <family val="3"/>
    </font>
    <font>
      <sz val="12"/>
      <name val="ＭＳ 明朝"/>
      <family val="1"/>
    </font>
    <font>
      <b/>
      <sz val="16"/>
      <name val="ＭＳ Ｐゴシック"/>
      <family val="3"/>
    </font>
    <font>
      <b/>
      <sz val="11"/>
      <name val="ＭＳ Ｐゴシック"/>
      <family val="3"/>
    </font>
    <font>
      <sz val="10.5"/>
      <name val="ＭＳ 明朝"/>
      <family val="1"/>
    </font>
    <font>
      <sz val="14"/>
      <name val="ＭＳ Ｐゴシック"/>
      <family val="3"/>
    </font>
    <font>
      <sz val="14"/>
      <name val="ＭＳ Ｐ明朝"/>
      <family val="1"/>
    </font>
    <font>
      <sz val="11"/>
      <name val="ＭＳ Ｐ明朝"/>
      <family val="1"/>
    </font>
    <font>
      <sz val="9"/>
      <name val="ＭＳ Ｐ明朝"/>
      <family val="1"/>
    </font>
    <font>
      <sz val="10"/>
      <name val="ＭＳ Ｐ明朝"/>
      <family val="1"/>
    </font>
    <font>
      <u val="single"/>
      <sz val="11"/>
      <color indexed="12"/>
      <name val="ＭＳ Ｐ明朝"/>
      <family val="1"/>
    </font>
    <font>
      <sz val="10"/>
      <name val="ＭＳ 明朝"/>
      <family val="1"/>
    </font>
    <font>
      <sz val="14"/>
      <name val="ＭＳ ゴシック"/>
      <family val="3"/>
    </font>
    <font>
      <sz val="9.5"/>
      <name val="ＭＳ 明朝"/>
      <family val="1"/>
    </font>
    <font>
      <sz val="9"/>
      <name val="ＭＳ 明朝"/>
      <family val="1"/>
    </font>
    <font>
      <sz val="7"/>
      <name val="ＭＳ Ｐゴシック"/>
      <family val="3"/>
    </font>
    <font>
      <b/>
      <sz val="11"/>
      <name val="ＭＳ ゴシック"/>
      <family val="3"/>
    </font>
    <font>
      <sz val="11"/>
      <name val="ＭＳ ゴシック"/>
      <family val="3"/>
    </font>
    <font>
      <b/>
      <sz val="14"/>
      <name val="ＭＳ ゴシック"/>
      <family val="3"/>
    </font>
    <font>
      <sz val="10"/>
      <name val="ＭＳ ゴシック"/>
      <family val="3"/>
    </font>
    <font>
      <sz val="9"/>
      <name val="ＭＳ ゴシック"/>
      <family val="3"/>
    </font>
    <font>
      <sz val="9"/>
      <name val="ＭＳ Ｐゴシック"/>
      <family val="3"/>
    </font>
    <font>
      <sz val="8"/>
      <name val="ＭＳ ゴシック"/>
      <family val="3"/>
    </font>
    <font>
      <sz val="10"/>
      <color indexed="8"/>
      <name val="ＭＳ ゴシック"/>
      <family val="3"/>
    </font>
    <font>
      <sz val="16"/>
      <name val="ＭＳ Ｐゴシック"/>
      <family val="3"/>
    </font>
    <font>
      <sz val="10"/>
      <name val="ＭＳ Ｐゴシック"/>
      <family val="3"/>
    </font>
    <font>
      <sz val="11"/>
      <color indexed="48"/>
      <name val="ＭＳ Ｐゴシック"/>
      <family val="3"/>
    </font>
    <font>
      <b/>
      <sz val="10"/>
      <name val="ＭＳ Ｐゴシック"/>
      <family val="3"/>
    </font>
    <font>
      <sz val="10"/>
      <color indexed="12"/>
      <name val="ＭＳ ゴシック"/>
      <family val="3"/>
    </font>
    <font>
      <b/>
      <sz val="9"/>
      <name val="ＭＳ Ｐゴシック"/>
      <family val="3"/>
    </font>
    <font>
      <b/>
      <sz val="17"/>
      <name val="ＭＳ Ｐゴシック"/>
      <family val="3"/>
    </font>
    <font>
      <sz val="12"/>
      <name val="ＭＳ Ｐゴシック"/>
      <family val="3"/>
    </font>
    <font>
      <b/>
      <i/>
      <sz val="11"/>
      <name val="ＭＳ Ｐゴシック"/>
      <family val="3"/>
    </font>
    <font>
      <sz val="8.5"/>
      <name val="ＭＳ Ｐゴシック"/>
      <family val="3"/>
    </font>
    <font>
      <sz val="9.5"/>
      <name val="ＭＳ Ｐゴシック"/>
      <family val="3"/>
    </font>
    <font>
      <sz val="8"/>
      <name val="ＭＳ Ｐゴシック"/>
      <family val="3"/>
    </font>
    <font>
      <sz val="6"/>
      <name val="ＭＳ Ｐゴシック"/>
      <family val="3"/>
    </font>
    <font>
      <sz val="12"/>
      <name val="ＭＳ ゴシック"/>
      <family val="3"/>
    </font>
    <font>
      <sz val="10.5"/>
      <name val="ＭＳ Ｐゴシック"/>
      <family val="3"/>
    </font>
    <font>
      <sz val="10.5"/>
      <name val="ＭＳ ゴシック"/>
      <family val="3"/>
    </font>
    <font>
      <sz val="11"/>
      <name val="HG丸ｺﾞｼｯｸM-PRO"/>
      <family val="3"/>
    </font>
    <font>
      <sz val="12"/>
      <name val="HG丸ｺﾞｼｯｸM-PRO"/>
      <family val="3"/>
    </font>
    <font>
      <b/>
      <sz val="14"/>
      <name val="HG丸ｺﾞｼｯｸM-PRO"/>
      <family val="3"/>
    </font>
    <font>
      <sz val="14"/>
      <name val="HG丸ｺﾞｼｯｸM-PRO"/>
      <family val="3"/>
    </font>
    <font>
      <sz val="6"/>
      <name val="ＭＳ 明朝"/>
      <family val="1"/>
    </font>
    <font>
      <sz val="6"/>
      <name val="ＭＳ Ｐ明朝"/>
      <family val="1"/>
    </font>
    <font>
      <sz val="18"/>
      <name val="ＭＳ Ｐゴシック"/>
      <family val="3"/>
    </font>
    <font>
      <sz val="11"/>
      <color indexed="8"/>
      <name val="ＭＳ 明朝"/>
      <family val="1"/>
    </font>
    <font>
      <sz val="11"/>
      <color indexed="8"/>
      <name val="ＭＳ ゴシック"/>
      <family val="3"/>
    </font>
    <font>
      <sz val="10"/>
      <color indexed="8"/>
      <name val="ＭＳ Ｐゴシック"/>
      <family val="3"/>
    </font>
    <font>
      <sz val="14"/>
      <color indexed="8"/>
      <name val="ＭＳ Ｐゴシック"/>
      <family val="3"/>
    </font>
    <font>
      <sz val="16"/>
      <color indexed="9"/>
      <name val="ＭＳ Ｐゴシック"/>
      <family val="3"/>
    </font>
    <font>
      <sz val="12"/>
      <color indexed="9"/>
      <name val="ＭＳ Ｐゴシック"/>
      <family val="3"/>
    </font>
    <font>
      <sz val="14"/>
      <color indexed="9"/>
      <name val="ＭＳ Ｐゴシック"/>
      <family val="3"/>
    </font>
    <font>
      <sz val="18"/>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color indexed="63"/>
      </right>
      <top style="thin">
        <color indexed="8"/>
      </top>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style="thin"/>
    </border>
    <border>
      <left style="thin"/>
      <right style="thin"/>
      <top style="double"/>
      <bottom>
        <color indexed="63"/>
      </bottom>
    </border>
    <border>
      <left>
        <color indexed="63"/>
      </left>
      <right style="thin"/>
      <top style="double"/>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style="thin"/>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color indexed="63"/>
      </right>
      <top style="dotted"/>
      <bottom style="thin"/>
    </border>
    <border>
      <left>
        <color indexed="63"/>
      </left>
      <right style="thin"/>
      <top style="dotted"/>
      <bottom style="thin"/>
    </border>
    <border>
      <left style="thin"/>
      <right style="thin"/>
      <top style="dotted"/>
      <bottom style="dotted"/>
    </border>
    <border>
      <left style="thin"/>
      <right>
        <color indexed="63"/>
      </right>
      <top style="dotted"/>
      <bottom>
        <color indexed="63"/>
      </bottom>
    </border>
    <border>
      <left style="thin"/>
      <right style="thin"/>
      <top style="dotted"/>
      <bottom style="thin"/>
    </border>
    <border>
      <left>
        <color indexed="63"/>
      </left>
      <right>
        <color indexed="63"/>
      </right>
      <top style="double"/>
      <bottom>
        <color indexed="63"/>
      </bottom>
    </border>
    <border>
      <left>
        <color indexed="63"/>
      </left>
      <right>
        <color indexed="63"/>
      </right>
      <top style="thin"/>
      <bottom style="double"/>
    </border>
    <border>
      <left>
        <color indexed="63"/>
      </left>
      <right>
        <color indexed="63"/>
      </right>
      <top style="thin">
        <color indexed="8"/>
      </top>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1"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4" fillId="0" borderId="8" applyNumberFormat="0" applyFill="0" applyAlignment="0" applyProtection="0"/>
    <xf numFmtId="0" fontId="12"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vertical="center"/>
      <protection/>
    </xf>
    <xf numFmtId="0" fontId="14" fillId="0" borderId="0">
      <alignment/>
      <protection/>
    </xf>
    <xf numFmtId="0" fontId="17" fillId="0" borderId="0" applyNumberFormat="0" applyFill="0" applyBorder="0" applyAlignment="0" applyProtection="0"/>
    <xf numFmtId="0" fontId="16" fillId="4" borderId="0" applyNumberFormat="0" applyBorder="0" applyAlignment="0" applyProtection="0"/>
  </cellStyleXfs>
  <cellXfs count="719">
    <xf numFmtId="0" fontId="0" fillId="0" borderId="0" xfId="0" applyAlignment="1">
      <alignment/>
    </xf>
    <xf numFmtId="0" fontId="14" fillId="0" borderId="0" xfId="69">
      <alignment/>
      <protection/>
    </xf>
    <xf numFmtId="0" fontId="25" fillId="0" borderId="0" xfId="69" applyFont="1">
      <alignment/>
      <protection/>
    </xf>
    <xf numFmtId="0" fontId="26" fillId="0" borderId="0" xfId="69" applyFont="1" applyAlignment="1">
      <alignment horizontal="centerContinuous"/>
      <protection/>
    </xf>
    <xf numFmtId="0" fontId="14" fillId="0" borderId="0" xfId="69" applyAlignment="1">
      <alignment horizontal="centerContinuous"/>
      <protection/>
    </xf>
    <xf numFmtId="177" fontId="27" fillId="0" borderId="0" xfId="69" applyNumberFormat="1" applyFont="1" applyAlignment="1">
      <alignment/>
      <protection/>
    </xf>
    <xf numFmtId="177" fontId="27" fillId="0" borderId="0" xfId="69" applyNumberFormat="1" applyFont="1" applyAlignment="1">
      <alignment horizontal="center"/>
      <protection/>
    </xf>
    <xf numFmtId="178" fontId="14" fillId="0" borderId="0" xfId="69" applyNumberFormat="1" applyFont="1" applyBorder="1" applyAlignment="1">
      <alignment wrapText="1"/>
      <protection/>
    </xf>
    <xf numFmtId="0" fontId="30" fillId="0" borderId="0" xfId="69" applyFont="1" applyBorder="1" applyAlignment="1">
      <alignment horizontal="centerContinuous"/>
      <protection/>
    </xf>
    <xf numFmtId="0" fontId="31" fillId="0" borderId="0" xfId="69" applyFont="1" applyAlignment="1">
      <alignment horizontal="centerContinuous"/>
      <protection/>
    </xf>
    <xf numFmtId="0" fontId="32" fillId="0" borderId="0" xfId="69" applyFont="1">
      <alignment/>
      <protection/>
    </xf>
    <xf numFmtId="0" fontId="14" fillId="0" borderId="0" xfId="69" applyAlignment="1">
      <alignment/>
      <protection/>
    </xf>
    <xf numFmtId="0" fontId="14" fillId="0" borderId="0" xfId="69" applyFont="1" applyAlignment="1">
      <alignment/>
      <protection/>
    </xf>
    <xf numFmtId="0" fontId="30" fillId="0" borderId="0" xfId="69" applyFont="1" applyAlignment="1">
      <alignment horizontal="center"/>
      <protection/>
    </xf>
    <xf numFmtId="58" fontId="14" fillId="0" borderId="0" xfId="69" applyNumberFormat="1" applyAlignment="1">
      <alignment horizontal="center"/>
      <protection/>
    </xf>
    <xf numFmtId="58" fontId="14" fillId="0" borderId="0" xfId="69" applyNumberFormat="1" applyAlignment="1">
      <alignment horizontal="center" vertical="center"/>
      <protection/>
    </xf>
    <xf numFmtId="0" fontId="14" fillId="0" borderId="0" xfId="71">
      <alignment vertical="center"/>
      <protection/>
    </xf>
    <xf numFmtId="0" fontId="0" fillId="0" borderId="0" xfId="71" applyFont="1">
      <alignment vertical="center"/>
      <protection/>
    </xf>
    <xf numFmtId="0" fontId="33" fillId="0" borderId="0" xfId="71" applyFont="1">
      <alignment vertical="center"/>
      <protection/>
    </xf>
    <xf numFmtId="0" fontId="34" fillId="0" borderId="0" xfId="71" applyFont="1">
      <alignment vertical="center"/>
      <protection/>
    </xf>
    <xf numFmtId="0" fontId="34" fillId="0" borderId="0" xfId="71" applyFont="1" applyAlignment="1">
      <alignment horizontal="center" vertical="center"/>
      <protection/>
    </xf>
    <xf numFmtId="0" fontId="14" fillId="0" borderId="0" xfId="71" applyFont="1">
      <alignment vertical="center"/>
      <protection/>
    </xf>
    <xf numFmtId="49" fontId="35" fillId="0" borderId="0" xfId="71" applyNumberFormat="1" applyFont="1" applyAlignment="1">
      <alignment horizontal="center" vertical="center"/>
      <protection/>
    </xf>
    <xf numFmtId="0" fontId="35" fillId="0" borderId="0" xfId="71" applyFont="1">
      <alignment vertical="center"/>
      <protection/>
    </xf>
    <xf numFmtId="0" fontId="36" fillId="0" borderId="0" xfId="71" applyFont="1">
      <alignment vertical="center"/>
      <protection/>
    </xf>
    <xf numFmtId="0" fontId="35" fillId="0" borderId="0" xfId="71" applyFont="1" applyAlignment="1">
      <alignment horizontal="right" vertical="center"/>
      <protection/>
    </xf>
    <xf numFmtId="0" fontId="0" fillId="0" borderId="0" xfId="43" applyFont="1" applyAlignment="1" applyProtection="1">
      <alignment horizontal="right" vertical="center"/>
      <protection/>
    </xf>
    <xf numFmtId="0" fontId="37" fillId="0" borderId="0" xfId="71" applyFont="1">
      <alignment vertical="center"/>
      <protection/>
    </xf>
    <xf numFmtId="0" fontId="0" fillId="0" borderId="0" xfId="71" applyFont="1" applyAlignment="1">
      <alignment horizontal="right" vertical="center"/>
      <protection/>
    </xf>
    <xf numFmtId="0" fontId="38" fillId="0" borderId="0" xfId="43" applyFont="1" applyAlignment="1" applyProtection="1">
      <alignment vertical="center"/>
      <protection/>
    </xf>
    <xf numFmtId="0" fontId="35" fillId="0" borderId="0" xfId="43" applyFont="1" applyAlignment="1" applyProtection="1">
      <alignment vertical="center"/>
      <protection/>
    </xf>
    <xf numFmtId="0" fontId="36" fillId="0" borderId="0" xfId="71" applyFont="1" applyAlignment="1" quotePrefix="1">
      <alignment horizontal="center" vertical="center"/>
      <protection/>
    </xf>
    <xf numFmtId="0" fontId="36" fillId="0" borderId="0" xfId="71" applyFont="1" applyAlignment="1">
      <alignment horizontal="center" vertical="center"/>
      <protection/>
    </xf>
    <xf numFmtId="49" fontId="35" fillId="0" borderId="0" xfId="71" applyNumberFormat="1" applyFont="1">
      <alignment vertical="center"/>
      <protection/>
    </xf>
    <xf numFmtId="14" fontId="35" fillId="0" borderId="0" xfId="71" applyNumberFormat="1" applyFont="1">
      <alignment vertical="center"/>
      <protection/>
    </xf>
    <xf numFmtId="0" fontId="0" fillId="0" borderId="0" xfId="0" applyAlignment="1">
      <alignment horizontal="left" vertical="top"/>
    </xf>
    <xf numFmtId="0" fontId="0" fillId="0" borderId="0" xfId="0" applyFont="1" applyAlignment="1">
      <alignment/>
    </xf>
    <xf numFmtId="0" fontId="39" fillId="0" borderId="0" xfId="0" applyFont="1" applyAlignment="1">
      <alignment/>
    </xf>
    <xf numFmtId="49" fontId="0" fillId="0" borderId="0" xfId="62" applyNumberFormat="1" applyFont="1" applyAlignment="1">
      <alignment horizontal="center" vertical="center"/>
      <protection/>
    </xf>
    <xf numFmtId="49" fontId="0" fillId="0" borderId="0" xfId="62" applyNumberFormat="1" applyFont="1" applyAlignment="1">
      <alignment vertical="center"/>
      <protection/>
    </xf>
    <xf numFmtId="0" fontId="32" fillId="0" borderId="0" xfId="0" applyFont="1" applyAlignment="1">
      <alignment/>
    </xf>
    <xf numFmtId="0" fontId="32" fillId="0" borderId="0" xfId="0" applyFont="1" applyAlignment="1">
      <alignment horizontal="left" vertical="top"/>
    </xf>
    <xf numFmtId="49" fontId="40" fillId="0" borderId="0" xfId="0" applyNumberFormat="1" applyFont="1" applyAlignment="1">
      <alignment/>
    </xf>
    <xf numFmtId="49" fontId="32" fillId="0" borderId="0" xfId="0" applyNumberFormat="1" applyFont="1" applyAlignment="1">
      <alignment horizontal="left" vertical="top"/>
    </xf>
    <xf numFmtId="49" fontId="32" fillId="0" borderId="0" xfId="0" applyNumberFormat="1" applyFont="1" applyAlignment="1">
      <alignment/>
    </xf>
    <xf numFmtId="0" fontId="32" fillId="0" borderId="0" xfId="0" applyFont="1" applyAlignment="1" quotePrefix="1">
      <alignment/>
    </xf>
    <xf numFmtId="49" fontId="32" fillId="0" borderId="0" xfId="0" applyNumberFormat="1" applyFont="1" applyAlignment="1">
      <alignment vertical="top" wrapText="1"/>
    </xf>
    <xf numFmtId="0" fontId="32" fillId="0" borderId="0" xfId="0" applyFont="1" applyAlignment="1">
      <alignment vertical="top"/>
    </xf>
    <xf numFmtId="49" fontId="32" fillId="0" borderId="0" xfId="0" applyNumberFormat="1" applyFont="1" applyAlignment="1">
      <alignment vertical="top"/>
    </xf>
    <xf numFmtId="0" fontId="32" fillId="0" borderId="0" xfId="0" applyNumberFormat="1" applyFont="1" applyAlignment="1">
      <alignment vertical="top" wrapText="1"/>
    </xf>
    <xf numFmtId="49" fontId="32" fillId="0" borderId="0" xfId="0" applyNumberFormat="1" applyFont="1" applyAlignment="1">
      <alignment vertical="center"/>
    </xf>
    <xf numFmtId="49" fontId="32" fillId="0" borderId="0" xfId="0" applyNumberFormat="1" applyFont="1" applyAlignment="1">
      <alignment vertical="distributed"/>
    </xf>
    <xf numFmtId="49" fontId="0" fillId="0" borderId="0" xfId="0" applyNumberFormat="1" applyFont="1" applyAlignment="1">
      <alignment horizontal="left" vertical="top"/>
    </xf>
    <xf numFmtId="49" fontId="39" fillId="0" borderId="0" xfId="0" applyNumberFormat="1" applyFont="1" applyAlignment="1">
      <alignment horizontal="left" vertical="top"/>
    </xf>
    <xf numFmtId="49" fontId="41" fillId="0" borderId="10" xfId="0" applyNumberFormat="1" applyFont="1" applyFill="1" applyBorder="1" applyAlignment="1">
      <alignment vertical="center"/>
    </xf>
    <xf numFmtId="49" fontId="41" fillId="0" borderId="11" xfId="0" applyNumberFormat="1" applyFont="1" applyFill="1" applyBorder="1" applyAlignment="1">
      <alignment vertical="center"/>
    </xf>
    <xf numFmtId="49" fontId="41" fillId="0" borderId="12" xfId="0" applyNumberFormat="1" applyFont="1" applyFill="1" applyBorder="1" applyAlignment="1">
      <alignment vertical="center"/>
    </xf>
    <xf numFmtId="49" fontId="41" fillId="0" borderId="0" xfId="0" applyNumberFormat="1" applyFont="1" applyFill="1" applyBorder="1" applyAlignment="1">
      <alignment vertical="center"/>
    </xf>
    <xf numFmtId="49" fontId="41" fillId="0" borderId="13" xfId="0" applyNumberFormat="1" applyFont="1" applyFill="1" applyBorder="1" applyAlignment="1">
      <alignment vertical="center"/>
    </xf>
    <xf numFmtId="49" fontId="41" fillId="0" borderId="14" xfId="0" applyNumberFormat="1" applyFont="1" applyFill="1" applyBorder="1" applyAlignment="1">
      <alignment vertical="center"/>
    </xf>
    <xf numFmtId="0" fontId="39" fillId="0" borderId="0" xfId="0" applyFont="1" applyBorder="1" applyAlignment="1">
      <alignment/>
    </xf>
    <xf numFmtId="0" fontId="41" fillId="0" borderId="0" xfId="0" applyFont="1" applyFill="1" applyBorder="1" applyAlignment="1">
      <alignment vertical="center"/>
    </xf>
    <xf numFmtId="49" fontId="42" fillId="0" borderId="10" xfId="62" applyNumberFormat="1" applyFont="1" applyBorder="1" applyAlignment="1">
      <alignment vertical="center" shrinkToFit="1"/>
      <protection/>
    </xf>
    <xf numFmtId="49" fontId="42" fillId="0" borderId="15" xfId="62" applyNumberFormat="1" applyFont="1" applyBorder="1" applyAlignment="1">
      <alignment vertical="center" shrinkToFit="1"/>
      <protection/>
    </xf>
    <xf numFmtId="49" fontId="42" fillId="0" borderId="12" xfId="62" applyNumberFormat="1" applyFont="1" applyBorder="1" applyAlignment="1">
      <alignment vertical="center" shrinkToFit="1"/>
      <protection/>
    </xf>
    <xf numFmtId="49" fontId="42" fillId="0" borderId="16" xfId="62" applyNumberFormat="1" applyFont="1" applyBorder="1" applyAlignment="1">
      <alignment vertical="center" shrinkToFit="1"/>
      <protection/>
    </xf>
    <xf numFmtId="49" fontId="42" fillId="0" borderId="13" xfId="62" applyNumberFormat="1" applyFont="1" applyBorder="1" applyAlignment="1">
      <alignment vertical="center" shrinkToFit="1"/>
      <protection/>
    </xf>
    <xf numFmtId="49" fontId="42" fillId="0" borderId="17" xfId="62" applyNumberFormat="1" applyFont="1" applyBorder="1" applyAlignment="1">
      <alignment vertical="center" shrinkToFit="1"/>
      <protection/>
    </xf>
    <xf numFmtId="49"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49" fontId="0" fillId="0" borderId="0" xfId="0" applyNumberFormat="1" applyFont="1" applyBorder="1" applyAlignment="1">
      <alignment/>
    </xf>
    <xf numFmtId="49" fontId="0" fillId="0" borderId="12" xfId="0" applyNumberFormat="1" applyFont="1" applyBorder="1" applyAlignment="1">
      <alignment/>
    </xf>
    <xf numFmtId="49" fontId="0" fillId="0" borderId="14" xfId="0" applyNumberFormat="1" applyFont="1" applyBorder="1" applyAlignment="1">
      <alignment/>
    </xf>
    <xf numFmtId="49" fontId="0" fillId="0" borderId="13" xfId="0" applyNumberFormat="1" applyFont="1" applyBorder="1" applyAlignment="1">
      <alignment/>
    </xf>
    <xf numFmtId="0" fontId="0" fillId="0" borderId="0" xfId="0" applyFont="1" applyAlignment="1">
      <alignment horizontal="left" vertical="top"/>
    </xf>
    <xf numFmtId="0" fontId="14" fillId="0" borderId="0" xfId="0" applyFont="1" applyAlignment="1">
      <alignment/>
    </xf>
    <xf numFmtId="0" fontId="43" fillId="0" borderId="0" xfId="0" applyFont="1" applyAlignment="1">
      <alignment horizontal="right"/>
    </xf>
    <xf numFmtId="0" fontId="25" fillId="0" borderId="0" xfId="0" applyFont="1" applyAlignment="1">
      <alignment/>
    </xf>
    <xf numFmtId="0" fontId="44" fillId="0" borderId="0" xfId="0" applyFont="1" applyAlignment="1">
      <alignment/>
    </xf>
    <xf numFmtId="0" fontId="45" fillId="0" borderId="0" xfId="0" applyFont="1" applyAlignment="1">
      <alignment/>
    </xf>
    <xf numFmtId="0" fontId="31" fillId="0" borderId="0" xfId="0" applyFont="1" applyAlignment="1">
      <alignment/>
    </xf>
    <xf numFmtId="0" fontId="46" fillId="0" borderId="0" xfId="0" applyFont="1" applyAlignment="1">
      <alignment/>
    </xf>
    <xf numFmtId="0" fontId="47" fillId="0" borderId="0" xfId="0" applyFont="1" applyAlignment="1">
      <alignment/>
    </xf>
    <xf numFmtId="0" fontId="48" fillId="0" borderId="14" xfId="0" applyFont="1" applyBorder="1" applyAlignment="1">
      <alignment horizontal="right"/>
    </xf>
    <xf numFmtId="0" fontId="23" fillId="0" borderId="0" xfId="0" applyFont="1" applyAlignment="1">
      <alignment/>
    </xf>
    <xf numFmtId="0" fontId="48" fillId="24" borderId="11" xfId="0" applyFont="1" applyFill="1" applyBorder="1" applyAlignment="1">
      <alignment vertical="center" shrinkToFit="1"/>
    </xf>
    <xf numFmtId="0" fontId="48" fillId="24" borderId="11" xfId="0" applyFont="1" applyFill="1" applyBorder="1" applyAlignment="1">
      <alignment/>
    </xf>
    <xf numFmtId="0" fontId="49" fillId="24" borderId="11" xfId="0" applyFont="1" applyFill="1" applyBorder="1" applyAlignment="1">
      <alignment/>
    </xf>
    <xf numFmtId="0" fontId="48" fillId="24" borderId="11" xfId="0" applyFont="1" applyFill="1" applyBorder="1" applyAlignment="1">
      <alignment vertical="center"/>
    </xf>
    <xf numFmtId="0" fontId="48" fillId="24" borderId="10" xfId="0" applyFont="1" applyFill="1" applyBorder="1" applyAlignment="1">
      <alignment vertical="center" shrinkToFit="1"/>
    </xf>
    <xf numFmtId="0" fontId="48" fillId="24" borderId="18" xfId="0" applyFont="1" applyFill="1" applyBorder="1" applyAlignment="1">
      <alignment vertical="center" wrapText="1"/>
    </xf>
    <xf numFmtId="0" fontId="48" fillId="24" borderId="19" xfId="0" applyFont="1" applyFill="1" applyBorder="1" applyAlignment="1">
      <alignment horizontal="center" vertical="center" wrapText="1" shrinkToFit="1"/>
    </xf>
    <xf numFmtId="0" fontId="48" fillId="24" borderId="18" xfId="0" applyFont="1" applyFill="1" applyBorder="1" applyAlignment="1">
      <alignment vertical="center" shrinkToFit="1"/>
    </xf>
    <xf numFmtId="0" fontId="48" fillId="24" borderId="18" xfId="0" applyFont="1" applyFill="1" applyBorder="1" applyAlignment="1">
      <alignment/>
    </xf>
    <xf numFmtId="0" fontId="48" fillId="24" borderId="20" xfId="0" applyFont="1" applyFill="1" applyBorder="1" applyAlignment="1">
      <alignment horizontal="center" vertical="center" wrapText="1" shrinkToFit="1"/>
    </xf>
    <xf numFmtId="0" fontId="48" fillId="24" borderId="14" xfId="0" applyFont="1" applyFill="1" applyBorder="1" applyAlignment="1">
      <alignment vertical="center" shrinkToFit="1"/>
    </xf>
    <xf numFmtId="0" fontId="43" fillId="0" borderId="11" xfId="0" applyFont="1" applyBorder="1" applyAlignment="1">
      <alignment horizontal="right"/>
    </xf>
    <xf numFmtId="0" fontId="48" fillId="0" borderId="10" xfId="0" applyNumberFormat="1" applyFont="1" applyBorder="1" applyAlignment="1">
      <alignment horizontal="right"/>
    </xf>
    <xf numFmtId="0" fontId="50" fillId="0" borderId="21" xfId="0" applyFont="1" applyBorder="1" applyAlignment="1">
      <alignment horizontal="right" vertical="top"/>
    </xf>
    <xf numFmtId="0" fontId="50" fillId="0" borderId="11" xfId="0" applyFont="1" applyBorder="1" applyAlignment="1">
      <alignment horizontal="right" vertical="top" shrinkToFit="1"/>
    </xf>
    <xf numFmtId="0" fontId="14" fillId="0" borderId="0" xfId="0" applyFont="1" applyBorder="1" applyAlignment="1">
      <alignment horizontal="left" vertical="center"/>
    </xf>
    <xf numFmtId="0" fontId="48" fillId="0" borderId="12" xfId="0" applyFont="1" applyBorder="1" applyAlignment="1">
      <alignment horizontal="distributed" vertical="center" shrinkToFit="1"/>
    </xf>
    <xf numFmtId="3" fontId="47" fillId="0" borderId="22" xfId="0" applyNumberFormat="1" applyFont="1" applyBorder="1" applyAlignment="1">
      <alignment vertical="center"/>
    </xf>
    <xf numFmtId="179" fontId="47" fillId="0" borderId="0" xfId="0" applyNumberFormat="1" applyFont="1" applyBorder="1" applyAlignment="1">
      <alignment/>
    </xf>
    <xf numFmtId="3" fontId="47" fillId="0" borderId="0" xfId="0" applyNumberFormat="1" applyFont="1" applyBorder="1" applyAlignment="1">
      <alignment vertical="center"/>
    </xf>
    <xf numFmtId="38" fontId="47" fillId="0" borderId="0" xfId="0" applyNumberFormat="1" applyFont="1" applyBorder="1" applyAlignment="1">
      <alignment vertical="center"/>
    </xf>
    <xf numFmtId="38" fontId="51" fillId="0" borderId="0" xfId="0" applyNumberFormat="1" applyFont="1" applyBorder="1" applyAlignment="1">
      <alignment/>
    </xf>
    <xf numFmtId="38" fontId="47" fillId="0" borderId="0" xfId="0" applyNumberFormat="1" applyFont="1" applyBorder="1" applyAlignment="1">
      <alignment/>
    </xf>
    <xf numFmtId="38" fontId="47" fillId="0" borderId="22" xfId="49" applyFont="1" applyBorder="1" applyAlignment="1">
      <alignment/>
    </xf>
    <xf numFmtId="38" fontId="47" fillId="0" borderId="0" xfId="49" applyFont="1" applyBorder="1" applyAlignment="1">
      <alignment/>
    </xf>
    <xf numFmtId="38" fontId="47" fillId="0" borderId="0" xfId="49" applyNumberFormat="1" applyFont="1" applyBorder="1" applyAlignment="1">
      <alignment/>
    </xf>
    <xf numFmtId="38" fontId="47" fillId="0" borderId="0" xfId="49" applyFont="1" applyFill="1" applyBorder="1" applyAlignment="1">
      <alignment/>
    </xf>
    <xf numFmtId="179" fontId="47" fillId="0" borderId="0" xfId="0" applyNumberFormat="1" applyFont="1" applyFill="1" applyBorder="1" applyAlignment="1">
      <alignment/>
    </xf>
    <xf numFmtId="38" fontId="47" fillId="0" borderId="0" xfId="49" applyNumberFormat="1" applyFont="1" applyFill="1" applyBorder="1" applyAlignment="1">
      <alignment/>
    </xf>
    <xf numFmtId="38" fontId="51" fillId="0" borderId="0" xfId="0" applyNumberFormat="1" applyFont="1" applyFill="1" applyBorder="1" applyAlignment="1">
      <alignment/>
    </xf>
    <xf numFmtId="38" fontId="47" fillId="0" borderId="0" xfId="0" applyNumberFormat="1" applyFont="1" applyFill="1" applyBorder="1" applyAlignment="1">
      <alignment/>
    </xf>
    <xf numFmtId="0" fontId="48" fillId="0" borderId="12" xfId="0" applyFont="1" applyBorder="1" applyAlignment="1">
      <alignment horizontal="left" vertical="center" shrinkToFit="1"/>
    </xf>
    <xf numFmtId="0" fontId="14" fillId="0" borderId="14" xfId="0" applyFont="1" applyBorder="1" applyAlignment="1">
      <alignment horizontal="left" vertical="center"/>
    </xf>
    <xf numFmtId="0" fontId="48" fillId="0" borderId="13" xfId="0" applyFont="1" applyBorder="1" applyAlignment="1">
      <alignment vertical="center" shrinkToFit="1"/>
    </xf>
    <xf numFmtId="38" fontId="47" fillId="0" borderId="18" xfId="49" applyFont="1" applyBorder="1" applyAlignment="1">
      <alignment/>
    </xf>
    <xf numFmtId="179" fontId="47" fillId="0" borderId="14" xfId="0" applyNumberFormat="1" applyFont="1" applyFill="1" applyBorder="1" applyAlignment="1">
      <alignment/>
    </xf>
    <xf numFmtId="38" fontId="47" fillId="0" borderId="14" xfId="49" applyFont="1" applyFill="1" applyBorder="1" applyAlignment="1">
      <alignment/>
    </xf>
    <xf numFmtId="38" fontId="47" fillId="0" borderId="14" xfId="49" applyNumberFormat="1" applyFont="1" applyFill="1" applyBorder="1" applyAlignment="1">
      <alignment/>
    </xf>
    <xf numFmtId="38" fontId="51" fillId="0" borderId="14" xfId="0" applyNumberFormat="1" applyFont="1" applyFill="1" applyBorder="1" applyAlignment="1">
      <alignment/>
    </xf>
    <xf numFmtId="38" fontId="47" fillId="0" borderId="14" xfId="0" applyNumberFormat="1" applyFont="1" applyFill="1" applyBorder="1" applyAlignment="1">
      <alignment/>
    </xf>
    <xf numFmtId="0" fontId="48" fillId="0" borderId="0" xfId="0" applyFont="1" applyAlignment="1">
      <alignment/>
    </xf>
    <xf numFmtId="0" fontId="14" fillId="0" borderId="0" xfId="0" applyFont="1" applyFill="1" applyAlignment="1">
      <alignment/>
    </xf>
    <xf numFmtId="38" fontId="47" fillId="0" borderId="0" xfId="0" applyNumberFormat="1" applyFont="1" applyFill="1" applyBorder="1" applyAlignment="1">
      <alignment vertical="center"/>
    </xf>
    <xf numFmtId="3" fontId="47" fillId="0" borderId="0" xfId="0" applyNumberFormat="1" applyFont="1" applyFill="1" applyBorder="1" applyAlignment="1">
      <alignment vertical="center"/>
    </xf>
    <xf numFmtId="3" fontId="47" fillId="0" borderId="18" xfId="0" applyNumberFormat="1" applyFont="1" applyBorder="1" applyAlignment="1">
      <alignment vertical="center"/>
    </xf>
    <xf numFmtId="179" fontId="47" fillId="0" borderId="14" xfId="0" applyNumberFormat="1" applyFont="1" applyBorder="1" applyAlignment="1">
      <alignment/>
    </xf>
    <xf numFmtId="3" fontId="47" fillId="0" borderId="14" xfId="0" applyNumberFormat="1" applyFont="1" applyFill="1" applyBorder="1" applyAlignment="1">
      <alignment vertical="center"/>
    </xf>
    <xf numFmtId="3" fontId="47" fillId="0" borderId="14" xfId="0" applyNumberFormat="1" applyFont="1" applyBorder="1" applyAlignment="1">
      <alignment vertical="center"/>
    </xf>
    <xf numFmtId="38" fontId="47" fillId="0" borderId="14" xfId="0" applyNumberFormat="1" applyFont="1" applyFill="1" applyBorder="1" applyAlignment="1">
      <alignment vertical="center"/>
    </xf>
    <xf numFmtId="49" fontId="14" fillId="0" borderId="0" xfId="66" applyNumberFormat="1" applyFont="1" applyFill="1" applyAlignment="1">
      <alignment horizontal="center"/>
      <protection/>
    </xf>
    <xf numFmtId="0" fontId="14" fillId="0" borderId="0" xfId="0" applyFont="1" applyAlignment="1">
      <alignment horizontal="center" vertical="center" shrinkToFit="1"/>
    </xf>
    <xf numFmtId="0" fontId="43" fillId="0" borderId="0" xfId="0" applyFont="1" applyAlignment="1">
      <alignment horizontal="right" vertical="center" shrinkToFit="1"/>
    </xf>
    <xf numFmtId="0" fontId="48" fillId="24" borderId="23" xfId="0" applyFont="1" applyFill="1" applyBorder="1" applyAlignment="1">
      <alignment vertical="center" wrapText="1"/>
    </xf>
    <xf numFmtId="0" fontId="50" fillId="0" borderId="21" xfId="0" applyFont="1" applyBorder="1" applyAlignment="1">
      <alignment horizontal="right" vertical="center"/>
    </xf>
    <xf numFmtId="0" fontId="50" fillId="0" borderId="11" xfId="0" applyFont="1" applyBorder="1" applyAlignment="1">
      <alignment horizontal="right" vertical="center"/>
    </xf>
    <xf numFmtId="179" fontId="47" fillId="0" borderId="22" xfId="0" applyNumberFormat="1" applyFont="1" applyBorder="1" applyAlignment="1">
      <alignment vertical="center"/>
    </xf>
    <xf numFmtId="179" fontId="47" fillId="0" borderId="0" xfId="0" applyNumberFormat="1" applyFont="1" applyBorder="1" applyAlignment="1">
      <alignment vertical="center"/>
    </xf>
    <xf numFmtId="179" fontId="47" fillId="0" borderId="22" xfId="49" applyNumberFormat="1" applyFont="1" applyBorder="1" applyAlignment="1">
      <alignment/>
    </xf>
    <xf numFmtId="179" fontId="47" fillId="0" borderId="0" xfId="49" applyNumberFormat="1" applyFont="1" applyBorder="1" applyAlignment="1">
      <alignment/>
    </xf>
    <xf numFmtId="179" fontId="47" fillId="0" borderId="22" xfId="49" applyNumberFormat="1" applyFont="1" applyFill="1" applyBorder="1" applyAlignment="1">
      <alignment/>
    </xf>
    <xf numFmtId="179" fontId="47" fillId="0" borderId="0" xfId="49" applyNumberFormat="1" applyFont="1" applyFill="1" applyBorder="1" applyAlignment="1">
      <alignment/>
    </xf>
    <xf numFmtId="0" fontId="48" fillId="0" borderId="13" xfId="0" applyFont="1" applyBorder="1" applyAlignment="1">
      <alignment horizontal="distributed" vertical="center" shrinkToFit="1"/>
    </xf>
    <xf numFmtId="179" fontId="47" fillId="0" borderId="18" xfId="49" applyNumberFormat="1" applyFont="1" applyFill="1" applyBorder="1" applyAlignment="1">
      <alignment/>
    </xf>
    <xf numFmtId="179" fontId="47" fillId="0" borderId="14" xfId="49" applyNumberFormat="1" applyFont="1" applyFill="1" applyBorder="1" applyAlignment="1">
      <alignment/>
    </xf>
    <xf numFmtId="0" fontId="49" fillId="0" borderId="0" xfId="0" applyFont="1" applyAlignment="1">
      <alignment/>
    </xf>
    <xf numFmtId="179" fontId="47" fillId="0" borderId="0" xfId="0" applyNumberFormat="1" applyFont="1" applyFill="1" applyBorder="1" applyAlignment="1">
      <alignment vertical="center"/>
    </xf>
    <xf numFmtId="179" fontId="47" fillId="0" borderId="18" xfId="0" applyNumberFormat="1" applyFont="1" applyBorder="1" applyAlignment="1">
      <alignment vertical="center"/>
    </xf>
    <xf numFmtId="179" fontId="47" fillId="0" borderId="14" xfId="0" applyNumberFormat="1" applyFont="1" applyFill="1" applyBorder="1" applyAlignment="1">
      <alignment vertical="center"/>
    </xf>
    <xf numFmtId="0" fontId="14" fillId="0" borderId="0" xfId="0" applyFont="1" applyBorder="1" applyAlignment="1">
      <alignment/>
    </xf>
    <xf numFmtId="0" fontId="0" fillId="0" borderId="0" xfId="0" applyFont="1" applyAlignment="1">
      <alignment vertical="top" wrapText="1"/>
    </xf>
    <xf numFmtId="0" fontId="49" fillId="0" borderId="14" xfId="0" applyFont="1" applyBorder="1" applyAlignment="1">
      <alignment horizontal="right"/>
    </xf>
    <xf numFmtId="180" fontId="45" fillId="0" borderId="0" xfId="0" applyNumberFormat="1" applyFont="1" applyAlignment="1">
      <alignment/>
    </xf>
    <xf numFmtId="180" fontId="14" fillId="0" borderId="0" xfId="0" applyNumberFormat="1" applyFont="1" applyAlignment="1">
      <alignment/>
    </xf>
    <xf numFmtId="0" fontId="48" fillId="24" borderId="0" xfId="0" applyFont="1" applyFill="1" applyBorder="1" applyAlignment="1">
      <alignment/>
    </xf>
    <xf numFmtId="0" fontId="48" fillId="24" borderId="18" xfId="0" applyFont="1" applyFill="1" applyBorder="1" applyAlignment="1">
      <alignment vertical="center"/>
    </xf>
    <xf numFmtId="0" fontId="50" fillId="0" borderId="11" xfId="0" applyFont="1" applyBorder="1" applyAlignment="1">
      <alignment horizontal="right" vertical="top"/>
    </xf>
    <xf numFmtId="181" fontId="47" fillId="0" borderId="0" xfId="0" applyNumberFormat="1" applyFont="1" applyBorder="1" applyAlignment="1">
      <alignment/>
    </xf>
    <xf numFmtId="180" fontId="47" fillId="0" borderId="0" xfId="0" applyNumberFormat="1" applyFont="1" applyBorder="1" applyAlignment="1">
      <alignment/>
    </xf>
    <xf numFmtId="181" fontId="47" fillId="0" borderId="14" xfId="0" applyNumberFormat="1" applyFont="1" applyBorder="1" applyAlignment="1">
      <alignment/>
    </xf>
    <xf numFmtId="180" fontId="47" fillId="0" borderId="14" xfId="0" applyNumberFormat="1" applyFont="1" applyBorder="1" applyAlignment="1">
      <alignment/>
    </xf>
    <xf numFmtId="0" fontId="40" fillId="0" borderId="0" xfId="0" applyFont="1" applyAlignment="1">
      <alignment/>
    </xf>
    <xf numFmtId="3" fontId="47" fillId="0" borderId="22" xfId="0" applyNumberFormat="1" applyFont="1" applyFill="1" applyBorder="1" applyAlignment="1">
      <alignment vertical="center"/>
    </xf>
    <xf numFmtId="3" fontId="47" fillId="0" borderId="18" xfId="0" applyNumberFormat="1" applyFont="1" applyFill="1" applyBorder="1" applyAlignment="1">
      <alignment vertical="center"/>
    </xf>
    <xf numFmtId="0" fontId="14" fillId="0" borderId="0" xfId="67" applyFont="1">
      <alignment vertical="center"/>
      <protection/>
    </xf>
    <xf numFmtId="0" fontId="14" fillId="0" borderId="0" xfId="67" applyFont="1" applyFill="1">
      <alignment vertical="center"/>
      <protection/>
    </xf>
    <xf numFmtId="0" fontId="30" fillId="0" borderId="0" xfId="67" applyFont="1">
      <alignment vertical="center"/>
      <protection/>
    </xf>
    <xf numFmtId="0" fontId="31" fillId="0" borderId="0" xfId="67" applyFont="1" applyAlignment="1">
      <alignment horizontal="center" vertical="center"/>
      <protection/>
    </xf>
    <xf numFmtId="0" fontId="25" fillId="0" borderId="0" xfId="67" applyFont="1">
      <alignment vertical="center"/>
      <protection/>
    </xf>
    <xf numFmtId="0" fontId="30" fillId="0" borderId="0" xfId="67" applyFont="1" applyAlignment="1">
      <alignment vertical="center"/>
      <protection/>
    </xf>
    <xf numFmtId="0" fontId="25" fillId="0" borderId="0" xfId="67" applyFont="1" applyAlignment="1">
      <alignment vertical="center" shrinkToFit="1"/>
      <protection/>
    </xf>
    <xf numFmtId="0" fontId="52" fillId="0" borderId="0" xfId="67" applyFont="1" applyAlignment="1">
      <alignment vertical="center"/>
      <protection/>
    </xf>
    <xf numFmtId="0" fontId="14" fillId="0" borderId="0" xfId="67" applyFont="1" applyAlignment="1">
      <alignment horizontal="center" vertical="center"/>
      <protection/>
    </xf>
    <xf numFmtId="0" fontId="52" fillId="0" borderId="0" xfId="67" applyFont="1" applyFill="1" applyAlignment="1">
      <alignment vertical="center"/>
      <protection/>
    </xf>
    <xf numFmtId="0" fontId="25" fillId="0" borderId="0" xfId="67" applyFont="1" applyAlignment="1">
      <alignment horizontal="center" vertical="center" shrinkToFit="1"/>
      <protection/>
    </xf>
    <xf numFmtId="0" fontId="31" fillId="0" borderId="0" xfId="67" applyFont="1" applyAlignment="1">
      <alignment/>
      <protection/>
    </xf>
    <xf numFmtId="0" fontId="14" fillId="0" borderId="0" xfId="67" applyFont="1" applyAlignment="1">
      <alignment/>
      <protection/>
    </xf>
    <xf numFmtId="0" fontId="14" fillId="0" borderId="0" xfId="67" applyFont="1" applyAlignment="1">
      <alignment horizontal="right"/>
      <protection/>
    </xf>
    <xf numFmtId="182" fontId="49" fillId="24" borderId="21" xfId="49" applyNumberFormat="1" applyFont="1" applyFill="1" applyBorder="1" applyAlignment="1" applyProtection="1">
      <alignment horizontal="left" vertical="center" wrapText="1"/>
      <protection locked="0"/>
    </xf>
    <xf numFmtId="183" fontId="49" fillId="24" borderId="22" xfId="49" applyNumberFormat="1" applyFont="1" applyFill="1" applyBorder="1" applyAlignment="1" applyProtection="1">
      <alignment horizontal="distributed" vertical="center" shrinkToFit="1"/>
      <protection locked="0"/>
    </xf>
    <xf numFmtId="183" fontId="49" fillId="24" borderId="22" xfId="49" applyNumberFormat="1" applyFont="1" applyFill="1" applyBorder="1" applyAlignment="1" applyProtection="1">
      <alignment horizontal="distributed" vertical="center"/>
      <protection locked="0"/>
    </xf>
    <xf numFmtId="183" fontId="49" fillId="24" borderId="22" xfId="49" applyNumberFormat="1" applyFont="1" applyFill="1" applyBorder="1" applyAlignment="1" applyProtection="1">
      <alignment horizontal="distributed" vertical="center" wrapText="1"/>
      <protection locked="0"/>
    </xf>
    <xf numFmtId="183" fontId="49" fillId="24" borderId="22" xfId="49" applyNumberFormat="1" applyFont="1" applyFill="1" applyBorder="1" applyAlignment="1" applyProtection="1">
      <alignment vertical="center" shrinkToFit="1"/>
      <protection locked="0"/>
    </xf>
    <xf numFmtId="183" fontId="49" fillId="24" borderId="18" xfId="49" applyNumberFormat="1" applyFont="1" applyFill="1" applyBorder="1" applyAlignment="1" applyProtection="1">
      <alignment horizontal="distributed" vertical="center" shrinkToFit="1"/>
      <protection locked="0"/>
    </xf>
    <xf numFmtId="183" fontId="49" fillId="24" borderId="18" xfId="49" applyNumberFormat="1" applyFont="1" applyFill="1" applyBorder="1" applyAlignment="1" applyProtection="1">
      <alignment vertical="center" shrinkToFit="1"/>
      <protection locked="0"/>
    </xf>
    <xf numFmtId="183" fontId="49" fillId="24" borderId="18" xfId="49" applyNumberFormat="1" applyFont="1" applyFill="1" applyBorder="1" applyAlignment="1" applyProtection="1">
      <alignment horizontal="distributed" vertical="center"/>
      <protection locked="0"/>
    </xf>
    <xf numFmtId="182" fontId="31" fillId="25" borderId="23" xfId="49" applyNumberFormat="1" applyFont="1" applyFill="1" applyBorder="1" applyAlignment="1">
      <alignment vertical="center"/>
    </xf>
    <xf numFmtId="49" fontId="53" fillId="0" borderId="11" xfId="49" applyNumberFormat="1" applyFont="1" applyBorder="1" applyAlignment="1">
      <alignment horizontal="right" vertical="center"/>
    </xf>
    <xf numFmtId="49" fontId="53" fillId="0" borderId="11" xfId="49" applyNumberFormat="1" applyFont="1" applyBorder="1" applyAlignment="1">
      <alignment horizontal="center" vertical="center"/>
    </xf>
    <xf numFmtId="179" fontId="14" fillId="0" borderId="21" xfId="0" applyNumberFormat="1" applyFont="1" applyBorder="1" applyAlignment="1">
      <alignment/>
    </xf>
    <xf numFmtId="179" fontId="14" fillId="0" borderId="11" xfId="0" applyNumberFormat="1" applyFont="1" applyBorder="1" applyAlignment="1">
      <alignment/>
    </xf>
    <xf numFmtId="179" fontId="14" fillId="0" borderId="11" xfId="67" applyNumberFormat="1" applyFont="1" applyBorder="1" applyAlignment="1">
      <alignment horizontal="right" vertical="center"/>
      <protection/>
    </xf>
    <xf numFmtId="0" fontId="23" fillId="0" borderId="0" xfId="69" applyFont="1" applyFill="1">
      <alignment/>
      <protection/>
    </xf>
    <xf numFmtId="49" fontId="53" fillId="0" borderId="0" xfId="49" applyNumberFormat="1" applyFont="1" applyBorder="1" applyAlignment="1">
      <alignment horizontal="right" vertical="center"/>
    </xf>
    <xf numFmtId="49" fontId="53" fillId="0" borderId="0" xfId="49" applyNumberFormat="1" applyFont="1" applyBorder="1" applyAlignment="1">
      <alignment horizontal="center" vertical="center"/>
    </xf>
    <xf numFmtId="179" fontId="14" fillId="0" borderId="22" xfId="0" applyNumberFormat="1" applyFont="1" applyBorder="1" applyAlignment="1">
      <alignment/>
    </xf>
    <xf numFmtId="179" fontId="14" fillId="0" borderId="0" xfId="0" applyNumberFormat="1" applyFont="1" applyBorder="1" applyAlignment="1">
      <alignment/>
    </xf>
    <xf numFmtId="179" fontId="14" fillId="0" borderId="0" xfId="67" applyNumberFormat="1" applyFont="1" applyBorder="1" applyAlignment="1">
      <alignment horizontal="right" vertical="center"/>
      <protection/>
    </xf>
    <xf numFmtId="0" fontId="54" fillId="0" borderId="0" xfId="70" applyFont="1" applyFill="1">
      <alignment/>
      <protection/>
    </xf>
    <xf numFmtId="179" fontId="14" fillId="0" borderId="22" xfId="49" applyNumberFormat="1" applyFont="1" applyBorder="1" applyAlignment="1">
      <alignment vertical="center"/>
    </xf>
    <xf numFmtId="179" fontId="14" fillId="0" borderId="0" xfId="49" applyNumberFormat="1" applyFont="1" applyBorder="1" applyAlignment="1">
      <alignment vertical="center"/>
    </xf>
    <xf numFmtId="49" fontId="55" fillId="0" borderId="14" xfId="49" applyNumberFormat="1" applyFont="1" applyBorder="1" applyAlignment="1">
      <alignment horizontal="right" vertical="center"/>
    </xf>
    <xf numFmtId="49" fontId="55" fillId="0" borderId="14" xfId="49" applyNumberFormat="1" applyFont="1" applyBorder="1" applyAlignment="1">
      <alignment horizontal="center" vertical="center"/>
    </xf>
    <xf numFmtId="179" fontId="31" fillId="0" borderId="18" xfId="0" applyNumberFormat="1" applyFont="1" applyBorder="1" applyAlignment="1">
      <alignment/>
    </xf>
    <xf numFmtId="179" fontId="31" fillId="0" borderId="14" xfId="0" applyNumberFormat="1" applyFont="1" applyBorder="1" applyAlignment="1">
      <alignment/>
    </xf>
    <xf numFmtId="179" fontId="14" fillId="0" borderId="21" xfId="0" applyNumberFormat="1" applyFont="1" applyFill="1" applyBorder="1" applyAlignment="1">
      <alignment/>
    </xf>
    <xf numFmtId="179" fontId="14" fillId="0" borderId="11" xfId="0" applyNumberFormat="1" applyFont="1" applyFill="1" applyBorder="1" applyAlignment="1">
      <alignment/>
    </xf>
    <xf numFmtId="179" fontId="14" fillId="0" borderId="22" xfId="0" applyNumberFormat="1" applyFont="1" applyFill="1" applyBorder="1" applyAlignment="1">
      <alignment/>
    </xf>
    <xf numFmtId="179" fontId="14" fillId="0" borderId="0" xfId="0" applyNumberFormat="1" applyFont="1" applyFill="1" applyBorder="1" applyAlignment="1">
      <alignment/>
    </xf>
    <xf numFmtId="0" fontId="14" fillId="0" borderId="0" xfId="67">
      <alignment vertical="center"/>
      <protection/>
    </xf>
    <xf numFmtId="0" fontId="14" fillId="0" borderId="0" xfId="67" applyFont="1" applyFill="1" applyBorder="1">
      <alignment vertical="center"/>
      <protection/>
    </xf>
    <xf numFmtId="0" fontId="53" fillId="0" borderId="0" xfId="69" applyFont="1" applyFill="1">
      <alignment/>
      <protection/>
    </xf>
    <xf numFmtId="0" fontId="14" fillId="0" borderId="0" xfId="67" applyFont="1" applyBorder="1">
      <alignment vertical="center"/>
      <protection/>
    </xf>
    <xf numFmtId="0" fontId="55" fillId="0" borderId="14" xfId="49" applyNumberFormat="1" applyFont="1" applyBorder="1" applyAlignment="1">
      <alignment horizontal="right" vertical="center"/>
    </xf>
    <xf numFmtId="179" fontId="31" fillId="0" borderId="18" xfId="49" applyNumberFormat="1" applyFont="1" applyBorder="1" applyAlignment="1">
      <alignment vertical="center"/>
    </xf>
    <xf numFmtId="179" fontId="31" fillId="0" borderId="14" xfId="49" applyNumberFormat="1" applyFont="1" applyBorder="1" applyAlignment="1">
      <alignment vertical="center"/>
    </xf>
    <xf numFmtId="179" fontId="56" fillId="0" borderId="0" xfId="69" applyNumberFormat="1" applyFont="1" applyFill="1" applyBorder="1">
      <alignment/>
      <protection/>
    </xf>
    <xf numFmtId="49" fontId="55" fillId="0" borderId="13" xfId="49" applyNumberFormat="1" applyFont="1" applyBorder="1" applyAlignment="1">
      <alignment horizontal="center" vertical="center"/>
    </xf>
    <xf numFmtId="179" fontId="31" fillId="0" borderId="23" xfId="49" applyNumberFormat="1" applyFont="1" applyBorder="1" applyAlignment="1">
      <alignment/>
    </xf>
    <xf numFmtId="182" fontId="14" fillId="0" borderId="0" xfId="49" applyNumberFormat="1" applyFont="1" applyFill="1" applyBorder="1" applyAlignment="1">
      <alignment vertical="center"/>
    </xf>
    <xf numFmtId="182" fontId="14" fillId="0" borderId="0" xfId="49" applyNumberFormat="1" applyFont="1" applyBorder="1" applyAlignment="1">
      <alignment vertical="center"/>
    </xf>
    <xf numFmtId="179" fontId="14" fillId="0" borderId="11" xfId="49" applyNumberFormat="1" applyFont="1" applyBorder="1" applyAlignment="1">
      <alignment vertical="center"/>
    </xf>
    <xf numFmtId="0" fontId="31" fillId="0" borderId="0" xfId="67" applyFont="1" applyBorder="1" applyAlignment="1">
      <alignment/>
      <protection/>
    </xf>
    <xf numFmtId="0" fontId="14" fillId="0" borderId="0" xfId="67" applyFont="1" applyBorder="1" applyAlignment="1">
      <alignment/>
      <protection/>
    </xf>
    <xf numFmtId="179" fontId="14" fillId="0" borderId="0" xfId="67" applyNumberFormat="1" applyFont="1" applyBorder="1">
      <alignment vertical="center"/>
      <protection/>
    </xf>
    <xf numFmtId="179" fontId="14" fillId="0" borderId="0" xfId="67" applyNumberFormat="1" applyFont="1" applyBorder="1" applyAlignment="1">
      <alignment horizontal="right"/>
      <protection/>
    </xf>
    <xf numFmtId="179" fontId="31" fillId="25" borderId="23" xfId="49" applyNumberFormat="1" applyFont="1" applyFill="1" applyBorder="1" applyAlignment="1">
      <alignment vertical="center"/>
    </xf>
    <xf numFmtId="184" fontId="14" fillId="0" borderId="0" xfId="67" applyNumberFormat="1" applyFont="1">
      <alignment vertical="center"/>
      <protection/>
    </xf>
    <xf numFmtId="179" fontId="31" fillId="0" borderId="18" xfId="49" applyNumberFormat="1" applyFont="1" applyBorder="1" applyAlignment="1">
      <alignment/>
    </xf>
    <xf numFmtId="179" fontId="31" fillId="0" borderId="14" xfId="49" applyNumberFormat="1" applyFont="1" applyBorder="1" applyAlignment="1">
      <alignment/>
    </xf>
    <xf numFmtId="182" fontId="28" fillId="25" borderId="23" xfId="49" applyNumberFormat="1" applyFont="1" applyFill="1" applyBorder="1" applyAlignment="1">
      <alignment vertical="center"/>
    </xf>
    <xf numFmtId="179" fontId="14" fillId="0" borderId="22" xfId="0" applyNumberFormat="1" applyFont="1" applyBorder="1" applyAlignment="1">
      <alignment horizontal="right"/>
    </xf>
    <xf numFmtId="179" fontId="14" fillId="0" borderId="0" xfId="0" applyNumberFormat="1" applyFont="1" applyBorder="1" applyAlignment="1">
      <alignment horizontal="right"/>
    </xf>
    <xf numFmtId="179" fontId="14" fillId="0" borderId="22" xfId="49" applyNumberFormat="1" applyFont="1" applyBorder="1" applyAlignment="1">
      <alignment horizontal="right" vertical="center"/>
    </xf>
    <xf numFmtId="179" fontId="14" fillId="0" borderId="0" xfId="49" applyNumberFormat="1" applyFont="1" applyBorder="1" applyAlignment="1">
      <alignment horizontal="right" vertical="center"/>
    </xf>
    <xf numFmtId="179" fontId="31" fillId="0" borderId="18" xfId="0" applyNumberFormat="1" applyFont="1" applyBorder="1" applyAlignment="1">
      <alignment horizontal="right"/>
    </xf>
    <xf numFmtId="179" fontId="31" fillId="0" borderId="14" xfId="0" applyNumberFormat="1" applyFont="1" applyBorder="1" applyAlignment="1">
      <alignment horizontal="right"/>
    </xf>
    <xf numFmtId="179" fontId="14" fillId="0" borderId="21" xfId="0" applyNumberFormat="1" applyFont="1" applyFill="1" applyBorder="1" applyAlignment="1">
      <alignment horizontal="right"/>
    </xf>
    <xf numFmtId="179" fontId="14" fillId="0" borderId="11" xfId="0" applyNumberFormat="1" applyFont="1" applyFill="1" applyBorder="1" applyAlignment="1">
      <alignment horizontal="right"/>
    </xf>
    <xf numFmtId="179" fontId="14" fillId="0" borderId="22" xfId="0" applyNumberFormat="1" applyFont="1" applyFill="1" applyBorder="1" applyAlignment="1">
      <alignment horizontal="right"/>
    </xf>
    <xf numFmtId="179" fontId="14" fillId="0" borderId="0" xfId="0" applyNumberFormat="1" applyFont="1" applyFill="1" applyBorder="1" applyAlignment="1">
      <alignment horizontal="right"/>
    </xf>
    <xf numFmtId="179" fontId="31" fillId="0" borderId="23" xfId="49" applyNumberFormat="1" applyFont="1" applyBorder="1" applyAlignment="1">
      <alignment horizontal="right"/>
    </xf>
    <xf numFmtId="182" fontId="14" fillId="0" borderId="11" xfId="49" applyNumberFormat="1" applyFont="1" applyBorder="1" applyAlignment="1">
      <alignment vertical="center"/>
    </xf>
    <xf numFmtId="0" fontId="14" fillId="0" borderId="0" xfId="67" applyFont="1" applyBorder="1" applyAlignment="1">
      <alignment horizontal="right"/>
      <protection/>
    </xf>
    <xf numFmtId="179" fontId="31" fillId="0" borderId="19" xfId="49" applyNumberFormat="1" applyFont="1" applyBorder="1" applyAlignment="1">
      <alignment/>
    </xf>
    <xf numFmtId="0" fontId="0" fillId="0" borderId="0" xfId="0" applyFont="1" applyAlignment="1">
      <alignment vertical="center"/>
    </xf>
    <xf numFmtId="182" fontId="49" fillId="0" borderId="0" xfId="49" applyNumberFormat="1" applyFont="1" applyBorder="1" applyAlignment="1">
      <alignment horizontal="center" vertical="center" wrapText="1"/>
    </xf>
    <xf numFmtId="182" fontId="14" fillId="0" borderId="0" xfId="49" applyNumberFormat="1" applyFont="1" applyBorder="1" applyAlignment="1">
      <alignment/>
    </xf>
    <xf numFmtId="179" fontId="31" fillId="0" borderId="22" xfId="49" applyNumberFormat="1" applyFont="1" applyBorder="1" applyAlignment="1">
      <alignment vertical="center"/>
    </xf>
    <xf numFmtId="179" fontId="31" fillId="0" borderId="0" xfId="49" applyNumberFormat="1" applyFont="1" applyBorder="1" applyAlignment="1">
      <alignment vertical="center"/>
    </xf>
    <xf numFmtId="182" fontId="14" fillId="0" borderId="11" xfId="49" applyNumberFormat="1" applyFont="1" applyBorder="1" applyAlignment="1">
      <alignment/>
    </xf>
    <xf numFmtId="0" fontId="14" fillId="0" borderId="24" xfId="67" applyBorder="1">
      <alignment vertical="center"/>
      <protection/>
    </xf>
    <xf numFmtId="181" fontId="14" fillId="0" borderId="0" xfId="0" applyNumberFormat="1" applyFont="1" applyAlignment="1">
      <alignment/>
    </xf>
    <xf numFmtId="181" fontId="14" fillId="0" borderId="0" xfId="0" applyNumberFormat="1" applyFont="1" applyAlignment="1">
      <alignment horizontal="right"/>
    </xf>
    <xf numFmtId="181" fontId="31" fillId="0" borderId="14" xfId="49" applyNumberFormat="1" applyFont="1" applyBorder="1" applyAlignment="1">
      <alignment vertical="center"/>
    </xf>
    <xf numFmtId="0" fontId="14" fillId="0" borderId="0" xfId="63" applyFont="1">
      <alignment/>
      <protection/>
    </xf>
    <xf numFmtId="0" fontId="43" fillId="0" borderId="0" xfId="63" applyFont="1" applyAlignment="1">
      <alignment horizontal="right"/>
      <protection/>
    </xf>
    <xf numFmtId="0" fontId="14" fillId="0" borderId="0" xfId="63" applyFont="1" applyBorder="1">
      <alignment/>
      <protection/>
    </xf>
    <xf numFmtId="0" fontId="14" fillId="0" borderId="0" xfId="63" applyFont="1" applyFill="1">
      <alignment/>
      <protection/>
    </xf>
    <xf numFmtId="178" fontId="14" fillId="0" borderId="0" xfId="63" applyNumberFormat="1" applyFont="1" applyBorder="1">
      <alignment/>
      <protection/>
    </xf>
    <xf numFmtId="0" fontId="14" fillId="0" borderId="0" xfId="63" applyFont="1" applyAlignment="1" quotePrefix="1">
      <alignment horizontal="left"/>
      <protection/>
    </xf>
    <xf numFmtId="0" fontId="58" fillId="0" borderId="0" xfId="63" applyFont="1" applyAlignment="1">
      <alignment horizontal="center" vertical="center"/>
      <protection/>
    </xf>
    <xf numFmtId="178" fontId="25" fillId="0" borderId="0" xfId="63" applyNumberFormat="1" applyFont="1" applyBorder="1" applyAlignment="1">
      <alignment/>
      <protection/>
    </xf>
    <xf numFmtId="178" fontId="30" fillId="0" borderId="0" xfId="63" applyNumberFormat="1" applyFont="1" applyBorder="1" applyAlignment="1">
      <alignment/>
      <protection/>
    </xf>
    <xf numFmtId="0" fontId="59" fillId="0" borderId="0" xfId="63" applyFont="1" applyFill="1" applyAlignment="1">
      <alignment horizontal="center"/>
      <protection/>
    </xf>
    <xf numFmtId="0" fontId="31" fillId="0" borderId="0" xfId="63" applyFont="1" applyAlignment="1">
      <alignment/>
      <protection/>
    </xf>
    <xf numFmtId="0" fontId="14" fillId="0" borderId="0" xfId="63" applyFont="1" applyAlignment="1">
      <alignment horizontal="center"/>
      <protection/>
    </xf>
    <xf numFmtId="0" fontId="60" fillId="0" borderId="0" xfId="63" applyFont="1" applyAlignment="1">
      <alignment horizontal="center"/>
      <protection/>
    </xf>
    <xf numFmtId="0" fontId="14" fillId="24" borderId="21" xfId="63" applyFont="1" applyFill="1" applyBorder="1" applyAlignment="1">
      <alignment horizontal="centerContinuous" shrinkToFit="1"/>
      <protection/>
    </xf>
    <xf numFmtId="0" fontId="14" fillId="24" borderId="11" xfId="63" applyFont="1" applyFill="1" applyBorder="1" applyAlignment="1">
      <alignment horizontal="centerContinuous" shrinkToFit="1"/>
      <protection/>
    </xf>
    <xf numFmtId="0" fontId="14" fillId="24" borderId="10" xfId="63" applyFont="1" applyFill="1" applyBorder="1" applyAlignment="1">
      <alignment horizontal="centerContinuous" shrinkToFit="1"/>
      <protection/>
    </xf>
    <xf numFmtId="0" fontId="14" fillId="24" borderId="15" xfId="63" applyFont="1" applyFill="1" applyBorder="1" applyAlignment="1">
      <alignment horizontal="centerContinuous" shrinkToFit="1"/>
      <protection/>
    </xf>
    <xf numFmtId="0" fontId="14" fillId="24" borderId="21" xfId="63" applyFont="1" applyFill="1" applyBorder="1" applyAlignment="1" quotePrefix="1">
      <alignment horizontal="centerContinuous" shrinkToFit="1"/>
      <protection/>
    </xf>
    <xf numFmtId="0" fontId="14" fillId="24" borderId="20" xfId="63" applyFont="1" applyFill="1" applyBorder="1" applyAlignment="1">
      <alignment horizontal="center" vertical="center" shrinkToFit="1"/>
      <protection/>
    </xf>
    <xf numFmtId="0" fontId="61" fillId="24" borderId="20" xfId="63" applyFont="1" applyFill="1" applyBorder="1" applyAlignment="1">
      <alignment horizontal="center" vertical="center" shrinkToFit="1"/>
      <protection/>
    </xf>
    <xf numFmtId="0" fontId="61" fillId="24" borderId="19" xfId="63" applyFont="1" applyFill="1" applyBorder="1" applyAlignment="1">
      <alignment horizontal="center" vertical="center"/>
      <protection/>
    </xf>
    <xf numFmtId="0" fontId="43" fillId="0" borderId="22" xfId="63" applyFont="1" applyBorder="1" applyAlignment="1">
      <alignment horizontal="right" vertical="distributed"/>
      <protection/>
    </xf>
    <xf numFmtId="0" fontId="43" fillId="0" borderId="0" xfId="63" applyFont="1" applyBorder="1" applyAlignment="1">
      <alignment horizontal="right" vertical="distributed"/>
      <protection/>
    </xf>
    <xf numFmtId="0" fontId="43" fillId="0" borderId="0" xfId="63" applyFont="1" applyBorder="1" applyAlignment="1">
      <alignment horizontal="left" vertical="distributed"/>
      <protection/>
    </xf>
    <xf numFmtId="0" fontId="43" fillId="0" borderId="22" xfId="63" applyFont="1" applyBorder="1" applyAlignment="1">
      <alignment horizontal="right" vertical="center" shrinkToFit="1"/>
      <protection/>
    </xf>
    <xf numFmtId="0" fontId="43" fillId="0" borderId="12" xfId="63" applyFont="1" applyBorder="1" applyAlignment="1">
      <alignment horizontal="right" vertical="center" shrinkToFit="1"/>
      <protection/>
    </xf>
    <xf numFmtId="0" fontId="43" fillId="0" borderId="0" xfId="63" applyFont="1" applyBorder="1" applyAlignment="1">
      <alignment horizontal="right" vertical="center" shrinkToFit="1"/>
      <protection/>
    </xf>
    <xf numFmtId="0" fontId="43" fillId="0" borderId="22" xfId="63" applyFont="1" applyBorder="1" applyAlignment="1">
      <alignment horizontal="right" vertical="center"/>
      <protection/>
    </xf>
    <xf numFmtId="0" fontId="43" fillId="0" borderId="0" xfId="63" applyFont="1" applyBorder="1" applyAlignment="1">
      <alignment horizontal="right" vertical="center"/>
      <protection/>
    </xf>
    <xf numFmtId="0" fontId="14" fillId="0" borderId="22" xfId="63" applyFont="1" applyBorder="1" applyAlignment="1">
      <alignment horizontal="right" vertical="center" shrinkToFit="1"/>
      <protection/>
    </xf>
    <xf numFmtId="49" fontId="14" fillId="0" borderId="0" xfId="63" applyNumberFormat="1" applyFont="1" applyBorder="1" applyAlignment="1">
      <alignment horizontal="right" vertical="center" shrinkToFit="1"/>
      <protection/>
    </xf>
    <xf numFmtId="0" fontId="14" fillId="0" borderId="0" xfId="63" applyFont="1" applyBorder="1" applyAlignment="1">
      <alignment horizontal="left" vertical="center" shrinkToFit="1"/>
      <protection/>
    </xf>
    <xf numFmtId="178" fontId="14" fillId="0" borderId="22" xfId="63" applyNumberFormat="1" applyFont="1" applyBorder="1">
      <alignment/>
      <protection/>
    </xf>
    <xf numFmtId="178" fontId="14" fillId="0" borderId="12" xfId="63" applyNumberFormat="1" applyFont="1" applyBorder="1">
      <alignment/>
      <protection/>
    </xf>
    <xf numFmtId="178" fontId="14" fillId="0" borderId="22" xfId="63" applyNumberFormat="1" applyFont="1" applyFill="1" applyBorder="1">
      <alignment/>
      <protection/>
    </xf>
    <xf numFmtId="180" fontId="14" fillId="0" borderId="22" xfId="63" applyNumberFormat="1" applyFont="1" applyBorder="1">
      <alignment/>
      <protection/>
    </xf>
    <xf numFmtId="180" fontId="14" fillId="0" borderId="12" xfId="63" applyNumberFormat="1" applyFont="1" applyBorder="1">
      <alignment/>
      <protection/>
    </xf>
    <xf numFmtId="180" fontId="14" fillId="0" borderId="0" xfId="63" applyNumberFormat="1" applyFont="1" applyBorder="1">
      <alignment/>
      <protection/>
    </xf>
    <xf numFmtId="49" fontId="14" fillId="0" borderId="22" xfId="63" applyNumberFormat="1" applyFont="1" applyBorder="1" applyAlignment="1">
      <alignment horizontal="right" vertical="center" shrinkToFit="1"/>
      <protection/>
    </xf>
    <xf numFmtId="0" fontId="14" fillId="0" borderId="25" xfId="63" applyFont="1" applyBorder="1">
      <alignment/>
      <protection/>
    </xf>
    <xf numFmtId="0" fontId="14" fillId="0" borderId="0" xfId="63" applyFont="1" applyFill="1" applyBorder="1" applyAlignment="1">
      <alignment horizontal="left" vertical="center" shrinkToFit="1"/>
      <protection/>
    </xf>
    <xf numFmtId="0" fontId="14" fillId="0" borderId="12" xfId="63" applyFont="1" applyBorder="1">
      <alignment/>
      <protection/>
    </xf>
    <xf numFmtId="178" fontId="14" fillId="0" borderId="12" xfId="63" applyNumberFormat="1" applyFont="1" applyFill="1" applyBorder="1">
      <alignment/>
      <protection/>
    </xf>
    <xf numFmtId="178" fontId="14" fillId="0" borderId="0" xfId="63" applyNumberFormat="1" applyFont="1" applyFill="1" applyBorder="1">
      <alignment/>
      <protection/>
    </xf>
    <xf numFmtId="180" fontId="14" fillId="0" borderId="22" xfId="63" applyNumberFormat="1" applyFont="1" applyFill="1" applyBorder="1">
      <alignment/>
      <protection/>
    </xf>
    <xf numFmtId="180" fontId="14" fillId="0" borderId="12" xfId="63" applyNumberFormat="1" applyFont="1" applyFill="1" applyBorder="1">
      <alignment/>
      <protection/>
    </xf>
    <xf numFmtId="180" fontId="14" fillId="0" borderId="0" xfId="63" applyNumberFormat="1" applyFont="1" applyFill="1" applyBorder="1">
      <alignment/>
      <protection/>
    </xf>
    <xf numFmtId="49" fontId="14" fillId="0" borderId="0" xfId="63" applyNumberFormat="1" applyFont="1" applyBorder="1" applyAlignment="1">
      <alignment horizontal="left" vertical="center" shrinkToFit="1"/>
      <protection/>
    </xf>
    <xf numFmtId="0" fontId="14" fillId="0" borderId="25" xfId="63" applyFont="1" applyBorder="1" applyAlignment="1">
      <alignment horizontal="left"/>
      <protection/>
    </xf>
    <xf numFmtId="49" fontId="14" fillId="0" borderId="14" xfId="63" applyNumberFormat="1" applyFont="1" applyBorder="1" applyAlignment="1">
      <alignment horizontal="right" vertical="center" shrinkToFit="1"/>
      <protection/>
    </xf>
    <xf numFmtId="49" fontId="14" fillId="0" borderId="14" xfId="63" applyNumberFormat="1" applyFont="1" applyBorder="1" applyAlignment="1">
      <alignment horizontal="left" vertical="center" shrinkToFit="1"/>
      <protection/>
    </xf>
    <xf numFmtId="178" fontId="14" fillId="0" borderId="18" xfId="63" applyNumberFormat="1" applyFont="1" applyBorder="1">
      <alignment/>
      <protection/>
    </xf>
    <xf numFmtId="178" fontId="14" fillId="0" borderId="13" xfId="63" applyNumberFormat="1" applyFont="1" applyBorder="1">
      <alignment/>
      <protection/>
    </xf>
    <xf numFmtId="178" fontId="14" fillId="0" borderId="14" xfId="63" applyNumberFormat="1" applyFont="1" applyBorder="1">
      <alignment/>
      <protection/>
    </xf>
    <xf numFmtId="180" fontId="14" fillId="0" borderId="18" xfId="63" applyNumberFormat="1" applyFont="1" applyBorder="1">
      <alignment/>
      <protection/>
    </xf>
    <xf numFmtId="180" fontId="14" fillId="0" borderId="13" xfId="63" applyNumberFormat="1" applyFont="1" applyBorder="1">
      <alignment/>
      <protection/>
    </xf>
    <xf numFmtId="180" fontId="14" fillId="0" borderId="14" xfId="63" applyNumberFormat="1" applyFont="1" applyBorder="1">
      <alignment/>
      <protection/>
    </xf>
    <xf numFmtId="0" fontId="14" fillId="0" borderId="0" xfId="63" applyFont="1" applyFill="1" applyAlignment="1">
      <alignment horizontal="left"/>
      <protection/>
    </xf>
    <xf numFmtId="49" fontId="31" fillId="0" borderId="26" xfId="63" applyNumberFormat="1" applyFont="1" applyBorder="1" applyAlignment="1">
      <alignment horizontal="right" vertical="center" shrinkToFit="1"/>
      <protection/>
    </xf>
    <xf numFmtId="0" fontId="31" fillId="0" borderId="14" xfId="49" applyNumberFormat="1" applyFont="1" applyBorder="1" applyAlignment="1">
      <alignment horizontal="right" vertical="center"/>
    </xf>
    <xf numFmtId="49" fontId="31" fillId="0" borderId="14" xfId="63" applyNumberFormat="1" applyFont="1" applyBorder="1" applyAlignment="1">
      <alignment horizontal="left" vertical="center" shrinkToFit="1"/>
      <protection/>
    </xf>
    <xf numFmtId="178" fontId="31" fillId="0" borderId="18" xfId="63" applyNumberFormat="1" applyFont="1" applyBorder="1">
      <alignment/>
      <protection/>
    </xf>
    <xf numFmtId="178" fontId="31" fillId="0" borderId="13" xfId="63" applyNumberFormat="1" applyFont="1" applyBorder="1">
      <alignment/>
      <protection/>
    </xf>
    <xf numFmtId="178" fontId="31" fillId="0" borderId="14" xfId="63" applyNumberFormat="1" applyFont="1" applyBorder="1">
      <alignment/>
      <protection/>
    </xf>
    <xf numFmtId="180" fontId="31" fillId="0" borderId="18" xfId="63" applyNumberFormat="1" applyFont="1" applyBorder="1">
      <alignment/>
      <protection/>
    </xf>
    <xf numFmtId="180" fontId="31" fillId="0" borderId="13" xfId="63" applyNumberFormat="1" applyFont="1" applyBorder="1">
      <alignment/>
      <protection/>
    </xf>
    <xf numFmtId="180" fontId="31" fillId="0" borderId="14" xfId="63" applyNumberFormat="1" applyFont="1" applyBorder="1">
      <alignment/>
      <protection/>
    </xf>
    <xf numFmtId="0" fontId="14" fillId="0" borderId="0" xfId="63" applyFont="1" applyAlignment="1">
      <alignment horizontal="left"/>
      <protection/>
    </xf>
    <xf numFmtId="49" fontId="59" fillId="0" borderId="0" xfId="63" applyNumberFormat="1" applyFont="1" applyBorder="1" applyAlignment="1">
      <alignment horizontal="left" vertical="center" textRotation="180"/>
      <protection/>
    </xf>
    <xf numFmtId="0" fontId="31" fillId="0" borderId="0" xfId="63" applyFont="1" applyBorder="1" applyAlignment="1">
      <alignment/>
      <protection/>
    </xf>
    <xf numFmtId="178" fontId="14" fillId="0" borderId="0" xfId="63" applyNumberFormat="1" applyFont="1">
      <alignment/>
      <protection/>
    </xf>
    <xf numFmtId="0" fontId="60" fillId="0" borderId="0" xfId="63" applyFont="1" applyBorder="1" applyAlignment="1">
      <alignment/>
      <protection/>
    </xf>
    <xf numFmtId="0" fontId="14" fillId="0" borderId="14" xfId="63" applyFont="1" applyBorder="1">
      <alignment/>
      <protection/>
    </xf>
    <xf numFmtId="0" fontId="60" fillId="0" borderId="14" xfId="63" applyFont="1" applyBorder="1" applyAlignment="1">
      <alignment horizontal="center"/>
      <protection/>
    </xf>
    <xf numFmtId="0" fontId="14" fillId="24" borderId="19" xfId="63" applyFont="1" applyFill="1" applyBorder="1" applyAlignment="1">
      <alignment horizontal="centerContinuous" shrinkToFit="1"/>
      <protection/>
    </xf>
    <xf numFmtId="0" fontId="14" fillId="24" borderId="27" xfId="63" applyFont="1" applyFill="1" applyBorder="1" applyAlignment="1">
      <alignment horizontal="centerContinuous" shrinkToFit="1"/>
      <protection/>
    </xf>
    <xf numFmtId="0" fontId="14" fillId="24" borderId="23" xfId="63" applyFont="1" applyFill="1" applyBorder="1" applyAlignment="1">
      <alignment horizontal="centerContinuous" shrinkToFit="1"/>
      <protection/>
    </xf>
    <xf numFmtId="0" fontId="14" fillId="24" borderId="20" xfId="63" applyFont="1" applyFill="1" applyBorder="1" applyAlignment="1">
      <alignment horizontal="centerContinuous" shrinkToFit="1"/>
      <protection/>
    </xf>
    <xf numFmtId="0" fontId="32" fillId="0" borderId="0" xfId="63" applyFont="1" applyBorder="1" applyAlignment="1">
      <alignment horizontal="left" vertical="distributed"/>
      <protection/>
    </xf>
    <xf numFmtId="49" fontId="14" fillId="0" borderId="18" xfId="63" applyNumberFormat="1" applyFont="1" applyBorder="1" applyAlignment="1">
      <alignment horizontal="right" vertical="center" shrinkToFit="1"/>
      <protection/>
    </xf>
    <xf numFmtId="0" fontId="14" fillId="0" borderId="22" xfId="63" applyFont="1" applyBorder="1">
      <alignment/>
      <protection/>
    </xf>
    <xf numFmtId="49" fontId="31" fillId="0" borderId="18" xfId="63" applyNumberFormat="1" applyFont="1" applyBorder="1" applyAlignment="1">
      <alignment horizontal="right" vertical="center" shrinkToFit="1"/>
      <protection/>
    </xf>
    <xf numFmtId="0" fontId="53" fillId="0" borderId="0" xfId="63" applyFont="1">
      <alignment/>
      <protection/>
    </xf>
    <xf numFmtId="0" fontId="62" fillId="0" borderId="0" xfId="63" applyFont="1">
      <alignment/>
      <protection/>
    </xf>
    <xf numFmtId="0" fontId="63" fillId="0" borderId="0" xfId="63" applyFont="1">
      <alignment/>
      <protection/>
    </xf>
    <xf numFmtId="14" fontId="14" fillId="0" borderId="0" xfId="63" applyNumberFormat="1" applyFont="1">
      <alignment/>
      <protection/>
    </xf>
    <xf numFmtId="0" fontId="14" fillId="0" borderId="0" xfId="64" applyFont="1">
      <alignment/>
      <protection/>
    </xf>
    <xf numFmtId="0" fontId="53" fillId="0" borderId="0" xfId="64" applyFont="1">
      <alignment/>
      <protection/>
    </xf>
    <xf numFmtId="0" fontId="59" fillId="0" borderId="0" xfId="64" applyFont="1" applyAlignment="1">
      <alignment vertical="center"/>
      <protection/>
    </xf>
    <xf numFmtId="177" fontId="59" fillId="0" borderId="0" xfId="64" applyNumberFormat="1" applyFont="1" applyAlignment="1">
      <alignment horizontal="left"/>
      <protection/>
    </xf>
    <xf numFmtId="0" fontId="30" fillId="0" borderId="0" xfId="64" applyFont="1" applyAlignment="1">
      <alignment/>
      <protection/>
    </xf>
    <xf numFmtId="0" fontId="49" fillId="0" borderId="0" xfId="64" applyFont="1">
      <alignment/>
      <protection/>
    </xf>
    <xf numFmtId="0" fontId="59" fillId="0" borderId="0" xfId="64" applyFont="1">
      <alignment/>
      <protection/>
    </xf>
    <xf numFmtId="177" fontId="53" fillId="0" borderId="0" xfId="64" applyNumberFormat="1" applyFont="1">
      <alignment/>
      <protection/>
    </xf>
    <xf numFmtId="0" fontId="59" fillId="23" borderId="11" xfId="64" applyFont="1" applyFill="1" applyBorder="1" applyAlignment="1">
      <alignment horizontal="center" vertical="center"/>
      <protection/>
    </xf>
    <xf numFmtId="0" fontId="59" fillId="23" borderId="23" xfId="64" applyFont="1" applyFill="1" applyBorder="1" applyAlignment="1">
      <alignment vertical="center"/>
      <protection/>
    </xf>
    <xf numFmtId="0" fontId="59" fillId="23" borderId="11" xfId="64" applyFont="1" applyFill="1" applyBorder="1" applyAlignment="1">
      <alignment vertical="center"/>
      <protection/>
    </xf>
    <xf numFmtId="0" fontId="59" fillId="23" borderId="10" xfId="64" applyFont="1" applyFill="1" applyBorder="1" applyAlignment="1">
      <alignment vertical="center"/>
      <protection/>
    </xf>
    <xf numFmtId="0" fontId="59" fillId="23" borderId="27" xfId="64" applyFont="1" applyFill="1" applyBorder="1" applyAlignment="1">
      <alignment vertical="center"/>
      <protection/>
    </xf>
    <xf numFmtId="0" fontId="59" fillId="23" borderId="28" xfId="64" applyFont="1" applyFill="1" applyBorder="1" applyAlignment="1">
      <alignment horizontal="center" vertical="center"/>
      <protection/>
    </xf>
    <xf numFmtId="0" fontId="59" fillId="23" borderId="29" xfId="64" applyFont="1" applyFill="1" applyBorder="1" applyAlignment="1">
      <alignment horizontal="center" vertical="center"/>
      <protection/>
    </xf>
    <xf numFmtId="0" fontId="59" fillId="23" borderId="30" xfId="64" applyFont="1" applyFill="1" applyBorder="1" applyAlignment="1">
      <alignment horizontal="center" vertical="center"/>
      <protection/>
    </xf>
    <xf numFmtId="0" fontId="14" fillId="0" borderId="31" xfId="0" applyFont="1" applyBorder="1" applyAlignment="1">
      <alignment horizontal="left" vertical="center"/>
    </xf>
    <xf numFmtId="49" fontId="53" fillId="0" borderId="32" xfId="64" applyNumberFormat="1" applyFont="1" applyBorder="1" applyAlignment="1">
      <alignment horizontal="distributed" vertical="center"/>
      <protection/>
    </xf>
    <xf numFmtId="3" fontId="14" fillId="0" borderId="33" xfId="64" applyNumberFormat="1" applyFont="1" applyBorder="1">
      <alignment/>
      <protection/>
    </xf>
    <xf numFmtId="3" fontId="14" fillId="0" borderId="34" xfId="64" applyNumberFormat="1" applyFont="1" applyBorder="1">
      <alignment/>
      <protection/>
    </xf>
    <xf numFmtId="0" fontId="14" fillId="0" borderId="35" xfId="0" applyFont="1" applyBorder="1" applyAlignment="1">
      <alignment horizontal="left" vertical="center"/>
    </xf>
    <xf numFmtId="49" fontId="53" fillId="0" borderId="36" xfId="64" applyNumberFormat="1" applyFont="1" applyBorder="1" applyAlignment="1">
      <alignment horizontal="distributed" vertical="center" wrapText="1"/>
      <protection/>
    </xf>
    <xf numFmtId="3" fontId="14" fillId="0" borderId="15" xfId="64" applyNumberFormat="1" applyFont="1" applyBorder="1">
      <alignment/>
      <protection/>
    </xf>
    <xf numFmtId="3" fontId="14" fillId="0" borderId="10" xfId="64" applyNumberFormat="1" applyFont="1" applyBorder="1">
      <alignment/>
      <protection/>
    </xf>
    <xf numFmtId="0" fontId="14" fillId="0" borderId="37" xfId="0" applyFont="1" applyBorder="1" applyAlignment="1">
      <alignment horizontal="left" vertical="center"/>
    </xf>
    <xf numFmtId="49" fontId="53" fillId="0" borderId="38" xfId="64" applyNumberFormat="1" applyFont="1" applyBorder="1" applyAlignment="1">
      <alignment horizontal="distributed" vertical="center" wrapText="1"/>
      <protection/>
    </xf>
    <xf numFmtId="3" fontId="14" fillId="0" borderId="39" xfId="64" applyNumberFormat="1" applyFont="1" applyBorder="1">
      <alignment/>
      <protection/>
    </xf>
    <xf numFmtId="3" fontId="14" fillId="0" borderId="40" xfId="64" applyNumberFormat="1" applyFont="1" applyBorder="1">
      <alignment/>
      <protection/>
    </xf>
    <xf numFmtId="0" fontId="14" fillId="0" borderId="41" xfId="0" applyFont="1" applyBorder="1" applyAlignment="1">
      <alignment horizontal="left" vertical="center"/>
    </xf>
    <xf numFmtId="0" fontId="14" fillId="0" borderId="42" xfId="0" applyFont="1" applyBorder="1" applyAlignment="1">
      <alignment horizontal="left" vertical="center"/>
    </xf>
    <xf numFmtId="49" fontId="53" fillId="0" borderId="43" xfId="64" applyNumberFormat="1" applyFont="1" applyBorder="1" applyAlignment="1">
      <alignment horizontal="distributed" vertical="center" wrapText="1"/>
      <protection/>
    </xf>
    <xf numFmtId="3" fontId="14" fillId="0" borderId="43" xfId="64" applyNumberFormat="1" applyFont="1" applyBorder="1">
      <alignment/>
      <protection/>
    </xf>
    <xf numFmtId="0" fontId="53" fillId="0" borderId="21" xfId="64" applyNumberFormat="1" applyFont="1" applyFill="1" applyBorder="1" applyAlignment="1">
      <alignment vertical="center" wrapText="1"/>
      <protection/>
    </xf>
    <xf numFmtId="49" fontId="53" fillId="0" borderId="10" xfId="64" applyNumberFormat="1" applyFont="1" applyBorder="1" applyAlignment="1">
      <alignment horizontal="distributed" vertical="center" wrapText="1"/>
      <protection/>
    </xf>
    <xf numFmtId="0" fontId="53" fillId="0" borderId="37" xfId="64" applyNumberFormat="1" applyFont="1" applyFill="1" applyBorder="1" applyAlignment="1">
      <alignment vertical="center" wrapText="1"/>
      <protection/>
    </xf>
    <xf numFmtId="3" fontId="14" fillId="0" borderId="44" xfId="64" applyNumberFormat="1" applyFont="1" applyBorder="1">
      <alignment/>
      <protection/>
    </xf>
    <xf numFmtId="3" fontId="14" fillId="0" borderId="38" xfId="64" applyNumberFormat="1" applyFont="1" applyBorder="1">
      <alignment/>
      <protection/>
    </xf>
    <xf numFmtId="0" fontId="53" fillId="0" borderId="22" xfId="64" applyNumberFormat="1" applyFont="1" applyFill="1" applyBorder="1" applyAlignment="1">
      <alignment vertical="center" wrapText="1"/>
      <protection/>
    </xf>
    <xf numFmtId="49" fontId="53" fillId="0" borderId="12" xfId="64" applyNumberFormat="1" applyFont="1" applyBorder="1" applyAlignment="1">
      <alignment horizontal="distributed" vertical="center" wrapText="1"/>
      <protection/>
    </xf>
    <xf numFmtId="3" fontId="14" fillId="0" borderId="16" xfId="64" applyNumberFormat="1" applyFont="1" applyBorder="1">
      <alignment/>
      <protection/>
    </xf>
    <xf numFmtId="3" fontId="14" fillId="0" borderId="12" xfId="64" applyNumberFormat="1" applyFont="1" applyBorder="1">
      <alignment/>
      <protection/>
    </xf>
    <xf numFmtId="0" fontId="53" fillId="0" borderId="45" xfId="64" applyNumberFormat="1" applyFont="1" applyFill="1" applyBorder="1" applyAlignment="1">
      <alignment vertical="center" wrapText="1"/>
      <protection/>
    </xf>
    <xf numFmtId="49" fontId="53" fillId="0" borderId="40" xfId="64" applyNumberFormat="1" applyFont="1" applyBorder="1" applyAlignment="1">
      <alignment horizontal="distributed" vertical="center" wrapText="1"/>
      <protection/>
    </xf>
    <xf numFmtId="3" fontId="14" fillId="0" borderId="39" xfId="64" applyNumberFormat="1" applyFont="1" applyBorder="1" applyAlignment="1">
      <alignment horizontal="right"/>
      <protection/>
    </xf>
    <xf numFmtId="3" fontId="14" fillId="0" borderId="40" xfId="64" applyNumberFormat="1" applyFont="1" applyBorder="1" applyAlignment="1">
      <alignment horizontal="right"/>
      <protection/>
    </xf>
    <xf numFmtId="49" fontId="53" fillId="0" borderId="40" xfId="62" applyNumberFormat="1" applyFont="1" applyBorder="1" applyAlignment="1">
      <alignment horizontal="distributed" vertical="center"/>
      <protection/>
    </xf>
    <xf numFmtId="0" fontId="53" fillId="0" borderId="10" xfId="0" applyFont="1" applyBorder="1" applyAlignment="1">
      <alignment horizontal="distributed" vertical="center"/>
    </xf>
    <xf numFmtId="0" fontId="53" fillId="0" borderId="42" xfId="64" applyNumberFormat="1" applyFont="1" applyFill="1" applyBorder="1" applyAlignment="1">
      <alignment vertical="center" wrapText="1"/>
      <protection/>
    </xf>
    <xf numFmtId="0" fontId="53" fillId="0" borderId="43" xfId="0" applyFont="1" applyBorder="1" applyAlignment="1">
      <alignment horizontal="distributed" vertical="center"/>
    </xf>
    <xf numFmtId="3" fontId="14" fillId="0" borderId="46" xfId="64" applyNumberFormat="1" applyFont="1" applyBorder="1">
      <alignment/>
      <protection/>
    </xf>
    <xf numFmtId="0" fontId="30" fillId="0" borderId="0" xfId="64" applyFont="1" applyAlignment="1">
      <alignment horizontal="center"/>
      <protection/>
    </xf>
    <xf numFmtId="14" fontId="30" fillId="0" borderId="0" xfId="64" applyNumberFormat="1" applyFont="1" applyAlignment="1">
      <alignment horizontal="center"/>
      <protection/>
    </xf>
    <xf numFmtId="3" fontId="14" fillId="0" borderId="44" xfId="64" applyNumberFormat="1" applyFont="1" applyBorder="1" applyAlignment="1">
      <alignment/>
      <protection/>
    </xf>
    <xf numFmtId="3" fontId="14" fillId="0" borderId="16" xfId="64" applyNumberFormat="1" applyFont="1" applyBorder="1" applyAlignment="1">
      <alignment horizontal="right"/>
      <protection/>
    </xf>
    <xf numFmtId="3" fontId="14" fillId="0" borderId="12" xfId="64" applyNumberFormat="1" applyFont="1" applyBorder="1" applyAlignment="1">
      <alignment horizontal="right"/>
      <protection/>
    </xf>
    <xf numFmtId="3" fontId="14" fillId="0" borderId="46" xfId="64" applyNumberFormat="1" applyFont="1" applyBorder="1" applyAlignment="1">
      <alignment horizontal="right"/>
      <protection/>
    </xf>
    <xf numFmtId="3" fontId="14" fillId="0" borderId="43" xfId="64" applyNumberFormat="1" applyFont="1" applyBorder="1" applyAlignment="1">
      <alignment horizontal="right"/>
      <protection/>
    </xf>
    <xf numFmtId="0" fontId="63" fillId="0" borderId="0" xfId="64" applyFont="1" applyAlignment="1">
      <alignment vertical="center"/>
      <protection/>
    </xf>
    <xf numFmtId="0" fontId="63" fillId="0" borderId="31" xfId="64" applyFont="1" applyBorder="1" applyAlignment="1">
      <alignment horizontal="center" vertical="center"/>
      <protection/>
    </xf>
    <xf numFmtId="0" fontId="63" fillId="0" borderId="34" xfId="64" applyFont="1" applyBorder="1" applyAlignment="1">
      <alignment horizontal="center" vertical="center"/>
      <protection/>
    </xf>
    <xf numFmtId="0" fontId="63" fillId="0" borderId="12" xfId="64" applyFont="1" applyBorder="1" applyAlignment="1">
      <alignment horizontal="right" vertical="top"/>
      <protection/>
    </xf>
    <xf numFmtId="0" fontId="63" fillId="0" borderId="22" xfId="64" applyFont="1" applyBorder="1" applyAlignment="1">
      <alignment horizontal="right" vertical="top"/>
      <protection/>
    </xf>
    <xf numFmtId="0" fontId="63" fillId="0" borderId="16" xfId="64" applyFont="1" applyBorder="1" applyAlignment="1">
      <alignment horizontal="right" vertical="top"/>
      <protection/>
    </xf>
    <xf numFmtId="0" fontId="14" fillId="0" borderId="22" xfId="0" applyFont="1" applyBorder="1" applyAlignment="1">
      <alignment horizontal="left" vertical="center"/>
    </xf>
    <xf numFmtId="49" fontId="53" fillId="0" borderId="13" xfId="64" applyNumberFormat="1" applyFont="1" applyBorder="1" applyAlignment="1">
      <alignment horizontal="distributed" vertical="center"/>
      <protection/>
    </xf>
    <xf numFmtId="184" fontId="14" fillId="0" borderId="12" xfId="64" applyNumberFormat="1" applyFont="1" applyBorder="1">
      <alignment/>
      <protection/>
    </xf>
    <xf numFmtId="184" fontId="14" fillId="0" borderId="15" xfId="64" applyNumberFormat="1" applyFont="1" applyBorder="1">
      <alignment/>
      <protection/>
    </xf>
    <xf numFmtId="184" fontId="14" fillId="0" borderId="10" xfId="64" applyNumberFormat="1" applyFont="1" applyBorder="1">
      <alignment/>
      <protection/>
    </xf>
    <xf numFmtId="184" fontId="14" fillId="0" borderId="44" xfId="64" applyNumberFormat="1" applyFont="1" applyBorder="1">
      <alignment/>
      <protection/>
    </xf>
    <xf numFmtId="184" fontId="14" fillId="0" borderId="38" xfId="64" applyNumberFormat="1" applyFont="1" applyBorder="1">
      <alignment/>
      <protection/>
    </xf>
    <xf numFmtId="184" fontId="14" fillId="0" borderId="39" xfId="64" applyNumberFormat="1" applyFont="1" applyBorder="1">
      <alignment/>
      <protection/>
    </xf>
    <xf numFmtId="184" fontId="14" fillId="0" borderId="40" xfId="64" applyNumberFormat="1" applyFont="1" applyBorder="1">
      <alignment/>
      <protection/>
    </xf>
    <xf numFmtId="184" fontId="14" fillId="0" borderId="46" xfId="64" applyNumberFormat="1" applyFont="1" applyBorder="1">
      <alignment/>
      <protection/>
    </xf>
    <xf numFmtId="184" fontId="14" fillId="0" borderId="43" xfId="64" applyNumberFormat="1" applyFont="1" applyBorder="1">
      <alignment/>
      <protection/>
    </xf>
    <xf numFmtId="184" fontId="14" fillId="0" borderId="40" xfId="64" applyNumberFormat="1" applyFont="1" applyBorder="1" applyAlignment="1">
      <alignment horizontal="right"/>
      <protection/>
    </xf>
    <xf numFmtId="0" fontId="63" fillId="0" borderId="34" xfId="64" applyFont="1" applyBorder="1" applyAlignment="1">
      <alignment horizontal="right" vertical="top"/>
      <protection/>
    </xf>
    <xf numFmtId="0" fontId="63" fillId="0" borderId="31" xfId="64" applyFont="1" applyBorder="1" applyAlignment="1">
      <alignment horizontal="right" vertical="top"/>
      <protection/>
    </xf>
    <xf numFmtId="0" fontId="63" fillId="0" borderId="33" xfId="64" applyFont="1" applyBorder="1" applyAlignment="1">
      <alignment horizontal="right" vertical="top"/>
      <protection/>
    </xf>
    <xf numFmtId="184" fontId="14" fillId="0" borderId="12" xfId="64" applyNumberFormat="1" applyFont="1" applyBorder="1" applyAlignment="1">
      <alignment horizontal="right"/>
      <protection/>
    </xf>
    <xf numFmtId="184" fontId="14" fillId="0" borderId="43" xfId="64" applyNumberFormat="1" applyFont="1" applyBorder="1" applyAlignment="1">
      <alignment horizontal="right"/>
      <protection/>
    </xf>
    <xf numFmtId="0" fontId="14" fillId="23" borderId="11" xfId="64" applyFont="1" applyFill="1" applyBorder="1" applyAlignment="1">
      <alignment horizontal="center" vertical="center"/>
      <protection/>
    </xf>
    <xf numFmtId="0" fontId="64" fillId="0" borderId="47" xfId="64" applyFont="1" applyBorder="1" applyAlignment="1">
      <alignment horizontal="right" vertical="top"/>
      <protection/>
    </xf>
    <xf numFmtId="0" fontId="64" fillId="0" borderId="31" xfId="64" applyFont="1" applyBorder="1" applyAlignment="1">
      <alignment horizontal="right" vertical="top"/>
      <protection/>
    </xf>
    <xf numFmtId="0" fontId="64" fillId="0" borderId="33" xfId="64" applyFont="1" applyBorder="1" applyAlignment="1">
      <alignment horizontal="right" vertical="top"/>
      <protection/>
    </xf>
    <xf numFmtId="185" fontId="14" fillId="0" borderId="12" xfId="64" applyNumberFormat="1" applyFont="1" applyBorder="1">
      <alignment/>
      <protection/>
    </xf>
    <xf numFmtId="185" fontId="14" fillId="0" borderId="15" xfId="64" applyNumberFormat="1" applyFont="1" applyBorder="1">
      <alignment/>
      <protection/>
    </xf>
    <xf numFmtId="185" fontId="14" fillId="0" borderId="10" xfId="64" applyNumberFormat="1" applyFont="1" applyBorder="1">
      <alignment/>
      <protection/>
    </xf>
    <xf numFmtId="185" fontId="14" fillId="0" borderId="39" xfId="64" applyNumberFormat="1" applyFont="1" applyBorder="1">
      <alignment/>
      <protection/>
    </xf>
    <xf numFmtId="185" fontId="14" fillId="0" borderId="40" xfId="64" applyNumberFormat="1" applyFont="1" applyBorder="1">
      <alignment/>
      <protection/>
    </xf>
    <xf numFmtId="185" fontId="14" fillId="0" borderId="43" xfId="64" applyNumberFormat="1" applyFont="1" applyBorder="1">
      <alignment/>
      <protection/>
    </xf>
    <xf numFmtId="185" fontId="14" fillId="0" borderId="44" xfId="64" applyNumberFormat="1" applyFont="1" applyBorder="1">
      <alignment/>
      <protection/>
    </xf>
    <xf numFmtId="185" fontId="14" fillId="0" borderId="38" xfId="64" applyNumberFormat="1" applyFont="1" applyBorder="1">
      <alignment/>
      <protection/>
    </xf>
    <xf numFmtId="185" fontId="14" fillId="0" borderId="40" xfId="64" applyNumberFormat="1" applyFont="1" applyBorder="1" applyAlignment="1">
      <alignment horizontal="right"/>
      <protection/>
    </xf>
    <xf numFmtId="0" fontId="59" fillId="23" borderId="48" xfId="64" applyFont="1" applyFill="1" applyBorder="1" applyAlignment="1">
      <alignment horizontal="center" vertical="center"/>
      <protection/>
    </xf>
    <xf numFmtId="185" fontId="14" fillId="0" borderId="46" xfId="64" applyNumberFormat="1" applyFont="1" applyBorder="1">
      <alignment/>
      <protection/>
    </xf>
    <xf numFmtId="185" fontId="14" fillId="0" borderId="12" xfId="64" applyNumberFormat="1" applyFont="1" applyBorder="1" applyAlignment="1">
      <alignment horizontal="right"/>
      <protection/>
    </xf>
    <xf numFmtId="185" fontId="14" fillId="0" borderId="43" xfId="64" applyNumberFormat="1" applyFont="1" applyBorder="1" applyAlignment="1">
      <alignment horizontal="right"/>
      <protection/>
    </xf>
    <xf numFmtId="0" fontId="49" fillId="0" borderId="0" xfId="68" applyFont="1" applyAlignment="1">
      <alignment/>
      <protection/>
    </xf>
    <xf numFmtId="0" fontId="49" fillId="0" borderId="0" xfId="68" applyFont="1">
      <alignment/>
      <protection/>
    </xf>
    <xf numFmtId="0" fontId="49" fillId="0" borderId="0" xfId="68" applyFont="1" applyBorder="1">
      <alignment/>
      <protection/>
    </xf>
    <xf numFmtId="38" fontId="49" fillId="0" borderId="0" xfId="49" applyFont="1" applyBorder="1" applyAlignment="1">
      <alignment horizontal="center"/>
    </xf>
    <xf numFmtId="0" fontId="14" fillId="0" borderId="0" xfId="68" applyFont="1">
      <alignment/>
      <protection/>
    </xf>
    <xf numFmtId="0" fontId="31" fillId="0" borderId="0" xfId="68" applyFont="1" applyAlignment="1">
      <alignment vertical="top"/>
      <protection/>
    </xf>
    <xf numFmtId="177" fontId="14" fillId="0" borderId="0" xfId="64" applyNumberFormat="1" applyFont="1" applyAlignment="1">
      <alignment horizontal="left"/>
      <protection/>
    </xf>
    <xf numFmtId="0" fontId="49" fillId="0" borderId="0" xfId="68" applyFont="1" applyAlignment="1">
      <alignment horizontal="center"/>
      <protection/>
    </xf>
    <xf numFmtId="0" fontId="49" fillId="23" borderId="10" xfId="68" applyFont="1" applyFill="1" applyBorder="1" applyAlignment="1">
      <alignment horizontal="center" vertical="center"/>
      <protection/>
    </xf>
    <xf numFmtId="0" fontId="49" fillId="23" borderId="19" xfId="68" applyFont="1" applyFill="1" applyBorder="1" applyAlignment="1">
      <alignment horizontal="center"/>
      <protection/>
    </xf>
    <xf numFmtId="0" fontId="49" fillId="23" borderId="23" xfId="68" applyFont="1" applyFill="1" applyBorder="1" applyAlignment="1">
      <alignment horizontal="center"/>
      <protection/>
    </xf>
    <xf numFmtId="0" fontId="49" fillId="23" borderId="27" xfId="68" applyFont="1" applyFill="1" applyBorder="1" applyAlignment="1">
      <alignment horizontal="center"/>
      <protection/>
    </xf>
    <xf numFmtId="0" fontId="49" fillId="23" borderId="11" xfId="68" applyFont="1" applyFill="1" applyBorder="1" applyAlignment="1">
      <alignment horizontal="center"/>
      <protection/>
    </xf>
    <xf numFmtId="0" fontId="49" fillId="23" borderId="10" xfId="68" applyFont="1" applyFill="1" applyBorder="1" applyAlignment="1">
      <alignment horizontal="center"/>
      <protection/>
    </xf>
    <xf numFmtId="0" fontId="62" fillId="23" borderId="19" xfId="68" applyFont="1" applyFill="1" applyBorder="1" applyAlignment="1">
      <alignment horizontal="center" vertical="center" shrinkToFit="1"/>
      <protection/>
    </xf>
    <xf numFmtId="0" fontId="62" fillId="23" borderId="20" xfId="68" applyFont="1" applyFill="1" applyBorder="1" applyAlignment="1">
      <alignment horizontal="center" vertical="center" shrinkToFit="1"/>
      <protection/>
    </xf>
    <xf numFmtId="0" fontId="53" fillId="0" borderId="0" xfId="68" applyFont="1" applyBorder="1" applyAlignment="1">
      <alignment vertical="center" shrinkToFit="1"/>
      <protection/>
    </xf>
    <xf numFmtId="0" fontId="14" fillId="0" borderId="22" xfId="0" applyFont="1" applyBorder="1" applyAlignment="1">
      <alignment/>
    </xf>
    <xf numFmtId="0" fontId="53" fillId="0" borderId="0" xfId="68" applyFont="1" applyBorder="1" applyAlignment="1">
      <alignment horizontal="distributed" vertical="center" shrinkToFit="1"/>
      <protection/>
    </xf>
    <xf numFmtId="3" fontId="53" fillId="0" borderId="22" xfId="68" applyNumberFormat="1" applyFont="1" applyBorder="1" applyAlignment="1">
      <alignment horizontal="right" vertical="center"/>
      <protection/>
    </xf>
    <xf numFmtId="3" fontId="53" fillId="0" borderId="0" xfId="68" applyNumberFormat="1" applyFont="1" applyBorder="1" applyAlignment="1">
      <alignment horizontal="right" vertical="center"/>
      <protection/>
    </xf>
    <xf numFmtId="3" fontId="53" fillId="0" borderId="12" xfId="68" applyNumberFormat="1" applyFont="1" applyBorder="1" applyAlignment="1">
      <alignment horizontal="right" vertical="center"/>
      <protection/>
    </xf>
    <xf numFmtId="0" fontId="14" fillId="0" borderId="0" xfId="68" applyFont="1" applyAlignment="1">
      <alignment/>
      <protection/>
    </xf>
    <xf numFmtId="0" fontId="53" fillId="0" borderId="12" xfId="68" applyFont="1" applyBorder="1" applyAlignment="1">
      <alignment horizontal="distributed" vertical="center" shrinkToFit="1"/>
      <protection/>
    </xf>
    <xf numFmtId="0" fontId="53" fillId="0" borderId="12" xfId="68" applyFont="1" applyBorder="1" applyAlignment="1">
      <alignment vertical="center" shrinkToFit="1"/>
      <protection/>
    </xf>
    <xf numFmtId="0" fontId="53" fillId="0" borderId="0" xfId="68" applyFont="1" applyAlignment="1">
      <alignment textRotation="180"/>
      <protection/>
    </xf>
    <xf numFmtId="0" fontId="14" fillId="0" borderId="0" xfId="68" applyFont="1" applyAlignment="1">
      <alignment vertical="top"/>
      <protection/>
    </xf>
    <xf numFmtId="0" fontId="14" fillId="0" borderId="18" xfId="0" applyFont="1" applyBorder="1" applyAlignment="1">
      <alignment/>
    </xf>
    <xf numFmtId="0" fontId="53" fillId="0" borderId="13" xfId="68" applyFont="1" applyBorder="1" applyAlignment="1">
      <alignment vertical="center" shrinkToFit="1"/>
      <protection/>
    </xf>
    <xf numFmtId="3" fontId="53" fillId="0" borderId="18" xfId="68" applyNumberFormat="1" applyFont="1" applyBorder="1" applyAlignment="1">
      <alignment horizontal="right" vertical="center"/>
      <protection/>
    </xf>
    <xf numFmtId="3" fontId="53" fillId="0" borderId="14" xfId="68" applyNumberFormat="1" applyFont="1" applyBorder="1" applyAlignment="1">
      <alignment horizontal="right" vertical="center"/>
      <protection/>
    </xf>
    <xf numFmtId="3" fontId="53" fillId="0" borderId="13" xfId="68" applyNumberFormat="1" applyFont="1" applyBorder="1" applyAlignment="1">
      <alignment horizontal="right" vertical="center"/>
      <protection/>
    </xf>
    <xf numFmtId="14" fontId="49" fillId="0" borderId="0" xfId="68" applyNumberFormat="1" applyFont="1">
      <alignment/>
      <protection/>
    </xf>
    <xf numFmtId="0" fontId="43" fillId="0" borderId="0" xfId="68" applyFont="1" applyAlignment="1">
      <alignment horizontal="right"/>
      <protection/>
    </xf>
    <xf numFmtId="0" fontId="49" fillId="23" borderId="19" xfId="68" applyFont="1" applyFill="1" applyBorder="1" applyAlignment="1">
      <alignment horizontal="center" vertical="center"/>
      <protection/>
    </xf>
    <xf numFmtId="0" fontId="49" fillId="23" borderId="23" xfId="68" applyFont="1" applyFill="1" applyBorder="1" applyAlignment="1">
      <alignment horizontal="center" vertical="center"/>
      <protection/>
    </xf>
    <xf numFmtId="0" fontId="49" fillId="23" borderId="27" xfId="68" applyFont="1" applyFill="1" applyBorder="1" applyAlignment="1">
      <alignment horizontal="center" vertical="center"/>
      <protection/>
    </xf>
    <xf numFmtId="0" fontId="63" fillId="23" borderId="21" xfId="68" applyFont="1" applyFill="1" applyBorder="1" applyAlignment="1">
      <alignment horizontal="center" vertical="center" shrinkToFit="1"/>
      <protection/>
    </xf>
    <xf numFmtId="0" fontId="49" fillId="23" borderId="11" xfId="68" applyFont="1" applyFill="1" applyBorder="1" applyAlignment="1">
      <alignment horizontal="center" vertical="center"/>
      <protection/>
    </xf>
    <xf numFmtId="0" fontId="63" fillId="23" borderId="19" xfId="68" applyFont="1" applyFill="1" applyBorder="1" applyAlignment="1">
      <alignment horizontal="center" vertical="center" shrinkToFit="1"/>
      <protection/>
    </xf>
    <xf numFmtId="0" fontId="63" fillId="23" borderId="20" xfId="68" applyFont="1" applyFill="1" applyBorder="1" applyAlignment="1">
      <alignment horizontal="center" vertical="center" shrinkToFit="1"/>
      <protection/>
    </xf>
    <xf numFmtId="0" fontId="63" fillId="23" borderId="15" xfId="68" applyFont="1" applyFill="1" applyBorder="1" applyAlignment="1">
      <alignment horizontal="center" vertical="center" shrinkToFit="1"/>
      <protection/>
    </xf>
    <xf numFmtId="0" fontId="49" fillId="0" borderId="0" xfId="68" applyFont="1" applyBorder="1" applyAlignment="1">
      <alignment horizontal="center"/>
      <protection/>
    </xf>
    <xf numFmtId="0" fontId="43" fillId="0" borderId="21" xfId="68" applyFont="1" applyBorder="1" applyAlignment="1">
      <alignment horizontal="right"/>
      <protection/>
    </xf>
    <xf numFmtId="0" fontId="43" fillId="0" borderId="12" xfId="68" applyFont="1" applyBorder="1" applyAlignment="1">
      <alignment horizontal="right" vertical="center"/>
      <protection/>
    </xf>
    <xf numFmtId="0" fontId="43" fillId="0" borderId="21" xfId="68" applyFont="1" applyBorder="1" applyAlignment="1">
      <alignment horizontal="right" vertical="center" shrinkToFit="1"/>
      <protection/>
    </xf>
    <xf numFmtId="0" fontId="43" fillId="0" borderId="11" xfId="68" applyFont="1" applyBorder="1" applyAlignment="1">
      <alignment horizontal="right" vertical="center" shrinkToFit="1"/>
      <protection/>
    </xf>
    <xf numFmtId="0" fontId="43" fillId="0" borderId="10" xfId="68" applyFont="1" applyBorder="1" applyAlignment="1">
      <alignment horizontal="right" vertical="center" shrinkToFit="1"/>
      <protection/>
    </xf>
    <xf numFmtId="0" fontId="43" fillId="0" borderId="22" xfId="68" applyFont="1" applyBorder="1" applyAlignment="1">
      <alignment horizontal="right" vertical="center" shrinkToFit="1"/>
      <protection/>
    </xf>
    <xf numFmtId="0" fontId="43" fillId="0" borderId="0" xfId="68" applyFont="1" applyBorder="1" applyAlignment="1">
      <alignment horizontal="right"/>
      <protection/>
    </xf>
    <xf numFmtId="184" fontId="53" fillId="0" borderId="22" xfId="68" applyNumberFormat="1" applyFont="1" applyBorder="1" applyAlignment="1">
      <alignment horizontal="right" vertical="center"/>
      <protection/>
    </xf>
    <xf numFmtId="184" fontId="53" fillId="0" borderId="0" xfId="68" applyNumberFormat="1" applyFont="1" applyBorder="1" applyAlignment="1">
      <alignment horizontal="right" vertical="center"/>
      <protection/>
    </xf>
    <xf numFmtId="184" fontId="53" fillId="0" borderId="12" xfId="68" applyNumberFormat="1" applyFont="1" applyBorder="1" applyAlignment="1">
      <alignment horizontal="right" vertical="center"/>
      <protection/>
    </xf>
    <xf numFmtId="184" fontId="53" fillId="0" borderId="0" xfId="68" applyNumberFormat="1" applyFont="1" applyFill="1" applyBorder="1" applyAlignment="1">
      <alignment horizontal="right" vertical="center"/>
      <protection/>
    </xf>
    <xf numFmtId="184" fontId="53" fillId="0" borderId="18" xfId="68" applyNumberFormat="1" applyFont="1" applyBorder="1" applyAlignment="1">
      <alignment horizontal="right" vertical="center"/>
      <protection/>
    </xf>
    <xf numFmtId="184" fontId="53" fillId="0" borderId="14" xfId="68" applyNumberFormat="1" applyFont="1" applyBorder="1" applyAlignment="1">
      <alignment horizontal="right" vertical="center"/>
      <protection/>
    </xf>
    <xf numFmtId="184" fontId="53" fillId="0" borderId="13" xfId="68" applyNumberFormat="1" applyFont="1" applyBorder="1" applyAlignment="1">
      <alignment horizontal="right" vertical="center"/>
      <protection/>
    </xf>
    <xf numFmtId="0" fontId="55" fillId="0" borderId="0" xfId="64" applyFont="1" applyAlignment="1">
      <alignment horizontal="center"/>
      <protection/>
    </xf>
    <xf numFmtId="0" fontId="52" fillId="0" borderId="0" xfId="64" applyFont="1" applyAlignment="1">
      <alignment horizontal="center"/>
      <protection/>
    </xf>
    <xf numFmtId="0" fontId="14" fillId="23" borderId="10" xfId="64" applyFont="1" applyFill="1" applyBorder="1" applyAlignment="1">
      <alignment horizontal="center" vertical="center"/>
      <protection/>
    </xf>
    <xf numFmtId="0" fontId="14" fillId="23" borderId="29" xfId="64" applyFont="1" applyFill="1" applyBorder="1" applyAlignment="1">
      <alignment horizontal="center" vertical="center" wrapText="1"/>
      <protection/>
    </xf>
    <xf numFmtId="0" fontId="14" fillId="23" borderId="28" xfId="64" applyFont="1" applyFill="1" applyBorder="1" applyAlignment="1">
      <alignment horizontal="center" vertical="center" wrapText="1"/>
      <protection/>
    </xf>
    <xf numFmtId="0" fontId="14" fillId="23" borderId="19" xfId="64" applyFont="1" applyFill="1" applyBorder="1" applyAlignment="1">
      <alignment horizontal="center" vertical="center" wrapText="1"/>
      <protection/>
    </xf>
    <xf numFmtId="0" fontId="14" fillId="23" borderId="20" xfId="64" applyFont="1" applyFill="1" applyBorder="1" applyAlignment="1">
      <alignment horizontal="center" vertical="center" wrapText="1"/>
      <protection/>
    </xf>
    <xf numFmtId="14" fontId="14" fillId="0" borderId="0" xfId="64" applyNumberFormat="1" applyFont="1">
      <alignment/>
      <protection/>
    </xf>
    <xf numFmtId="0" fontId="59" fillId="23" borderId="29" xfId="64" applyFont="1" applyFill="1" applyBorder="1" applyAlignment="1">
      <alignment horizontal="center" vertical="center" wrapText="1"/>
      <protection/>
    </xf>
    <xf numFmtId="0" fontId="59" fillId="23" borderId="28" xfId="64" applyFont="1" applyFill="1" applyBorder="1" applyAlignment="1">
      <alignment horizontal="center" vertical="center" wrapText="1"/>
      <protection/>
    </xf>
    <xf numFmtId="0" fontId="63" fillId="0" borderId="12" xfId="64" applyFont="1" applyBorder="1" applyAlignment="1">
      <alignment horizontal="right" vertical="center" wrapText="1"/>
      <protection/>
    </xf>
    <xf numFmtId="0" fontId="63" fillId="0" borderId="33" xfId="64" applyFont="1" applyBorder="1" applyAlignment="1">
      <alignment horizontal="right" vertical="center" wrapText="1"/>
      <protection/>
    </xf>
    <xf numFmtId="0" fontId="63" fillId="0" borderId="34" xfId="64" applyFont="1" applyBorder="1" applyAlignment="1">
      <alignment horizontal="right" vertical="center" wrapText="1"/>
      <protection/>
    </xf>
    <xf numFmtId="184" fontId="14" fillId="0" borderId="0" xfId="64" applyNumberFormat="1" applyFont="1" applyBorder="1">
      <alignment/>
      <protection/>
    </xf>
    <xf numFmtId="0" fontId="14" fillId="0" borderId="0" xfId="64" applyFont="1" applyAlignment="1">
      <alignment horizontal="left" vertical="center"/>
      <protection/>
    </xf>
    <xf numFmtId="0" fontId="53" fillId="23" borderId="30" xfId="64" applyFont="1" applyFill="1" applyBorder="1" applyAlignment="1">
      <alignment horizontal="center" vertical="center" wrapText="1"/>
      <protection/>
    </xf>
    <xf numFmtId="0" fontId="53" fillId="23" borderId="29" xfId="64" applyFont="1" applyFill="1" applyBorder="1" applyAlignment="1">
      <alignment horizontal="center" vertical="center" wrapText="1"/>
      <protection/>
    </xf>
    <xf numFmtId="0" fontId="53" fillId="23" borderId="28" xfId="64" applyFont="1" applyFill="1" applyBorder="1" applyAlignment="1">
      <alignment horizontal="center" vertical="center" wrapText="1"/>
      <protection/>
    </xf>
    <xf numFmtId="185" fontId="14" fillId="0" borderId="34" xfId="64" applyNumberFormat="1" applyFont="1" applyBorder="1">
      <alignment/>
      <protection/>
    </xf>
    <xf numFmtId="185" fontId="14" fillId="0" borderId="36" xfId="64" applyNumberFormat="1" applyFont="1" applyBorder="1">
      <alignment/>
      <protection/>
    </xf>
    <xf numFmtId="0" fontId="14" fillId="0" borderId="0" xfId="64" applyFont="1" applyAlignment="1">
      <alignment horizontal="right"/>
      <protection/>
    </xf>
    <xf numFmtId="0" fontId="66" fillId="0" borderId="0" xfId="0" applyFont="1" applyAlignment="1">
      <alignment/>
    </xf>
    <xf numFmtId="49" fontId="67" fillId="0" borderId="0" xfId="0" applyNumberFormat="1" applyFont="1" applyAlignment="1">
      <alignment/>
    </xf>
    <xf numFmtId="0" fontId="32" fillId="0" borderId="0" xfId="0" applyFont="1" applyAlignment="1">
      <alignment vertical="top" wrapText="1"/>
    </xf>
    <xf numFmtId="0" fontId="0" fillId="0" borderId="0" xfId="0" applyAlignment="1">
      <alignment vertical="top" wrapText="1"/>
    </xf>
    <xf numFmtId="49" fontId="53" fillId="0" borderId="0" xfId="0" applyNumberFormat="1" applyFont="1" applyAlignment="1">
      <alignment/>
    </xf>
    <xf numFmtId="49" fontId="0" fillId="0" borderId="0" xfId="0" applyNumberFormat="1" applyAlignment="1">
      <alignment/>
    </xf>
    <xf numFmtId="0" fontId="14" fillId="0" borderId="0" xfId="72">
      <alignment/>
      <protection/>
    </xf>
    <xf numFmtId="0" fontId="14" fillId="0" borderId="0" xfId="72" applyAlignment="1">
      <alignment horizontal="right"/>
      <protection/>
    </xf>
    <xf numFmtId="0" fontId="68" fillId="0" borderId="0" xfId="72" applyFont="1" applyAlignment="1">
      <alignment horizontal="left"/>
      <protection/>
    </xf>
    <xf numFmtId="0" fontId="68" fillId="0" borderId="0" xfId="72" applyFont="1">
      <alignment/>
      <protection/>
    </xf>
    <xf numFmtId="0" fontId="68" fillId="0" borderId="0" xfId="72" applyFont="1" applyAlignment="1">
      <alignment horizontal="left" indent="1"/>
      <protection/>
    </xf>
    <xf numFmtId="0" fontId="40" fillId="0" borderId="0" xfId="72" applyFont="1" applyAlignment="1">
      <alignment horizontal="left"/>
      <protection/>
    </xf>
    <xf numFmtId="0" fontId="69" fillId="0" borderId="0" xfId="72" applyFont="1" applyAlignment="1">
      <alignment horizontal="left"/>
      <protection/>
    </xf>
    <xf numFmtId="0" fontId="70" fillId="0" borderId="0" xfId="72" applyFont="1" applyBorder="1" applyAlignment="1">
      <alignment horizontal="center"/>
      <protection/>
    </xf>
    <xf numFmtId="0" fontId="68" fillId="0" borderId="0" xfId="72" applyFont="1" applyBorder="1">
      <alignment/>
      <protection/>
    </xf>
    <xf numFmtId="0" fontId="71" fillId="0" borderId="0" xfId="72" applyFont="1" applyBorder="1" applyAlignment="1">
      <alignment/>
      <protection/>
    </xf>
    <xf numFmtId="0" fontId="70" fillId="0" borderId="0" xfId="72" applyFont="1" applyBorder="1" applyAlignment="1">
      <alignment/>
      <protection/>
    </xf>
    <xf numFmtId="0" fontId="14" fillId="0" borderId="0" xfId="72" applyBorder="1" applyAlignment="1">
      <alignment/>
      <protection/>
    </xf>
    <xf numFmtId="0" fontId="68" fillId="0" borderId="0" xfId="72" applyFont="1" applyBorder="1" applyAlignment="1">
      <alignment/>
      <protection/>
    </xf>
    <xf numFmtId="0" fontId="14" fillId="0" borderId="0" xfId="72" applyAlignment="1">
      <alignment/>
      <protection/>
    </xf>
    <xf numFmtId="14" fontId="14" fillId="0" borderId="0" xfId="72" applyNumberFormat="1">
      <alignment/>
      <protection/>
    </xf>
    <xf numFmtId="0" fontId="25" fillId="0" borderId="0" xfId="69" applyFont="1" applyAlignment="1">
      <alignment horizontal="center"/>
      <protection/>
    </xf>
    <xf numFmtId="176" fontId="27" fillId="0" borderId="0" xfId="69" applyNumberFormat="1" applyFont="1" applyBorder="1" applyAlignment="1">
      <alignment horizontal="center"/>
      <protection/>
    </xf>
    <xf numFmtId="0" fontId="28" fillId="0" borderId="0" xfId="69" applyFont="1" applyAlignment="1">
      <alignment/>
      <protection/>
    </xf>
    <xf numFmtId="0" fontId="29" fillId="0" borderId="0" xfId="0" applyFont="1" applyAlignment="1">
      <alignment/>
    </xf>
    <xf numFmtId="49" fontId="33" fillId="0" borderId="0" xfId="69" applyNumberFormat="1" applyFont="1" applyAlignment="1">
      <alignment horizontal="center" vertical="center"/>
      <protection/>
    </xf>
    <xf numFmtId="0" fontId="30" fillId="0" borderId="0" xfId="69" applyFont="1" applyAlignment="1">
      <alignment horizontal="center"/>
      <protection/>
    </xf>
    <xf numFmtId="0" fontId="33" fillId="0" borderId="0" xfId="71" applyFont="1" applyAlignment="1">
      <alignment horizontal="center" vertical="center"/>
      <protection/>
    </xf>
    <xf numFmtId="49" fontId="32" fillId="0" borderId="0" xfId="0" applyNumberFormat="1" applyFont="1" applyAlignment="1">
      <alignment vertical="top" wrapText="1"/>
    </xf>
    <xf numFmtId="49" fontId="32" fillId="0" borderId="0" xfId="0" applyNumberFormat="1" applyFont="1" applyAlignment="1">
      <alignment horizontal="left" vertical="top" wrapText="1"/>
    </xf>
    <xf numFmtId="0" fontId="32" fillId="0" borderId="0" xfId="0" applyNumberFormat="1" applyFont="1" applyAlignment="1">
      <alignment vertical="top" wrapText="1"/>
    </xf>
    <xf numFmtId="49" fontId="41" fillId="0" borderId="23" xfId="0" applyNumberFormat="1" applyFont="1" applyFill="1" applyBorder="1" applyAlignment="1">
      <alignment horizontal="center" vertical="center"/>
    </xf>
    <xf numFmtId="49" fontId="41" fillId="0" borderId="27" xfId="0" applyNumberFormat="1" applyFont="1" applyFill="1" applyBorder="1" applyAlignment="1">
      <alignment horizontal="center" vertical="center"/>
    </xf>
    <xf numFmtId="49" fontId="41" fillId="0" borderId="19" xfId="0" applyNumberFormat="1" applyFont="1" applyFill="1" applyBorder="1" applyAlignment="1">
      <alignment horizontal="center" vertical="center"/>
    </xf>
    <xf numFmtId="49" fontId="41" fillId="0" borderId="21" xfId="0" applyNumberFormat="1" applyFont="1" applyFill="1" applyBorder="1" applyAlignment="1">
      <alignment vertical="center"/>
    </xf>
    <xf numFmtId="49" fontId="41" fillId="0" borderId="11" xfId="0" applyNumberFormat="1" applyFont="1" applyFill="1" applyBorder="1" applyAlignment="1">
      <alignment vertical="center"/>
    </xf>
    <xf numFmtId="49" fontId="41" fillId="0" borderId="10" xfId="0" applyNumberFormat="1" applyFont="1" applyFill="1" applyBorder="1" applyAlignment="1">
      <alignment vertical="center"/>
    </xf>
    <xf numFmtId="49" fontId="41" fillId="0" borderId="22" xfId="0" applyNumberFormat="1" applyFont="1" applyFill="1" applyBorder="1" applyAlignment="1">
      <alignment vertical="center"/>
    </xf>
    <xf numFmtId="49" fontId="41" fillId="0" borderId="0" xfId="0" applyNumberFormat="1" applyFont="1" applyFill="1" applyBorder="1" applyAlignment="1">
      <alignment vertical="center"/>
    </xf>
    <xf numFmtId="49" fontId="41" fillId="0" borderId="12" xfId="0" applyNumberFormat="1" applyFont="1" applyFill="1" applyBorder="1" applyAlignment="1">
      <alignment vertical="center"/>
    </xf>
    <xf numFmtId="49" fontId="41" fillId="0" borderId="18" xfId="0" applyNumberFormat="1" applyFont="1" applyFill="1" applyBorder="1" applyAlignment="1">
      <alignment vertical="center"/>
    </xf>
    <xf numFmtId="49" fontId="41" fillId="0" borderId="14" xfId="0" applyNumberFormat="1" applyFont="1" applyFill="1" applyBorder="1" applyAlignment="1">
      <alignment vertical="center"/>
    </xf>
    <xf numFmtId="49" fontId="41" fillId="0" borderId="13" xfId="0" applyNumberFormat="1" applyFont="1" applyFill="1" applyBorder="1" applyAlignment="1">
      <alignment vertical="center"/>
    </xf>
    <xf numFmtId="49" fontId="42" fillId="0" borderId="23" xfId="62" applyNumberFormat="1" applyFont="1" applyBorder="1" applyAlignment="1">
      <alignment horizontal="center" vertical="center" wrapText="1" shrinkToFit="1"/>
      <protection/>
    </xf>
    <xf numFmtId="49" fontId="42" fillId="0" borderId="27" xfId="62" applyNumberFormat="1" applyFont="1" applyBorder="1" applyAlignment="1">
      <alignment horizontal="center" vertical="center" wrapText="1" shrinkToFit="1"/>
      <protection/>
    </xf>
    <xf numFmtId="49" fontId="42" fillId="0" borderId="20" xfId="62" applyNumberFormat="1" applyFont="1" applyBorder="1" applyAlignment="1">
      <alignment horizontal="center" vertical="center" wrapText="1"/>
      <protection/>
    </xf>
    <xf numFmtId="0" fontId="42" fillId="0" borderId="20" xfId="0" applyFont="1" applyBorder="1" applyAlignment="1">
      <alignment horizontal="center" vertical="center" wrapText="1"/>
    </xf>
    <xf numFmtId="0" fontId="42" fillId="0" borderId="19" xfId="0" applyFont="1" applyBorder="1" applyAlignment="1">
      <alignment horizontal="center" vertical="center" wrapText="1"/>
    </xf>
    <xf numFmtId="49" fontId="42" fillId="0" borderId="19" xfId="62" applyNumberFormat="1" applyFont="1" applyBorder="1" applyAlignment="1">
      <alignment horizontal="center" vertical="center" wrapText="1" shrinkToFit="1"/>
      <protection/>
    </xf>
    <xf numFmtId="49" fontId="42" fillId="0" borderId="11" xfId="62" applyNumberFormat="1" applyFont="1" applyBorder="1" applyAlignment="1">
      <alignment horizontal="left" vertical="center" shrinkToFit="1"/>
      <protection/>
    </xf>
    <xf numFmtId="49" fontId="42" fillId="0" borderId="10" xfId="62" applyNumberFormat="1" applyFont="1" applyBorder="1" applyAlignment="1">
      <alignment horizontal="left" vertical="center" shrinkToFit="1"/>
      <protection/>
    </xf>
    <xf numFmtId="49" fontId="42" fillId="0" borderId="21" xfId="62" applyNumberFormat="1" applyFont="1" applyBorder="1" applyAlignment="1">
      <alignment vertical="center" wrapText="1"/>
      <protection/>
    </xf>
    <xf numFmtId="0" fontId="42" fillId="0" borderId="11" xfId="0" applyFont="1" applyBorder="1" applyAlignment="1">
      <alignment vertical="center" wrapText="1"/>
    </xf>
    <xf numFmtId="0" fontId="42" fillId="0" borderId="10" xfId="0" applyFont="1"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49" fontId="42" fillId="0" borderId="0" xfId="62" applyNumberFormat="1" applyFont="1" applyBorder="1" applyAlignment="1">
      <alignment horizontal="left" vertical="center" shrinkToFit="1"/>
      <protection/>
    </xf>
    <xf numFmtId="49" fontId="42" fillId="0" borderId="12" xfId="62" applyNumberFormat="1" applyFont="1" applyBorder="1" applyAlignment="1">
      <alignment horizontal="left" vertical="center" shrinkToFit="1"/>
      <protection/>
    </xf>
    <xf numFmtId="49" fontId="42" fillId="0" borderId="22" xfId="62" applyNumberFormat="1" applyFont="1" applyBorder="1" applyAlignment="1">
      <alignment vertical="center" shrinkToFit="1"/>
      <protection/>
    </xf>
    <xf numFmtId="49" fontId="42" fillId="0" borderId="0" xfId="62" applyNumberFormat="1" applyFont="1" applyBorder="1" applyAlignment="1">
      <alignment vertical="center" shrinkToFit="1"/>
      <protection/>
    </xf>
    <xf numFmtId="49" fontId="42" fillId="0" borderId="16" xfId="62" applyNumberFormat="1" applyFont="1" applyBorder="1" applyAlignment="1">
      <alignment vertical="center" shrinkToFit="1"/>
      <protection/>
    </xf>
    <xf numFmtId="0" fontId="42" fillId="0" borderId="16" xfId="0" applyFont="1" applyBorder="1" applyAlignment="1">
      <alignment vertical="center" shrinkToFit="1"/>
    </xf>
    <xf numFmtId="0" fontId="42" fillId="0" borderId="22" xfId="0" applyFont="1" applyBorder="1" applyAlignment="1">
      <alignment vertical="center" shrinkToFit="1"/>
    </xf>
    <xf numFmtId="49" fontId="42" fillId="0" borderId="0" xfId="62" applyNumberFormat="1" applyFont="1" applyBorder="1" applyAlignment="1">
      <alignment horizontal="left" vertical="center" wrapText="1"/>
      <protection/>
    </xf>
    <xf numFmtId="49" fontId="42" fillId="0" borderId="12" xfId="62" applyNumberFormat="1" applyFont="1" applyBorder="1" applyAlignment="1">
      <alignment horizontal="left" vertical="center" wrapText="1"/>
      <protection/>
    </xf>
    <xf numFmtId="0" fontId="0" fillId="0" borderId="14" xfId="0" applyBorder="1" applyAlignment="1">
      <alignment vertical="center" wrapText="1"/>
    </xf>
    <xf numFmtId="0" fontId="0" fillId="0" borderId="13" xfId="0" applyBorder="1" applyAlignment="1">
      <alignment vertical="center" wrapText="1"/>
    </xf>
    <xf numFmtId="49" fontId="42" fillId="0" borderId="22" xfId="62" applyNumberFormat="1" applyFont="1" applyBorder="1" applyAlignment="1">
      <alignment vertical="center" wrapText="1"/>
      <protection/>
    </xf>
    <xf numFmtId="0" fontId="42" fillId="0" borderId="0" xfId="0" applyFont="1" applyBorder="1" applyAlignment="1">
      <alignment vertical="center" wrapText="1"/>
    </xf>
    <xf numFmtId="0" fontId="0" fillId="0" borderId="18" xfId="0" applyBorder="1" applyAlignment="1">
      <alignment vertical="center" wrapText="1"/>
    </xf>
    <xf numFmtId="49" fontId="42" fillId="0" borderId="14" xfId="62" applyNumberFormat="1" applyFont="1" applyBorder="1" applyAlignment="1">
      <alignment horizontal="left" vertical="center" shrinkToFit="1"/>
      <protection/>
    </xf>
    <xf numFmtId="49" fontId="42" fillId="0" borderId="13" xfId="62" applyNumberFormat="1" applyFont="1" applyBorder="1" applyAlignment="1">
      <alignment horizontal="left" vertical="center" shrinkToFit="1"/>
      <protection/>
    </xf>
    <xf numFmtId="49" fontId="42" fillId="0" borderId="17" xfId="62" applyNumberFormat="1" applyFont="1" applyBorder="1" applyAlignment="1">
      <alignment vertical="center" shrinkToFit="1"/>
      <protection/>
    </xf>
    <xf numFmtId="0" fontId="42" fillId="0" borderId="17" xfId="0" applyFont="1" applyBorder="1" applyAlignment="1">
      <alignment vertical="center" shrinkToFit="1"/>
    </xf>
    <xf numFmtId="49" fontId="41" fillId="0" borderId="11" xfId="0" applyNumberFormat="1" applyFont="1" applyFill="1" applyBorder="1" applyAlignment="1">
      <alignment horizontal="center" vertical="center"/>
    </xf>
    <xf numFmtId="49" fontId="41" fillId="0" borderId="10" xfId="0" applyNumberFormat="1" applyFont="1" applyFill="1" applyBorder="1" applyAlignment="1">
      <alignment horizontal="center" vertical="center"/>
    </xf>
    <xf numFmtId="49" fontId="41" fillId="0" borderId="21" xfId="0" applyNumberFormat="1" applyFont="1" applyFill="1" applyBorder="1" applyAlignment="1">
      <alignment horizontal="left" vertical="top" wrapText="1"/>
    </xf>
    <xf numFmtId="49" fontId="41" fillId="0" borderId="11" xfId="0" applyNumberFormat="1" applyFont="1" applyFill="1" applyBorder="1" applyAlignment="1">
      <alignment horizontal="left" vertical="top" wrapText="1"/>
    </xf>
    <xf numFmtId="49" fontId="41" fillId="0" borderId="22" xfId="0" applyNumberFormat="1" applyFont="1" applyFill="1" applyBorder="1" applyAlignment="1">
      <alignment horizontal="left" vertical="top" wrapText="1"/>
    </xf>
    <xf numFmtId="49" fontId="41" fillId="0" borderId="0" xfId="0" applyNumberFormat="1" applyFont="1" applyFill="1" applyBorder="1" applyAlignment="1">
      <alignment horizontal="left" vertical="top" wrapText="1"/>
    </xf>
    <xf numFmtId="49" fontId="41" fillId="0" borderId="0" xfId="0" applyNumberFormat="1" applyFont="1" applyFill="1" applyBorder="1" applyAlignment="1">
      <alignment horizontal="center" vertical="center"/>
    </xf>
    <xf numFmtId="49" fontId="41" fillId="0" borderId="12" xfId="0" applyNumberFormat="1" applyFont="1" applyFill="1" applyBorder="1" applyAlignment="1">
      <alignment horizontal="center" vertical="center"/>
    </xf>
    <xf numFmtId="0" fontId="0" fillId="0" borderId="0" xfId="0" applyFont="1" applyBorder="1" applyAlignment="1">
      <alignment horizontal="left" vertical="top" wrapText="1"/>
    </xf>
    <xf numFmtId="0" fontId="0" fillId="0" borderId="22"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38" fontId="29" fillId="0" borderId="0" xfId="49" applyFont="1" applyAlignment="1">
      <alignment vertical="top" wrapText="1"/>
    </xf>
    <xf numFmtId="0" fontId="29" fillId="0" borderId="0" xfId="0" applyFont="1" applyAlignment="1">
      <alignment vertical="top" wrapText="1"/>
    </xf>
    <xf numFmtId="0" fontId="48" fillId="24" borderId="11" xfId="0" applyNumberFormat="1" applyFont="1" applyFill="1" applyBorder="1" applyAlignment="1">
      <alignment horizontal="center" vertical="center" shrinkToFit="1"/>
    </xf>
    <xf numFmtId="0" fontId="0" fillId="0" borderId="10" xfId="0" applyBorder="1" applyAlignment="1">
      <alignment shrinkToFit="1"/>
    </xf>
    <xf numFmtId="0" fontId="0" fillId="0" borderId="0" xfId="0" applyBorder="1" applyAlignment="1">
      <alignment shrinkToFit="1"/>
    </xf>
    <xf numFmtId="0" fontId="0" fillId="0" borderId="12" xfId="0" applyBorder="1" applyAlignment="1">
      <alignment shrinkToFit="1"/>
    </xf>
    <xf numFmtId="0" fontId="0" fillId="0" borderId="14" xfId="0" applyBorder="1" applyAlignment="1">
      <alignment shrinkToFit="1"/>
    </xf>
    <xf numFmtId="0" fontId="0" fillId="0" borderId="13" xfId="0" applyBorder="1" applyAlignment="1">
      <alignment shrinkToFit="1"/>
    </xf>
    <xf numFmtId="0" fontId="48" fillId="24" borderId="21" xfId="0" applyFont="1" applyFill="1" applyBorder="1" applyAlignment="1">
      <alignment horizontal="center" vertical="center" wrapText="1"/>
    </xf>
    <xf numFmtId="0" fontId="48" fillId="24" borderId="11" xfId="0" applyFont="1" applyFill="1" applyBorder="1" applyAlignment="1">
      <alignment horizontal="center" vertical="center" wrapText="1"/>
    </xf>
    <xf numFmtId="0" fontId="48" fillId="24" borderId="22" xfId="0" applyFont="1" applyFill="1" applyBorder="1" applyAlignment="1">
      <alignment horizontal="center" vertical="center" wrapText="1"/>
    </xf>
    <xf numFmtId="0" fontId="48" fillId="24" borderId="0" xfId="0" applyFont="1" applyFill="1" applyBorder="1" applyAlignment="1">
      <alignment horizontal="center" vertical="center" wrapText="1"/>
    </xf>
    <xf numFmtId="0" fontId="48" fillId="24" borderId="21" xfId="0" applyFont="1" applyFill="1" applyBorder="1" applyAlignment="1">
      <alignment horizontal="center" vertical="center" shrinkToFit="1"/>
    </xf>
    <xf numFmtId="0" fontId="48" fillId="24" borderId="11" xfId="0" applyFont="1" applyFill="1" applyBorder="1" applyAlignment="1">
      <alignment horizontal="center" vertical="center" shrinkToFit="1"/>
    </xf>
    <xf numFmtId="0" fontId="48" fillId="24" borderId="22" xfId="0" applyFont="1" applyFill="1" applyBorder="1" applyAlignment="1">
      <alignment horizontal="center" vertical="center" shrinkToFit="1"/>
    </xf>
    <xf numFmtId="0" fontId="48" fillId="24" borderId="0" xfId="0" applyFont="1" applyFill="1" applyBorder="1" applyAlignment="1">
      <alignment horizontal="center" vertical="center" shrinkToFit="1"/>
    </xf>
    <xf numFmtId="0" fontId="48" fillId="24" borderId="10" xfId="0" applyFont="1" applyFill="1" applyBorder="1" applyAlignment="1">
      <alignment horizontal="center" vertical="center" shrinkToFit="1"/>
    </xf>
    <xf numFmtId="0" fontId="48" fillId="24" borderId="21" xfId="0" applyFont="1" applyFill="1" applyBorder="1" applyAlignment="1">
      <alignment horizontal="center" vertical="center" wrapText="1" shrinkToFit="1"/>
    </xf>
    <xf numFmtId="0" fontId="48" fillId="24" borderId="10" xfId="0" applyFont="1" applyFill="1" applyBorder="1" applyAlignment="1">
      <alignment horizontal="center" vertical="center" wrapText="1" shrinkToFit="1"/>
    </xf>
    <xf numFmtId="0" fontId="48" fillId="24" borderId="11" xfId="0" applyNumberFormat="1" applyFont="1" applyFill="1" applyBorder="1" applyAlignment="1">
      <alignment horizontal="center" vertical="center"/>
    </xf>
    <xf numFmtId="0" fontId="48" fillId="24" borderId="10" xfId="0" applyNumberFormat="1" applyFont="1" applyFill="1" applyBorder="1" applyAlignment="1">
      <alignment horizontal="center" vertical="center"/>
    </xf>
    <xf numFmtId="0" fontId="48" fillId="24" borderId="0" xfId="0" applyNumberFormat="1" applyFont="1" applyFill="1" applyBorder="1" applyAlignment="1">
      <alignment horizontal="center" vertical="center"/>
    </xf>
    <xf numFmtId="0" fontId="48" fillId="24" borderId="12" xfId="0" applyNumberFormat="1" applyFont="1" applyFill="1" applyBorder="1" applyAlignment="1">
      <alignment horizontal="center" vertical="center"/>
    </xf>
    <xf numFmtId="0" fontId="48" fillId="24" borderId="14" xfId="0" applyNumberFormat="1" applyFont="1" applyFill="1" applyBorder="1" applyAlignment="1">
      <alignment horizontal="center" vertical="center"/>
    </xf>
    <xf numFmtId="0" fontId="48" fillId="24" borderId="13" xfId="0" applyNumberFormat="1" applyFont="1" applyFill="1" applyBorder="1" applyAlignment="1">
      <alignment horizontal="center" vertical="center"/>
    </xf>
    <xf numFmtId="0" fontId="48" fillId="24" borderId="10" xfId="0" applyFont="1" applyFill="1" applyBorder="1" applyAlignment="1">
      <alignment horizontal="center" vertical="center" wrapText="1"/>
    </xf>
    <xf numFmtId="0" fontId="48" fillId="24" borderId="12" xfId="0" applyFont="1" applyFill="1" applyBorder="1" applyAlignment="1">
      <alignment horizontal="center" vertical="center" shrinkToFit="1"/>
    </xf>
    <xf numFmtId="0" fontId="48" fillId="24" borderId="12" xfId="0" applyFont="1" applyFill="1" applyBorder="1" applyAlignment="1">
      <alignment horizontal="center" vertical="center" wrapText="1"/>
    </xf>
    <xf numFmtId="0" fontId="48" fillId="24" borderId="19" xfId="0" applyFont="1" applyFill="1" applyBorder="1" applyAlignment="1">
      <alignment horizontal="center" vertical="center"/>
    </xf>
    <xf numFmtId="0" fontId="48" fillId="24" borderId="23" xfId="0" applyFont="1" applyFill="1" applyBorder="1" applyAlignment="1">
      <alignment horizontal="center" vertical="center"/>
    </xf>
    <xf numFmtId="0" fontId="48" fillId="24" borderId="21" xfId="0" applyFont="1" applyFill="1" applyBorder="1" applyAlignment="1">
      <alignment horizontal="center" vertical="center"/>
    </xf>
    <xf numFmtId="0" fontId="48" fillId="24" borderId="18" xfId="0" applyFont="1" applyFill="1" applyBorder="1" applyAlignment="1">
      <alignment horizontal="center" vertical="center"/>
    </xf>
    <xf numFmtId="0" fontId="25" fillId="0" borderId="0" xfId="67" applyFont="1" applyAlignment="1">
      <alignment horizontal="center" vertical="center" shrinkToFit="1"/>
      <protection/>
    </xf>
    <xf numFmtId="0" fontId="33" fillId="0" borderId="14" xfId="67" applyFont="1" applyBorder="1" applyAlignment="1">
      <alignment horizontal="distributed" vertical="center"/>
      <protection/>
    </xf>
    <xf numFmtId="182" fontId="14" fillId="24" borderId="11" xfId="49" applyNumberFormat="1" applyFont="1" applyFill="1" applyBorder="1" applyAlignment="1">
      <alignment horizontal="center" vertical="center" wrapText="1"/>
    </xf>
    <xf numFmtId="182" fontId="14" fillId="24" borderId="10" xfId="49" applyNumberFormat="1" applyFont="1" applyFill="1" applyBorder="1" applyAlignment="1">
      <alignment horizontal="center" vertical="center" wrapText="1"/>
    </xf>
    <xf numFmtId="182" fontId="14" fillId="24" borderId="0" xfId="49" applyNumberFormat="1" applyFont="1" applyFill="1" applyBorder="1" applyAlignment="1">
      <alignment horizontal="center" vertical="center" wrapText="1"/>
    </xf>
    <xf numFmtId="182" fontId="14" fillId="24" borderId="12" xfId="49" applyNumberFormat="1" applyFont="1" applyFill="1" applyBorder="1" applyAlignment="1">
      <alignment horizontal="center" vertical="center" wrapText="1"/>
    </xf>
    <xf numFmtId="182" fontId="14" fillId="24" borderId="14" xfId="49" applyNumberFormat="1" applyFont="1" applyFill="1" applyBorder="1" applyAlignment="1">
      <alignment horizontal="center" vertical="center" wrapText="1"/>
    </xf>
    <xf numFmtId="182" fontId="14" fillId="24" borderId="13" xfId="49" applyNumberFormat="1" applyFont="1" applyFill="1" applyBorder="1" applyAlignment="1">
      <alignment horizontal="center" vertical="center" wrapText="1"/>
    </xf>
    <xf numFmtId="182" fontId="28" fillId="25" borderId="23" xfId="49" applyNumberFormat="1" applyFont="1" applyFill="1" applyBorder="1" applyAlignment="1">
      <alignment horizontal="center" vertical="center"/>
    </xf>
    <xf numFmtId="179" fontId="28" fillId="25" borderId="23" xfId="49" applyNumberFormat="1" applyFont="1" applyFill="1" applyBorder="1" applyAlignment="1">
      <alignment horizontal="center" vertical="center" shrinkToFit="1"/>
    </xf>
    <xf numFmtId="182" fontId="57" fillId="0" borderId="23" xfId="49" applyNumberFormat="1" applyFont="1" applyBorder="1" applyAlignment="1">
      <alignment horizontal="center" vertical="center" wrapText="1"/>
    </xf>
    <xf numFmtId="182" fontId="57" fillId="0" borderId="27" xfId="49" applyNumberFormat="1" applyFont="1" applyBorder="1" applyAlignment="1">
      <alignment horizontal="center" vertical="center" wrapText="1"/>
    </xf>
    <xf numFmtId="179" fontId="33" fillId="0" borderId="14" xfId="67" applyNumberFormat="1" applyFont="1" applyBorder="1" applyAlignment="1">
      <alignment horizontal="center" vertical="center"/>
      <protection/>
    </xf>
    <xf numFmtId="0" fontId="33" fillId="0" borderId="14" xfId="67" applyFont="1" applyBorder="1" applyAlignment="1">
      <alignment horizontal="center" vertical="center"/>
      <protection/>
    </xf>
    <xf numFmtId="182" fontId="53" fillId="0" borderId="11" xfId="49" applyNumberFormat="1" applyFont="1" applyBorder="1" applyAlignment="1">
      <alignment vertical="top" wrapText="1"/>
    </xf>
    <xf numFmtId="182" fontId="53" fillId="0" borderId="0" xfId="49" applyNumberFormat="1" applyFont="1" applyBorder="1" applyAlignment="1">
      <alignment vertical="top" wrapText="1"/>
    </xf>
    <xf numFmtId="0" fontId="53" fillId="0" borderId="0" xfId="65" applyFont="1" applyBorder="1" applyAlignment="1">
      <alignment horizontal="right" vertical="top" shrinkToFit="1"/>
      <protection/>
    </xf>
    <xf numFmtId="0" fontId="14" fillId="0" borderId="0" xfId="65" applyFont="1" applyBorder="1" applyAlignment="1">
      <alignment horizontal="right" vertical="top" shrinkToFit="1"/>
      <protection/>
    </xf>
    <xf numFmtId="182" fontId="49" fillId="0" borderId="0" xfId="49" applyNumberFormat="1" applyFont="1" applyBorder="1" applyAlignment="1">
      <alignment horizontal="left" vertical="top" wrapText="1"/>
    </xf>
    <xf numFmtId="182" fontId="57" fillId="0" borderId="49" xfId="49" applyNumberFormat="1" applyFont="1" applyBorder="1" applyAlignment="1">
      <alignment horizontal="center" vertical="center" wrapText="1"/>
    </xf>
    <xf numFmtId="182" fontId="57" fillId="0" borderId="14" xfId="49" applyNumberFormat="1" applyFont="1" applyBorder="1" applyAlignment="1">
      <alignment horizontal="center" vertical="center" wrapText="1"/>
    </xf>
    <xf numFmtId="182" fontId="57" fillId="0" borderId="13" xfId="49" applyNumberFormat="1" applyFont="1" applyBorder="1" applyAlignment="1">
      <alignment horizontal="center" vertical="center" wrapText="1"/>
    </xf>
    <xf numFmtId="0" fontId="53" fillId="24" borderId="21" xfId="63" applyFont="1" applyFill="1" applyBorder="1" applyAlignment="1">
      <alignment horizontal="center" vertical="distributed"/>
      <protection/>
    </xf>
    <xf numFmtId="0" fontId="53" fillId="24" borderId="11" xfId="63" applyFont="1" applyFill="1" applyBorder="1" applyAlignment="1">
      <alignment horizontal="center" vertical="distributed"/>
      <protection/>
    </xf>
    <xf numFmtId="0" fontId="53" fillId="24" borderId="10" xfId="63" applyFont="1" applyFill="1" applyBorder="1" applyAlignment="1">
      <alignment horizontal="center" vertical="distributed"/>
      <protection/>
    </xf>
    <xf numFmtId="0" fontId="53" fillId="24" borderId="18" xfId="63" applyFont="1" applyFill="1" applyBorder="1" applyAlignment="1">
      <alignment horizontal="center" vertical="distributed"/>
      <protection/>
    </xf>
    <xf numFmtId="0" fontId="53" fillId="24" borderId="14" xfId="63" applyFont="1" applyFill="1" applyBorder="1" applyAlignment="1">
      <alignment horizontal="center" vertical="distributed"/>
      <protection/>
    </xf>
    <xf numFmtId="0" fontId="53" fillId="24" borderId="13" xfId="63" applyFont="1" applyFill="1" applyBorder="1" applyAlignment="1">
      <alignment horizontal="center" vertical="distributed"/>
      <protection/>
    </xf>
    <xf numFmtId="0" fontId="14" fillId="24" borderId="21" xfId="63" applyFont="1" applyFill="1" applyBorder="1" applyAlignment="1">
      <alignment horizontal="center" vertical="distributed" shrinkToFit="1"/>
      <protection/>
    </xf>
    <xf numFmtId="0" fontId="14" fillId="24" borderId="10" xfId="63" applyFont="1" applyFill="1" applyBorder="1" applyAlignment="1">
      <alignment horizontal="center" vertical="distributed"/>
      <protection/>
    </xf>
    <xf numFmtId="0" fontId="0" fillId="0" borderId="11" xfId="0" applyBorder="1" applyAlignment="1">
      <alignment horizontal="center" vertical="distributed"/>
    </xf>
    <xf numFmtId="0" fontId="0" fillId="0" borderId="10" xfId="0" applyBorder="1" applyAlignment="1">
      <alignment horizontal="center" vertical="distributed"/>
    </xf>
    <xf numFmtId="0" fontId="0" fillId="0" borderId="18" xfId="0" applyBorder="1" applyAlignment="1">
      <alignment horizontal="center" vertical="distributed"/>
    </xf>
    <xf numFmtId="0" fontId="0" fillId="0" borderId="14" xfId="0" applyBorder="1" applyAlignment="1">
      <alignment horizontal="center" vertical="distributed"/>
    </xf>
    <xf numFmtId="0" fontId="0" fillId="0" borderId="13" xfId="0" applyBorder="1" applyAlignment="1">
      <alignment horizontal="center" vertical="distributed"/>
    </xf>
    <xf numFmtId="0" fontId="14" fillId="24" borderId="19" xfId="63" applyFont="1" applyFill="1" applyBorder="1" applyAlignment="1">
      <alignment horizontal="center" shrinkToFit="1"/>
      <protection/>
    </xf>
    <xf numFmtId="0" fontId="14" fillId="24" borderId="27" xfId="63" applyFont="1" applyFill="1" applyBorder="1" applyAlignment="1">
      <alignment horizontal="center" shrinkToFit="1"/>
      <protection/>
    </xf>
    <xf numFmtId="0" fontId="59" fillId="23" borderId="21" xfId="64" applyFont="1" applyFill="1" applyBorder="1" applyAlignment="1">
      <alignment horizontal="center" vertical="center"/>
      <protection/>
    </xf>
    <xf numFmtId="0" fontId="59" fillId="23" borderId="10" xfId="64" applyFont="1" applyFill="1" applyBorder="1" applyAlignment="1">
      <alignment horizontal="center" vertical="center"/>
      <protection/>
    </xf>
    <xf numFmtId="0" fontId="59" fillId="23" borderId="22" xfId="64" applyFont="1" applyFill="1" applyBorder="1" applyAlignment="1">
      <alignment horizontal="center" vertical="center"/>
      <protection/>
    </xf>
    <xf numFmtId="0" fontId="59" fillId="23" borderId="12" xfId="64" applyFont="1" applyFill="1" applyBorder="1" applyAlignment="1">
      <alignment horizontal="center" vertical="center"/>
      <protection/>
    </xf>
    <xf numFmtId="0" fontId="59" fillId="23" borderId="50" xfId="64" applyFont="1" applyFill="1" applyBorder="1" applyAlignment="1">
      <alignment horizontal="center" vertical="center"/>
      <protection/>
    </xf>
    <xf numFmtId="0" fontId="59" fillId="23" borderId="51" xfId="64" applyFont="1" applyFill="1" applyBorder="1" applyAlignment="1">
      <alignment horizontal="center" vertical="center"/>
      <protection/>
    </xf>
    <xf numFmtId="0" fontId="59" fillId="23" borderId="11" xfId="64" applyFont="1" applyFill="1" applyBorder="1" applyAlignment="1">
      <alignment horizontal="center" vertical="center"/>
      <protection/>
    </xf>
    <xf numFmtId="0" fontId="59" fillId="23" borderId="0" xfId="64" applyFont="1" applyFill="1" applyBorder="1" applyAlignment="1">
      <alignment horizontal="center" vertical="center"/>
      <protection/>
    </xf>
    <xf numFmtId="0" fontId="59" fillId="23" borderId="18" xfId="64" applyFont="1" applyFill="1" applyBorder="1" applyAlignment="1">
      <alignment horizontal="center" vertical="center"/>
      <protection/>
    </xf>
    <xf numFmtId="0" fontId="59" fillId="23" borderId="14" xfId="64" applyFont="1" applyFill="1" applyBorder="1" applyAlignment="1">
      <alignment horizontal="center" vertical="center"/>
      <protection/>
    </xf>
    <xf numFmtId="0" fontId="59" fillId="23" borderId="13" xfId="64" applyFont="1" applyFill="1" applyBorder="1" applyAlignment="1">
      <alignment horizontal="center" vertical="center"/>
      <protection/>
    </xf>
    <xf numFmtId="0" fontId="59" fillId="23" borderId="15" xfId="64" applyFont="1" applyFill="1" applyBorder="1" applyAlignment="1">
      <alignment horizontal="center" vertical="center" shrinkToFit="1"/>
      <protection/>
    </xf>
    <xf numFmtId="0" fontId="59" fillId="23" borderId="52" xfId="64" applyFont="1" applyFill="1" applyBorder="1" applyAlignment="1">
      <alignment horizontal="center" vertical="center" shrinkToFit="1"/>
      <protection/>
    </xf>
    <xf numFmtId="0" fontId="59" fillId="23" borderId="19" xfId="64" applyFont="1" applyFill="1" applyBorder="1" applyAlignment="1">
      <alignment horizontal="center" vertical="center"/>
      <protection/>
    </xf>
    <xf numFmtId="0" fontId="14" fillId="23" borderId="23" xfId="64" applyFont="1" applyFill="1" applyBorder="1" applyAlignment="1">
      <alignment horizontal="center" vertical="center"/>
      <protection/>
    </xf>
    <xf numFmtId="0" fontId="59" fillId="23" borderId="23" xfId="64" applyFont="1" applyFill="1" applyBorder="1" applyAlignment="1">
      <alignment horizontal="center" vertical="center"/>
      <protection/>
    </xf>
    <xf numFmtId="0" fontId="59" fillId="23" borderId="27" xfId="64" applyFont="1" applyFill="1" applyBorder="1" applyAlignment="1">
      <alignment horizontal="center" vertical="center"/>
      <protection/>
    </xf>
    <xf numFmtId="0" fontId="14" fillId="23" borderId="11" xfId="64" applyFont="1" applyFill="1" applyBorder="1" applyAlignment="1">
      <alignment horizontal="center" vertical="center"/>
      <protection/>
    </xf>
    <xf numFmtId="0" fontId="49" fillId="23" borderId="21" xfId="68" applyFont="1" applyFill="1" applyBorder="1" applyAlignment="1">
      <alignment horizontal="center" vertical="center"/>
      <protection/>
    </xf>
    <xf numFmtId="0" fontId="49" fillId="23" borderId="10" xfId="68" applyFont="1" applyFill="1" applyBorder="1" applyAlignment="1">
      <alignment horizontal="center" vertical="center"/>
      <protection/>
    </xf>
    <xf numFmtId="0" fontId="49" fillId="23" borderId="22" xfId="68" applyFont="1" applyFill="1" applyBorder="1" applyAlignment="1">
      <alignment horizontal="center" vertical="center"/>
      <protection/>
    </xf>
    <xf numFmtId="0" fontId="49" fillId="23" borderId="12" xfId="68" applyFont="1" applyFill="1" applyBorder="1" applyAlignment="1">
      <alignment horizontal="center" vertical="center"/>
      <protection/>
    </xf>
    <xf numFmtId="0" fontId="49" fillId="23" borderId="18" xfId="68" applyFont="1" applyFill="1" applyBorder="1" applyAlignment="1">
      <alignment horizontal="center" vertical="center"/>
      <protection/>
    </xf>
    <xf numFmtId="0" fontId="49" fillId="23" borderId="13" xfId="68" applyFont="1" applyFill="1" applyBorder="1" applyAlignment="1">
      <alignment horizontal="center" vertical="center"/>
      <protection/>
    </xf>
    <xf numFmtId="0" fontId="62" fillId="23" borderId="21" xfId="68" applyFont="1" applyFill="1" applyBorder="1" applyAlignment="1">
      <alignment horizontal="center" vertical="center" shrinkToFit="1"/>
      <protection/>
    </xf>
    <xf numFmtId="0" fontId="62" fillId="23" borderId="18" xfId="68" applyFont="1" applyFill="1" applyBorder="1" applyAlignment="1">
      <alignment horizontal="center" vertical="center" shrinkToFit="1"/>
      <protection/>
    </xf>
    <xf numFmtId="0" fontId="49" fillId="23" borderId="23" xfId="68" applyFont="1" applyFill="1" applyBorder="1" applyAlignment="1">
      <alignment horizontal="center" vertical="center"/>
      <protection/>
    </xf>
    <xf numFmtId="0" fontId="63" fillId="23" borderId="21" xfId="68" applyFont="1" applyFill="1" applyBorder="1" applyAlignment="1">
      <alignment horizontal="center" vertical="center" shrinkToFit="1"/>
      <protection/>
    </xf>
    <xf numFmtId="0" fontId="63" fillId="23" borderId="18" xfId="68" applyFont="1" applyFill="1" applyBorder="1" applyAlignment="1">
      <alignment horizontal="center" vertical="center" shrinkToFit="1"/>
      <protection/>
    </xf>
    <xf numFmtId="0" fontId="14" fillId="23" borderId="27" xfId="64" applyFont="1" applyFill="1" applyBorder="1" applyAlignment="1">
      <alignment horizontal="center" vertical="center"/>
      <protection/>
    </xf>
    <xf numFmtId="0" fontId="14" fillId="23" borderId="21" xfId="64" applyFont="1" applyFill="1" applyBorder="1" applyAlignment="1">
      <alignment horizontal="center" vertical="center" wrapText="1"/>
      <protection/>
    </xf>
    <xf numFmtId="0" fontId="14" fillId="23" borderId="22" xfId="64" applyFont="1" applyFill="1" applyBorder="1" applyAlignment="1">
      <alignment horizontal="center" vertical="center" wrapText="1"/>
      <protection/>
    </xf>
    <xf numFmtId="0" fontId="14" fillId="23" borderId="50" xfId="64" applyFont="1" applyFill="1" applyBorder="1" applyAlignment="1">
      <alignment horizontal="center" vertical="center" wrapText="1"/>
      <protection/>
    </xf>
    <xf numFmtId="0" fontId="53" fillId="23" borderId="10" xfId="64" applyFont="1" applyFill="1" applyBorder="1" applyAlignment="1">
      <alignment horizontal="center" vertical="center" wrapText="1"/>
      <protection/>
    </xf>
    <xf numFmtId="0" fontId="53" fillId="23" borderId="51" xfId="64" applyFont="1" applyFill="1" applyBorder="1" applyAlignment="1">
      <alignment horizontal="center" vertical="center" wrapText="1"/>
      <protection/>
    </xf>
    <xf numFmtId="0" fontId="14" fillId="23" borderId="18" xfId="64" applyFont="1" applyFill="1" applyBorder="1" applyAlignment="1">
      <alignment horizontal="center" vertical="center" wrapText="1"/>
      <protection/>
    </xf>
    <xf numFmtId="0" fontId="59" fillId="23" borderId="21" xfId="64" applyFont="1" applyFill="1" applyBorder="1" applyAlignment="1">
      <alignment horizontal="center" vertical="center" wrapText="1"/>
      <protection/>
    </xf>
    <xf numFmtId="0" fontId="59" fillId="23" borderId="50" xfId="64" applyFont="1" applyFill="1" applyBorder="1" applyAlignment="1">
      <alignment horizontal="center" vertical="center" wrapText="1"/>
      <protection/>
    </xf>
    <xf numFmtId="49" fontId="65" fillId="0" borderId="0" xfId="0" applyNumberFormat="1" applyFont="1" applyAlignment="1">
      <alignment horizontal="center"/>
    </xf>
    <xf numFmtId="186" fontId="32" fillId="0" borderId="0" xfId="0" applyNumberFormat="1" applyFont="1" applyAlignment="1">
      <alignment vertical="top" wrapText="1"/>
    </xf>
    <xf numFmtId="49" fontId="67" fillId="0" borderId="0" xfId="0" applyNumberFormat="1" applyFont="1" applyAlignment="1">
      <alignment vertical="top" wrapText="1"/>
    </xf>
    <xf numFmtId="49" fontId="67" fillId="0" borderId="0" xfId="0" applyNumberFormat="1" applyFont="1" applyAlignment="1">
      <alignment vertical="top"/>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調査結果の概要グラフ(リンク）" xfId="62"/>
    <cellStyle name="標準_季節調整済み指数2010" xfId="63"/>
    <cellStyle name="標準_公表月報用22.8" xfId="64"/>
    <cellStyle name="標準_産業大分類別指数" xfId="65"/>
    <cellStyle name="標準_全国確報22.8" xfId="66"/>
    <cellStyle name="標準_速報（指数表）" xfId="67"/>
    <cellStyle name="標準_速報5表 （規模別）22.8" xfId="68"/>
    <cellStyle name="標準_速報の表紙21.11" xfId="69"/>
    <cellStyle name="標準_知事投げ込み用グラフ＆文章23.8" xfId="70"/>
    <cellStyle name="標準_目次" xfId="71"/>
    <cellStyle name="標準_裏表紙（毎and勤ver.)H24.1まで"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40</xdr:row>
      <xdr:rowOff>9525</xdr:rowOff>
    </xdr:from>
    <xdr:to>
      <xdr:col>10</xdr:col>
      <xdr:colOff>85725</xdr:colOff>
      <xdr:row>50</xdr:row>
      <xdr:rowOff>161925</xdr:rowOff>
    </xdr:to>
    <xdr:sp>
      <xdr:nvSpPr>
        <xdr:cNvPr id="1" name="AutoShape 124"/>
        <xdr:cNvSpPr>
          <a:spLocks/>
        </xdr:cNvSpPr>
      </xdr:nvSpPr>
      <xdr:spPr>
        <a:xfrm>
          <a:off x="600075" y="7734300"/>
          <a:ext cx="7153275" cy="1638300"/>
        </a:xfrm>
        <a:prstGeom prst="flowChartAlternateProcess">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rPr>
            <a:t>毎月勤労統計調査とは？（通称：毎勤）</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厚生労働省が都道府県をとおして実施する調査で、労働者の賃金、労働時間、雇用について毎月の変化を明らかにするものです。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また、国の重要な統計を作成するための調査として、統計法に基づく「基幹</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統計調査」とされています。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rPr>
            <a:t>－毎勤はいろいろ役立っています－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★失業給付の額や休業補償額の改訂の資料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★企業の経営判断や賃金などの労働条件決定の際の資料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★内閣府の月例経済報告や景気動向指数などの景気判断資料　　等</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76200</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885825" y="1571625"/>
          <a:ext cx="1657350" cy="971550"/>
        </a:xfrm>
        <a:prstGeom prst="rect">
          <a:avLst/>
        </a:prstGeom>
        <a:noFill/>
        <a:ln w="9525" cmpd="sng">
          <a:noFill/>
        </a:ln>
      </xdr:spPr>
    </xdr:pic>
    <xdr:clientData/>
  </xdr:twoCellAnchor>
  <xdr:twoCellAnchor editAs="oneCell">
    <xdr:from>
      <xdr:col>1</xdr:col>
      <xdr:colOff>0</xdr:colOff>
      <xdr:row>11</xdr:row>
      <xdr:rowOff>0</xdr:rowOff>
    </xdr:from>
    <xdr:to>
      <xdr:col>10</xdr:col>
      <xdr:colOff>314325</xdr:colOff>
      <xdr:row>36</xdr:row>
      <xdr:rowOff>104775</xdr:rowOff>
    </xdr:to>
    <xdr:pic>
      <xdr:nvPicPr>
        <xdr:cNvPr id="3" name="Picture 392" descr="HOGE"/>
        <xdr:cNvPicPr preferRelativeResize="1">
          <a:picLocks noChangeAspect="1"/>
        </xdr:cNvPicPr>
      </xdr:nvPicPr>
      <xdr:blipFill>
        <a:blip r:embed="rId2"/>
        <a:stretch>
          <a:fillRect/>
        </a:stretch>
      </xdr:blipFill>
      <xdr:spPr>
        <a:xfrm>
          <a:off x="419100" y="2657475"/>
          <a:ext cx="7562850" cy="445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419100</xdr:colOff>
      <xdr:row>21</xdr:row>
      <xdr:rowOff>9525</xdr:rowOff>
    </xdr:to>
    <xdr:sp>
      <xdr:nvSpPr>
        <xdr:cNvPr id="1" name="Rectangle 1"/>
        <xdr:cNvSpPr>
          <a:spLocks/>
        </xdr:cNvSpPr>
      </xdr:nvSpPr>
      <xdr:spPr>
        <a:xfrm>
          <a:off x="9525" y="3219450"/>
          <a:ext cx="409575" cy="276225"/>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rPr>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77</xdr:row>
      <xdr:rowOff>28575</xdr:rowOff>
    </xdr:from>
    <xdr:to>
      <xdr:col>0</xdr:col>
      <xdr:colOff>542925</xdr:colOff>
      <xdr:row>82</xdr:row>
      <xdr:rowOff>76200</xdr:rowOff>
    </xdr:to>
    <xdr:sp>
      <xdr:nvSpPr>
        <xdr:cNvPr id="1" name="Text Box 1"/>
        <xdr:cNvSpPr txBox="1">
          <a:spLocks noChangeArrowheads="1"/>
        </xdr:cNvSpPr>
      </xdr:nvSpPr>
      <xdr:spPr>
        <a:xfrm>
          <a:off x="57150" y="162115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-15-</a:t>
          </a:r>
        </a:p>
      </xdr:txBody>
    </xdr:sp>
    <xdr:clientData/>
  </xdr:twoCellAnchor>
  <xdr:twoCellAnchor>
    <xdr:from>
      <xdr:col>0</xdr:col>
      <xdr:colOff>9525</xdr:colOff>
      <xdr:row>26</xdr:row>
      <xdr:rowOff>114300</xdr:rowOff>
    </xdr:from>
    <xdr:to>
      <xdr:col>0</xdr:col>
      <xdr:colOff>495300</xdr:colOff>
      <xdr:row>31</xdr:row>
      <xdr:rowOff>152400</xdr:rowOff>
    </xdr:to>
    <xdr:sp>
      <xdr:nvSpPr>
        <xdr:cNvPr id="2" name="Text Box 2"/>
        <xdr:cNvSpPr txBox="1">
          <a:spLocks noChangeArrowheads="1"/>
        </xdr:cNvSpPr>
      </xdr:nvSpPr>
      <xdr:spPr>
        <a:xfrm>
          <a:off x="9525" y="5638800"/>
          <a:ext cx="485775" cy="1085850"/>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28575</xdr:colOff>
      <xdr:row>25</xdr:row>
      <xdr:rowOff>85725</xdr:rowOff>
    </xdr:from>
    <xdr:to>
      <xdr:col>0</xdr:col>
      <xdr:colOff>533400</xdr:colOff>
      <xdr:row>30</xdr:row>
      <xdr:rowOff>133350</xdr:rowOff>
    </xdr:to>
    <xdr:sp>
      <xdr:nvSpPr>
        <xdr:cNvPr id="3" name="Text Box 3"/>
        <xdr:cNvSpPr txBox="1">
          <a:spLocks noChangeArrowheads="1"/>
        </xdr:cNvSpPr>
      </xdr:nvSpPr>
      <xdr:spPr>
        <a:xfrm>
          <a:off x="28575" y="5400675"/>
          <a:ext cx="495300"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76</xdr:row>
      <xdr:rowOff>28575</xdr:rowOff>
    </xdr:from>
    <xdr:to>
      <xdr:col>0</xdr:col>
      <xdr:colOff>571500</xdr:colOff>
      <xdr:row>81</xdr:row>
      <xdr:rowOff>76200</xdr:rowOff>
    </xdr:to>
    <xdr:sp>
      <xdr:nvSpPr>
        <xdr:cNvPr id="1" name="Text Box 1"/>
        <xdr:cNvSpPr txBox="1">
          <a:spLocks noChangeArrowheads="1"/>
        </xdr:cNvSpPr>
      </xdr:nvSpPr>
      <xdr:spPr>
        <a:xfrm>
          <a:off x="85725" y="159448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-17-</a:t>
          </a:r>
        </a:p>
      </xdr:txBody>
    </xdr:sp>
    <xdr:clientData/>
  </xdr:twoCellAnchor>
  <xdr:twoCellAnchor>
    <xdr:from>
      <xdr:col>0</xdr:col>
      <xdr:colOff>66675</xdr:colOff>
      <xdr:row>24</xdr:row>
      <xdr:rowOff>38100</xdr:rowOff>
    </xdr:from>
    <xdr:to>
      <xdr:col>0</xdr:col>
      <xdr:colOff>552450</xdr:colOff>
      <xdr:row>29</xdr:row>
      <xdr:rowOff>85725</xdr:rowOff>
    </xdr:to>
    <xdr:sp>
      <xdr:nvSpPr>
        <xdr:cNvPr id="2" name="Text Box 2"/>
        <xdr:cNvSpPr txBox="1">
          <a:spLocks noChangeArrowheads="1"/>
        </xdr:cNvSpPr>
      </xdr:nvSpPr>
      <xdr:spPr>
        <a:xfrm>
          <a:off x="66675" y="506730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74</xdr:row>
      <xdr:rowOff>142875</xdr:rowOff>
    </xdr:from>
    <xdr:to>
      <xdr:col>0</xdr:col>
      <xdr:colOff>581025</xdr:colOff>
      <xdr:row>79</xdr:row>
      <xdr:rowOff>180975</xdr:rowOff>
    </xdr:to>
    <xdr:sp>
      <xdr:nvSpPr>
        <xdr:cNvPr id="1" name="Text Box 1"/>
        <xdr:cNvSpPr txBox="1">
          <a:spLocks noChangeArrowheads="1"/>
        </xdr:cNvSpPr>
      </xdr:nvSpPr>
      <xdr:spPr>
        <a:xfrm>
          <a:off x="95250" y="15687675"/>
          <a:ext cx="485775" cy="1085850"/>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-19-</a:t>
          </a:r>
        </a:p>
      </xdr:txBody>
    </xdr:sp>
    <xdr:clientData/>
  </xdr:twoCellAnchor>
  <xdr:twoCellAnchor>
    <xdr:from>
      <xdr:col>0</xdr:col>
      <xdr:colOff>9525</xdr:colOff>
      <xdr:row>23</xdr:row>
      <xdr:rowOff>76200</xdr:rowOff>
    </xdr:from>
    <xdr:to>
      <xdr:col>0</xdr:col>
      <xdr:colOff>495300</xdr:colOff>
      <xdr:row>28</xdr:row>
      <xdr:rowOff>114300</xdr:rowOff>
    </xdr:to>
    <xdr:sp>
      <xdr:nvSpPr>
        <xdr:cNvPr id="2" name="Text Box 2"/>
        <xdr:cNvSpPr txBox="1">
          <a:spLocks noChangeArrowheads="1"/>
        </xdr:cNvSpPr>
      </xdr:nvSpPr>
      <xdr:spPr>
        <a:xfrm>
          <a:off x="9525" y="4933950"/>
          <a:ext cx="485775" cy="1085850"/>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5467350" y="23717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5467350" y="23717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84</xdr:row>
      <xdr:rowOff>114300</xdr:rowOff>
    </xdr:from>
    <xdr:to>
      <xdr:col>8</xdr:col>
      <xdr:colOff>171450</xdr:colOff>
      <xdr:row>84</xdr:row>
      <xdr:rowOff>114300</xdr:rowOff>
    </xdr:to>
    <xdr:sp>
      <xdr:nvSpPr>
        <xdr:cNvPr id="1" name="Line 1"/>
        <xdr:cNvSpPr>
          <a:spLocks/>
        </xdr:cNvSpPr>
      </xdr:nvSpPr>
      <xdr:spPr>
        <a:xfrm>
          <a:off x="2171700" y="1538287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21</xdr:row>
      <xdr:rowOff>133350</xdr:rowOff>
    </xdr:from>
    <xdr:to>
      <xdr:col>7</xdr:col>
      <xdr:colOff>85725</xdr:colOff>
      <xdr:row>29</xdr:row>
      <xdr:rowOff>66675</xdr:rowOff>
    </xdr:to>
    <xdr:pic>
      <xdr:nvPicPr>
        <xdr:cNvPr id="1" name="Picture 1"/>
        <xdr:cNvPicPr preferRelativeResize="1">
          <a:picLocks noChangeAspect="1"/>
        </xdr:cNvPicPr>
      </xdr:nvPicPr>
      <xdr:blipFill>
        <a:blip r:embed="rId1"/>
        <a:stretch>
          <a:fillRect/>
        </a:stretch>
      </xdr:blipFill>
      <xdr:spPr>
        <a:xfrm>
          <a:off x="2657475" y="6029325"/>
          <a:ext cx="2914650" cy="1495425"/>
        </a:xfrm>
        <a:prstGeom prst="rect">
          <a:avLst/>
        </a:prstGeom>
        <a:solidFill>
          <a:srgbClr val="FFFFFF"/>
        </a:solidFill>
        <a:ln w="9525" cmpd="sng">
          <a:noFill/>
        </a:ln>
      </xdr:spPr>
    </xdr:pic>
    <xdr:clientData/>
  </xdr:twoCellAnchor>
  <xdr:oneCellAnchor>
    <xdr:from>
      <xdr:col>1</xdr:col>
      <xdr:colOff>295275</xdr:colOff>
      <xdr:row>1</xdr:row>
      <xdr:rowOff>19050</xdr:rowOff>
    </xdr:from>
    <xdr:ext cx="6686550" cy="647700"/>
    <xdr:sp>
      <xdr:nvSpPr>
        <xdr:cNvPr id="2" name="Text Box 5"/>
        <xdr:cNvSpPr txBox="1">
          <a:spLocks noChangeArrowheads="1"/>
        </xdr:cNvSpPr>
      </xdr:nvSpPr>
      <xdr:spPr>
        <a:xfrm>
          <a:off x="695325" y="323850"/>
          <a:ext cx="6686550" cy="647700"/>
        </a:xfrm>
        <a:prstGeom prst="rect">
          <a:avLst/>
        </a:prstGeom>
        <a:solidFill>
          <a:srgbClr val="008000"/>
        </a:solidFill>
        <a:ln w="9525" cmpd="sng">
          <a:noFill/>
        </a:ln>
      </xdr:spPr>
      <xdr:txBody>
        <a:bodyPr vertOverflow="clip" wrap="square">
          <a:spAutoFit/>
        </a:bodyPr>
        <a:p>
          <a:pPr algn="l">
            <a:defRPr/>
          </a:pPr>
          <a:r>
            <a:rPr lang="en-US" cap="none" sz="1600" b="0" i="0" u="none" baseline="0">
              <a:solidFill>
                <a:srgbClr val="FFFFFF"/>
              </a:solidFill>
              <a:latin typeface="ＭＳ Ｐゴシック"/>
              <a:ea typeface="ＭＳ Ｐゴシック"/>
              <a:cs typeface="ＭＳ Ｐゴシック"/>
            </a:rPr>
            <a:t>静岡県統計情報ホームページ「統計センターしずおか」</a:t>
          </a:r>
          <a:r>
            <a:rPr lang="en-US" cap="none" sz="16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あなたの知りたい統計データがあります♪</a:t>
          </a:r>
          <a:r>
            <a:rPr lang="en-US" cap="none" sz="1200" b="0" i="0" u="none" baseline="0">
              <a:solidFill>
                <a:srgbClr val="FFFFFF"/>
              </a:solidFill>
              <a:latin typeface="ＭＳ Ｐゴシック"/>
              <a:ea typeface="ＭＳ Ｐゴシック"/>
              <a:cs typeface="ＭＳ Ｐゴシック"/>
            </a:rPr>
            <a:t>
</a:t>
          </a:r>
        </a:p>
      </xdr:txBody>
    </xdr:sp>
    <xdr:clientData/>
  </xdr:oneCellAnchor>
  <xdr:twoCellAnchor>
    <xdr:from>
      <xdr:col>2</xdr:col>
      <xdr:colOff>28575</xdr:colOff>
      <xdr:row>3</xdr:row>
      <xdr:rowOff>266700</xdr:rowOff>
    </xdr:from>
    <xdr:to>
      <xdr:col>5</xdr:col>
      <xdr:colOff>847725</xdr:colOff>
      <xdr:row>5</xdr:row>
      <xdr:rowOff>152400</xdr:rowOff>
    </xdr:to>
    <xdr:grpSp>
      <xdr:nvGrpSpPr>
        <xdr:cNvPr id="3" name="Group 37"/>
        <xdr:cNvGrpSpPr>
          <a:grpSpLocks/>
        </xdr:cNvGrpSpPr>
      </xdr:nvGrpSpPr>
      <xdr:grpSpPr>
        <a:xfrm>
          <a:off x="1066800" y="1181100"/>
          <a:ext cx="3552825" cy="495300"/>
          <a:chOff x="214" y="1050"/>
          <a:chExt cx="297" cy="48"/>
        </a:xfrm>
        <a:solidFill>
          <a:srgbClr val="FFFFFF"/>
        </a:solidFill>
      </xdr:grpSpPr>
      <xdr:sp>
        <xdr:nvSpPr>
          <xdr:cNvPr id="4" name="正方形/長方形 5"/>
          <xdr:cNvSpPr>
            <a:spLocks/>
          </xdr:cNvSpPr>
        </xdr:nvSpPr>
        <xdr:spPr>
          <a:xfrm>
            <a:off x="214" y="1050"/>
            <a:ext cx="209" cy="31"/>
          </a:xfrm>
          <a:prstGeom prst="rect">
            <a:avLst/>
          </a:prstGeom>
          <a:solidFill>
            <a:srgbClr val="FFFFFF"/>
          </a:solidFill>
          <a:ln w="25400" cmpd="sng">
            <a:solidFill>
              <a:srgbClr val="7F7F7F"/>
            </a:solidFill>
            <a:headEnd type="none"/>
            <a:tailEnd type="none"/>
          </a:ln>
        </xdr:spPr>
        <xdr:txBody>
          <a:bodyPr vertOverflow="clip" wrap="square"/>
          <a:p>
            <a:pPr algn="l">
              <a:defRPr/>
            </a:pPr>
            <a:r>
              <a:rPr lang="en-US" cap="none" sz="1400" b="0" i="0" u="none" baseline="0">
                <a:solidFill>
                  <a:srgbClr val="000000"/>
                </a:solidFill>
              </a:rPr>
              <a:t>しずおか　統計</a:t>
            </a:r>
            <a:r>
              <a:rPr lang="en-US" cap="none" sz="1400" b="0" i="0" u="none" baseline="0">
                <a:solidFill>
                  <a:srgbClr val="000000"/>
                </a:solidFill>
              </a:rPr>
              <a:t>
</a:t>
            </a:r>
          </a:p>
        </xdr:txBody>
      </xdr:sp>
      <xdr:sp>
        <xdr:nvSpPr>
          <xdr:cNvPr id="5" name="角丸四角形 6"/>
          <xdr:cNvSpPr>
            <a:spLocks/>
          </xdr:cNvSpPr>
        </xdr:nvSpPr>
        <xdr:spPr>
          <a:xfrm>
            <a:off x="430" y="1051"/>
            <a:ext cx="66" cy="32"/>
          </a:xfrm>
          <a:prstGeom prst="roundRect">
            <a:avLst/>
          </a:prstGeom>
          <a:solidFill>
            <a:srgbClr val="808080"/>
          </a:solidFill>
          <a:ln w="25400" cmpd="sng">
            <a:solidFill>
              <a:srgbClr val="808080"/>
            </a:solidFill>
            <a:headEnd type="none"/>
            <a:tailEnd type="none"/>
          </a:ln>
        </xdr:spPr>
        <xdr:txBody>
          <a:bodyPr vertOverflow="clip" wrap="square"/>
          <a:p>
            <a:pPr algn="l">
              <a:defRPr/>
            </a:pPr>
            <a:r>
              <a:rPr lang="en-US" cap="none" sz="1400" b="0" i="0" u="none" baseline="0">
                <a:solidFill>
                  <a:srgbClr val="FFFFFF"/>
                </a:solidFill>
              </a:rPr>
              <a:t>検索</a:t>
            </a:r>
            <a:r>
              <a:rPr lang="en-US" cap="none" sz="1400" b="0" i="0" u="none" baseline="0">
                <a:solidFill>
                  <a:srgbClr val="FFFFFF"/>
                </a:solidFill>
              </a:rPr>
              <a:t>
</a:t>
            </a:r>
          </a:p>
        </xdr:txBody>
      </xdr:sp>
      <xdr:sp>
        <xdr:nvSpPr>
          <xdr:cNvPr id="6" name="左矢印 7"/>
          <xdr:cNvSpPr>
            <a:spLocks/>
          </xdr:cNvSpPr>
        </xdr:nvSpPr>
        <xdr:spPr>
          <a:xfrm rot="2648693">
            <a:off x="484" y="1064"/>
            <a:ext cx="27" cy="34"/>
          </a:xfrm>
          <a:prstGeom prst="leftArrow">
            <a:avLst>
              <a:gd name="adj" fmla="val 0"/>
            </a:avLst>
          </a:prstGeom>
          <a:solidFill>
            <a:srgbClr val="333333"/>
          </a:solidFill>
          <a:ln w="25400" cmpd="sng">
            <a:solidFill>
              <a:srgbClr val="FFFFFF"/>
            </a:solidFill>
            <a:headEnd type="none"/>
            <a:tailEnd type="none"/>
          </a:ln>
        </xdr:spPr>
        <xdr:txBody>
          <a:bodyPr vertOverflow="clip" wrap="square"/>
          <a:p>
            <a:pPr algn="l">
              <a:defRPr/>
            </a:pPr>
            <a:r>
              <a:rPr lang="en-US" cap="none" sz="1800" b="0" i="0" u="none" baseline="0">
                <a:solidFill>
                  <a:srgbClr val="000000"/>
                </a:solidFill>
              </a:rPr>
              <a:t/>
            </a:r>
          </a:p>
        </xdr:txBody>
      </xdr:sp>
    </xdr:grpSp>
    <xdr:clientData/>
  </xdr:twoCellAnchor>
  <xdr:oneCellAnchor>
    <xdr:from>
      <xdr:col>2</xdr:col>
      <xdr:colOff>628650</xdr:colOff>
      <xdr:row>5</xdr:row>
      <xdr:rowOff>76200</xdr:rowOff>
    </xdr:from>
    <xdr:ext cx="3914775" cy="438150"/>
    <xdr:sp>
      <xdr:nvSpPr>
        <xdr:cNvPr id="7" name="Text Box 10"/>
        <xdr:cNvSpPr txBox="1">
          <a:spLocks noChangeArrowheads="1"/>
        </xdr:cNvSpPr>
      </xdr:nvSpPr>
      <xdr:spPr>
        <a:xfrm>
          <a:off x="1666875" y="1600200"/>
          <a:ext cx="3914775" cy="438150"/>
        </a:xfrm>
        <a:prstGeom prst="rect">
          <a:avLst/>
        </a:prstGeom>
        <a:noFill/>
        <a:ln w="9525" cmpd="sng">
          <a:noFill/>
        </a:ln>
      </xdr:spPr>
      <xdr:txBody>
        <a:bodyPr vertOverflow="clip" wrap="square">
          <a:spAutoFit/>
        </a:bodyPr>
        <a:p>
          <a:pPr algn="l">
            <a:defRPr/>
          </a:pPr>
          <a:r>
            <a:rPr lang="en-US" cap="none" sz="1400" b="0" i="0" u="none" baseline="0">
              <a:solidFill>
                <a:srgbClr val="000000"/>
              </a:solidFill>
            </a:rPr>
            <a:t>URL  https://toukei.pref.shizuoka.jp/
</a:t>
          </a:r>
        </a:p>
      </xdr:txBody>
    </xdr:sp>
    <xdr:clientData/>
  </xdr:oneCellAnchor>
  <xdr:oneCellAnchor>
    <xdr:from>
      <xdr:col>4</xdr:col>
      <xdr:colOff>390525</xdr:colOff>
      <xdr:row>6</xdr:row>
      <xdr:rowOff>66675</xdr:rowOff>
    </xdr:from>
    <xdr:ext cx="2752725" cy="342900"/>
    <xdr:sp>
      <xdr:nvSpPr>
        <xdr:cNvPr id="8" name="Text Box 11"/>
        <xdr:cNvSpPr txBox="1">
          <a:spLocks noChangeArrowheads="1"/>
        </xdr:cNvSpPr>
      </xdr:nvSpPr>
      <xdr:spPr>
        <a:xfrm>
          <a:off x="3305175" y="1895475"/>
          <a:ext cx="2752725" cy="3429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スマートフォン版も公開しています。</a:t>
          </a:r>
          <a:r>
            <a:rPr lang="en-US" cap="none" sz="1000" b="0" i="0" u="none" baseline="0">
              <a:solidFill>
                <a:srgbClr val="000000"/>
              </a:solidFill>
              <a:latin typeface="ＭＳ Ｐゴシック"/>
              <a:ea typeface="ＭＳ Ｐゴシック"/>
              <a:cs typeface="ＭＳ Ｐゴシック"/>
            </a:rPr>
            <a:t>
</a:t>
          </a:r>
        </a:p>
      </xdr:txBody>
    </xdr:sp>
    <xdr:clientData/>
  </xdr:oneCellAnchor>
  <xdr:twoCellAnchor>
    <xdr:from>
      <xdr:col>2</xdr:col>
      <xdr:colOff>0</xdr:colOff>
      <xdr:row>30</xdr:row>
      <xdr:rowOff>0</xdr:rowOff>
    </xdr:from>
    <xdr:to>
      <xdr:col>9</xdr:col>
      <xdr:colOff>219075</xdr:colOff>
      <xdr:row>36</xdr:row>
      <xdr:rowOff>28575</xdr:rowOff>
    </xdr:to>
    <xdr:sp>
      <xdr:nvSpPr>
        <xdr:cNvPr id="9" name="Text Box 2"/>
        <xdr:cNvSpPr txBox="1">
          <a:spLocks noChangeArrowheads="1"/>
        </xdr:cNvSpPr>
      </xdr:nvSpPr>
      <xdr:spPr>
        <a:xfrm>
          <a:off x="1038225" y="7658100"/>
          <a:ext cx="5991225" cy="1133475"/>
        </a:xfrm>
        <a:prstGeom prst="rect">
          <a:avLst/>
        </a:prstGeom>
        <a:solidFill>
          <a:srgbClr val="FFFFFF"/>
        </a:solidFill>
        <a:ln w="57150" cmpd="thickThin">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毎月勤労統計調査についてのお問い合わせ先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420-8601</a:t>
          </a:r>
          <a:r>
            <a:rPr lang="en-US" cap="none" sz="1100" b="0" i="0" u="none" baseline="0">
              <a:solidFill>
                <a:srgbClr val="000000"/>
              </a:solidFill>
              <a:latin typeface="ＭＳ Ｐゴシック"/>
              <a:ea typeface="ＭＳ Ｐゴシック"/>
              <a:cs typeface="ＭＳ Ｐゴシック"/>
            </a:rPr>
            <a:t>　静岡市葵区追手町</a:t>
          </a:r>
          <a:r>
            <a:rPr lang="en-US" cap="none" sz="1100" b="0" i="0" u="none" baseline="0">
              <a:solidFill>
                <a:srgbClr val="000000"/>
              </a:solidFill>
              <a:latin typeface="ＭＳ Ｐゴシック"/>
              <a:ea typeface="ＭＳ Ｐゴシック"/>
              <a:cs typeface="ＭＳ Ｐゴシック"/>
            </a:rPr>
            <a:t>9-6
</a:t>
          </a:r>
          <a:r>
            <a:rPr lang="en-US" cap="none" sz="1100" b="0" i="0" u="none" baseline="0">
              <a:solidFill>
                <a:srgbClr val="000000"/>
              </a:solidFill>
              <a:latin typeface="ＭＳ Ｐゴシック"/>
              <a:ea typeface="ＭＳ Ｐゴシック"/>
              <a:cs typeface="ＭＳ Ｐゴシック"/>
            </a:rPr>
            <a:t>静岡県経営管理部</a:t>
          </a:r>
          <a:r>
            <a:rPr lang="en-US" cap="none" sz="1100" b="0" i="0" u="none" baseline="0">
              <a:solidFill>
                <a:srgbClr val="000000"/>
              </a:solidFill>
              <a:latin typeface="ＭＳ Ｐゴシック"/>
              <a:ea typeface="ＭＳ Ｐゴシック"/>
              <a:cs typeface="ＭＳ Ｐゴシック"/>
            </a:rPr>
            <a:t>ICT</a:t>
          </a:r>
          <a:r>
            <a:rPr lang="en-US" cap="none" sz="1100" b="0" i="0" u="none" baseline="0">
              <a:solidFill>
                <a:srgbClr val="000000"/>
              </a:solidFill>
              <a:latin typeface="ＭＳ Ｐゴシック"/>
              <a:ea typeface="ＭＳ Ｐゴシック"/>
              <a:cs typeface="ＭＳ Ｐゴシック"/>
            </a:rPr>
            <a:t>推進局統計調査課　経済班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　０５４－２２１－２２４５、２２４６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　０５４－２２１－３６０９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L55"/>
  <sheetViews>
    <sheetView showGridLines="0" view="pageBreakPreview" zoomScaleSheetLayoutView="100" zoomScalePageLayoutView="0" workbookViewId="0" topLeftCell="A16">
      <selection activeCell="A1" sqref="A1"/>
    </sheetView>
  </sheetViews>
  <sheetFormatPr defaultColWidth="9" defaultRowHeight="14.25"/>
  <cols>
    <col min="1" max="1" width="4.3984375" style="1" customWidth="1"/>
    <col min="2" max="2" width="4.09765625" style="1" customWidth="1"/>
    <col min="3" max="251" width="9" style="1" bestFit="1" customWidth="1"/>
    <col min="252" max="16384" width="9" style="1" customWidth="1"/>
  </cols>
  <sheetData>
    <row r="1" ht="6.75" customHeight="1"/>
    <row r="2" ht="23.25" customHeight="1">
      <c r="B2" s="2" t="s">
        <v>205</v>
      </c>
    </row>
    <row r="3" ht="36" customHeight="1"/>
    <row r="4" spans="3:11" ht="39.75" customHeight="1">
      <c r="C4" s="3" t="s">
        <v>201</v>
      </c>
      <c r="D4" s="4"/>
      <c r="E4" s="4"/>
      <c r="F4" s="4"/>
      <c r="G4" s="4"/>
      <c r="H4" s="4"/>
      <c r="I4" s="4"/>
      <c r="J4" s="4"/>
      <c r="K4" s="4"/>
    </row>
    <row r="5" ht="9.75" customHeight="1"/>
    <row r="6" spans="3:11" ht="19.5" customHeight="1">
      <c r="C6" s="542" t="s">
        <v>75</v>
      </c>
      <c r="D6" s="542"/>
      <c r="E6" s="542"/>
      <c r="F6" s="542"/>
      <c r="G6" s="542"/>
      <c r="H6" s="542"/>
      <c r="I6" s="542"/>
      <c r="J6" s="542"/>
      <c r="K6" s="542"/>
    </row>
    <row r="7" ht="9.75" customHeight="1"/>
    <row r="8" ht="19.5" customHeight="1"/>
    <row r="9" spans="5:12" ht="21.75" customHeight="1">
      <c r="E9" s="543">
        <v>43891</v>
      </c>
      <c r="F9" s="543"/>
      <c r="G9" s="543"/>
      <c r="H9" s="5"/>
      <c r="I9" s="6"/>
      <c r="L9" s="7"/>
    </row>
    <row r="10" ht="9.75" customHeight="1">
      <c r="G10" s="544"/>
    </row>
    <row r="11" ht="13.5" customHeight="1">
      <c r="G11" s="545"/>
    </row>
    <row r="12" spans="3:11" ht="18.75">
      <c r="C12" s="8"/>
      <c r="D12" s="4"/>
      <c r="E12" s="4"/>
      <c r="F12" s="4"/>
      <c r="G12" s="9"/>
      <c r="H12" s="4"/>
      <c r="I12" s="4"/>
      <c r="J12" s="4"/>
      <c r="K12" s="4"/>
    </row>
    <row r="13" spans="3:11" ht="13.5">
      <c r="C13" s="9"/>
      <c r="D13" s="4"/>
      <c r="E13" s="4"/>
      <c r="F13" s="4"/>
      <c r="G13" s="4"/>
      <c r="H13" s="4"/>
      <c r="I13" s="4"/>
      <c r="J13" s="4"/>
      <c r="K13" s="4"/>
    </row>
    <row r="14" ht="13.5"/>
    <row r="15" ht="13.5"/>
    <row r="16" ht="13.5"/>
    <row r="17" ht="13.5"/>
    <row r="18" ht="13.5"/>
    <row r="19" ht="13.5"/>
    <row r="20" ht="13.5"/>
    <row r="21" ht="13.5">
      <c r="D21" s="10"/>
    </row>
    <row r="22" ht="13.5"/>
    <row r="23" ht="13.5">
      <c r="D23" s="10"/>
    </row>
    <row r="24" ht="13.5"/>
    <row r="25" ht="13.5"/>
    <row r="26" ht="13.5"/>
    <row r="27" ht="13.5"/>
    <row r="28" ht="13.5"/>
    <row r="29" ht="13.5"/>
    <row r="30" ht="13.5"/>
    <row r="31" ht="13.5"/>
    <row r="32" ht="13.5"/>
    <row r="33" ht="13.5"/>
    <row r="34" ht="13.5"/>
    <row r="35" ht="13.5"/>
    <row r="36" ht="13.5"/>
    <row r="37" ht="13.5"/>
    <row r="42" spans="4:10" ht="12.75">
      <c r="D42" s="11"/>
      <c r="E42" s="11"/>
      <c r="F42" s="12" t="s">
        <v>86</v>
      </c>
      <c r="G42" s="11"/>
      <c r="H42" s="11"/>
      <c r="I42" s="11"/>
      <c r="J42" s="11"/>
    </row>
    <row r="43" spans="3:10" ht="12.75">
      <c r="C43" s="12"/>
      <c r="D43" s="11"/>
      <c r="E43" s="11"/>
      <c r="F43" s="11"/>
      <c r="G43" s="11"/>
      <c r="H43" s="11"/>
      <c r="I43" s="11"/>
      <c r="J43" s="11"/>
    </row>
    <row r="44" spans="3:10" ht="12.75">
      <c r="C44" s="12"/>
      <c r="D44" s="11"/>
      <c r="E44" s="11"/>
      <c r="F44" s="11"/>
      <c r="G44" s="11"/>
      <c r="H44" s="11"/>
      <c r="I44" s="11"/>
      <c r="J44" s="11"/>
    </row>
    <row r="45" spans="3:10" ht="12.75">
      <c r="C45" s="12"/>
      <c r="D45" s="11"/>
      <c r="E45" s="11"/>
      <c r="F45" s="11"/>
      <c r="G45" s="11"/>
      <c r="H45" s="11"/>
      <c r="I45" s="11"/>
      <c r="J45" s="11"/>
    </row>
    <row r="46" spans="3:10" ht="12.75">
      <c r="C46" s="11"/>
      <c r="D46" s="11"/>
      <c r="E46" s="11"/>
      <c r="F46" s="11"/>
      <c r="G46" s="11"/>
      <c r="H46" s="11"/>
      <c r="I46" s="11"/>
      <c r="J46" s="11"/>
    </row>
    <row r="47" spans="3:10" ht="12.75">
      <c r="C47" s="11"/>
      <c r="D47" s="11"/>
      <c r="E47" s="11"/>
      <c r="F47" s="11"/>
      <c r="G47" s="11"/>
      <c r="H47" s="11"/>
      <c r="I47" s="11"/>
      <c r="J47" s="11"/>
    </row>
    <row r="48" spans="3:10" ht="12.75">
      <c r="C48" s="11"/>
      <c r="D48" s="11"/>
      <c r="E48" s="11"/>
      <c r="F48" s="11"/>
      <c r="G48" s="11"/>
      <c r="H48" s="11"/>
      <c r="I48" s="11"/>
      <c r="J48" s="11"/>
    </row>
    <row r="49" spans="3:10" ht="1.5" customHeight="1">
      <c r="C49" s="11"/>
      <c r="D49" s="11"/>
      <c r="E49" s="11"/>
      <c r="F49" s="11"/>
      <c r="G49" s="11"/>
      <c r="H49" s="11"/>
      <c r="I49" s="11"/>
      <c r="J49" s="11"/>
    </row>
    <row r="50" spans="3:11" ht="12.75">
      <c r="C50" s="11"/>
      <c r="D50" s="11"/>
      <c r="E50" s="11"/>
      <c r="F50" s="11"/>
      <c r="G50" s="11"/>
      <c r="H50" s="11"/>
      <c r="I50" s="11"/>
      <c r="J50" s="11"/>
      <c r="K50" s="4"/>
    </row>
    <row r="51" spans="3:11" ht="20.25" customHeight="1">
      <c r="C51" s="11"/>
      <c r="D51" s="11"/>
      <c r="E51" s="11"/>
      <c r="F51" s="11"/>
      <c r="G51" s="11"/>
      <c r="H51" s="11"/>
      <c r="I51" s="11"/>
      <c r="J51" s="11"/>
      <c r="K51" s="4"/>
    </row>
    <row r="52" spans="3:10" ht="24" customHeight="1">
      <c r="C52" s="11"/>
      <c r="D52" s="11"/>
      <c r="F52" s="546" t="s">
        <v>133</v>
      </c>
      <c r="G52" s="546"/>
      <c r="H52" s="546"/>
      <c r="I52" s="11"/>
      <c r="J52" s="11"/>
    </row>
    <row r="53" spans="3:11" ht="18.75" customHeight="1">
      <c r="C53" s="547" t="s">
        <v>210</v>
      </c>
      <c r="D53" s="547"/>
      <c r="E53" s="547"/>
      <c r="F53" s="547"/>
      <c r="G53" s="547"/>
      <c r="H53" s="547"/>
      <c r="I53" s="547"/>
      <c r="J53" s="547"/>
      <c r="K53" s="14"/>
    </row>
    <row r="54" spans="4:11" ht="10.5" customHeight="1">
      <c r="D54" s="14"/>
      <c r="E54" s="14"/>
      <c r="F54" s="15"/>
      <c r="G54" s="15"/>
      <c r="H54" s="15"/>
      <c r="I54" s="14"/>
      <c r="J54" s="14"/>
      <c r="K54" s="14"/>
    </row>
    <row r="55" ht="18.75" customHeight="1">
      <c r="K55" s="13"/>
    </row>
  </sheetData>
  <sheetProtection/>
  <mergeCells count="5">
    <mergeCell ref="C6:K6"/>
    <mergeCell ref="E9:G9"/>
    <mergeCell ref="G10:G11"/>
    <mergeCell ref="F52:H52"/>
    <mergeCell ref="C53:J53"/>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7"/>
  </sheetPr>
  <dimension ref="A1:AT98"/>
  <sheetViews>
    <sheetView view="pageBreakPreview" zoomScale="90" zoomScaleNormal="85" zoomScaleSheetLayoutView="90" zoomScalePageLayoutView="0" workbookViewId="0" topLeftCell="A1">
      <selection activeCell="A1" sqref="A1"/>
    </sheetView>
  </sheetViews>
  <sheetFormatPr defaultColWidth="9" defaultRowHeight="14.25"/>
  <cols>
    <col min="1" max="1" width="4.8984375" style="169" bestFit="1" customWidth="1"/>
    <col min="2" max="2" width="3.19921875" style="169" bestFit="1" customWidth="1"/>
    <col min="3" max="3" width="3.09765625" style="169" bestFit="1" customWidth="1"/>
    <col min="4" max="19" width="8.19921875" style="169" customWidth="1"/>
    <col min="20" max="35" width="7.69921875" style="169" customWidth="1"/>
    <col min="36" max="36" width="9" style="169" bestFit="1" customWidth="1"/>
    <col min="37" max="16384" width="9" style="169" customWidth="1"/>
  </cols>
  <sheetData>
    <row r="1" spans="1:31" ht="18.75">
      <c r="A1" s="177"/>
      <c r="B1" s="177"/>
      <c r="C1" s="177"/>
      <c r="D1" s="177"/>
      <c r="E1" s="176"/>
      <c r="F1" s="176"/>
      <c r="G1" s="175"/>
      <c r="H1" s="175"/>
      <c r="I1" s="175"/>
      <c r="J1" s="175"/>
      <c r="K1" s="175"/>
      <c r="L1" s="175"/>
      <c r="M1" s="175"/>
      <c r="N1" s="175"/>
      <c r="O1" s="175"/>
      <c r="P1" s="176"/>
      <c r="Q1" s="176"/>
      <c r="R1" s="177"/>
      <c r="S1" s="176"/>
      <c r="T1" s="176"/>
      <c r="U1" s="176"/>
      <c r="V1" s="176"/>
      <c r="W1" s="176"/>
      <c r="X1" s="176"/>
      <c r="Y1" s="176"/>
      <c r="Z1" s="176"/>
      <c r="AA1" s="176"/>
      <c r="AB1" s="176"/>
      <c r="AC1" s="176"/>
      <c r="AD1" s="176"/>
      <c r="AE1" s="176"/>
    </row>
    <row r="2" spans="1:31" ht="18.75">
      <c r="A2" s="177"/>
      <c r="B2" s="177"/>
      <c r="C2" s="177"/>
      <c r="D2" s="177"/>
      <c r="E2" s="176"/>
      <c r="F2" s="176"/>
      <c r="G2" s="640" t="s">
        <v>459</v>
      </c>
      <c r="H2" s="640"/>
      <c r="I2" s="640"/>
      <c r="J2" s="640"/>
      <c r="K2" s="640"/>
      <c r="L2" s="640"/>
      <c r="M2" s="640"/>
      <c r="N2" s="640"/>
      <c r="O2" s="179"/>
      <c r="P2" s="176"/>
      <c r="Q2" s="176"/>
      <c r="R2" s="177"/>
      <c r="S2" s="176"/>
      <c r="T2" s="176"/>
      <c r="U2" s="176"/>
      <c r="V2" s="176"/>
      <c r="W2" s="176"/>
      <c r="X2" s="176"/>
      <c r="Y2" s="176"/>
      <c r="Z2" s="176"/>
      <c r="AA2" s="176"/>
      <c r="AB2" s="176"/>
      <c r="AC2" s="176"/>
      <c r="AD2" s="176"/>
      <c r="AE2" s="176"/>
    </row>
    <row r="3" spans="1:19" ht="15.75">
      <c r="A3" s="180" t="s">
        <v>50</v>
      </c>
      <c r="B3" s="181"/>
      <c r="C3" s="181"/>
      <c r="H3" s="641"/>
      <c r="I3" s="641"/>
      <c r="J3" s="641"/>
      <c r="K3" s="641"/>
      <c r="L3" s="641"/>
      <c r="M3" s="641"/>
      <c r="N3" s="641"/>
      <c r="O3" s="641"/>
      <c r="S3" s="182" t="s">
        <v>423</v>
      </c>
    </row>
    <row r="4" spans="1:19" ht="12.75">
      <c r="A4" s="642" t="s">
        <v>54</v>
      </c>
      <c r="B4" s="642"/>
      <c r="C4" s="643"/>
      <c r="D4" s="183" t="s">
        <v>381</v>
      </c>
      <c r="E4" s="183" t="s">
        <v>424</v>
      </c>
      <c r="F4" s="183" t="s">
        <v>81</v>
      </c>
      <c r="G4" s="183" t="s">
        <v>142</v>
      </c>
      <c r="H4" s="183" t="s">
        <v>426</v>
      </c>
      <c r="I4" s="183" t="s">
        <v>39</v>
      </c>
      <c r="J4" s="183" t="s">
        <v>168</v>
      </c>
      <c r="K4" s="183" t="s">
        <v>427</v>
      </c>
      <c r="L4" s="183" t="s">
        <v>428</v>
      </c>
      <c r="M4" s="183" t="s">
        <v>429</v>
      </c>
      <c r="N4" s="183" t="s">
        <v>240</v>
      </c>
      <c r="O4" s="183" t="s">
        <v>430</v>
      </c>
      <c r="P4" s="183" t="s">
        <v>431</v>
      </c>
      <c r="Q4" s="183" t="s">
        <v>432</v>
      </c>
      <c r="R4" s="183" t="s">
        <v>433</v>
      </c>
      <c r="S4" s="183" t="s">
        <v>120</v>
      </c>
    </row>
    <row r="5" spans="1:19" ht="21">
      <c r="A5" s="644"/>
      <c r="B5" s="644"/>
      <c r="C5" s="645"/>
      <c r="D5" s="184" t="s">
        <v>73</v>
      </c>
      <c r="E5" s="184"/>
      <c r="F5" s="184"/>
      <c r="G5" s="184" t="s">
        <v>134</v>
      </c>
      <c r="H5" s="184" t="s">
        <v>3</v>
      </c>
      <c r="I5" s="184" t="s">
        <v>207</v>
      </c>
      <c r="J5" s="184" t="s">
        <v>1</v>
      </c>
      <c r="K5" s="184" t="s">
        <v>203</v>
      </c>
      <c r="L5" s="185" t="s">
        <v>436</v>
      </c>
      <c r="M5" s="186" t="s">
        <v>22</v>
      </c>
      <c r="N5" s="185" t="s">
        <v>437</v>
      </c>
      <c r="O5" s="185" t="s">
        <v>361</v>
      </c>
      <c r="P5" s="185" t="s">
        <v>438</v>
      </c>
      <c r="Q5" s="185" t="s">
        <v>141</v>
      </c>
      <c r="R5" s="185" t="s">
        <v>2</v>
      </c>
      <c r="S5" s="187" t="s">
        <v>439</v>
      </c>
    </row>
    <row r="6" spans="1:19" ht="18" customHeight="1">
      <c r="A6" s="646"/>
      <c r="B6" s="646"/>
      <c r="C6" s="647"/>
      <c r="D6" s="188" t="s">
        <v>131</v>
      </c>
      <c r="E6" s="188" t="s">
        <v>391</v>
      </c>
      <c r="F6" s="188" t="s">
        <v>0</v>
      </c>
      <c r="G6" s="188" t="s">
        <v>440</v>
      </c>
      <c r="H6" s="188" t="s">
        <v>8</v>
      </c>
      <c r="I6" s="188" t="s">
        <v>155</v>
      </c>
      <c r="J6" s="188" t="s">
        <v>356</v>
      </c>
      <c r="K6" s="188" t="s">
        <v>375</v>
      </c>
      <c r="L6" s="189" t="s">
        <v>84</v>
      </c>
      <c r="M6" s="190" t="s">
        <v>243</v>
      </c>
      <c r="N6" s="189" t="s">
        <v>286</v>
      </c>
      <c r="O6" s="189" t="s">
        <v>45</v>
      </c>
      <c r="P6" s="190" t="s">
        <v>441</v>
      </c>
      <c r="Q6" s="190" t="s">
        <v>442</v>
      </c>
      <c r="R6" s="189" t="s">
        <v>443</v>
      </c>
      <c r="S6" s="189" t="s">
        <v>332</v>
      </c>
    </row>
    <row r="7" spans="1:19" ht="15.75" customHeight="1">
      <c r="A7" s="235"/>
      <c r="B7" s="235"/>
      <c r="C7" s="235"/>
      <c r="D7" s="648" t="s">
        <v>444</v>
      </c>
      <c r="E7" s="648"/>
      <c r="F7" s="648"/>
      <c r="G7" s="648"/>
      <c r="H7" s="648"/>
      <c r="I7" s="648"/>
      <c r="J7" s="648"/>
      <c r="K7" s="648"/>
      <c r="L7" s="648"/>
      <c r="M7" s="648"/>
      <c r="N7" s="648"/>
      <c r="O7" s="648"/>
      <c r="P7" s="648"/>
      <c r="Q7" s="648"/>
      <c r="R7" s="648"/>
      <c r="S7" s="235"/>
    </row>
    <row r="8" spans="1:19" ht="13.5" customHeight="1">
      <c r="A8" s="192" t="s">
        <v>66</v>
      </c>
      <c r="B8" s="192" t="s">
        <v>144</v>
      </c>
      <c r="C8" s="193" t="s">
        <v>447</v>
      </c>
      <c r="D8" s="194">
        <v>101</v>
      </c>
      <c r="E8" s="195">
        <v>110.2</v>
      </c>
      <c r="F8" s="195">
        <v>100.3</v>
      </c>
      <c r="G8" s="195">
        <v>107.3</v>
      </c>
      <c r="H8" s="195">
        <v>94.3</v>
      </c>
      <c r="I8" s="195">
        <v>103.3</v>
      </c>
      <c r="J8" s="195">
        <v>99</v>
      </c>
      <c r="K8" s="195">
        <v>106.6</v>
      </c>
      <c r="L8" s="196">
        <v>107.3</v>
      </c>
      <c r="M8" s="196">
        <v>106.7</v>
      </c>
      <c r="N8" s="196">
        <v>91.3</v>
      </c>
      <c r="O8" s="196">
        <v>100</v>
      </c>
      <c r="P8" s="195">
        <v>90.3</v>
      </c>
      <c r="Q8" s="195">
        <v>101.9</v>
      </c>
      <c r="R8" s="195">
        <v>102.9</v>
      </c>
      <c r="S8" s="196">
        <v>102</v>
      </c>
    </row>
    <row r="9" spans="1:19" ht="13.5" customHeight="1">
      <c r="A9" s="198"/>
      <c r="B9" s="198" t="s">
        <v>449</v>
      </c>
      <c r="C9" s="199"/>
      <c r="D9" s="200">
        <v>100</v>
      </c>
      <c r="E9" s="201">
        <v>100</v>
      </c>
      <c r="F9" s="201">
        <v>100</v>
      </c>
      <c r="G9" s="201">
        <v>100</v>
      </c>
      <c r="H9" s="201">
        <v>100</v>
      </c>
      <c r="I9" s="201">
        <v>100</v>
      </c>
      <c r="J9" s="201">
        <v>100</v>
      </c>
      <c r="K9" s="201">
        <v>100</v>
      </c>
      <c r="L9" s="202">
        <v>100</v>
      </c>
      <c r="M9" s="202">
        <v>100</v>
      </c>
      <c r="N9" s="202">
        <v>100</v>
      </c>
      <c r="O9" s="202">
        <v>100</v>
      </c>
      <c r="P9" s="201">
        <v>100</v>
      </c>
      <c r="Q9" s="201">
        <v>100</v>
      </c>
      <c r="R9" s="201">
        <v>100</v>
      </c>
      <c r="S9" s="202">
        <v>100</v>
      </c>
    </row>
    <row r="10" spans="1:19" ht="12.75">
      <c r="A10" s="198"/>
      <c r="B10" s="198">
        <v>28</v>
      </c>
      <c r="C10" s="199"/>
      <c r="D10" s="236" t="s">
        <v>457</v>
      </c>
      <c r="E10" s="237" t="s">
        <v>457</v>
      </c>
      <c r="F10" s="237" t="s">
        <v>457</v>
      </c>
      <c r="G10" s="237" t="s">
        <v>457</v>
      </c>
      <c r="H10" s="237" t="s">
        <v>457</v>
      </c>
      <c r="I10" s="237" t="s">
        <v>457</v>
      </c>
      <c r="J10" s="237" t="s">
        <v>457</v>
      </c>
      <c r="K10" s="237" t="s">
        <v>457</v>
      </c>
      <c r="L10" s="202" t="s">
        <v>457</v>
      </c>
      <c r="M10" s="202" t="s">
        <v>457</v>
      </c>
      <c r="N10" s="202" t="s">
        <v>457</v>
      </c>
      <c r="O10" s="202" t="s">
        <v>457</v>
      </c>
      <c r="P10" s="237" t="s">
        <v>457</v>
      </c>
      <c r="Q10" s="237" t="s">
        <v>457</v>
      </c>
      <c r="R10" s="237" t="s">
        <v>457</v>
      </c>
      <c r="S10" s="202" t="s">
        <v>457</v>
      </c>
    </row>
    <row r="11" spans="1:19" ht="13.5" customHeight="1">
      <c r="A11" s="198"/>
      <c r="B11" s="198" t="s">
        <v>31</v>
      </c>
      <c r="C11" s="199"/>
      <c r="D11" s="236" t="s">
        <v>457</v>
      </c>
      <c r="E11" s="237" t="s">
        <v>457</v>
      </c>
      <c r="F11" s="237" t="s">
        <v>457</v>
      </c>
      <c r="G11" s="237" t="s">
        <v>457</v>
      </c>
      <c r="H11" s="237" t="s">
        <v>457</v>
      </c>
      <c r="I11" s="237" t="s">
        <v>457</v>
      </c>
      <c r="J11" s="237" t="s">
        <v>457</v>
      </c>
      <c r="K11" s="237" t="s">
        <v>457</v>
      </c>
      <c r="L11" s="237" t="s">
        <v>457</v>
      </c>
      <c r="M11" s="237" t="s">
        <v>457</v>
      </c>
      <c r="N11" s="237" t="s">
        <v>457</v>
      </c>
      <c r="O11" s="237" t="s">
        <v>457</v>
      </c>
      <c r="P11" s="237" t="s">
        <v>457</v>
      </c>
      <c r="Q11" s="237" t="s">
        <v>457</v>
      </c>
      <c r="R11" s="237" t="s">
        <v>457</v>
      </c>
      <c r="S11" s="237" t="s">
        <v>457</v>
      </c>
    </row>
    <row r="12" spans="1:19" ht="13.5" customHeight="1">
      <c r="A12" s="198"/>
      <c r="B12" s="198" t="s">
        <v>80</v>
      </c>
      <c r="C12" s="199"/>
      <c r="D12" s="238">
        <v>98.5</v>
      </c>
      <c r="E12" s="239">
        <v>115.4</v>
      </c>
      <c r="F12" s="239">
        <v>98.8</v>
      </c>
      <c r="G12" s="239">
        <v>119.8</v>
      </c>
      <c r="H12" s="239">
        <v>80.2</v>
      </c>
      <c r="I12" s="239">
        <v>101.2</v>
      </c>
      <c r="J12" s="239">
        <v>103.3</v>
      </c>
      <c r="K12" s="239">
        <v>93.4</v>
      </c>
      <c r="L12" s="239">
        <v>91.8</v>
      </c>
      <c r="M12" s="239">
        <v>110</v>
      </c>
      <c r="N12" s="239">
        <v>89.5</v>
      </c>
      <c r="O12" s="239">
        <v>98.9</v>
      </c>
      <c r="P12" s="239">
        <v>84</v>
      </c>
      <c r="Q12" s="239">
        <v>102.8</v>
      </c>
      <c r="R12" s="239">
        <v>98.6</v>
      </c>
      <c r="S12" s="239">
        <v>96.6</v>
      </c>
    </row>
    <row r="13" spans="1:19" ht="13.5" customHeight="1">
      <c r="A13" s="206" t="s">
        <v>450</v>
      </c>
      <c r="B13" s="206" t="s">
        <v>452</v>
      </c>
      <c r="C13" s="207" t="s">
        <v>447</v>
      </c>
      <c r="D13" s="240">
        <v>98.1</v>
      </c>
      <c r="E13" s="241">
        <v>108.3</v>
      </c>
      <c r="F13" s="241">
        <v>97.9</v>
      </c>
      <c r="G13" s="241">
        <v>110</v>
      </c>
      <c r="H13" s="241">
        <v>81.8</v>
      </c>
      <c r="I13" s="241">
        <v>104.7</v>
      </c>
      <c r="J13" s="241">
        <v>103</v>
      </c>
      <c r="K13" s="241">
        <v>95.1</v>
      </c>
      <c r="L13" s="241">
        <v>90.3</v>
      </c>
      <c r="M13" s="241">
        <v>106.9</v>
      </c>
      <c r="N13" s="241">
        <v>101.2</v>
      </c>
      <c r="O13" s="241">
        <v>97.1</v>
      </c>
      <c r="P13" s="241">
        <v>77.3</v>
      </c>
      <c r="Q13" s="241">
        <v>103.1</v>
      </c>
      <c r="R13" s="241">
        <v>96.7</v>
      </c>
      <c r="S13" s="241">
        <v>97.7</v>
      </c>
    </row>
    <row r="14" spans="1:19" ht="13.5" customHeight="1">
      <c r="A14" s="198" t="s">
        <v>274</v>
      </c>
      <c r="B14" s="198">
        <v>3</v>
      </c>
      <c r="C14" s="199" t="s">
        <v>176</v>
      </c>
      <c r="D14" s="210">
        <v>96.9</v>
      </c>
      <c r="E14" s="211">
        <v>105.9</v>
      </c>
      <c r="F14" s="211">
        <v>96.8</v>
      </c>
      <c r="G14" s="211">
        <v>111.3</v>
      </c>
      <c r="H14" s="211">
        <v>85.4</v>
      </c>
      <c r="I14" s="211">
        <v>101.5</v>
      </c>
      <c r="J14" s="211">
        <v>101.6</v>
      </c>
      <c r="K14" s="211">
        <v>93.1</v>
      </c>
      <c r="L14" s="211">
        <v>99.8</v>
      </c>
      <c r="M14" s="211">
        <v>109.1</v>
      </c>
      <c r="N14" s="211">
        <v>99</v>
      </c>
      <c r="O14" s="211">
        <v>92.3</v>
      </c>
      <c r="P14" s="211">
        <v>69.6</v>
      </c>
      <c r="Q14" s="211">
        <v>102.8</v>
      </c>
      <c r="R14" s="211">
        <v>100.4</v>
      </c>
      <c r="S14" s="211">
        <v>99.7</v>
      </c>
    </row>
    <row r="15" spans="1:19" ht="13.5" customHeight="1">
      <c r="A15" s="198"/>
      <c r="B15" s="198">
        <v>4</v>
      </c>
      <c r="C15" s="199"/>
      <c r="D15" s="212">
        <v>98.5</v>
      </c>
      <c r="E15" s="213">
        <v>107.3</v>
      </c>
      <c r="F15" s="213">
        <v>98.8</v>
      </c>
      <c r="G15" s="213">
        <v>116.2</v>
      </c>
      <c r="H15" s="213">
        <v>87</v>
      </c>
      <c r="I15" s="213">
        <v>105.6</v>
      </c>
      <c r="J15" s="213">
        <v>105</v>
      </c>
      <c r="K15" s="213">
        <v>95</v>
      </c>
      <c r="L15" s="213">
        <v>94.3</v>
      </c>
      <c r="M15" s="213">
        <v>110.9</v>
      </c>
      <c r="N15" s="213">
        <v>104.2</v>
      </c>
      <c r="O15" s="213">
        <v>98</v>
      </c>
      <c r="P15" s="213">
        <v>66.6</v>
      </c>
      <c r="Q15" s="213">
        <v>101.8</v>
      </c>
      <c r="R15" s="213">
        <v>98</v>
      </c>
      <c r="S15" s="213">
        <v>99.3</v>
      </c>
    </row>
    <row r="16" spans="1:19" ht="13.5" customHeight="1">
      <c r="A16" s="198" t="s">
        <v>178</v>
      </c>
      <c r="B16" s="198">
        <v>5</v>
      </c>
      <c r="C16" s="199" t="s">
        <v>176</v>
      </c>
      <c r="D16" s="212">
        <v>97.7</v>
      </c>
      <c r="E16" s="213">
        <v>102.4</v>
      </c>
      <c r="F16" s="213">
        <v>97.5</v>
      </c>
      <c r="G16" s="213">
        <v>111.1</v>
      </c>
      <c r="H16" s="213">
        <v>82.8</v>
      </c>
      <c r="I16" s="213">
        <v>101</v>
      </c>
      <c r="J16" s="213">
        <v>102.1</v>
      </c>
      <c r="K16" s="213">
        <v>94.4</v>
      </c>
      <c r="L16" s="213">
        <v>93</v>
      </c>
      <c r="M16" s="213">
        <v>108.9</v>
      </c>
      <c r="N16" s="213">
        <v>103.7</v>
      </c>
      <c r="O16" s="213">
        <v>95.9</v>
      </c>
      <c r="P16" s="213">
        <v>77.2</v>
      </c>
      <c r="Q16" s="213">
        <v>102.9</v>
      </c>
      <c r="R16" s="213">
        <v>97.2</v>
      </c>
      <c r="S16" s="213">
        <v>99.2</v>
      </c>
    </row>
    <row r="17" spans="1:19" ht="13.5" customHeight="1">
      <c r="A17" s="214"/>
      <c r="B17" s="198">
        <v>6</v>
      </c>
      <c r="C17" s="199"/>
      <c r="D17" s="212">
        <v>98.8</v>
      </c>
      <c r="E17" s="213">
        <v>110.1</v>
      </c>
      <c r="F17" s="213">
        <v>99.6</v>
      </c>
      <c r="G17" s="213">
        <v>112.1</v>
      </c>
      <c r="H17" s="213">
        <v>84.3</v>
      </c>
      <c r="I17" s="213">
        <v>104.6</v>
      </c>
      <c r="J17" s="213">
        <v>102</v>
      </c>
      <c r="K17" s="213">
        <v>95.3</v>
      </c>
      <c r="L17" s="213">
        <v>89</v>
      </c>
      <c r="M17" s="213">
        <v>111.3</v>
      </c>
      <c r="N17" s="213">
        <v>101.2</v>
      </c>
      <c r="O17" s="213">
        <v>93.3</v>
      </c>
      <c r="P17" s="213">
        <v>77.9</v>
      </c>
      <c r="Q17" s="213">
        <v>101.7</v>
      </c>
      <c r="R17" s="213">
        <v>101.2</v>
      </c>
      <c r="S17" s="213">
        <v>98.7</v>
      </c>
    </row>
    <row r="18" spans="1:19" ht="13.5" customHeight="1">
      <c r="A18" s="214"/>
      <c r="B18" s="198">
        <v>7</v>
      </c>
      <c r="C18" s="199"/>
      <c r="D18" s="212">
        <v>99.7</v>
      </c>
      <c r="E18" s="213">
        <v>117.4</v>
      </c>
      <c r="F18" s="213">
        <v>98.1</v>
      </c>
      <c r="G18" s="213">
        <v>105.9</v>
      </c>
      <c r="H18" s="213">
        <v>81.7</v>
      </c>
      <c r="I18" s="213">
        <v>106.9</v>
      </c>
      <c r="J18" s="213">
        <v>103.8</v>
      </c>
      <c r="K18" s="213">
        <v>97.2</v>
      </c>
      <c r="L18" s="213">
        <v>86.9</v>
      </c>
      <c r="M18" s="213">
        <v>112.3</v>
      </c>
      <c r="N18" s="213">
        <v>108.1</v>
      </c>
      <c r="O18" s="213">
        <v>99.2</v>
      </c>
      <c r="P18" s="213">
        <v>85.4</v>
      </c>
      <c r="Q18" s="213">
        <v>101.8</v>
      </c>
      <c r="R18" s="213">
        <v>94.1</v>
      </c>
      <c r="S18" s="213">
        <v>98</v>
      </c>
    </row>
    <row r="19" spans="1:19" ht="13.5" customHeight="1">
      <c r="A19" s="214"/>
      <c r="B19" s="198">
        <v>8</v>
      </c>
      <c r="C19" s="199"/>
      <c r="D19" s="212">
        <v>98.3</v>
      </c>
      <c r="E19" s="213">
        <v>108.8</v>
      </c>
      <c r="F19" s="213">
        <v>97.2</v>
      </c>
      <c r="G19" s="213">
        <v>104.7</v>
      </c>
      <c r="H19" s="213">
        <v>79.8</v>
      </c>
      <c r="I19" s="213">
        <v>105</v>
      </c>
      <c r="J19" s="213">
        <v>104</v>
      </c>
      <c r="K19" s="213">
        <v>96.6</v>
      </c>
      <c r="L19" s="213">
        <v>88.5</v>
      </c>
      <c r="M19" s="213">
        <v>101.1</v>
      </c>
      <c r="N19" s="213">
        <v>106</v>
      </c>
      <c r="O19" s="213">
        <v>98.5</v>
      </c>
      <c r="P19" s="213">
        <v>81.9</v>
      </c>
      <c r="Q19" s="213">
        <v>102.9</v>
      </c>
      <c r="R19" s="213">
        <v>93.7</v>
      </c>
      <c r="S19" s="213">
        <v>99.8</v>
      </c>
    </row>
    <row r="20" spans="1:19" ht="13.5" customHeight="1">
      <c r="A20" s="198"/>
      <c r="B20" s="198">
        <v>9</v>
      </c>
      <c r="C20" s="199"/>
      <c r="D20" s="212">
        <v>98.4</v>
      </c>
      <c r="E20" s="213">
        <v>109.6</v>
      </c>
      <c r="F20" s="213">
        <v>98.2</v>
      </c>
      <c r="G20" s="213">
        <v>104.5</v>
      </c>
      <c r="H20" s="213">
        <v>78.7</v>
      </c>
      <c r="I20" s="213">
        <v>104.3</v>
      </c>
      <c r="J20" s="213">
        <v>103.2</v>
      </c>
      <c r="K20" s="213">
        <v>95.9</v>
      </c>
      <c r="L20" s="213">
        <v>86.4</v>
      </c>
      <c r="M20" s="213">
        <v>100.7</v>
      </c>
      <c r="N20" s="213">
        <v>103.8</v>
      </c>
      <c r="O20" s="213">
        <v>100.7</v>
      </c>
      <c r="P20" s="213">
        <v>80.5</v>
      </c>
      <c r="Q20" s="213">
        <v>105.4</v>
      </c>
      <c r="R20" s="213">
        <v>93</v>
      </c>
      <c r="S20" s="213">
        <v>95.8</v>
      </c>
    </row>
    <row r="21" spans="1:19" ht="13.5" customHeight="1">
      <c r="A21" s="198"/>
      <c r="B21" s="198">
        <v>10</v>
      </c>
      <c r="C21" s="199"/>
      <c r="D21" s="212">
        <v>99.3</v>
      </c>
      <c r="E21" s="213">
        <v>108.1</v>
      </c>
      <c r="F21" s="213">
        <v>98.8</v>
      </c>
      <c r="G21" s="213">
        <v>110.7</v>
      </c>
      <c r="H21" s="213">
        <v>79.3</v>
      </c>
      <c r="I21" s="213">
        <v>107.8</v>
      </c>
      <c r="J21" s="213">
        <v>104.9</v>
      </c>
      <c r="K21" s="213">
        <v>96</v>
      </c>
      <c r="L21" s="213">
        <v>87.1</v>
      </c>
      <c r="M21" s="213">
        <v>102.3</v>
      </c>
      <c r="N21" s="213">
        <v>100.2</v>
      </c>
      <c r="O21" s="213">
        <v>100</v>
      </c>
      <c r="P21" s="213">
        <v>82.4</v>
      </c>
      <c r="Q21" s="213">
        <v>105.7</v>
      </c>
      <c r="R21" s="213">
        <v>93.3</v>
      </c>
      <c r="S21" s="213">
        <v>99.4</v>
      </c>
    </row>
    <row r="22" spans="1:19" ht="13.5" customHeight="1">
      <c r="A22" s="214"/>
      <c r="B22" s="198">
        <v>11</v>
      </c>
      <c r="C22" s="199"/>
      <c r="D22" s="212">
        <v>99.5</v>
      </c>
      <c r="E22" s="213">
        <v>109.8</v>
      </c>
      <c r="F22" s="213">
        <v>99.3</v>
      </c>
      <c r="G22" s="213">
        <v>111.5</v>
      </c>
      <c r="H22" s="213">
        <v>77.7</v>
      </c>
      <c r="I22" s="213">
        <v>108.2</v>
      </c>
      <c r="J22" s="213">
        <v>104.2</v>
      </c>
      <c r="K22" s="213">
        <v>96.5</v>
      </c>
      <c r="L22" s="213">
        <v>85.5</v>
      </c>
      <c r="M22" s="213">
        <v>105.7</v>
      </c>
      <c r="N22" s="213">
        <v>99.2</v>
      </c>
      <c r="O22" s="213">
        <v>101.8</v>
      </c>
      <c r="P22" s="213">
        <v>81.5</v>
      </c>
      <c r="Q22" s="213">
        <v>106</v>
      </c>
      <c r="R22" s="213">
        <v>91.8</v>
      </c>
      <c r="S22" s="213">
        <v>95.5</v>
      </c>
    </row>
    <row r="23" spans="1:19" ht="13.5" customHeight="1">
      <c r="A23" s="198"/>
      <c r="B23" s="198">
        <v>12</v>
      </c>
      <c r="C23" s="199"/>
      <c r="D23" s="212">
        <v>98.9</v>
      </c>
      <c r="E23" s="213">
        <v>110.9</v>
      </c>
      <c r="F23" s="213">
        <v>98.2</v>
      </c>
      <c r="G23" s="213">
        <v>108.7</v>
      </c>
      <c r="H23" s="213">
        <v>78.5</v>
      </c>
      <c r="I23" s="213">
        <v>106.8</v>
      </c>
      <c r="J23" s="213">
        <v>105</v>
      </c>
      <c r="K23" s="213">
        <v>95.9</v>
      </c>
      <c r="L23" s="213">
        <v>84.1</v>
      </c>
      <c r="M23" s="213">
        <v>104.6</v>
      </c>
      <c r="N23" s="213">
        <v>99</v>
      </c>
      <c r="O23" s="213">
        <v>102</v>
      </c>
      <c r="P23" s="213">
        <v>83.6</v>
      </c>
      <c r="Q23" s="213">
        <v>105.1</v>
      </c>
      <c r="R23" s="213">
        <v>91.8</v>
      </c>
      <c r="S23" s="213">
        <v>93.4</v>
      </c>
    </row>
    <row r="24" spans="1:46" ht="13.5" customHeight="1">
      <c r="A24" s="198" t="s">
        <v>453</v>
      </c>
      <c r="B24" s="198" t="s">
        <v>454</v>
      </c>
      <c r="C24" s="199" t="s">
        <v>176</v>
      </c>
      <c r="D24" s="212">
        <v>97.8</v>
      </c>
      <c r="E24" s="213">
        <v>109.9</v>
      </c>
      <c r="F24" s="213">
        <v>94.7</v>
      </c>
      <c r="G24" s="213">
        <v>101.1</v>
      </c>
      <c r="H24" s="213">
        <v>77.2</v>
      </c>
      <c r="I24" s="213">
        <v>99.2</v>
      </c>
      <c r="J24" s="213">
        <v>101.5</v>
      </c>
      <c r="K24" s="213">
        <v>93.4</v>
      </c>
      <c r="L24" s="213">
        <v>83.3</v>
      </c>
      <c r="M24" s="213">
        <v>103.4</v>
      </c>
      <c r="N24" s="213">
        <v>105</v>
      </c>
      <c r="O24" s="213">
        <v>94.9</v>
      </c>
      <c r="P24" s="213">
        <v>98</v>
      </c>
      <c r="Q24" s="213">
        <v>105.7</v>
      </c>
      <c r="R24" s="213">
        <v>93.8</v>
      </c>
      <c r="S24" s="213">
        <v>91.6</v>
      </c>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row>
    <row r="25" spans="1:46" ht="13.5" customHeight="1">
      <c r="A25" s="198"/>
      <c r="B25" s="198">
        <v>2</v>
      </c>
      <c r="C25" s="199"/>
      <c r="D25" s="212">
        <v>98.4</v>
      </c>
      <c r="E25" s="213">
        <v>113.4</v>
      </c>
      <c r="F25" s="213">
        <v>96.1</v>
      </c>
      <c r="G25" s="213">
        <v>101.8</v>
      </c>
      <c r="H25" s="213">
        <v>89.9</v>
      </c>
      <c r="I25" s="213">
        <v>103.1</v>
      </c>
      <c r="J25" s="213">
        <v>97.8</v>
      </c>
      <c r="K25" s="213">
        <v>95.2</v>
      </c>
      <c r="L25" s="213">
        <v>80.9</v>
      </c>
      <c r="M25" s="213">
        <v>107.5</v>
      </c>
      <c r="N25" s="213">
        <v>95.8</v>
      </c>
      <c r="O25" s="213">
        <v>95.2</v>
      </c>
      <c r="P25" s="213">
        <v>99.9</v>
      </c>
      <c r="Q25" s="213">
        <v>106.2</v>
      </c>
      <c r="R25" s="213">
        <v>97.7</v>
      </c>
      <c r="S25" s="213">
        <v>91.6</v>
      </c>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row>
    <row r="26" spans="1:46" ht="13.5" customHeight="1">
      <c r="A26" s="214"/>
      <c r="B26" s="218">
        <v>3</v>
      </c>
      <c r="C26" s="214"/>
      <c r="D26" s="219">
        <v>99.3</v>
      </c>
      <c r="E26" s="220">
        <v>114.6</v>
      </c>
      <c r="F26" s="220">
        <v>96.6</v>
      </c>
      <c r="G26" s="220">
        <v>100.9</v>
      </c>
      <c r="H26" s="220">
        <v>80.8</v>
      </c>
      <c r="I26" s="220">
        <v>99.8</v>
      </c>
      <c r="J26" s="220">
        <v>97.8</v>
      </c>
      <c r="K26" s="220">
        <v>96.6</v>
      </c>
      <c r="L26" s="220">
        <v>78.1</v>
      </c>
      <c r="M26" s="220">
        <v>106.1</v>
      </c>
      <c r="N26" s="220">
        <v>99.2</v>
      </c>
      <c r="O26" s="220">
        <v>95.8</v>
      </c>
      <c r="P26" s="220">
        <v>118.3</v>
      </c>
      <c r="Q26" s="220">
        <v>106.3</v>
      </c>
      <c r="R26" s="220">
        <v>96.1</v>
      </c>
      <c r="S26" s="220">
        <v>91.7</v>
      </c>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row>
    <row r="27" spans="1:19" ht="17.25" customHeight="1">
      <c r="A27" s="235"/>
      <c r="B27" s="235"/>
      <c r="C27" s="235"/>
      <c r="D27" s="649" t="s">
        <v>456</v>
      </c>
      <c r="E27" s="649"/>
      <c r="F27" s="649"/>
      <c r="G27" s="649"/>
      <c r="H27" s="649"/>
      <c r="I27" s="649"/>
      <c r="J27" s="649"/>
      <c r="K27" s="649"/>
      <c r="L27" s="649"/>
      <c r="M27" s="649"/>
      <c r="N27" s="649"/>
      <c r="O27" s="649"/>
      <c r="P27" s="649"/>
      <c r="Q27" s="649"/>
      <c r="R27" s="649"/>
      <c r="S27" s="649"/>
    </row>
    <row r="28" spans="1:19" ht="13.5" customHeight="1">
      <c r="A28" s="192" t="s">
        <v>66</v>
      </c>
      <c r="B28" s="192" t="s">
        <v>144</v>
      </c>
      <c r="C28" s="193" t="s">
        <v>447</v>
      </c>
      <c r="D28" s="194">
        <v>-5.2</v>
      </c>
      <c r="E28" s="195">
        <v>-5.5</v>
      </c>
      <c r="F28" s="195">
        <v>-4</v>
      </c>
      <c r="G28" s="195">
        <v>-10.1</v>
      </c>
      <c r="H28" s="195">
        <v>4.8</v>
      </c>
      <c r="I28" s="195">
        <v>-7.9</v>
      </c>
      <c r="J28" s="195">
        <v>-4.9</v>
      </c>
      <c r="K28" s="195">
        <v>-7.7</v>
      </c>
      <c r="L28" s="196">
        <v>-1.2</v>
      </c>
      <c r="M28" s="196">
        <v>-5.4</v>
      </c>
      <c r="N28" s="196">
        <v>-3.1</v>
      </c>
      <c r="O28" s="196">
        <v>-14.7</v>
      </c>
      <c r="P28" s="195">
        <v>-16.4</v>
      </c>
      <c r="Q28" s="195">
        <v>-1.6</v>
      </c>
      <c r="R28" s="195">
        <v>-4.8</v>
      </c>
      <c r="S28" s="196">
        <v>-4.2</v>
      </c>
    </row>
    <row r="29" spans="1:19" ht="13.5" customHeight="1">
      <c r="A29" s="198"/>
      <c r="B29" s="198" t="s">
        <v>449</v>
      </c>
      <c r="C29" s="199"/>
      <c r="D29" s="200">
        <v>-0.9</v>
      </c>
      <c r="E29" s="201">
        <v>-9.1</v>
      </c>
      <c r="F29" s="201">
        <v>-0.1</v>
      </c>
      <c r="G29" s="201">
        <v>-6.7</v>
      </c>
      <c r="H29" s="201">
        <v>6.2</v>
      </c>
      <c r="I29" s="201">
        <v>-3.1</v>
      </c>
      <c r="J29" s="201">
        <v>1.3</v>
      </c>
      <c r="K29" s="201">
        <v>-5.9</v>
      </c>
      <c r="L29" s="202">
        <v>-6.7</v>
      </c>
      <c r="M29" s="202">
        <v>-6.1</v>
      </c>
      <c r="N29" s="202">
        <v>9.7</v>
      </c>
      <c r="O29" s="202">
        <v>0.1</v>
      </c>
      <c r="P29" s="201">
        <v>10.8</v>
      </c>
      <c r="Q29" s="201">
        <v>-1.7</v>
      </c>
      <c r="R29" s="201">
        <v>-2.7</v>
      </c>
      <c r="S29" s="202">
        <v>-1.9</v>
      </c>
    </row>
    <row r="30" spans="1:19" ht="13.5" customHeight="1">
      <c r="A30" s="198"/>
      <c r="B30" s="198">
        <v>28</v>
      </c>
      <c r="C30" s="199"/>
      <c r="D30" s="236" t="s">
        <v>457</v>
      </c>
      <c r="E30" s="237" t="s">
        <v>457</v>
      </c>
      <c r="F30" s="237" t="s">
        <v>457</v>
      </c>
      <c r="G30" s="237" t="s">
        <v>457</v>
      </c>
      <c r="H30" s="237" t="s">
        <v>457</v>
      </c>
      <c r="I30" s="237" t="s">
        <v>457</v>
      </c>
      <c r="J30" s="237" t="s">
        <v>457</v>
      </c>
      <c r="K30" s="237" t="s">
        <v>457</v>
      </c>
      <c r="L30" s="202" t="s">
        <v>457</v>
      </c>
      <c r="M30" s="202" t="s">
        <v>457</v>
      </c>
      <c r="N30" s="202" t="s">
        <v>457</v>
      </c>
      <c r="O30" s="202" t="s">
        <v>457</v>
      </c>
      <c r="P30" s="237" t="s">
        <v>457</v>
      </c>
      <c r="Q30" s="237" t="s">
        <v>457</v>
      </c>
      <c r="R30" s="237" t="s">
        <v>457</v>
      </c>
      <c r="S30" s="202" t="s">
        <v>457</v>
      </c>
    </row>
    <row r="31" spans="1:19" ht="13.5" customHeight="1">
      <c r="A31" s="198"/>
      <c r="B31" s="198" t="s">
        <v>31</v>
      </c>
      <c r="C31" s="199"/>
      <c r="D31" s="236" t="s">
        <v>457</v>
      </c>
      <c r="E31" s="237" t="s">
        <v>457</v>
      </c>
      <c r="F31" s="237" t="s">
        <v>457</v>
      </c>
      <c r="G31" s="237" t="s">
        <v>457</v>
      </c>
      <c r="H31" s="237" t="s">
        <v>457</v>
      </c>
      <c r="I31" s="237" t="s">
        <v>457</v>
      </c>
      <c r="J31" s="237" t="s">
        <v>457</v>
      </c>
      <c r="K31" s="237" t="s">
        <v>457</v>
      </c>
      <c r="L31" s="202" t="s">
        <v>457</v>
      </c>
      <c r="M31" s="202" t="s">
        <v>457</v>
      </c>
      <c r="N31" s="202" t="s">
        <v>457</v>
      </c>
      <c r="O31" s="202" t="s">
        <v>457</v>
      </c>
      <c r="P31" s="237" t="s">
        <v>457</v>
      </c>
      <c r="Q31" s="237" t="s">
        <v>457</v>
      </c>
      <c r="R31" s="237" t="s">
        <v>457</v>
      </c>
      <c r="S31" s="202" t="s">
        <v>457</v>
      </c>
    </row>
    <row r="32" spans="1:19" ht="13.5" customHeight="1">
      <c r="A32" s="198"/>
      <c r="B32" s="198" t="s">
        <v>80</v>
      </c>
      <c r="C32" s="199"/>
      <c r="D32" s="236">
        <v>-1.2</v>
      </c>
      <c r="E32" s="237">
        <v>4.5</v>
      </c>
      <c r="F32" s="237">
        <v>-1.8</v>
      </c>
      <c r="G32" s="237">
        <v>24.4</v>
      </c>
      <c r="H32" s="237">
        <v>-9</v>
      </c>
      <c r="I32" s="237">
        <v>-5.4</v>
      </c>
      <c r="J32" s="237">
        <v>11.6</v>
      </c>
      <c r="K32" s="237">
        <v>-4.5</v>
      </c>
      <c r="L32" s="202">
        <v>-7.8</v>
      </c>
      <c r="M32" s="202">
        <v>10.6</v>
      </c>
      <c r="N32" s="202">
        <v>-9.7</v>
      </c>
      <c r="O32" s="202">
        <v>4.5</v>
      </c>
      <c r="P32" s="237">
        <v>-18.5</v>
      </c>
      <c r="Q32" s="237">
        <v>5</v>
      </c>
      <c r="R32" s="237">
        <v>-2.3</v>
      </c>
      <c r="S32" s="202">
        <v>-0.4</v>
      </c>
    </row>
    <row r="33" spans="1:19" ht="13.5" customHeight="1">
      <c r="A33" s="206" t="s">
        <v>450</v>
      </c>
      <c r="B33" s="206" t="s">
        <v>452</v>
      </c>
      <c r="C33" s="207" t="s">
        <v>447</v>
      </c>
      <c r="D33" s="240">
        <v>-0.4</v>
      </c>
      <c r="E33" s="241">
        <v>-6.2</v>
      </c>
      <c r="F33" s="241">
        <v>-0.9</v>
      </c>
      <c r="G33" s="241">
        <v>-8.2</v>
      </c>
      <c r="H33" s="241">
        <v>2</v>
      </c>
      <c r="I33" s="241">
        <v>3.5</v>
      </c>
      <c r="J33" s="241">
        <v>-0.3</v>
      </c>
      <c r="K33" s="241">
        <v>1.8</v>
      </c>
      <c r="L33" s="241">
        <v>-1.6</v>
      </c>
      <c r="M33" s="241">
        <v>-2.8</v>
      </c>
      <c r="N33" s="241">
        <v>13.1</v>
      </c>
      <c r="O33" s="241">
        <v>-1.8</v>
      </c>
      <c r="P33" s="241">
        <v>-8</v>
      </c>
      <c r="Q33" s="241">
        <v>0.3</v>
      </c>
      <c r="R33" s="241">
        <v>-1.9</v>
      </c>
      <c r="S33" s="241">
        <v>1.1</v>
      </c>
    </row>
    <row r="34" spans="1:19" ht="13.5" customHeight="1">
      <c r="A34" s="198" t="s">
        <v>274</v>
      </c>
      <c r="B34" s="198">
        <v>3</v>
      </c>
      <c r="C34" s="199" t="s">
        <v>176</v>
      </c>
      <c r="D34" s="242">
        <v>-0.4</v>
      </c>
      <c r="E34" s="243">
        <v>-8.5</v>
      </c>
      <c r="F34" s="243">
        <v>-2.5</v>
      </c>
      <c r="G34" s="243">
        <v>-6.5</v>
      </c>
      <c r="H34" s="243">
        <v>3.3</v>
      </c>
      <c r="I34" s="243">
        <v>2.6</v>
      </c>
      <c r="J34" s="243">
        <v>4.3</v>
      </c>
      <c r="K34" s="243">
        <v>2.2</v>
      </c>
      <c r="L34" s="243">
        <v>16.2</v>
      </c>
      <c r="M34" s="243">
        <v>-3.5</v>
      </c>
      <c r="N34" s="243">
        <v>9.8</v>
      </c>
      <c r="O34" s="243">
        <v>-1.4</v>
      </c>
      <c r="P34" s="243">
        <v>-19.1</v>
      </c>
      <c r="Q34" s="243">
        <v>2.6</v>
      </c>
      <c r="R34" s="243">
        <v>3.5</v>
      </c>
      <c r="S34" s="243">
        <v>5.6</v>
      </c>
    </row>
    <row r="35" spans="1:19" ht="13.5" customHeight="1">
      <c r="A35" s="198"/>
      <c r="B35" s="198">
        <v>4</v>
      </c>
      <c r="C35" s="199"/>
      <c r="D35" s="244">
        <v>-1.2</v>
      </c>
      <c r="E35" s="245">
        <v>-8.8</v>
      </c>
      <c r="F35" s="245">
        <v>-1.1</v>
      </c>
      <c r="G35" s="245">
        <v>-5.2</v>
      </c>
      <c r="H35" s="245">
        <v>5.2</v>
      </c>
      <c r="I35" s="245">
        <v>3.5</v>
      </c>
      <c r="J35" s="245">
        <v>1.4</v>
      </c>
      <c r="K35" s="245">
        <v>0.5</v>
      </c>
      <c r="L35" s="245">
        <v>5.4</v>
      </c>
      <c r="M35" s="245">
        <v>-2</v>
      </c>
      <c r="N35" s="245">
        <v>15</v>
      </c>
      <c r="O35" s="245">
        <v>12</v>
      </c>
      <c r="P35" s="245">
        <v>-24.4</v>
      </c>
      <c r="Q35" s="245">
        <v>-2.8</v>
      </c>
      <c r="R35" s="245">
        <v>-2.9</v>
      </c>
      <c r="S35" s="245">
        <v>2.1</v>
      </c>
    </row>
    <row r="36" spans="1:19" ht="13.5" customHeight="1">
      <c r="A36" s="198" t="s">
        <v>178</v>
      </c>
      <c r="B36" s="198">
        <v>5</v>
      </c>
      <c r="C36" s="199" t="s">
        <v>176</v>
      </c>
      <c r="D36" s="244">
        <v>0.1</v>
      </c>
      <c r="E36" s="245">
        <v>-12.9</v>
      </c>
      <c r="F36" s="245">
        <v>-0.4</v>
      </c>
      <c r="G36" s="245">
        <v>-5.8</v>
      </c>
      <c r="H36" s="245">
        <v>2.5</v>
      </c>
      <c r="I36" s="245">
        <v>3.6</v>
      </c>
      <c r="J36" s="245">
        <v>1.4</v>
      </c>
      <c r="K36" s="245">
        <v>4.5</v>
      </c>
      <c r="L36" s="245">
        <v>6.3</v>
      </c>
      <c r="M36" s="245">
        <v>-0.2</v>
      </c>
      <c r="N36" s="245">
        <v>13.2</v>
      </c>
      <c r="O36" s="245">
        <v>-2.9</v>
      </c>
      <c r="P36" s="245">
        <v>-10.3</v>
      </c>
      <c r="Q36" s="245">
        <v>1.9</v>
      </c>
      <c r="R36" s="245">
        <v>6.1</v>
      </c>
      <c r="S36" s="245">
        <v>4.6</v>
      </c>
    </row>
    <row r="37" spans="1:19" ht="13.5" customHeight="1">
      <c r="A37" s="214"/>
      <c r="B37" s="198">
        <v>6</v>
      </c>
      <c r="C37" s="199"/>
      <c r="D37" s="244">
        <v>-0.7</v>
      </c>
      <c r="E37" s="245">
        <v>-6</v>
      </c>
      <c r="F37" s="245">
        <v>0.7</v>
      </c>
      <c r="G37" s="245">
        <v>-5.6</v>
      </c>
      <c r="H37" s="245">
        <v>1.2</v>
      </c>
      <c r="I37" s="245">
        <v>-2.7</v>
      </c>
      <c r="J37" s="245">
        <v>0.5</v>
      </c>
      <c r="K37" s="245">
        <v>3.5</v>
      </c>
      <c r="L37" s="245">
        <v>-0.1</v>
      </c>
      <c r="M37" s="245">
        <v>-2</v>
      </c>
      <c r="N37" s="245">
        <v>9.8</v>
      </c>
      <c r="O37" s="245">
        <v>-6</v>
      </c>
      <c r="P37" s="245">
        <v>-9.9</v>
      </c>
      <c r="Q37" s="245">
        <v>-1.5</v>
      </c>
      <c r="R37" s="245">
        <v>0.3</v>
      </c>
      <c r="S37" s="245">
        <v>1.6</v>
      </c>
    </row>
    <row r="38" spans="1:19" ht="13.5" customHeight="1">
      <c r="A38" s="214"/>
      <c r="B38" s="198">
        <v>7</v>
      </c>
      <c r="C38" s="199"/>
      <c r="D38" s="244">
        <v>0.1</v>
      </c>
      <c r="E38" s="245">
        <v>3</v>
      </c>
      <c r="F38" s="245">
        <v>-1.9</v>
      </c>
      <c r="G38" s="245">
        <v>-8.9</v>
      </c>
      <c r="H38" s="245">
        <v>4.5</v>
      </c>
      <c r="I38" s="245">
        <v>5.7</v>
      </c>
      <c r="J38" s="245">
        <v>-3.5</v>
      </c>
      <c r="K38" s="245">
        <v>3.5</v>
      </c>
      <c r="L38" s="245">
        <v>-12</v>
      </c>
      <c r="M38" s="245">
        <v>2.6</v>
      </c>
      <c r="N38" s="245">
        <v>19.2</v>
      </c>
      <c r="O38" s="245">
        <v>-5.3</v>
      </c>
      <c r="P38" s="245">
        <v>4.3</v>
      </c>
      <c r="Q38" s="245">
        <v>-0.8</v>
      </c>
      <c r="R38" s="245">
        <v>-6.8</v>
      </c>
      <c r="S38" s="245">
        <v>1.1</v>
      </c>
    </row>
    <row r="39" spans="1:19" ht="13.5" customHeight="1">
      <c r="A39" s="214"/>
      <c r="B39" s="198">
        <v>8</v>
      </c>
      <c r="C39" s="199"/>
      <c r="D39" s="244">
        <v>-1.1</v>
      </c>
      <c r="E39" s="245">
        <v>-5.5</v>
      </c>
      <c r="F39" s="245">
        <v>-2</v>
      </c>
      <c r="G39" s="245">
        <v>-13</v>
      </c>
      <c r="H39" s="245">
        <v>3.5</v>
      </c>
      <c r="I39" s="245">
        <v>4.2</v>
      </c>
      <c r="J39" s="245">
        <v>-2.3</v>
      </c>
      <c r="K39" s="245">
        <v>1.6</v>
      </c>
      <c r="L39" s="245">
        <v>-7.3</v>
      </c>
      <c r="M39" s="245">
        <v>-6.3</v>
      </c>
      <c r="N39" s="245">
        <v>12.1</v>
      </c>
      <c r="O39" s="245">
        <v>-4.3</v>
      </c>
      <c r="P39" s="245">
        <v>1.7</v>
      </c>
      <c r="Q39" s="245">
        <v>-2.5</v>
      </c>
      <c r="R39" s="245">
        <v>-6.4</v>
      </c>
      <c r="S39" s="245">
        <v>3.4</v>
      </c>
    </row>
    <row r="40" spans="1:19" ht="13.5" customHeight="1">
      <c r="A40" s="198"/>
      <c r="B40" s="198">
        <v>9</v>
      </c>
      <c r="C40" s="199"/>
      <c r="D40" s="244">
        <v>0.5</v>
      </c>
      <c r="E40" s="245">
        <v>-2.9</v>
      </c>
      <c r="F40" s="245">
        <v>-0.7</v>
      </c>
      <c r="G40" s="245">
        <v>-12.1</v>
      </c>
      <c r="H40" s="245">
        <v>-1</v>
      </c>
      <c r="I40" s="245">
        <v>3.8</v>
      </c>
      <c r="J40" s="245">
        <v>-2.5</v>
      </c>
      <c r="K40" s="245">
        <v>0.8</v>
      </c>
      <c r="L40" s="245">
        <v>-12.7</v>
      </c>
      <c r="M40" s="245">
        <v>-5.3</v>
      </c>
      <c r="N40" s="245">
        <v>15.8</v>
      </c>
      <c r="O40" s="245">
        <v>3</v>
      </c>
      <c r="P40" s="245">
        <v>0.5</v>
      </c>
      <c r="Q40" s="245">
        <v>6.7</v>
      </c>
      <c r="R40" s="245">
        <v>2.4</v>
      </c>
      <c r="S40" s="245">
        <v>-2.9</v>
      </c>
    </row>
    <row r="41" spans="1:19" ht="13.5" customHeight="1">
      <c r="A41" s="198"/>
      <c r="B41" s="198">
        <v>10</v>
      </c>
      <c r="C41" s="199"/>
      <c r="D41" s="244">
        <v>1.6</v>
      </c>
      <c r="E41" s="245">
        <v>-4.8</v>
      </c>
      <c r="F41" s="245">
        <v>1.5</v>
      </c>
      <c r="G41" s="245">
        <v>-9.6</v>
      </c>
      <c r="H41" s="245">
        <v>1.8</v>
      </c>
      <c r="I41" s="245">
        <v>8</v>
      </c>
      <c r="J41" s="245">
        <v>-1.3</v>
      </c>
      <c r="K41" s="245">
        <v>6.2</v>
      </c>
      <c r="L41" s="245">
        <v>-9.1</v>
      </c>
      <c r="M41" s="245">
        <v>-3.8</v>
      </c>
      <c r="N41" s="245">
        <v>18.6</v>
      </c>
      <c r="O41" s="245">
        <v>-11.4</v>
      </c>
      <c r="P41" s="245">
        <v>0.9</v>
      </c>
      <c r="Q41" s="245">
        <v>4.4</v>
      </c>
      <c r="R41" s="245">
        <v>-5.3</v>
      </c>
      <c r="S41" s="245">
        <v>1.7</v>
      </c>
    </row>
    <row r="42" spans="1:19" ht="13.5" customHeight="1">
      <c r="A42" s="214"/>
      <c r="B42" s="198">
        <v>11</v>
      </c>
      <c r="C42" s="199"/>
      <c r="D42" s="244">
        <v>0.4</v>
      </c>
      <c r="E42" s="245">
        <v>-5.8</v>
      </c>
      <c r="F42" s="245">
        <v>0.9</v>
      </c>
      <c r="G42" s="245">
        <v>-11.2</v>
      </c>
      <c r="H42" s="245">
        <v>-2.9</v>
      </c>
      <c r="I42" s="245">
        <v>6</v>
      </c>
      <c r="J42" s="245">
        <v>-3</v>
      </c>
      <c r="K42" s="245">
        <v>2.1</v>
      </c>
      <c r="L42" s="245">
        <v>-9.2</v>
      </c>
      <c r="M42" s="245">
        <v>-2.1</v>
      </c>
      <c r="N42" s="245">
        <v>14.9</v>
      </c>
      <c r="O42" s="245">
        <v>0.5</v>
      </c>
      <c r="P42" s="245">
        <v>0.9</v>
      </c>
      <c r="Q42" s="245">
        <v>0.3</v>
      </c>
      <c r="R42" s="245">
        <v>-8</v>
      </c>
      <c r="S42" s="245">
        <v>-3.1</v>
      </c>
    </row>
    <row r="43" spans="1:19" ht="13.5" customHeight="1">
      <c r="A43" s="198"/>
      <c r="B43" s="198">
        <v>12</v>
      </c>
      <c r="C43" s="199"/>
      <c r="D43" s="244">
        <v>0</v>
      </c>
      <c r="E43" s="245">
        <v>-3.4</v>
      </c>
      <c r="F43" s="245">
        <v>-2.2</v>
      </c>
      <c r="G43" s="245">
        <v>-9.6</v>
      </c>
      <c r="H43" s="245">
        <v>0.3</v>
      </c>
      <c r="I43" s="245">
        <v>4.8</v>
      </c>
      <c r="J43" s="245">
        <v>-0.7</v>
      </c>
      <c r="K43" s="245">
        <v>-2.3</v>
      </c>
      <c r="L43" s="245">
        <v>-11.8</v>
      </c>
      <c r="M43" s="245">
        <v>-2.4</v>
      </c>
      <c r="N43" s="245">
        <v>12.9</v>
      </c>
      <c r="O43" s="245">
        <v>3.3</v>
      </c>
      <c r="P43" s="245">
        <v>3</v>
      </c>
      <c r="Q43" s="245">
        <v>3.5</v>
      </c>
      <c r="R43" s="245">
        <v>-10.5</v>
      </c>
      <c r="S43" s="245">
        <v>-4.6</v>
      </c>
    </row>
    <row r="44" spans="1:19" ht="13.5" customHeight="1">
      <c r="A44" s="198" t="s">
        <v>453</v>
      </c>
      <c r="B44" s="198" t="s">
        <v>454</v>
      </c>
      <c r="C44" s="199" t="s">
        <v>176</v>
      </c>
      <c r="D44" s="244">
        <v>2.3</v>
      </c>
      <c r="E44" s="245">
        <v>6.4</v>
      </c>
      <c r="F44" s="245">
        <v>-1</v>
      </c>
      <c r="G44" s="245">
        <v>-11.2</v>
      </c>
      <c r="H44" s="245">
        <v>-6.9</v>
      </c>
      <c r="I44" s="245">
        <v>-1.8</v>
      </c>
      <c r="J44" s="245">
        <v>0.9</v>
      </c>
      <c r="K44" s="245">
        <v>0</v>
      </c>
      <c r="L44" s="245">
        <v>-9.4</v>
      </c>
      <c r="M44" s="245">
        <v>-3.3</v>
      </c>
      <c r="N44" s="245">
        <v>9.8</v>
      </c>
      <c r="O44" s="245">
        <v>3.6</v>
      </c>
      <c r="P44" s="245">
        <v>33.5</v>
      </c>
      <c r="Q44" s="245">
        <v>4.9</v>
      </c>
      <c r="R44" s="245">
        <v>-6.9</v>
      </c>
      <c r="S44" s="245">
        <v>-5.9</v>
      </c>
    </row>
    <row r="45" spans="1:19" ht="13.5" customHeight="1">
      <c r="A45" s="198"/>
      <c r="B45" s="198">
        <v>2</v>
      </c>
      <c r="C45" s="199"/>
      <c r="D45" s="244">
        <v>1.1</v>
      </c>
      <c r="E45" s="245">
        <v>5.9</v>
      </c>
      <c r="F45" s="245">
        <v>-2.4</v>
      </c>
      <c r="G45" s="245">
        <v>-8</v>
      </c>
      <c r="H45" s="245">
        <v>5.9</v>
      </c>
      <c r="I45" s="245">
        <v>-1.6</v>
      </c>
      <c r="J45" s="245">
        <v>-3.4</v>
      </c>
      <c r="K45" s="245">
        <v>2.4</v>
      </c>
      <c r="L45" s="245">
        <v>-17.9</v>
      </c>
      <c r="M45" s="245">
        <v>-2.4</v>
      </c>
      <c r="N45" s="245">
        <v>0.6</v>
      </c>
      <c r="O45" s="245">
        <v>2.7</v>
      </c>
      <c r="P45" s="245">
        <v>45.6</v>
      </c>
      <c r="Q45" s="245">
        <v>3.7</v>
      </c>
      <c r="R45" s="245">
        <v>-8.2</v>
      </c>
      <c r="S45" s="245">
        <v>-6.6</v>
      </c>
    </row>
    <row r="46" spans="1:19" ht="13.5" customHeight="1">
      <c r="A46" s="214"/>
      <c r="B46" s="218">
        <v>3</v>
      </c>
      <c r="C46" s="214"/>
      <c r="D46" s="219">
        <v>2.5</v>
      </c>
      <c r="E46" s="220">
        <v>8.2</v>
      </c>
      <c r="F46" s="220">
        <v>-0.2</v>
      </c>
      <c r="G46" s="220">
        <v>-9.3</v>
      </c>
      <c r="H46" s="220">
        <v>-5.4</v>
      </c>
      <c r="I46" s="220">
        <v>-1.7</v>
      </c>
      <c r="J46" s="220">
        <v>-3.7</v>
      </c>
      <c r="K46" s="220">
        <v>3.8</v>
      </c>
      <c r="L46" s="220">
        <v>-21.7</v>
      </c>
      <c r="M46" s="220">
        <v>-2.7</v>
      </c>
      <c r="N46" s="220">
        <v>0.2</v>
      </c>
      <c r="O46" s="220">
        <v>3.8</v>
      </c>
      <c r="P46" s="220">
        <v>70</v>
      </c>
      <c r="Q46" s="220">
        <v>3.4</v>
      </c>
      <c r="R46" s="220">
        <v>-4.3</v>
      </c>
      <c r="S46" s="220">
        <v>-8</v>
      </c>
    </row>
    <row r="47" spans="1:35" ht="27" customHeight="1">
      <c r="A47" s="650" t="s">
        <v>158</v>
      </c>
      <c r="B47" s="650"/>
      <c r="C47" s="651"/>
      <c r="D47" s="223">
        <v>0.9</v>
      </c>
      <c r="E47" s="223">
        <v>1.1</v>
      </c>
      <c r="F47" s="223">
        <v>0.5</v>
      </c>
      <c r="G47" s="223">
        <v>-0.9</v>
      </c>
      <c r="H47" s="223">
        <v>-10.1</v>
      </c>
      <c r="I47" s="223">
        <v>-3.2</v>
      </c>
      <c r="J47" s="223">
        <v>0</v>
      </c>
      <c r="K47" s="223">
        <v>1.5</v>
      </c>
      <c r="L47" s="223">
        <v>-3.5</v>
      </c>
      <c r="M47" s="223">
        <v>-1.3</v>
      </c>
      <c r="N47" s="223">
        <v>3.5</v>
      </c>
      <c r="O47" s="223">
        <v>0.6</v>
      </c>
      <c r="P47" s="223">
        <v>18.4</v>
      </c>
      <c r="Q47" s="223">
        <v>0.1</v>
      </c>
      <c r="R47" s="223">
        <v>-1.6</v>
      </c>
      <c r="S47" s="223">
        <v>0.1</v>
      </c>
      <c r="T47" s="225"/>
      <c r="U47" s="225"/>
      <c r="V47" s="225"/>
      <c r="W47" s="225"/>
      <c r="X47" s="225"/>
      <c r="Y47" s="225"/>
      <c r="Z47" s="225"/>
      <c r="AA47" s="225"/>
      <c r="AB47" s="225"/>
      <c r="AC47" s="225"/>
      <c r="AD47" s="225"/>
      <c r="AE47" s="225"/>
      <c r="AF47" s="225"/>
      <c r="AG47" s="225"/>
      <c r="AH47" s="225"/>
      <c r="AI47" s="225"/>
    </row>
    <row r="48" spans="1:35" ht="27" customHeight="1">
      <c r="A48" s="225"/>
      <c r="B48" s="225"/>
      <c r="C48" s="225"/>
      <c r="D48" s="247"/>
      <c r="E48" s="247"/>
      <c r="F48" s="247"/>
      <c r="G48" s="247"/>
      <c r="H48" s="247"/>
      <c r="I48" s="247"/>
      <c r="J48" s="247"/>
      <c r="K48" s="247"/>
      <c r="L48" s="247"/>
      <c r="M48" s="247"/>
      <c r="N48" s="247"/>
      <c r="O48" s="247"/>
      <c r="P48" s="247"/>
      <c r="Q48" s="247"/>
      <c r="R48" s="247"/>
      <c r="S48" s="247"/>
      <c r="T48" s="225"/>
      <c r="U48" s="225"/>
      <c r="V48" s="225"/>
      <c r="W48" s="225"/>
      <c r="X48" s="225"/>
      <c r="Y48" s="225"/>
      <c r="Z48" s="225"/>
      <c r="AA48" s="225"/>
      <c r="AB48" s="225"/>
      <c r="AC48" s="225"/>
      <c r="AD48" s="225"/>
      <c r="AE48" s="225"/>
      <c r="AF48" s="225"/>
      <c r="AG48" s="225"/>
      <c r="AH48" s="225"/>
      <c r="AI48" s="225"/>
    </row>
    <row r="49" spans="1:19" ht="15.75">
      <c r="A49" s="227" t="s">
        <v>197</v>
      </c>
      <c r="B49" s="228"/>
      <c r="C49" s="228"/>
      <c r="D49" s="217"/>
      <c r="E49" s="217"/>
      <c r="F49" s="217"/>
      <c r="G49" s="217"/>
      <c r="H49" s="653"/>
      <c r="I49" s="653"/>
      <c r="J49" s="653"/>
      <c r="K49" s="653"/>
      <c r="L49" s="653"/>
      <c r="M49" s="653"/>
      <c r="N49" s="653"/>
      <c r="O49" s="653"/>
      <c r="P49" s="217"/>
      <c r="Q49" s="217"/>
      <c r="R49" s="217"/>
      <c r="S49" s="248" t="s">
        <v>423</v>
      </c>
    </row>
    <row r="50" spans="1:19" ht="12.75">
      <c r="A50" s="642" t="s">
        <v>54</v>
      </c>
      <c r="B50" s="642"/>
      <c r="C50" s="643"/>
      <c r="D50" s="183" t="s">
        <v>381</v>
      </c>
      <c r="E50" s="183" t="s">
        <v>424</v>
      </c>
      <c r="F50" s="183" t="s">
        <v>81</v>
      </c>
      <c r="G50" s="183" t="s">
        <v>142</v>
      </c>
      <c r="H50" s="183" t="s">
        <v>426</v>
      </c>
      <c r="I50" s="183" t="s">
        <v>39</v>
      </c>
      <c r="J50" s="183" t="s">
        <v>168</v>
      </c>
      <c r="K50" s="183" t="s">
        <v>427</v>
      </c>
      <c r="L50" s="183" t="s">
        <v>428</v>
      </c>
      <c r="M50" s="183" t="s">
        <v>429</v>
      </c>
      <c r="N50" s="183" t="s">
        <v>240</v>
      </c>
      <c r="O50" s="183" t="s">
        <v>430</v>
      </c>
      <c r="P50" s="183" t="s">
        <v>431</v>
      </c>
      <c r="Q50" s="183" t="s">
        <v>432</v>
      </c>
      <c r="R50" s="183" t="s">
        <v>433</v>
      </c>
      <c r="S50" s="183" t="s">
        <v>120</v>
      </c>
    </row>
    <row r="51" spans="1:19" ht="21">
      <c r="A51" s="644"/>
      <c r="B51" s="644"/>
      <c r="C51" s="645"/>
      <c r="D51" s="184" t="s">
        <v>73</v>
      </c>
      <c r="E51" s="184"/>
      <c r="F51" s="184"/>
      <c r="G51" s="184" t="s">
        <v>134</v>
      </c>
      <c r="H51" s="184" t="s">
        <v>3</v>
      </c>
      <c r="I51" s="184" t="s">
        <v>207</v>
      </c>
      <c r="J51" s="184" t="s">
        <v>1</v>
      </c>
      <c r="K51" s="184" t="s">
        <v>203</v>
      </c>
      <c r="L51" s="185" t="s">
        <v>436</v>
      </c>
      <c r="M51" s="186" t="s">
        <v>22</v>
      </c>
      <c r="N51" s="185" t="s">
        <v>437</v>
      </c>
      <c r="O51" s="185" t="s">
        <v>361</v>
      </c>
      <c r="P51" s="185" t="s">
        <v>438</v>
      </c>
      <c r="Q51" s="185" t="s">
        <v>141</v>
      </c>
      <c r="R51" s="185" t="s">
        <v>2</v>
      </c>
      <c r="S51" s="187" t="s">
        <v>439</v>
      </c>
    </row>
    <row r="52" spans="1:19" ht="18" customHeight="1">
      <c r="A52" s="646"/>
      <c r="B52" s="646"/>
      <c r="C52" s="647"/>
      <c r="D52" s="188" t="s">
        <v>131</v>
      </c>
      <c r="E52" s="188" t="s">
        <v>391</v>
      </c>
      <c r="F52" s="188" t="s">
        <v>0</v>
      </c>
      <c r="G52" s="188" t="s">
        <v>440</v>
      </c>
      <c r="H52" s="188" t="s">
        <v>8</v>
      </c>
      <c r="I52" s="188" t="s">
        <v>155</v>
      </c>
      <c r="J52" s="188" t="s">
        <v>356</v>
      </c>
      <c r="K52" s="188" t="s">
        <v>375</v>
      </c>
      <c r="L52" s="189" t="s">
        <v>84</v>
      </c>
      <c r="M52" s="190" t="s">
        <v>243</v>
      </c>
      <c r="N52" s="189" t="s">
        <v>286</v>
      </c>
      <c r="O52" s="189" t="s">
        <v>45</v>
      </c>
      <c r="P52" s="190" t="s">
        <v>441</v>
      </c>
      <c r="Q52" s="190" t="s">
        <v>442</v>
      </c>
      <c r="R52" s="189" t="s">
        <v>443</v>
      </c>
      <c r="S52" s="189" t="s">
        <v>332</v>
      </c>
    </row>
    <row r="53" spans="1:19" ht="15.75" customHeight="1">
      <c r="A53" s="235"/>
      <c r="B53" s="235"/>
      <c r="C53" s="235"/>
      <c r="D53" s="648" t="s">
        <v>444</v>
      </c>
      <c r="E53" s="648"/>
      <c r="F53" s="648"/>
      <c r="G53" s="648"/>
      <c r="H53" s="648"/>
      <c r="I53" s="648"/>
      <c r="J53" s="648"/>
      <c r="K53" s="648"/>
      <c r="L53" s="648"/>
      <c r="M53" s="648"/>
      <c r="N53" s="648"/>
      <c r="O53" s="648"/>
      <c r="P53" s="648"/>
      <c r="Q53" s="648"/>
      <c r="R53" s="648"/>
      <c r="S53" s="235"/>
    </row>
    <row r="54" spans="1:19" ht="13.5" customHeight="1">
      <c r="A54" s="192" t="s">
        <v>66</v>
      </c>
      <c r="B54" s="192" t="s">
        <v>144</v>
      </c>
      <c r="C54" s="193" t="s">
        <v>447</v>
      </c>
      <c r="D54" s="194">
        <v>101.6</v>
      </c>
      <c r="E54" s="195">
        <v>96.3</v>
      </c>
      <c r="F54" s="195">
        <v>100</v>
      </c>
      <c r="G54" s="195">
        <v>99.4</v>
      </c>
      <c r="H54" s="195">
        <v>97.4</v>
      </c>
      <c r="I54" s="195">
        <v>105.5</v>
      </c>
      <c r="J54" s="195">
        <v>102.6</v>
      </c>
      <c r="K54" s="195">
        <v>105.9</v>
      </c>
      <c r="L54" s="196">
        <v>97</v>
      </c>
      <c r="M54" s="196">
        <v>103.6</v>
      </c>
      <c r="N54" s="196">
        <v>103</v>
      </c>
      <c r="O54" s="196">
        <v>102.7</v>
      </c>
      <c r="P54" s="195">
        <v>99.9</v>
      </c>
      <c r="Q54" s="195">
        <v>102.9</v>
      </c>
      <c r="R54" s="195">
        <v>104</v>
      </c>
      <c r="S54" s="196">
        <v>102</v>
      </c>
    </row>
    <row r="55" spans="1:19" ht="13.5" customHeight="1">
      <c r="A55" s="198"/>
      <c r="B55" s="198" t="s">
        <v>449</v>
      </c>
      <c r="C55" s="199"/>
      <c r="D55" s="200">
        <v>100</v>
      </c>
      <c r="E55" s="201">
        <v>100</v>
      </c>
      <c r="F55" s="201">
        <v>100</v>
      </c>
      <c r="G55" s="201">
        <v>100</v>
      </c>
      <c r="H55" s="201">
        <v>100</v>
      </c>
      <c r="I55" s="201">
        <v>100</v>
      </c>
      <c r="J55" s="201">
        <v>100</v>
      </c>
      <c r="K55" s="201">
        <v>100</v>
      </c>
      <c r="L55" s="202">
        <v>100</v>
      </c>
      <c r="M55" s="202">
        <v>100</v>
      </c>
      <c r="N55" s="202">
        <v>100</v>
      </c>
      <c r="O55" s="202">
        <v>100</v>
      </c>
      <c r="P55" s="201">
        <v>100</v>
      </c>
      <c r="Q55" s="201">
        <v>100</v>
      </c>
      <c r="R55" s="201">
        <v>100</v>
      </c>
      <c r="S55" s="202">
        <v>100</v>
      </c>
    </row>
    <row r="56" spans="1:19" ht="13.5" customHeight="1">
      <c r="A56" s="198"/>
      <c r="B56" s="198">
        <v>28</v>
      </c>
      <c r="C56" s="199"/>
      <c r="D56" s="236" t="s">
        <v>457</v>
      </c>
      <c r="E56" s="237" t="s">
        <v>457</v>
      </c>
      <c r="F56" s="237" t="s">
        <v>457</v>
      </c>
      <c r="G56" s="237" t="s">
        <v>457</v>
      </c>
      <c r="H56" s="237" t="s">
        <v>457</v>
      </c>
      <c r="I56" s="237" t="s">
        <v>457</v>
      </c>
      <c r="J56" s="237" t="s">
        <v>457</v>
      </c>
      <c r="K56" s="237" t="s">
        <v>457</v>
      </c>
      <c r="L56" s="202" t="s">
        <v>457</v>
      </c>
      <c r="M56" s="202" t="s">
        <v>457</v>
      </c>
      <c r="N56" s="202" t="s">
        <v>457</v>
      </c>
      <c r="O56" s="202" t="s">
        <v>457</v>
      </c>
      <c r="P56" s="237" t="s">
        <v>457</v>
      </c>
      <c r="Q56" s="237" t="s">
        <v>457</v>
      </c>
      <c r="R56" s="237" t="s">
        <v>457</v>
      </c>
      <c r="S56" s="202" t="s">
        <v>457</v>
      </c>
    </row>
    <row r="57" spans="1:19" ht="13.5" customHeight="1">
      <c r="A57" s="198"/>
      <c r="B57" s="198" t="s">
        <v>31</v>
      </c>
      <c r="C57" s="199"/>
      <c r="D57" s="236" t="s">
        <v>457</v>
      </c>
      <c r="E57" s="237" t="s">
        <v>457</v>
      </c>
      <c r="F57" s="237" t="s">
        <v>457</v>
      </c>
      <c r="G57" s="237" t="s">
        <v>457</v>
      </c>
      <c r="H57" s="237" t="s">
        <v>457</v>
      </c>
      <c r="I57" s="237" t="s">
        <v>457</v>
      </c>
      <c r="J57" s="237" t="s">
        <v>457</v>
      </c>
      <c r="K57" s="237" t="s">
        <v>457</v>
      </c>
      <c r="L57" s="237" t="s">
        <v>457</v>
      </c>
      <c r="M57" s="237" t="s">
        <v>457</v>
      </c>
      <c r="N57" s="237" t="s">
        <v>457</v>
      </c>
      <c r="O57" s="237" t="s">
        <v>457</v>
      </c>
      <c r="P57" s="237" t="s">
        <v>457</v>
      </c>
      <c r="Q57" s="237" t="s">
        <v>457</v>
      </c>
      <c r="R57" s="237" t="s">
        <v>457</v>
      </c>
      <c r="S57" s="237" t="s">
        <v>457</v>
      </c>
    </row>
    <row r="58" spans="1:19" ht="13.5" customHeight="1">
      <c r="A58" s="198"/>
      <c r="B58" s="198" t="s">
        <v>80</v>
      </c>
      <c r="C58" s="199"/>
      <c r="D58" s="238">
        <v>99.1</v>
      </c>
      <c r="E58" s="239">
        <v>117.6</v>
      </c>
      <c r="F58" s="239">
        <v>98.3</v>
      </c>
      <c r="G58" s="239">
        <v>117.3</v>
      </c>
      <c r="H58" s="239">
        <v>90.1</v>
      </c>
      <c r="I58" s="239">
        <v>90.8</v>
      </c>
      <c r="J58" s="239">
        <v>109.1</v>
      </c>
      <c r="K58" s="239">
        <v>102.7</v>
      </c>
      <c r="L58" s="239">
        <v>91.3</v>
      </c>
      <c r="M58" s="239">
        <v>113.7</v>
      </c>
      <c r="N58" s="239">
        <v>95.1</v>
      </c>
      <c r="O58" s="239">
        <v>102.4</v>
      </c>
      <c r="P58" s="239">
        <v>84.8</v>
      </c>
      <c r="Q58" s="239">
        <v>106.2</v>
      </c>
      <c r="R58" s="239">
        <v>95.9</v>
      </c>
      <c r="S58" s="239">
        <v>96.1</v>
      </c>
    </row>
    <row r="59" spans="1:19" ht="13.5" customHeight="1">
      <c r="A59" s="206" t="s">
        <v>450</v>
      </c>
      <c r="B59" s="206" t="s">
        <v>452</v>
      </c>
      <c r="C59" s="207" t="s">
        <v>447</v>
      </c>
      <c r="D59" s="240">
        <v>99.5</v>
      </c>
      <c r="E59" s="241">
        <v>100</v>
      </c>
      <c r="F59" s="241">
        <v>97.7</v>
      </c>
      <c r="G59" s="241">
        <v>113.2</v>
      </c>
      <c r="H59" s="241">
        <v>84</v>
      </c>
      <c r="I59" s="241">
        <v>92.7</v>
      </c>
      <c r="J59" s="241">
        <v>115.8</v>
      </c>
      <c r="K59" s="241">
        <v>97.7</v>
      </c>
      <c r="L59" s="241">
        <v>78.8</v>
      </c>
      <c r="M59" s="241">
        <v>111.8</v>
      </c>
      <c r="N59" s="241">
        <v>117.7</v>
      </c>
      <c r="O59" s="241">
        <v>95.4</v>
      </c>
      <c r="P59" s="241">
        <v>80.1</v>
      </c>
      <c r="Q59" s="241">
        <v>109.4</v>
      </c>
      <c r="R59" s="241">
        <v>101.1</v>
      </c>
      <c r="S59" s="241">
        <v>95.6</v>
      </c>
    </row>
    <row r="60" spans="1:19" ht="13.5" customHeight="1">
      <c r="A60" s="198" t="s">
        <v>274</v>
      </c>
      <c r="B60" s="198">
        <v>3</v>
      </c>
      <c r="C60" s="199" t="s">
        <v>176</v>
      </c>
      <c r="D60" s="210">
        <v>97.7</v>
      </c>
      <c r="E60" s="211">
        <v>95</v>
      </c>
      <c r="F60" s="211">
        <v>96.4</v>
      </c>
      <c r="G60" s="211">
        <v>112.2</v>
      </c>
      <c r="H60" s="211">
        <v>83.8</v>
      </c>
      <c r="I60" s="211">
        <v>91.1</v>
      </c>
      <c r="J60" s="211">
        <v>111.3</v>
      </c>
      <c r="K60" s="211">
        <v>96.3</v>
      </c>
      <c r="L60" s="211">
        <v>90.1</v>
      </c>
      <c r="M60" s="211">
        <v>110.8</v>
      </c>
      <c r="N60" s="211">
        <v>118.3</v>
      </c>
      <c r="O60" s="211">
        <v>90.9</v>
      </c>
      <c r="P60" s="211">
        <v>70.5</v>
      </c>
      <c r="Q60" s="211">
        <v>109.1</v>
      </c>
      <c r="R60" s="211">
        <v>102.6</v>
      </c>
      <c r="S60" s="211">
        <v>96.5</v>
      </c>
    </row>
    <row r="61" spans="1:19" ht="13.5" customHeight="1">
      <c r="A61" s="198"/>
      <c r="B61" s="198">
        <v>4</v>
      </c>
      <c r="C61" s="199"/>
      <c r="D61" s="212">
        <v>99.7</v>
      </c>
      <c r="E61" s="213">
        <v>98.6</v>
      </c>
      <c r="F61" s="213">
        <v>99.1</v>
      </c>
      <c r="G61" s="213">
        <v>113.2</v>
      </c>
      <c r="H61" s="213">
        <v>84.9</v>
      </c>
      <c r="I61" s="213">
        <v>95.1</v>
      </c>
      <c r="J61" s="213">
        <v>118.8</v>
      </c>
      <c r="K61" s="213">
        <v>97.5</v>
      </c>
      <c r="L61" s="213">
        <v>70.2</v>
      </c>
      <c r="M61" s="213">
        <v>113.2</v>
      </c>
      <c r="N61" s="213">
        <v>124</v>
      </c>
      <c r="O61" s="213">
        <v>97.3</v>
      </c>
      <c r="P61" s="213">
        <v>70.8</v>
      </c>
      <c r="Q61" s="213">
        <v>106.8</v>
      </c>
      <c r="R61" s="213">
        <v>97.1</v>
      </c>
      <c r="S61" s="213">
        <v>94.2</v>
      </c>
    </row>
    <row r="62" spans="1:19" ht="13.5" customHeight="1">
      <c r="A62" s="198" t="s">
        <v>178</v>
      </c>
      <c r="B62" s="198">
        <v>5</v>
      </c>
      <c r="C62" s="199" t="s">
        <v>176</v>
      </c>
      <c r="D62" s="212">
        <v>99.2</v>
      </c>
      <c r="E62" s="213">
        <v>91.8</v>
      </c>
      <c r="F62" s="213">
        <v>97.5</v>
      </c>
      <c r="G62" s="213">
        <v>110.9</v>
      </c>
      <c r="H62" s="213">
        <v>84.6</v>
      </c>
      <c r="I62" s="213">
        <v>90.4</v>
      </c>
      <c r="J62" s="213">
        <v>117.5</v>
      </c>
      <c r="K62" s="213">
        <v>100.1</v>
      </c>
      <c r="L62" s="213">
        <v>64.3</v>
      </c>
      <c r="M62" s="213">
        <v>112.7</v>
      </c>
      <c r="N62" s="213">
        <v>120.5</v>
      </c>
      <c r="O62" s="213">
        <v>96</v>
      </c>
      <c r="P62" s="213">
        <v>80.6</v>
      </c>
      <c r="Q62" s="213">
        <v>109.9</v>
      </c>
      <c r="R62" s="213">
        <v>98.4</v>
      </c>
      <c r="S62" s="213">
        <v>93.8</v>
      </c>
    </row>
    <row r="63" spans="1:19" ht="13.5" customHeight="1">
      <c r="A63" s="214"/>
      <c r="B63" s="198">
        <v>6</v>
      </c>
      <c r="C63" s="199"/>
      <c r="D63" s="212">
        <v>100.3</v>
      </c>
      <c r="E63" s="213">
        <v>103.2</v>
      </c>
      <c r="F63" s="213">
        <v>99.4</v>
      </c>
      <c r="G63" s="213">
        <v>111.5</v>
      </c>
      <c r="H63" s="213">
        <v>84.8</v>
      </c>
      <c r="I63" s="213">
        <v>94</v>
      </c>
      <c r="J63" s="213">
        <v>117.6</v>
      </c>
      <c r="K63" s="213">
        <v>100.1</v>
      </c>
      <c r="L63" s="213">
        <v>58.8</v>
      </c>
      <c r="M63" s="213">
        <v>113.6</v>
      </c>
      <c r="N63" s="213">
        <v>120.3</v>
      </c>
      <c r="O63" s="213">
        <v>89.9</v>
      </c>
      <c r="P63" s="213">
        <v>82.9</v>
      </c>
      <c r="Q63" s="213">
        <v>106.5</v>
      </c>
      <c r="R63" s="213">
        <v>102.6</v>
      </c>
      <c r="S63" s="213">
        <v>94</v>
      </c>
    </row>
    <row r="64" spans="1:19" ht="13.5" customHeight="1">
      <c r="A64" s="214"/>
      <c r="B64" s="198">
        <v>7</v>
      </c>
      <c r="C64" s="199"/>
      <c r="D64" s="212">
        <v>100.3</v>
      </c>
      <c r="E64" s="213">
        <v>113.4</v>
      </c>
      <c r="F64" s="213">
        <v>97.7</v>
      </c>
      <c r="G64" s="213">
        <v>110.8</v>
      </c>
      <c r="H64" s="213">
        <v>84.5</v>
      </c>
      <c r="I64" s="213">
        <v>93.3</v>
      </c>
      <c r="J64" s="213">
        <v>117.3</v>
      </c>
      <c r="K64" s="213">
        <v>97.6</v>
      </c>
      <c r="L64" s="213">
        <v>84.8</v>
      </c>
      <c r="M64" s="213">
        <v>110</v>
      </c>
      <c r="N64" s="213">
        <v>119.9</v>
      </c>
      <c r="O64" s="213">
        <v>94.7</v>
      </c>
      <c r="P64" s="213">
        <v>86.5</v>
      </c>
      <c r="Q64" s="213">
        <v>107.5</v>
      </c>
      <c r="R64" s="213">
        <v>102.2</v>
      </c>
      <c r="S64" s="213">
        <v>96.2</v>
      </c>
    </row>
    <row r="65" spans="1:19" ht="13.5" customHeight="1">
      <c r="A65" s="214"/>
      <c r="B65" s="198">
        <v>8</v>
      </c>
      <c r="C65" s="199"/>
      <c r="D65" s="212">
        <v>100</v>
      </c>
      <c r="E65" s="213">
        <v>100.7</v>
      </c>
      <c r="F65" s="213">
        <v>96.9</v>
      </c>
      <c r="G65" s="213">
        <v>111.2</v>
      </c>
      <c r="H65" s="213">
        <v>85.4</v>
      </c>
      <c r="I65" s="213">
        <v>91.8</v>
      </c>
      <c r="J65" s="213">
        <v>115.5</v>
      </c>
      <c r="K65" s="213">
        <v>97.8</v>
      </c>
      <c r="L65" s="213">
        <v>86</v>
      </c>
      <c r="M65" s="213">
        <v>112.4</v>
      </c>
      <c r="N65" s="213">
        <v>128.1</v>
      </c>
      <c r="O65" s="213">
        <v>93.3</v>
      </c>
      <c r="P65" s="213">
        <v>84.1</v>
      </c>
      <c r="Q65" s="213">
        <v>109.3</v>
      </c>
      <c r="R65" s="213">
        <v>101.4</v>
      </c>
      <c r="S65" s="213">
        <v>102.2</v>
      </c>
    </row>
    <row r="66" spans="1:19" ht="13.5" customHeight="1">
      <c r="A66" s="198"/>
      <c r="B66" s="198">
        <v>9</v>
      </c>
      <c r="C66" s="199"/>
      <c r="D66" s="212">
        <v>99.9</v>
      </c>
      <c r="E66" s="213">
        <v>101</v>
      </c>
      <c r="F66" s="213">
        <v>97.6</v>
      </c>
      <c r="G66" s="213">
        <v>112.2</v>
      </c>
      <c r="H66" s="213">
        <v>83.9</v>
      </c>
      <c r="I66" s="213">
        <v>91.3</v>
      </c>
      <c r="J66" s="213">
        <v>114.7</v>
      </c>
      <c r="K66" s="213">
        <v>98.2</v>
      </c>
      <c r="L66" s="213">
        <v>81.9</v>
      </c>
      <c r="M66" s="213">
        <v>112.5</v>
      </c>
      <c r="N66" s="213">
        <v>120.5</v>
      </c>
      <c r="O66" s="213">
        <v>99.5</v>
      </c>
      <c r="P66" s="213">
        <v>83.2</v>
      </c>
      <c r="Q66" s="213">
        <v>111.8</v>
      </c>
      <c r="R66" s="213">
        <v>101.2</v>
      </c>
      <c r="S66" s="213">
        <v>94.7</v>
      </c>
    </row>
    <row r="67" spans="1:19" ht="13.5" customHeight="1">
      <c r="A67" s="198"/>
      <c r="B67" s="198">
        <v>10</v>
      </c>
      <c r="C67" s="199"/>
      <c r="D67" s="212">
        <v>101.2</v>
      </c>
      <c r="E67" s="213">
        <v>99.8</v>
      </c>
      <c r="F67" s="213">
        <v>98.4</v>
      </c>
      <c r="G67" s="213">
        <v>117.8</v>
      </c>
      <c r="H67" s="213">
        <v>84.5</v>
      </c>
      <c r="I67" s="213">
        <v>92.8</v>
      </c>
      <c r="J67" s="213">
        <v>119.6</v>
      </c>
      <c r="K67" s="213">
        <v>97.7</v>
      </c>
      <c r="L67" s="213">
        <v>84.5</v>
      </c>
      <c r="M67" s="213">
        <v>112.9</v>
      </c>
      <c r="N67" s="213">
        <v>114.7</v>
      </c>
      <c r="O67" s="213">
        <v>98.8</v>
      </c>
      <c r="P67" s="213">
        <v>85.5</v>
      </c>
      <c r="Q67" s="213">
        <v>113.3</v>
      </c>
      <c r="R67" s="213">
        <v>100.9</v>
      </c>
      <c r="S67" s="213">
        <v>99.1</v>
      </c>
    </row>
    <row r="68" spans="1:19" ht="13.5" customHeight="1">
      <c r="A68" s="214"/>
      <c r="B68" s="198">
        <v>11</v>
      </c>
      <c r="C68" s="199"/>
      <c r="D68" s="212">
        <v>101.3</v>
      </c>
      <c r="E68" s="213">
        <v>101.6</v>
      </c>
      <c r="F68" s="213">
        <v>98.7</v>
      </c>
      <c r="G68" s="213">
        <v>117.7</v>
      </c>
      <c r="H68" s="213">
        <v>82.8</v>
      </c>
      <c r="I68" s="213">
        <v>94.6</v>
      </c>
      <c r="J68" s="213">
        <v>114.7</v>
      </c>
      <c r="K68" s="213">
        <v>97.6</v>
      </c>
      <c r="L68" s="213">
        <v>81.4</v>
      </c>
      <c r="M68" s="213">
        <v>114.7</v>
      </c>
      <c r="N68" s="213">
        <v>114.9</v>
      </c>
      <c r="O68" s="213">
        <v>100.3</v>
      </c>
      <c r="P68" s="213">
        <v>84.8</v>
      </c>
      <c r="Q68" s="213">
        <v>113.1</v>
      </c>
      <c r="R68" s="213">
        <v>101.2</v>
      </c>
      <c r="S68" s="213">
        <v>93.2</v>
      </c>
    </row>
    <row r="69" spans="1:19" ht="13.5" customHeight="1">
      <c r="A69" s="198"/>
      <c r="B69" s="198">
        <v>12</v>
      </c>
      <c r="C69" s="199"/>
      <c r="D69" s="212">
        <v>100.2</v>
      </c>
      <c r="E69" s="213">
        <v>99.8</v>
      </c>
      <c r="F69" s="213">
        <v>97.7</v>
      </c>
      <c r="G69" s="213">
        <v>116.3</v>
      </c>
      <c r="H69" s="213">
        <v>83.8</v>
      </c>
      <c r="I69" s="213">
        <v>92.4</v>
      </c>
      <c r="J69" s="213">
        <v>118.3</v>
      </c>
      <c r="K69" s="213">
        <v>97.5</v>
      </c>
      <c r="L69" s="213">
        <v>79.7</v>
      </c>
      <c r="M69" s="213">
        <v>113.2</v>
      </c>
      <c r="N69" s="213">
        <v>116.7</v>
      </c>
      <c r="O69" s="213">
        <v>99.7</v>
      </c>
      <c r="P69" s="213">
        <v>85.9</v>
      </c>
      <c r="Q69" s="213">
        <v>111.5</v>
      </c>
      <c r="R69" s="213">
        <v>102.9</v>
      </c>
      <c r="S69" s="213">
        <v>93.1</v>
      </c>
    </row>
    <row r="70" spans="1:46" ht="13.5" customHeight="1">
      <c r="A70" s="198" t="s">
        <v>453</v>
      </c>
      <c r="B70" s="198" t="s">
        <v>454</v>
      </c>
      <c r="C70" s="199" t="s">
        <v>176</v>
      </c>
      <c r="D70" s="212">
        <v>100.2</v>
      </c>
      <c r="E70" s="213">
        <v>105.4</v>
      </c>
      <c r="F70" s="213">
        <v>95.5</v>
      </c>
      <c r="G70" s="213">
        <v>106.3</v>
      </c>
      <c r="H70" s="213">
        <v>79.3</v>
      </c>
      <c r="I70" s="213">
        <v>86.8</v>
      </c>
      <c r="J70" s="213">
        <v>117.5</v>
      </c>
      <c r="K70" s="213">
        <v>93.7</v>
      </c>
      <c r="L70" s="213">
        <v>108.6</v>
      </c>
      <c r="M70" s="213">
        <v>107.5</v>
      </c>
      <c r="N70" s="213">
        <v>112.1</v>
      </c>
      <c r="O70" s="213">
        <v>88.1</v>
      </c>
      <c r="P70" s="213">
        <v>102.6</v>
      </c>
      <c r="Q70" s="213">
        <v>112.5</v>
      </c>
      <c r="R70" s="213">
        <v>100.6</v>
      </c>
      <c r="S70" s="213">
        <v>95.8</v>
      </c>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row>
    <row r="71" spans="1:46" ht="13.5" customHeight="1">
      <c r="A71" s="198"/>
      <c r="B71" s="198">
        <v>2</v>
      </c>
      <c r="C71" s="199"/>
      <c r="D71" s="212">
        <v>99.7</v>
      </c>
      <c r="E71" s="213">
        <v>107.3</v>
      </c>
      <c r="F71" s="213">
        <v>96.1</v>
      </c>
      <c r="G71" s="213">
        <v>106.6</v>
      </c>
      <c r="H71" s="213">
        <v>82.9</v>
      </c>
      <c r="I71" s="213">
        <v>91.3</v>
      </c>
      <c r="J71" s="213">
        <v>105.4</v>
      </c>
      <c r="K71" s="213">
        <v>96.8</v>
      </c>
      <c r="L71" s="213">
        <v>95.9</v>
      </c>
      <c r="M71" s="213">
        <v>108.4</v>
      </c>
      <c r="N71" s="213">
        <v>105.2</v>
      </c>
      <c r="O71" s="213">
        <v>87.7</v>
      </c>
      <c r="P71" s="213">
        <v>103.7</v>
      </c>
      <c r="Q71" s="213">
        <v>112.1</v>
      </c>
      <c r="R71" s="213">
        <v>104.2</v>
      </c>
      <c r="S71" s="213">
        <v>94</v>
      </c>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row>
    <row r="72" spans="1:46" ht="13.5" customHeight="1">
      <c r="A72" s="214"/>
      <c r="B72" s="218">
        <v>3</v>
      </c>
      <c r="C72" s="214"/>
      <c r="D72" s="219">
        <v>101.5</v>
      </c>
      <c r="E72" s="220">
        <v>109.5</v>
      </c>
      <c r="F72" s="220">
        <v>97.1</v>
      </c>
      <c r="G72" s="220">
        <v>106.3</v>
      </c>
      <c r="H72" s="220">
        <v>84.2</v>
      </c>
      <c r="I72" s="220">
        <v>86.9</v>
      </c>
      <c r="J72" s="220">
        <v>106.6</v>
      </c>
      <c r="K72" s="220">
        <v>99.9</v>
      </c>
      <c r="L72" s="220">
        <v>94</v>
      </c>
      <c r="M72" s="220">
        <v>108.1</v>
      </c>
      <c r="N72" s="220">
        <v>106.9</v>
      </c>
      <c r="O72" s="220">
        <v>87.9</v>
      </c>
      <c r="P72" s="220">
        <v>129.7</v>
      </c>
      <c r="Q72" s="220">
        <v>112.9</v>
      </c>
      <c r="R72" s="220">
        <v>105.4</v>
      </c>
      <c r="S72" s="220">
        <v>94.4</v>
      </c>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row>
    <row r="73" spans="1:19" ht="17.25" customHeight="1">
      <c r="A73" s="235"/>
      <c r="B73" s="235"/>
      <c r="C73" s="235"/>
      <c r="D73" s="649" t="s">
        <v>456</v>
      </c>
      <c r="E73" s="649"/>
      <c r="F73" s="649"/>
      <c r="G73" s="649"/>
      <c r="H73" s="649"/>
      <c r="I73" s="649"/>
      <c r="J73" s="649"/>
      <c r="K73" s="649"/>
      <c r="L73" s="649"/>
      <c r="M73" s="649"/>
      <c r="N73" s="649"/>
      <c r="O73" s="649"/>
      <c r="P73" s="649"/>
      <c r="Q73" s="649"/>
      <c r="R73" s="649"/>
      <c r="S73" s="649"/>
    </row>
    <row r="74" spans="1:19" ht="13.5" customHeight="1">
      <c r="A74" s="192" t="s">
        <v>66</v>
      </c>
      <c r="B74" s="192" t="s">
        <v>144</v>
      </c>
      <c r="C74" s="193" t="s">
        <v>447</v>
      </c>
      <c r="D74" s="194">
        <v>-3.4</v>
      </c>
      <c r="E74" s="195">
        <v>-12.4</v>
      </c>
      <c r="F74" s="195">
        <v>-3.6</v>
      </c>
      <c r="G74" s="195">
        <v>-9.1</v>
      </c>
      <c r="H74" s="195">
        <v>7.2</v>
      </c>
      <c r="I74" s="195">
        <v>-2.3</v>
      </c>
      <c r="J74" s="195">
        <v>-3.8</v>
      </c>
      <c r="K74" s="195">
        <v>-7.8</v>
      </c>
      <c r="L74" s="196">
        <v>11.2</v>
      </c>
      <c r="M74" s="196">
        <v>-5.2</v>
      </c>
      <c r="N74" s="196">
        <v>2.4</v>
      </c>
      <c r="O74" s="196">
        <v>-7.6</v>
      </c>
      <c r="P74" s="195">
        <v>-1.3</v>
      </c>
      <c r="Q74" s="195">
        <v>-3</v>
      </c>
      <c r="R74" s="195">
        <v>-1.5</v>
      </c>
      <c r="S74" s="196">
        <v>-1.4</v>
      </c>
    </row>
    <row r="75" spans="1:19" ht="13.5" customHeight="1">
      <c r="A75" s="198"/>
      <c r="B75" s="198" t="s">
        <v>449</v>
      </c>
      <c r="C75" s="199"/>
      <c r="D75" s="200">
        <v>-1.5</v>
      </c>
      <c r="E75" s="201">
        <v>4</v>
      </c>
      <c r="F75" s="201">
        <v>0.1</v>
      </c>
      <c r="G75" s="201">
        <v>0.7</v>
      </c>
      <c r="H75" s="201">
        <v>2.9</v>
      </c>
      <c r="I75" s="201">
        <v>-5</v>
      </c>
      <c r="J75" s="201">
        <v>-2.5</v>
      </c>
      <c r="K75" s="201">
        <v>-5.4</v>
      </c>
      <c r="L75" s="202">
        <v>3.3</v>
      </c>
      <c r="M75" s="202">
        <v>-3.4</v>
      </c>
      <c r="N75" s="202">
        <v>-2.8</v>
      </c>
      <c r="O75" s="202">
        <v>-2.6</v>
      </c>
      <c r="P75" s="201">
        <v>0.2</v>
      </c>
      <c r="Q75" s="201">
        <v>-2.7</v>
      </c>
      <c r="R75" s="201">
        <v>-3.7</v>
      </c>
      <c r="S75" s="202">
        <v>-1.8</v>
      </c>
    </row>
    <row r="76" spans="1:19" ht="13.5" customHeight="1">
      <c r="A76" s="198"/>
      <c r="B76" s="198">
        <v>28</v>
      </c>
      <c r="C76" s="199"/>
      <c r="D76" s="236" t="s">
        <v>457</v>
      </c>
      <c r="E76" s="237" t="s">
        <v>457</v>
      </c>
      <c r="F76" s="237" t="s">
        <v>457</v>
      </c>
      <c r="G76" s="237" t="s">
        <v>457</v>
      </c>
      <c r="H76" s="237" t="s">
        <v>457</v>
      </c>
      <c r="I76" s="237" t="s">
        <v>457</v>
      </c>
      <c r="J76" s="237" t="s">
        <v>457</v>
      </c>
      <c r="K76" s="237" t="s">
        <v>457</v>
      </c>
      <c r="L76" s="202" t="s">
        <v>457</v>
      </c>
      <c r="M76" s="202" t="s">
        <v>457</v>
      </c>
      <c r="N76" s="202" t="s">
        <v>457</v>
      </c>
      <c r="O76" s="202" t="s">
        <v>457</v>
      </c>
      <c r="P76" s="237" t="s">
        <v>457</v>
      </c>
      <c r="Q76" s="237" t="s">
        <v>457</v>
      </c>
      <c r="R76" s="237" t="s">
        <v>457</v>
      </c>
      <c r="S76" s="202" t="s">
        <v>457</v>
      </c>
    </row>
    <row r="77" spans="1:19" ht="13.5" customHeight="1">
      <c r="A77" s="198"/>
      <c r="B77" s="198" t="s">
        <v>31</v>
      </c>
      <c r="C77" s="199"/>
      <c r="D77" s="236" t="s">
        <v>457</v>
      </c>
      <c r="E77" s="237" t="s">
        <v>457</v>
      </c>
      <c r="F77" s="237" t="s">
        <v>457</v>
      </c>
      <c r="G77" s="237" t="s">
        <v>457</v>
      </c>
      <c r="H77" s="237" t="s">
        <v>457</v>
      </c>
      <c r="I77" s="237" t="s">
        <v>457</v>
      </c>
      <c r="J77" s="237" t="s">
        <v>457</v>
      </c>
      <c r="K77" s="237" t="s">
        <v>457</v>
      </c>
      <c r="L77" s="202" t="s">
        <v>457</v>
      </c>
      <c r="M77" s="202" t="s">
        <v>457</v>
      </c>
      <c r="N77" s="202" t="s">
        <v>457</v>
      </c>
      <c r="O77" s="202" t="s">
        <v>457</v>
      </c>
      <c r="P77" s="237" t="s">
        <v>457</v>
      </c>
      <c r="Q77" s="237" t="s">
        <v>457</v>
      </c>
      <c r="R77" s="237" t="s">
        <v>457</v>
      </c>
      <c r="S77" s="202" t="s">
        <v>457</v>
      </c>
    </row>
    <row r="78" spans="1:19" ht="13.5" customHeight="1">
      <c r="A78" s="198"/>
      <c r="B78" s="198" t="s">
        <v>80</v>
      </c>
      <c r="C78" s="199"/>
      <c r="D78" s="236">
        <v>-1.2</v>
      </c>
      <c r="E78" s="237">
        <v>19.3</v>
      </c>
      <c r="F78" s="237">
        <v>-2</v>
      </c>
      <c r="G78" s="237">
        <v>20.9</v>
      </c>
      <c r="H78" s="237">
        <v>-9.9</v>
      </c>
      <c r="I78" s="237">
        <v>-10.1</v>
      </c>
      <c r="J78" s="237">
        <v>12.5</v>
      </c>
      <c r="K78" s="237">
        <v>4.6</v>
      </c>
      <c r="L78" s="202">
        <v>-11.5</v>
      </c>
      <c r="M78" s="202">
        <v>16.9</v>
      </c>
      <c r="N78" s="202">
        <v>-8</v>
      </c>
      <c r="O78" s="202">
        <v>0.9</v>
      </c>
      <c r="P78" s="237">
        <v>-22.5</v>
      </c>
      <c r="Q78" s="237">
        <v>6.2</v>
      </c>
      <c r="R78" s="237">
        <v>-6</v>
      </c>
      <c r="S78" s="202">
        <v>-0.5</v>
      </c>
    </row>
    <row r="79" spans="1:19" ht="13.5" customHeight="1">
      <c r="A79" s="206" t="s">
        <v>450</v>
      </c>
      <c r="B79" s="206" t="s">
        <v>452</v>
      </c>
      <c r="C79" s="207" t="s">
        <v>447</v>
      </c>
      <c r="D79" s="240">
        <v>0.4</v>
      </c>
      <c r="E79" s="241">
        <v>-15</v>
      </c>
      <c r="F79" s="241">
        <v>-0.6</v>
      </c>
      <c r="G79" s="241">
        <v>-3.5</v>
      </c>
      <c r="H79" s="241">
        <v>-6.8</v>
      </c>
      <c r="I79" s="241">
        <v>2.1</v>
      </c>
      <c r="J79" s="241">
        <v>6.1</v>
      </c>
      <c r="K79" s="241">
        <v>-4.9</v>
      </c>
      <c r="L79" s="241">
        <v>-13.7</v>
      </c>
      <c r="M79" s="241">
        <v>-1.7</v>
      </c>
      <c r="N79" s="241">
        <v>23.8</v>
      </c>
      <c r="O79" s="241">
        <v>-6.8</v>
      </c>
      <c r="P79" s="241">
        <v>-5.5</v>
      </c>
      <c r="Q79" s="241">
        <v>3</v>
      </c>
      <c r="R79" s="241">
        <v>5.4</v>
      </c>
      <c r="S79" s="241">
        <v>-0.5</v>
      </c>
    </row>
    <row r="80" spans="1:19" ht="13.5" customHeight="1">
      <c r="A80" s="198" t="s">
        <v>274</v>
      </c>
      <c r="B80" s="198">
        <v>3</v>
      </c>
      <c r="C80" s="199" t="s">
        <v>176</v>
      </c>
      <c r="D80" s="242">
        <v>-0.5</v>
      </c>
      <c r="E80" s="243">
        <v>-19.4</v>
      </c>
      <c r="F80" s="243">
        <v>-2.7</v>
      </c>
      <c r="G80" s="243">
        <v>-3.6</v>
      </c>
      <c r="H80" s="243">
        <v>-9</v>
      </c>
      <c r="I80" s="243">
        <v>1.1</v>
      </c>
      <c r="J80" s="243">
        <v>6.7</v>
      </c>
      <c r="K80" s="243">
        <v>-5.2</v>
      </c>
      <c r="L80" s="243">
        <v>1.2</v>
      </c>
      <c r="M80" s="243">
        <v>-3.6</v>
      </c>
      <c r="N80" s="243">
        <v>25.2</v>
      </c>
      <c r="O80" s="243">
        <v>-7.4</v>
      </c>
      <c r="P80" s="243">
        <v>-16.4</v>
      </c>
      <c r="Q80" s="243">
        <v>6</v>
      </c>
      <c r="R80" s="243">
        <v>9.1</v>
      </c>
      <c r="S80" s="243">
        <v>3</v>
      </c>
    </row>
    <row r="81" spans="1:19" ht="13.5" customHeight="1">
      <c r="A81" s="198"/>
      <c r="B81" s="198">
        <v>4</v>
      </c>
      <c r="C81" s="199"/>
      <c r="D81" s="244">
        <v>-0.7</v>
      </c>
      <c r="E81" s="245">
        <v>-17.8</v>
      </c>
      <c r="F81" s="245">
        <v>-0.3</v>
      </c>
      <c r="G81" s="245">
        <v>-5.7</v>
      </c>
      <c r="H81" s="245">
        <v>-7.1</v>
      </c>
      <c r="I81" s="245">
        <v>4.6</v>
      </c>
      <c r="J81" s="245">
        <v>4.2</v>
      </c>
      <c r="K81" s="245">
        <v>-6.3</v>
      </c>
      <c r="L81" s="245">
        <v>-23.9</v>
      </c>
      <c r="M81" s="245">
        <v>-3.2</v>
      </c>
      <c r="N81" s="245">
        <v>27.8</v>
      </c>
      <c r="O81" s="245">
        <v>15.4</v>
      </c>
      <c r="P81" s="245">
        <v>-19.4</v>
      </c>
      <c r="Q81" s="245">
        <v>-0.6</v>
      </c>
      <c r="R81" s="245">
        <v>-1.1</v>
      </c>
      <c r="S81" s="245">
        <v>-3.6</v>
      </c>
    </row>
    <row r="82" spans="1:19" ht="13.5" customHeight="1">
      <c r="A82" s="198" t="s">
        <v>178</v>
      </c>
      <c r="B82" s="198">
        <v>5</v>
      </c>
      <c r="C82" s="199" t="s">
        <v>176</v>
      </c>
      <c r="D82" s="244">
        <v>0.9</v>
      </c>
      <c r="E82" s="245">
        <v>-25.9</v>
      </c>
      <c r="F82" s="245">
        <v>-0.1</v>
      </c>
      <c r="G82" s="245">
        <v>-3.8</v>
      </c>
      <c r="H82" s="245">
        <v>-5.3</v>
      </c>
      <c r="I82" s="245">
        <v>4.3</v>
      </c>
      <c r="J82" s="245">
        <v>7.5</v>
      </c>
      <c r="K82" s="245">
        <v>-1.5</v>
      </c>
      <c r="L82" s="245">
        <v>-30</v>
      </c>
      <c r="M82" s="245">
        <v>2</v>
      </c>
      <c r="N82" s="245">
        <v>21.1</v>
      </c>
      <c r="O82" s="245">
        <v>-10.3</v>
      </c>
      <c r="P82" s="245">
        <v>-3.9</v>
      </c>
      <c r="Q82" s="245">
        <v>6.8</v>
      </c>
      <c r="R82" s="245">
        <v>13.2</v>
      </c>
      <c r="S82" s="245">
        <v>-1.2</v>
      </c>
    </row>
    <row r="83" spans="1:19" ht="13.5" customHeight="1">
      <c r="A83" s="214"/>
      <c r="B83" s="198">
        <v>6</v>
      </c>
      <c r="C83" s="199"/>
      <c r="D83" s="244">
        <v>0.3</v>
      </c>
      <c r="E83" s="245">
        <v>-13.6</v>
      </c>
      <c r="F83" s="245">
        <v>0.8</v>
      </c>
      <c r="G83" s="245">
        <v>-4</v>
      </c>
      <c r="H83" s="245">
        <v>-6.4</v>
      </c>
      <c r="I83" s="245">
        <v>-0.5</v>
      </c>
      <c r="J83" s="245">
        <v>7.1</v>
      </c>
      <c r="K83" s="245">
        <v>-2.7</v>
      </c>
      <c r="L83" s="245">
        <v>-35.7</v>
      </c>
      <c r="M83" s="245">
        <v>-0.8</v>
      </c>
      <c r="N83" s="245">
        <v>24.8</v>
      </c>
      <c r="O83" s="245">
        <v>-16.9</v>
      </c>
      <c r="P83" s="245">
        <v>-2.9</v>
      </c>
      <c r="Q83" s="245">
        <v>0.5</v>
      </c>
      <c r="R83" s="245">
        <v>3.7</v>
      </c>
      <c r="S83" s="245">
        <v>-3.6</v>
      </c>
    </row>
    <row r="84" spans="1:19" ht="13.5" customHeight="1">
      <c r="A84" s="214"/>
      <c r="B84" s="198">
        <v>7</v>
      </c>
      <c r="C84" s="199"/>
      <c r="D84" s="244">
        <v>0.6</v>
      </c>
      <c r="E84" s="245">
        <v>-4.5</v>
      </c>
      <c r="F84" s="245">
        <v>-1.7</v>
      </c>
      <c r="G84" s="245">
        <v>-2.6</v>
      </c>
      <c r="H84" s="245">
        <v>-6.7</v>
      </c>
      <c r="I84" s="245">
        <v>3.1</v>
      </c>
      <c r="J84" s="245">
        <v>6.3</v>
      </c>
      <c r="K84" s="245">
        <v>-3.5</v>
      </c>
      <c r="L84" s="245">
        <v>-17.6</v>
      </c>
      <c r="M84" s="245">
        <v>-3.9</v>
      </c>
      <c r="N84" s="245">
        <v>27.7</v>
      </c>
      <c r="O84" s="245">
        <v>-10.6</v>
      </c>
      <c r="P84" s="245">
        <v>2.1</v>
      </c>
      <c r="Q84" s="245">
        <v>2.4</v>
      </c>
      <c r="R84" s="245">
        <v>3.4</v>
      </c>
      <c r="S84" s="245">
        <v>-0.7</v>
      </c>
    </row>
    <row r="85" spans="1:19" ht="13.5" customHeight="1">
      <c r="A85" s="214"/>
      <c r="B85" s="198">
        <v>8</v>
      </c>
      <c r="C85" s="199"/>
      <c r="D85" s="244">
        <v>0</v>
      </c>
      <c r="E85" s="245">
        <v>-17.1</v>
      </c>
      <c r="F85" s="245">
        <v>-2</v>
      </c>
      <c r="G85" s="245">
        <v>-5.6</v>
      </c>
      <c r="H85" s="245">
        <v>-3.6</v>
      </c>
      <c r="I85" s="245">
        <v>2.2</v>
      </c>
      <c r="J85" s="245">
        <v>5</v>
      </c>
      <c r="K85" s="245">
        <v>-4.6</v>
      </c>
      <c r="L85" s="245">
        <v>-4.6</v>
      </c>
      <c r="M85" s="245">
        <v>-0.4</v>
      </c>
      <c r="N85" s="245">
        <v>32.1</v>
      </c>
      <c r="O85" s="245">
        <v>-14.3</v>
      </c>
      <c r="P85" s="245">
        <v>-0.6</v>
      </c>
      <c r="Q85" s="245">
        <v>-0.8</v>
      </c>
      <c r="R85" s="245">
        <v>2.5</v>
      </c>
      <c r="S85" s="245">
        <v>8.4</v>
      </c>
    </row>
    <row r="86" spans="1:19" ht="13.5" customHeight="1">
      <c r="A86" s="198"/>
      <c r="B86" s="198">
        <v>9</v>
      </c>
      <c r="C86" s="199"/>
      <c r="D86" s="244">
        <v>2.3</v>
      </c>
      <c r="E86" s="245">
        <v>-11.6</v>
      </c>
      <c r="F86" s="245">
        <v>-0.1</v>
      </c>
      <c r="G86" s="245">
        <v>-3.5</v>
      </c>
      <c r="H86" s="245">
        <v>-7.5</v>
      </c>
      <c r="I86" s="245">
        <v>1.6</v>
      </c>
      <c r="J86" s="245">
        <v>5.1</v>
      </c>
      <c r="K86" s="245">
        <v>-4.1</v>
      </c>
      <c r="L86" s="245">
        <v>-19.9</v>
      </c>
      <c r="M86" s="245">
        <v>1.3</v>
      </c>
      <c r="N86" s="245">
        <v>26.8</v>
      </c>
      <c r="O86" s="245">
        <v>1.4</v>
      </c>
      <c r="P86" s="245">
        <v>-0.2</v>
      </c>
      <c r="Q86" s="245">
        <v>10.4</v>
      </c>
      <c r="R86" s="245">
        <v>21.6</v>
      </c>
      <c r="S86" s="245">
        <v>-1.3</v>
      </c>
    </row>
    <row r="87" spans="1:19" ht="13.5" customHeight="1">
      <c r="A87" s="198"/>
      <c r="B87" s="198">
        <v>10</v>
      </c>
      <c r="C87" s="199"/>
      <c r="D87" s="244">
        <v>3</v>
      </c>
      <c r="E87" s="245">
        <v>-11.3</v>
      </c>
      <c r="F87" s="245">
        <v>2</v>
      </c>
      <c r="G87" s="245">
        <v>-1.8</v>
      </c>
      <c r="H87" s="245">
        <v>-4.4</v>
      </c>
      <c r="I87" s="245">
        <v>4.2</v>
      </c>
      <c r="J87" s="245">
        <v>8.5</v>
      </c>
      <c r="K87" s="245">
        <v>-2.3</v>
      </c>
      <c r="L87" s="245">
        <v>-4.8</v>
      </c>
      <c r="M87" s="245">
        <v>-0.5</v>
      </c>
      <c r="N87" s="245">
        <v>24.1</v>
      </c>
      <c r="O87" s="245">
        <v>-18</v>
      </c>
      <c r="P87" s="245">
        <v>0.6</v>
      </c>
      <c r="Q87" s="245">
        <v>7.2</v>
      </c>
      <c r="R87" s="245">
        <v>4.6</v>
      </c>
      <c r="S87" s="245">
        <v>1.7</v>
      </c>
    </row>
    <row r="88" spans="1:19" ht="13.5" customHeight="1">
      <c r="A88" s="214"/>
      <c r="B88" s="198">
        <v>11</v>
      </c>
      <c r="C88" s="199"/>
      <c r="D88" s="244">
        <v>1.9</v>
      </c>
      <c r="E88" s="245">
        <v>-11.5</v>
      </c>
      <c r="F88" s="245">
        <v>1.6</v>
      </c>
      <c r="G88" s="245">
        <v>-4.1</v>
      </c>
      <c r="H88" s="245">
        <v>-7.8</v>
      </c>
      <c r="I88" s="245">
        <v>4</v>
      </c>
      <c r="J88" s="245">
        <v>2.4</v>
      </c>
      <c r="K88" s="245">
        <v>-4.3</v>
      </c>
      <c r="L88" s="245">
        <v>-6.3</v>
      </c>
      <c r="M88" s="245">
        <v>0.4</v>
      </c>
      <c r="N88" s="245">
        <v>19.3</v>
      </c>
      <c r="O88" s="245">
        <v>-0.2</v>
      </c>
      <c r="P88" s="245">
        <v>1.7</v>
      </c>
      <c r="Q88" s="245">
        <v>2.4</v>
      </c>
      <c r="R88" s="245">
        <v>3.5</v>
      </c>
      <c r="S88" s="245">
        <v>-4.3</v>
      </c>
    </row>
    <row r="89" spans="1:19" ht="13.5" customHeight="1">
      <c r="A89" s="198"/>
      <c r="B89" s="198">
        <v>12</v>
      </c>
      <c r="C89" s="199"/>
      <c r="D89" s="244">
        <v>0.4</v>
      </c>
      <c r="E89" s="245">
        <v>-13.3</v>
      </c>
      <c r="F89" s="245">
        <v>-2.1</v>
      </c>
      <c r="G89" s="245">
        <v>-1.2</v>
      </c>
      <c r="H89" s="245">
        <v>-8.1</v>
      </c>
      <c r="I89" s="245">
        <v>0.9</v>
      </c>
      <c r="J89" s="245">
        <v>7</v>
      </c>
      <c r="K89" s="245">
        <v>-9.1</v>
      </c>
      <c r="L89" s="245">
        <v>-4.3</v>
      </c>
      <c r="M89" s="245">
        <v>-0.1</v>
      </c>
      <c r="N89" s="245">
        <v>23</v>
      </c>
      <c r="O89" s="245">
        <v>0</v>
      </c>
      <c r="P89" s="245">
        <v>3.1</v>
      </c>
      <c r="Q89" s="245">
        <v>5.6</v>
      </c>
      <c r="R89" s="245">
        <v>1.9</v>
      </c>
      <c r="S89" s="245">
        <v>-2.7</v>
      </c>
    </row>
    <row r="90" spans="1:19" ht="13.5" customHeight="1">
      <c r="A90" s="198" t="s">
        <v>453</v>
      </c>
      <c r="B90" s="198" t="s">
        <v>454</v>
      </c>
      <c r="C90" s="199" t="s">
        <v>176</v>
      </c>
      <c r="D90" s="244">
        <v>2.8</v>
      </c>
      <c r="E90" s="245">
        <v>6.5</v>
      </c>
      <c r="F90" s="245">
        <v>-0.6</v>
      </c>
      <c r="G90" s="245">
        <v>-6.8</v>
      </c>
      <c r="H90" s="245">
        <v>-4.2</v>
      </c>
      <c r="I90" s="245">
        <v>-5.5</v>
      </c>
      <c r="J90" s="245">
        <v>4.6</v>
      </c>
      <c r="K90" s="245">
        <v>-3.3</v>
      </c>
      <c r="L90" s="245">
        <v>45.2</v>
      </c>
      <c r="M90" s="245">
        <v>0.7</v>
      </c>
      <c r="N90" s="245">
        <v>5</v>
      </c>
      <c r="O90" s="245">
        <v>-5.2</v>
      </c>
      <c r="P90" s="245">
        <v>32.2</v>
      </c>
      <c r="Q90" s="245">
        <v>5</v>
      </c>
      <c r="R90" s="245">
        <v>-2.2</v>
      </c>
      <c r="S90" s="245">
        <v>-0.4</v>
      </c>
    </row>
    <row r="91" spans="1:19" ht="13.5" customHeight="1">
      <c r="A91" s="198"/>
      <c r="B91" s="198">
        <v>2</v>
      </c>
      <c r="C91" s="199"/>
      <c r="D91" s="244">
        <v>1.1</v>
      </c>
      <c r="E91" s="245">
        <v>10.3</v>
      </c>
      <c r="F91" s="245">
        <v>-2.2</v>
      </c>
      <c r="G91" s="245">
        <v>-4.6</v>
      </c>
      <c r="H91" s="245">
        <v>-0.8</v>
      </c>
      <c r="I91" s="245">
        <v>-4.2</v>
      </c>
      <c r="J91" s="245">
        <v>-7</v>
      </c>
      <c r="K91" s="245">
        <v>0.4</v>
      </c>
      <c r="L91" s="245">
        <v>6</v>
      </c>
      <c r="M91" s="245">
        <v>-1.6</v>
      </c>
      <c r="N91" s="245">
        <v>-3.5</v>
      </c>
      <c r="O91" s="245">
        <v>-4.8</v>
      </c>
      <c r="P91" s="245">
        <v>49</v>
      </c>
      <c r="Q91" s="245">
        <v>3.5</v>
      </c>
      <c r="R91" s="245">
        <v>2.8</v>
      </c>
      <c r="S91" s="245">
        <v>-1.7</v>
      </c>
    </row>
    <row r="92" spans="1:19" ht="13.5" customHeight="1">
      <c r="A92" s="214"/>
      <c r="B92" s="218">
        <v>3</v>
      </c>
      <c r="C92" s="214"/>
      <c r="D92" s="253">
        <v>3.9</v>
      </c>
      <c r="E92" s="254">
        <v>15.3</v>
      </c>
      <c r="F92" s="254">
        <v>0.7</v>
      </c>
      <c r="G92" s="254">
        <v>-5.3</v>
      </c>
      <c r="H92" s="254">
        <v>0.5</v>
      </c>
      <c r="I92" s="254">
        <v>-4.6</v>
      </c>
      <c r="J92" s="254">
        <v>-4.2</v>
      </c>
      <c r="K92" s="254">
        <v>3.7</v>
      </c>
      <c r="L92" s="254">
        <v>4.3</v>
      </c>
      <c r="M92" s="254">
        <v>-2.4</v>
      </c>
      <c r="N92" s="254">
        <v>-9.6</v>
      </c>
      <c r="O92" s="254">
        <v>-3.3</v>
      </c>
      <c r="P92" s="254">
        <v>84</v>
      </c>
      <c r="Q92" s="254">
        <v>3.5</v>
      </c>
      <c r="R92" s="254">
        <v>2.7</v>
      </c>
      <c r="S92" s="220">
        <v>-2.2</v>
      </c>
    </row>
    <row r="93" spans="1:35" ht="27" customHeight="1">
      <c r="A93" s="650" t="s">
        <v>158</v>
      </c>
      <c r="B93" s="650"/>
      <c r="C93" s="650"/>
      <c r="D93" s="249">
        <v>1.8</v>
      </c>
      <c r="E93" s="223">
        <v>2.1</v>
      </c>
      <c r="F93" s="223">
        <v>1</v>
      </c>
      <c r="G93" s="223">
        <v>-0.3</v>
      </c>
      <c r="H93" s="223">
        <v>1.6</v>
      </c>
      <c r="I93" s="223">
        <v>-4.8</v>
      </c>
      <c r="J93" s="223">
        <v>1.1</v>
      </c>
      <c r="K93" s="223">
        <v>3.2</v>
      </c>
      <c r="L93" s="223">
        <v>-2</v>
      </c>
      <c r="M93" s="223">
        <v>-0.3</v>
      </c>
      <c r="N93" s="223">
        <v>1.6</v>
      </c>
      <c r="O93" s="223">
        <v>0.2</v>
      </c>
      <c r="P93" s="223">
        <v>25.1</v>
      </c>
      <c r="Q93" s="223">
        <v>0.7</v>
      </c>
      <c r="R93" s="223">
        <v>1.2</v>
      </c>
      <c r="S93" s="223">
        <v>0.4</v>
      </c>
      <c r="T93" s="225"/>
      <c r="U93" s="225"/>
      <c r="V93" s="225"/>
      <c r="W93" s="225"/>
      <c r="X93" s="225"/>
      <c r="Y93" s="225"/>
      <c r="Z93" s="225"/>
      <c r="AA93" s="225"/>
      <c r="AB93" s="225"/>
      <c r="AC93" s="225"/>
      <c r="AD93" s="225"/>
      <c r="AE93" s="225"/>
      <c r="AF93" s="225"/>
      <c r="AG93" s="225"/>
      <c r="AH93" s="225"/>
      <c r="AI93" s="225"/>
    </row>
    <row r="94" spans="1:36" s="217" customFormat="1" ht="27" customHeight="1">
      <c r="A94" s="654" t="s">
        <v>458</v>
      </c>
      <c r="B94" s="654"/>
      <c r="C94" s="654"/>
      <c r="D94" s="654"/>
      <c r="E94" s="654"/>
      <c r="F94" s="654"/>
      <c r="G94" s="654"/>
      <c r="H94" s="654"/>
      <c r="I94" s="654"/>
      <c r="J94" s="654"/>
      <c r="K94" s="654"/>
      <c r="L94" s="654"/>
      <c r="M94" s="654"/>
      <c r="N94" s="654"/>
      <c r="O94" s="654"/>
      <c r="P94" s="654"/>
      <c r="Q94" s="654"/>
      <c r="R94" s="654"/>
      <c r="S94" s="654"/>
      <c r="T94" s="169"/>
      <c r="U94" s="169"/>
      <c r="V94" s="169"/>
      <c r="W94" s="169"/>
      <c r="X94" s="169"/>
      <c r="Y94" s="169"/>
      <c r="Z94" s="169"/>
      <c r="AA94" s="169"/>
      <c r="AB94" s="169"/>
      <c r="AC94" s="169"/>
      <c r="AD94" s="169"/>
      <c r="AE94" s="169"/>
      <c r="AF94" s="169"/>
      <c r="AG94" s="169"/>
      <c r="AH94" s="169"/>
      <c r="AI94" s="169"/>
      <c r="AJ94" s="169"/>
    </row>
    <row r="95" spans="1:19" ht="12.75">
      <c r="A95" s="655"/>
      <c r="B95" s="655"/>
      <c r="C95" s="655"/>
      <c r="D95" s="655"/>
      <c r="E95" s="655"/>
      <c r="F95" s="655"/>
      <c r="G95" s="655"/>
      <c r="H95" s="655"/>
      <c r="I95" s="655"/>
      <c r="J95" s="655"/>
      <c r="K95" s="655"/>
      <c r="L95" s="655"/>
      <c r="M95" s="655"/>
      <c r="N95" s="655"/>
      <c r="O95" s="655"/>
      <c r="P95" s="655"/>
      <c r="Q95" s="655"/>
      <c r="R95" s="655"/>
      <c r="S95" s="655"/>
    </row>
    <row r="96" spans="9:18" ht="12.75">
      <c r="I96" s="656"/>
      <c r="J96" s="657"/>
      <c r="K96" s="657"/>
      <c r="L96" s="657"/>
      <c r="M96" s="657"/>
      <c r="N96" s="657"/>
      <c r="O96" s="657"/>
      <c r="P96" s="657"/>
      <c r="Q96" s="657"/>
      <c r="R96" s="657"/>
    </row>
    <row r="98" spans="1:19" ht="12.75">
      <c r="A98" s="658"/>
      <c r="B98" s="658"/>
      <c r="C98" s="658"/>
      <c r="D98" s="658"/>
      <c r="E98" s="658"/>
      <c r="F98" s="658"/>
      <c r="G98" s="658"/>
      <c r="H98" s="658"/>
      <c r="I98" s="658"/>
      <c r="J98" s="658"/>
      <c r="K98" s="658"/>
      <c r="L98" s="658"/>
      <c r="M98" s="658"/>
      <c r="N98" s="658"/>
      <c r="O98" s="658"/>
      <c r="P98" s="658"/>
      <c r="Q98" s="658"/>
      <c r="R98" s="658"/>
      <c r="S98" s="658"/>
    </row>
  </sheetData>
  <sheetProtection/>
  <mergeCells count="14">
    <mergeCell ref="I96:R96"/>
    <mergeCell ref="A98:S98"/>
    <mergeCell ref="H49:O49"/>
    <mergeCell ref="A50:C52"/>
    <mergeCell ref="D53:R53"/>
    <mergeCell ref="D73:S73"/>
    <mergeCell ref="A93:C93"/>
    <mergeCell ref="A94:S95"/>
    <mergeCell ref="G2:N2"/>
    <mergeCell ref="H3:O3"/>
    <mergeCell ref="A4:C6"/>
    <mergeCell ref="D7:R7"/>
    <mergeCell ref="D27:S27"/>
    <mergeCell ref="A47:C47"/>
  </mergeCells>
  <printOptions/>
  <pageMargins left="0.7874015748031497" right="0.3937007874015748" top="0.4330708661417323" bottom="0.34" header="0.31496062992125984" footer="0.1968503937007874"/>
  <pageSetup horizontalDpi="600" verticalDpi="600" orientation="portrait" paperSize="9" scale="62"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9" defaultRowHeight="14.25"/>
  <cols>
    <col min="1" max="1" width="4.8984375" style="169" bestFit="1" customWidth="1"/>
    <col min="2" max="2" width="3.19921875" style="169" bestFit="1" customWidth="1"/>
    <col min="3" max="3" width="3.09765625" style="169" bestFit="1" customWidth="1"/>
    <col min="4" max="19" width="8.19921875" style="169" customWidth="1"/>
    <col min="20" max="35" width="7.69921875" style="169" customWidth="1"/>
    <col min="36" max="36" width="9" style="169" bestFit="1" customWidth="1"/>
    <col min="37" max="16384" width="9" style="169" customWidth="1"/>
  </cols>
  <sheetData>
    <row r="1" spans="1:31" ht="21" customHeight="1">
      <c r="A1" s="177"/>
      <c r="B1" s="177"/>
      <c r="C1" s="177"/>
      <c r="D1" s="177"/>
      <c r="E1" s="176"/>
      <c r="F1" s="176"/>
      <c r="G1" s="175"/>
      <c r="H1" s="175"/>
      <c r="I1" s="175"/>
      <c r="J1" s="175"/>
      <c r="K1" s="175"/>
      <c r="L1" s="175"/>
      <c r="M1" s="175"/>
      <c r="N1" s="175"/>
      <c r="O1" s="175"/>
      <c r="P1" s="176"/>
      <c r="Q1" s="176"/>
      <c r="R1" s="177"/>
      <c r="S1" s="176"/>
      <c r="T1" s="176"/>
      <c r="U1" s="176"/>
      <c r="V1" s="176"/>
      <c r="W1" s="176"/>
      <c r="X1" s="176"/>
      <c r="Y1" s="176"/>
      <c r="Z1" s="176"/>
      <c r="AA1" s="176"/>
      <c r="AB1" s="176"/>
      <c r="AC1" s="176"/>
      <c r="AD1" s="176"/>
      <c r="AE1" s="176"/>
    </row>
    <row r="2" spans="1:31" ht="21" customHeight="1">
      <c r="A2" s="177"/>
      <c r="B2" s="177"/>
      <c r="C2" s="177"/>
      <c r="D2" s="177"/>
      <c r="E2" s="176"/>
      <c r="F2" s="176"/>
      <c r="G2" s="640" t="s">
        <v>461</v>
      </c>
      <c r="H2" s="640"/>
      <c r="I2" s="640"/>
      <c r="J2" s="640"/>
      <c r="K2" s="640"/>
      <c r="L2" s="640"/>
      <c r="M2" s="640"/>
      <c r="N2" s="640"/>
      <c r="O2" s="179"/>
      <c r="P2" s="176"/>
      <c r="Q2" s="176"/>
      <c r="R2" s="177"/>
      <c r="S2" s="176"/>
      <c r="T2" s="176"/>
      <c r="U2" s="176"/>
      <c r="V2" s="176"/>
      <c r="W2" s="176"/>
      <c r="X2" s="176"/>
      <c r="Y2" s="176"/>
      <c r="Z2" s="176"/>
      <c r="AA2" s="176"/>
      <c r="AB2" s="176"/>
      <c r="AC2" s="176"/>
      <c r="AD2" s="176"/>
      <c r="AE2" s="176"/>
    </row>
    <row r="3" spans="1:19" ht="15.75">
      <c r="A3" s="180" t="s">
        <v>50</v>
      </c>
      <c r="B3" s="181"/>
      <c r="C3" s="181"/>
      <c r="H3" s="641"/>
      <c r="I3" s="641"/>
      <c r="J3" s="641"/>
      <c r="K3" s="641"/>
      <c r="L3" s="641"/>
      <c r="M3" s="641"/>
      <c r="N3" s="641"/>
      <c r="O3" s="641"/>
      <c r="S3" s="182" t="s">
        <v>423</v>
      </c>
    </row>
    <row r="4" spans="1:19" ht="12.75">
      <c r="A4" s="642" t="s">
        <v>54</v>
      </c>
      <c r="B4" s="642"/>
      <c r="C4" s="643"/>
      <c r="D4" s="183" t="s">
        <v>381</v>
      </c>
      <c r="E4" s="183" t="s">
        <v>424</v>
      </c>
      <c r="F4" s="183" t="s">
        <v>81</v>
      </c>
      <c r="G4" s="183" t="s">
        <v>142</v>
      </c>
      <c r="H4" s="183" t="s">
        <v>426</v>
      </c>
      <c r="I4" s="183" t="s">
        <v>39</v>
      </c>
      <c r="J4" s="183" t="s">
        <v>168</v>
      </c>
      <c r="K4" s="183" t="s">
        <v>427</v>
      </c>
      <c r="L4" s="183" t="s">
        <v>428</v>
      </c>
      <c r="M4" s="183" t="s">
        <v>429</v>
      </c>
      <c r="N4" s="183" t="s">
        <v>17</v>
      </c>
      <c r="O4" s="183" t="s">
        <v>430</v>
      </c>
      <c r="P4" s="183" t="s">
        <v>431</v>
      </c>
      <c r="Q4" s="183" t="s">
        <v>432</v>
      </c>
      <c r="R4" s="183" t="s">
        <v>433</v>
      </c>
      <c r="S4" s="183" t="s">
        <v>120</v>
      </c>
    </row>
    <row r="5" spans="1:19" ht="21">
      <c r="A5" s="644"/>
      <c r="B5" s="644"/>
      <c r="C5" s="645"/>
      <c r="D5" s="184" t="s">
        <v>73</v>
      </c>
      <c r="E5" s="184"/>
      <c r="F5" s="184"/>
      <c r="G5" s="184" t="s">
        <v>134</v>
      </c>
      <c r="H5" s="184" t="s">
        <v>3</v>
      </c>
      <c r="I5" s="184" t="s">
        <v>207</v>
      </c>
      <c r="J5" s="184" t="s">
        <v>1</v>
      </c>
      <c r="K5" s="184" t="s">
        <v>203</v>
      </c>
      <c r="L5" s="185" t="s">
        <v>436</v>
      </c>
      <c r="M5" s="186" t="s">
        <v>22</v>
      </c>
      <c r="N5" s="185" t="s">
        <v>437</v>
      </c>
      <c r="O5" s="185" t="s">
        <v>361</v>
      </c>
      <c r="P5" s="185" t="s">
        <v>438</v>
      </c>
      <c r="Q5" s="185" t="s">
        <v>141</v>
      </c>
      <c r="R5" s="185" t="s">
        <v>2</v>
      </c>
      <c r="S5" s="187" t="s">
        <v>439</v>
      </c>
    </row>
    <row r="6" spans="1:19" ht="18" customHeight="1">
      <c r="A6" s="646"/>
      <c r="B6" s="646"/>
      <c r="C6" s="647"/>
      <c r="D6" s="188" t="s">
        <v>131</v>
      </c>
      <c r="E6" s="188" t="s">
        <v>391</v>
      </c>
      <c r="F6" s="188" t="s">
        <v>0</v>
      </c>
      <c r="G6" s="188" t="s">
        <v>440</v>
      </c>
      <c r="H6" s="188" t="s">
        <v>8</v>
      </c>
      <c r="I6" s="188" t="s">
        <v>155</v>
      </c>
      <c r="J6" s="188" t="s">
        <v>356</v>
      </c>
      <c r="K6" s="188" t="s">
        <v>375</v>
      </c>
      <c r="L6" s="189" t="s">
        <v>84</v>
      </c>
      <c r="M6" s="190" t="s">
        <v>243</v>
      </c>
      <c r="N6" s="189" t="s">
        <v>286</v>
      </c>
      <c r="O6" s="189" t="s">
        <v>45</v>
      </c>
      <c r="P6" s="190" t="s">
        <v>441</v>
      </c>
      <c r="Q6" s="190" t="s">
        <v>442</v>
      </c>
      <c r="R6" s="189" t="s">
        <v>443</v>
      </c>
      <c r="S6" s="189" t="s">
        <v>332</v>
      </c>
    </row>
    <row r="7" spans="1:19" ht="15.75" customHeight="1">
      <c r="A7" s="235"/>
      <c r="B7" s="235"/>
      <c r="C7" s="235"/>
      <c r="D7" s="648" t="s">
        <v>444</v>
      </c>
      <c r="E7" s="648"/>
      <c r="F7" s="648"/>
      <c r="G7" s="648"/>
      <c r="H7" s="648"/>
      <c r="I7" s="648"/>
      <c r="J7" s="648"/>
      <c r="K7" s="648"/>
      <c r="L7" s="648"/>
      <c r="M7" s="648"/>
      <c r="N7" s="648"/>
      <c r="O7" s="648"/>
      <c r="P7" s="648"/>
      <c r="Q7" s="648"/>
      <c r="R7" s="648"/>
      <c r="S7" s="235"/>
    </row>
    <row r="8" spans="1:19" ht="13.5" customHeight="1">
      <c r="A8" s="192" t="s">
        <v>66</v>
      </c>
      <c r="B8" s="192" t="s">
        <v>144</v>
      </c>
      <c r="C8" s="193" t="s">
        <v>447</v>
      </c>
      <c r="D8" s="194">
        <v>100.1</v>
      </c>
      <c r="E8" s="195">
        <v>108.1</v>
      </c>
      <c r="F8" s="195">
        <v>99.6</v>
      </c>
      <c r="G8" s="195">
        <v>99.6</v>
      </c>
      <c r="H8" s="195">
        <v>91.6</v>
      </c>
      <c r="I8" s="195">
        <v>110.5</v>
      </c>
      <c r="J8" s="195">
        <v>98.5</v>
      </c>
      <c r="K8" s="195">
        <v>105.2</v>
      </c>
      <c r="L8" s="196">
        <v>105.8</v>
      </c>
      <c r="M8" s="196">
        <v>102.2</v>
      </c>
      <c r="N8" s="196">
        <v>91.5</v>
      </c>
      <c r="O8" s="196">
        <v>99.3</v>
      </c>
      <c r="P8" s="195">
        <v>88.7</v>
      </c>
      <c r="Q8" s="195">
        <v>100.6</v>
      </c>
      <c r="R8" s="195">
        <v>102.6</v>
      </c>
      <c r="S8" s="196">
        <v>98.5</v>
      </c>
    </row>
    <row r="9" spans="1:19" ht="13.5" customHeight="1">
      <c r="A9" s="198"/>
      <c r="B9" s="198" t="s">
        <v>449</v>
      </c>
      <c r="C9" s="199"/>
      <c r="D9" s="200">
        <v>100</v>
      </c>
      <c r="E9" s="201">
        <v>100</v>
      </c>
      <c r="F9" s="201">
        <v>100</v>
      </c>
      <c r="G9" s="201">
        <v>100</v>
      </c>
      <c r="H9" s="201">
        <v>100</v>
      </c>
      <c r="I9" s="201">
        <v>100</v>
      </c>
      <c r="J9" s="201">
        <v>100</v>
      </c>
      <c r="K9" s="201">
        <v>100</v>
      </c>
      <c r="L9" s="202">
        <v>100</v>
      </c>
      <c r="M9" s="202">
        <v>100</v>
      </c>
      <c r="N9" s="202">
        <v>100</v>
      </c>
      <c r="O9" s="202">
        <v>100</v>
      </c>
      <c r="P9" s="201">
        <v>100</v>
      </c>
      <c r="Q9" s="201">
        <v>100</v>
      </c>
      <c r="R9" s="201">
        <v>100</v>
      </c>
      <c r="S9" s="202">
        <v>100</v>
      </c>
    </row>
    <row r="10" spans="1:19" ht="12.75">
      <c r="A10" s="198"/>
      <c r="B10" s="198">
        <v>28</v>
      </c>
      <c r="C10" s="199"/>
      <c r="D10" s="200">
        <v>99.3</v>
      </c>
      <c r="E10" s="201">
        <v>107.3</v>
      </c>
      <c r="F10" s="201">
        <v>99.9</v>
      </c>
      <c r="G10" s="201">
        <v>95.7</v>
      </c>
      <c r="H10" s="201">
        <v>94.3</v>
      </c>
      <c r="I10" s="201">
        <v>107.8</v>
      </c>
      <c r="J10" s="201">
        <v>96.7</v>
      </c>
      <c r="K10" s="201">
        <v>93.4</v>
      </c>
      <c r="L10" s="202">
        <v>100.2</v>
      </c>
      <c r="M10" s="202">
        <v>94.8</v>
      </c>
      <c r="N10" s="202">
        <v>95.2</v>
      </c>
      <c r="O10" s="202">
        <v>93.4</v>
      </c>
      <c r="P10" s="201">
        <v>100.4</v>
      </c>
      <c r="Q10" s="201">
        <v>99.2</v>
      </c>
      <c r="R10" s="201">
        <v>99.5</v>
      </c>
      <c r="S10" s="202">
        <v>98.3</v>
      </c>
    </row>
    <row r="11" spans="1:19" ht="13.5" customHeight="1">
      <c r="A11" s="198"/>
      <c r="B11" s="198" t="s">
        <v>31</v>
      </c>
      <c r="C11" s="199"/>
      <c r="D11" s="200">
        <v>100.1</v>
      </c>
      <c r="E11" s="201">
        <v>111.3</v>
      </c>
      <c r="F11" s="201">
        <v>101</v>
      </c>
      <c r="G11" s="201">
        <v>98</v>
      </c>
      <c r="H11" s="201">
        <v>91.1</v>
      </c>
      <c r="I11" s="201">
        <v>107.5</v>
      </c>
      <c r="J11" s="201">
        <v>94.1</v>
      </c>
      <c r="K11" s="201">
        <v>95.3</v>
      </c>
      <c r="L11" s="201">
        <v>97.2</v>
      </c>
      <c r="M11" s="201">
        <v>101.8</v>
      </c>
      <c r="N11" s="201">
        <v>100.5</v>
      </c>
      <c r="O11" s="201">
        <v>94.1</v>
      </c>
      <c r="P11" s="201">
        <v>103.9</v>
      </c>
      <c r="Q11" s="201">
        <v>97.5</v>
      </c>
      <c r="R11" s="201">
        <v>101.7</v>
      </c>
      <c r="S11" s="201">
        <v>96.3</v>
      </c>
    </row>
    <row r="12" spans="1:19" ht="13.5" customHeight="1">
      <c r="A12" s="198"/>
      <c r="B12" s="198" t="s">
        <v>80</v>
      </c>
      <c r="C12" s="199"/>
      <c r="D12" s="204">
        <v>100.3</v>
      </c>
      <c r="E12" s="205">
        <v>117.4</v>
      </c>
      <c r="F12" s="205">
        <v>101.1</v>
      </c>
      <c r="G12" s="205">
        <v>113</v>
      </c>
      <c r="H12" s="205">
        <v>83.4</v>
      </c>
      <c r="I12" s="205">
        <v>103.3</v>
      </c>
      <c r="J12" s="205">
        <v>105.3</v>
      </c>
      <c r="K12" s="205">
        <v>95.9</v>
      </c>
      <c r="L12" s="205">
        <v>90.8</v>
      </c>
      <c r="M12" s="205">
        <v>113.9</v>
      </c>
      <c r="N12" s="205">
        <v>90.2</v>
      </c>
      <c r="O12" s="205">
        <v>100.3</v>
      </c>
      <c r="P12" s="205">
        <v>85.1</v>
      </c>
      <c r="Q12" s="205">
        <v>103.5</v>
      </c>
      <c r="R12" s="205">
        <v>101.1</v>
      </c>
      <c r="S12" s="205">
        <v>96.4</v>
      </c>
    </row>
    <row r="13" spans="1:19" ht="13.5" customHeight="1">
      <c r="A13" s="206" t="s">
        <v>450</v>
      </c>
      <c r="B13" s="206" t="s">
        <v>452</v>
      </c>
      <c r="C13" s="207" t="s">
        <v>447</v>
      </c>
      <c r="D13" s="208">
        <v>99.9</v>
      </c>
      <c r="E13" s="209">
        <v>109.5</v>
      </c>
      <c r="F13" s="209">
        <v>100.9</v>
      </c>
      <c r="G13" s="209">
        <v>109</v>
      </c>
      <c r="H13" s="209">
        <v>83.7</v>
      </c>
      <c r="I13" s="209">
        <v>105.6</v>
      </c>
      <c r="J13" s="209">
        <v>105.3</v>
      </c>
      <c r="K13" s="209">
        <v>96.7</v>
      </c>
      <c r="L13" s="209">
        <v>90.6</v>
      </c>
      <c r="M13" s="209">
        <v>110.7</v>
      </c>
      <c r="N13" s="209">
        <v>101</v>
      </c>
      <c r="O13" s="209">
        <v>100.6</v>
      </c>
      <c r="P13" s="209">
        <v>78</v>
      </c>
      <c r="Q13" s="209">
        <v>103.9</v>
      </c>
      <c r="R13" s="209">
        <v>99.7</v>
      </c>
      <c r="S13" s="209">
        <v>96.9</v>
      </c>
    </row>
    <row r="14" spans="1:19" ht="13.5" customHeight="1">
      <c r="A14" s="198" t="s">
        <v>274</v>
      </c>
      <c r="B14" s="198">
        <v>3</v>
      </c>
      <c r="C14" s="199" t="s">
        <v>176</v>
      </c>
      <c r="D14" s="210">
        <v>98.2</v>
      </c>
      <c r="E14" s="211">
        <v>105.8</v>
      </c>
      <c r="F14" s="211">
        <v>98.8</v>
      </c>
      <c r="G14" s="211">
        <v>111.4</v>
      </c>
      <c r="H14" s="211">
        <v>87.1</v>
      </c>
      <c r="I14" s="211">
        <v>103.5</v>
      </c>
      <c r="J14" s="211">
        <v>103.3</v>
      </c>
      <c r="K14" s="211">
        <v>94.9</v>
      </c>
      <c r="L14" s="211">
        <v>100</v>
      </c>
      <c r="M14" s="211">
        <v>111.9</v>
      </c>
      <c r="N14" s="211">
        <v>98.1</v>
      </c>
      <c r="O14" s="211">
        <v>96.9</v>
      </c>
      <c r="P14" s="211">
        <v>70.1</v>
      </c>
      <c r="Q14" s="211">
        <v>103.6</v>
      </c>
      <c r="R14" s="211">
        <v>104</v>
      </c>
      <c r="S14" s="211">
        <v>98</v>
      </c>
    </row>
    <row r="15" spans="1:19" ht="13.5" customHeight="1">
      <c r="A15" s="198"/>
      <c r="B15" s="198">
        <v>4</v>
      </c>
      <c r="C15" s="199"/>
      <c r="D15" s="212">
        <v>100</v>
      </c>
      <c r="E15" s="213">
        <v>108.2</v>
      </c>
      <c r="F15" s="213">
        <v>101.7</v>
      </c>
      <c r="G15" s="213">
        <v>115.4</v>
      </c>
      <c r="H15" s="213">
        <v>88.6</v>
      </c>
      <c r="I15" s="213">
        <v>107.1</v>
      </c>
      <c r="J15" s="213">
        <v>106.2</v>
      </c>
      <c r="K15" s="213">
        <v>96</v>
      </c>
      <c r="L15" s="213">
        <v>95.1</v>
      </c>
      <c r="M15" s="213">
        <v>115.2</v>
      </c>
      <c r="N15" s="213">
        <v>101.3</v>
      </c>
      <c r="O15" s="213">
        <v>102.3</v>
      </c>
      <c r="P15" s="213">
        <v>67.4</v>
      </c>
      <c r="Q15" s="213">
        <v>102.4</v>
      </c>
      <c r="R15" s="213">
        <v>101</v>
      </c>
      <c r="S15" s="213">
        <v>99</v>
      </c>
    </row>
    <row r="16" spans="1:19" ht="13.5" customHeight="1">
      <c r="A16" s="198" t="s">
        <v>178</v>
      </c>
      <c r="B16" s="198">
        <v>5</v>
      </c>
      <c r="C16" s="199" t="s">
        <v>176</v>
      </c>
      <c r="D16" s="212">
        <v>99.4</v>
      </c>
      <c r="E16" s="213">
        <v>103.9</v>
      </c>
      <c r="F16" s="213">
        <v>100.3</v>
      </c>
      <c r="G16" s="213">
        <v>111.3</v>
      </c>
      <c r="H16" s="213">
        <v>84.8</v>
      </c>
      <c r="I16" s="213">
        <v>102.6</v>
      </c>
      <c r="J16" s="213">
        <v>104.1</v>
      </c>
      <c r="K16" s="213">
        <v>95.8</v>
      </c>
      <c r="L16" s="213">
        <v>94</v>
      </c>
      <c r="M16" s="213">
        <v>112.8</v>
      </c>
      <c r="N16" s="213">
        <v>104</v>
      </c>
      <c r="O16" s="213">
        <v>99</v>
      </c>
      <c r="P16" s="213">
        <v>78</v>
      </c>
      <c r="Q16" s="213">
        <v>102.8</v>
      </c>
      <c r="R16" s="213">
        <v>99.8</v>
      </c>
      <c r="S16" s="213">
        <v>98.2</v>
      </c>
    </row>
    <row r="17" spans="1:19" ht="13.5" customHeight="1">
      <c r="A17" s="214"/>
      <c r="B17" s="198">
        <v>6</v>
      </c>
      <c r="C17" s="199"/>
      <c r="D17" s="212">
        <v>100.2</v>
      </c>
      <c r="E17" s="213">
        <v>112.1</v>
      </c>
      <c r="F17" s="213">
        <v>101.9</v>
      </c>
      <c r="G17" s="213">
        <v>112</v>
      </c>
      <c r="H17" s="213">
        <v>86.6</v>
      </c>
      <c r="I17" s="213">
        <v>105.3</v>
      </c>
      <c r="J17" s="213">
        <v>103.9</v>
      </c>
      <c r="K17" s="213">
        <v>96.9</v>
      </c>
      <c r="L17" s="213">
        <v>89.5</v>
      </c>
      <c r="M17" s="213">
        <v>115.3</v>
      </c>
      <c r="N17" s="213">
        <v>99.3</v>
      </c>
      <c r="O17" s="213">
        <v>95.5</v>
      </c>
      <c r="P17" s="213">
        <v>78.7</v>
      </c>
      <c r="Q17" s="213">
        <v>102</v>
      </c>
      <c r="R17" s="213">
        <v>104.3</v>
      </c>
      <c r="S17" s="213">
        <v>97.4</v>
      </c>
    </row>
    <row r="18" spans="1:19" ht="13.5" customHeight="1">
      <c r="A18" s="214"/>
      <c r="B18" s="198">
        <v>7</v>
      </c>
      <c r="C18" s="199"/>
      <c r="D18" s="212">
        <v>101.5</v>
      </c>
      <c r="E18" s="213">
        <v>117.8</v>
      </c>
      <c r="F18" s="213">
        <v>100.8</v>
      </c>
      <c r="G18" s="213">
        <v>105.9</v>
      </c>
      <c r="H18" s="213">
        <v>83.5</v>
      </c>
      <c r="I18" s="213">
        <v>107.9</v>
      </c>
      <c r="J18" s="213">
        <v>106.1</v>
      </c>
      <c r="K18" s="213">
        <v>96.8</v>
      </c>
      <c r="L18" s="213">
        <v>86.6</v>
      </c>
      <c r="M18" s="213">
        <v>116.7</v>
      </c>
      <c r="N18" s="213">
        <v>111.5</v>
      </c>
      <c r="O18" s="213">
        <v>101.5</v>
      </c>
      <c r="P18" s="213">
        <v>85.1</v>
      </c>
      <c r="Q18" s="213">
        <v>102.9</v>
      </c>
      <c r="R18" s="213">
        <v>98.2</v>
      </c>
      <c r="S18" s="213">
        <v>97.1</v>
      </c>
    </row>
    <row r="19" spans="1:19" ht="13.5" customHeight="1">
      <c r="A19" s="214"/>
      <c r="B19" s="198">
        <v>8</v>
      </c>
      <c r="C19" s="199"/>
      <c r="D19" s="212">
        <v>100.2</v>
      </c>
      <c r="E19" s="213">
        <v>110.9</v>
      </c>
      <c r="F19" s="213">
        <v>100.4</v>
      </c>
      <c r="G19" s="213">
        <v>106.2</v>
      </c>
      <c r="H19" s="213">
        <v>80.8</v>
      </c>
      <c r="I19" s="213">
        <v>104.8</v>
      </c>
      <c r="J19" s="213">
        <v>106.7</v>
      </c>
      <c r="K19" s="213">
        <v>98.3</v>
      </c>
      <c r="L19" s="213">
        <v>87.6</v>
      </c>
      <c r="M19" s="213">
        <v>104.8</v>
      </c>
      <c r="N19" s="213">
        <v>105.8</v>
      </c>
      <c r="O19" s="213">
        <v>102.1</v>
      </c>
      <c r="P19" s="213">
        <v>82.1</v>
      </c>
      <c r="Q19" s="213">
        <v>103.4</v>
      </c>
      <c r="R19" s="213">
        <v>98.2</v>
      </c>
      <c r="S19" s="213">
        <v>99.3</v>
      </c>
    </row>
    <row r="20" spans="1:19" ht="13.5" customHeight="1">
      <c r="A20" s="198"/>
      <c r="B20" s="198">
        <v>9</v>
      </c>
      <c r="C20" s="199"/>
      <c r="D20" s="212">
        <v>100.5</v>
      </c>
      <c r="E20" s="213">
        <v>111.3</v>
      </c>
      <c r="F20" s="213">
        <v>101.7</v>
      </c>
      <c r="G20" s="213">
        <v>104.2</v>
      </c>
      <c r="H20" s="213">
        <v>79.9</v>
      </c>
      <c r="I20" s="213">
        <v>105.6</v>
      </c>
      <c r="J20" s="213">
        <v>106.2</v>
      </c>
      <c r="K20" s="213">
        <v>98.4</v>
      </c>
      <c r="L20" s="213">
        <v>86.9</v>
      </c>
      <c r="M20" s="213">
        <v>104.5</v>
      </c>
      <c r="N20" s="213">
        <v>104</v>
      </c>
      <c r="O20" s="213">
        <v>104.3</v>
      </c>
      <c r="P20" s="213">
        <v>81.4</v>
      </c>
      <c r="Q20" s="213">
        <v>106.2</v>
      </c>
      <c r="R20" s="213">
        <v>97.5</v>
      </c>
      <c r="S20" s="213">
        <v>94.3</v>
      </c>
    </row>
    <row r="21" spans="1:19" ht="13.5" customHeight="1">
      <c r="A21" s="198"/>
      <c r="B21" s="198">
        <v>10</v>
      </c>
      <c r="C21" s="199"/>
      <c r="D21" s="212">
        <v>101</v>
      </c>
      <c r="E21" s="213">
        <v>109.7</v>
      </c>
      <c r="F21" s="213">
        <v>101.7</v>
      </c>
      <c r="G21" s="213">
        <v>106.8</v>
      </c>
      <c r="H21" s="213">
        <v>81.5</v>
      </c>
      <c r="I21" s="213">
        <v>106.6</v>
      </c>
      <c r="J21" s="213">
        <v>107.4</v>
      </c>
      <c r="K21" s="213">
        <v>97.1</v>
      </c>
      <c r="L21" s="213">
        <v>86.7</v>
      </c>
      <c r="M21" s="213">
        <v>106</v>
      </c>
      <c r="N21" s="213">
        <v>100.8</v>
      </c>
      <c r="O21" s="213">
        <v>104.5</v>
      </c>
      <c r="P21" s="213">
        <v>83</v>
      </c>
      <c r="Q21" s="213">
        <v>105.9</v>
      </c>
      <c r="R21" s="213">
        <v>97.1</v>
      </c>
      <c r="S21" s="213">
        <v>98.4</v>
      </c>
    </row>
    <row r="22" spans="1:19" ht="13.5" customHeight="1">
      <c r="A22" s="214"/>
      <c r="B22" s="198">
        <v>11</v>
      </c>
      <c r="C22" s="199"/>
      <c r="D22" s="212">
        <v>101.1</v>
      </c>
      <c r="E22" s="213">
        <v>112</v>
      </c>
      <c r="F22" s="213">
        <v>101.9</v>
      </c>
      <c r="G22" s="213">
        <v>104.4</v>
      </c>
      <c r="H22" s="213">
        <v>78.7</v>
      </c>
      <c r="I22" s="213">
        <v>108.1</v>
      </c>
      <c r="J22" s="213">
        <v>106.8</v>
      </c>
      <c r="K22" s="213">
        <v>97.8</v>
      </c>
      <c r="L22" s="213">
        <v>86</v>
      </c>
      <c r="M22" s="213">
        <v>108.3</v>
      </c>
      <c r="N22" s="213">
        <v>100.4</v>
      </c>
      <c r="O22" s="213">
        <v>105.9</v>
      </c>
      <c r="P22" s="213">
        <v>82.2</v>
      </c>
      <c r="Q22" s="213">
        <v>106.4</v>
      </c>
      <c r="R22" s="213">
        <v>89</v>
      </c>
      <c r="S22" s="213">
        <v>94.4</v>
      </c>
    </row>
    <row r="23" spans="1:19" ht="13.5" customHeight="1">
      <c r="A23" s="198"/>
      <c r="B23" s="198">
        <v>12</v>
      </c>
      <c r="C23" s="199"/>
      <c r="D23" s="212">
        <v>101.3</v>
      </c>
      <c r="E23" s="213">
        <v>113.5</v>
      </c>
      <c r="F23" s="213">
        <v>101.8</v>
      </c>
      <c r="G23" s="213">
        <v>107.5</v>
      </c>
      <c r="H23" s="213">
        <v>80.7</v>
      </c>
      <c r="I23" s="213">
        <v>106.7</v>
      </c>
      <c r="J23" s="213">
        <v>107.8</v>
      </c>
      <c r="K23" s="213">
        <v>98</v>
      </c>
      <c r="L23" s="213">
        <v>84.6</v>
      </c>
      <c r="M23" s="213">
        <v>108</v>
      </c>
      <c r="N23" s="213">
        <v>100.8</v>
      </c>
      <c r="O23" s="213">
        <v>106.6</v>
      </c>
      <c r="P23" s="213">
        <v>84.1</v>
      </c>
      <c r="Q23" s="213">
        <v>106.6</v>
      </c>
      <c r="R23" s="213">
        <v>96.5</v>
      </c>
      <c r="S23" s="213">
        <v>93.8</v>
      </c>
    </row>
    <row r="24" spans="1:46" ht="13.5" customHeight="1">
      <c r="A24" s="198" t="s">
        <v>453</v>
      </c>
      <c r="B24" s="198" t="s">
        <v>454</v>
      </c>
      <c r="C24" s="199" t="s">
        <v>176</v>
      </c>
      <c r="D24" s="212">
        <v>100.5</v>
      </c>
      <c r="E24" s="213">
        <v>108</v>
      </c>
      <c r="F24" s="213">
        <v>98.9</v>
      </c>
      <c r="G24" s="213">
        <v>102</v>
      </c>
      <c r="H24" s="213">
        <v>80.6</v>
      </c>
      <c r="I24" s="213">
        <v>98.9</v>
      </c>
      <c r="J24" s="213">
        <v>104.6</v>
      </c>
      <c r="K24" s="213">
        <v>95.3</v>
      </c>
      <c r="L24" s="213">
        <v>82.1</v>
      </c>
      <c r="M24" s="213">
        <v>107.7</v>
      </c>
      <c r="N24" s="213">
        <v>108.3</v>
      </c>
      <c r="O24" s="213">
        <v>99.8</v>
      </c>
      <c r="P24" s="213">
        <v>98.7</v>
      </c>
      <c r="Q24" s="213">
        <v>107.5</v>
      </c>
      <c r="R24" s="213">
        <v>95.5</v>
      </c>
      <c r="S24" s="213">
        <v>92</v>
      </c>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row>
    <row r="25" spans="1:46" ht="13.5" customHeight="1">
      <c r="A25" s="198"/>
      <c r="B25" s="198">
        <v>2</v>
      </c>
      <c r="C25" s="199"/>
      <c r="D25" s="212">
        <v>100.7</v>
      </c>
      <c r="E25" s="213">
        <v>110.1</v>
      </c>
      <c r="F25" s="213">
        <v>99.3</v>
      </c>
      <c r="G25" s="213">
        <v>103.6</v>
      </c>
      <c r="H25" s="213">
        <v>93.6</v>
      </c>
      <c r="I25" s="213">
        <v>103.5</v>
      </c>
      <c r="J25" s="213">
        <v>100.8</v>
      </c>
      <c r="K25" s="213">
        <v>97.9</v>
      </c>
      <c r="L25" s="213">
        <v>79.7</v>
      </c>
      <c r="M25" s="213">
        <v>109.7</v>
      </c>
      <c r="N25" s="213">
        <v>99.4</v>
      </c>
      <c r="O25" s="213">
        <v>100.1</v>
      </c>
      <c r="P25" s="213">
        <v>100.3</v>
      </c>
      <c r="Q25" s="213">
        <v>108.5</v>
      </c>
      <c r="R25" s="213">
        <v>101</v>
      </c>
      <c r="S25" s="213">
        <v>92.2</v>
      </c>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row>
    <row r="26" spans="1:46" ht="13.5" customHeight="1">
      <c r="A26" s="214"/>
      <c r="B26" s="218">
        <v>3</v>
      </c>
      <c r="C26" s="214"/>
      <c r="D26" s="219">
        <v>101.2</v>
      </c>
      <c r="E26" s="220">
        <v>110.2</v>
      </c>
      <c r="F26" s="220">
        <v>99.6</v>
      </c>
      <c r="G26" s="220">
        <v>102.4</v>
      </c>
      <c r="H26" s="220">
        <v>83.1</v>
      </c>
      <c r="I26" s="220">
        <v>99.2</v>
      </c>
      <c r="J26" s="220">
        <v>99.5</v>
      </c>
      <c r="K26" s="220">
        <v>98.3</v>
      </c>
      <c r="L26" s="220">
        <v>76.7</v>
      </c>
      <c r="M26" s="220">
        <v>105.8</v>
      </c>
      <c r="N26" s="220">
        <v>102.7</v>
      </c>
      <c r="O26" s="220">
        <v>100.2</v>
      </c>
      <c r="P26" s="220">
        <v>118.9</v>
      </c>
      <c r="Q26" s="220">
        <v>108.7</v>
      </c>
      <c r="R26" s="220">
        <v>100.3</v>
      </c>
      <c r="S26" s="220">
        <v>91.5</v>
      </c>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row>
    <row r="27" spans="1:19" ht="17.25" customHeight="1">
      <c r="A27" s="235"/>
      <c r="B27" s="235"/>
      <c r="C27" s="235"/>
      <c r="D27" s="649" t="s">
        <v>456</v>
      </c>
      <c r="E27" s="649"/>
      <c r="F27" s="649"/>
      <c r="G27" s="649"/>
      <c r="H27" s="649"/>
      <c r="I27" s="649"/>
      <c r="J27" s="649"/>
      <c r="K27" s="649"/>
      <c r="L27" s="649"/>
      <c r="M27" s="649"/>
      <c r="N27" s="649"/>
      <c r="O27" s="649"/>
      <c r="P27" s="649"/>
      <c r="Q27" s="649"/>
      <c r="R27" s="649"/>
      <c r="S27" s="649"/>
    </row>
    <row r="28" spans="1:19" ht="13.5" customHeight="1">
      <c r="A28" s="192" t="s">
        <v>66</v>
      </c>
      <c r="B28" s="192" t="s">
        <v>144</v>
      </c>
      <c r="C28" s="193" t="s">
        <v>447</v>
      </c>
      <c r="D28" s="194">
        <v>-2.1</v>
      </c>
      <c r="E28" s="195">
        <v>-3.2</v>
      </c>
      <c r="F28" s="195">
        <v>-1.5</v>
      </c>
      <c r="G28" s="195">
        <v>-7.5</v>
      </c>
      <c r="H28" s="195">
        <v>9.6</v>
      </c>
      <c r="I28" s="195">
        <v>-3.2</v>
      </c>
      <c r="J28" s="195">
        <v>-1.9</v>
      </c>
      <c r="K28" s="195">
        <v>-3.9</v>
      </c>
      <c r="L28" s="196">
        <v>5.1</v>
      </c>
      <c r="M28" s="196">
        <v>-1.1</v>
      </c>
      <c r="N28" s="196">
        <v>-0.7</v>
      </c>
      <c r="O28" s="196">
        <v>-11.7</v>
      </c>
      <c r="P28" s="195">
        <v>-14.2</v>
      </c>
      <c r="Q28" s="195">
        <v>1.8</v>
      </c>
      <c r="R28" s="195">
        <v>-1.8</v>
      </c>
      <c r="S28" s="196">
        <v>-0.9</v>
      </c>
    </row>
    <row r="29" spans="1:19" ht="13.5" customHeight="1">
      <c r="A29" s="198"/>
      <c r="B29" s="198" t="s">
        <v>449</v>
      </c>
      <c r="C29" s="199"/>
      <c r="D29" s="200">
        <v>-0.2</v>
      </c>
      <c r="E29" s="201">
        <v>-7.4</v>
      </c>
      <c r="F29" s="201">
        <v>0.4</v>
      </c>
      <c r="G29" s="201">
        <v>0.4</v>
      </c>
      <c r="H29" s="201">
        <v>9.2</v>
      </c>
      <c r="I29" s="201">
        <v>-9.5</v>
      </c>
      <c r="J29" s="201">
        <v>1.4</v>
      </c>
      <c r="K29" s="201">
        <v>-4.9</v>
      </c>
      <c r="L29" s="202">
        <v>-5.5</v>
      </c>
      <c r="M29" s="202">
        <v>-2.1</v>
      </c>
      <c r="N29" s="202">
        <v>9.4</v>
      </c>
      <c r="O29" s="202">
        <v>0.7</v>
      </c>
      <c r="P29" s="201">
        <v>12.7</v>
      </c>
      <c r="Q29" s="201">
        <v>-0.5</v>
      </c>
      <c r="R29" s="201">
        <v>-2.5</v>
      </c>
      <c r="S29" s="202">
        <v>1.5</v>
      </c>
    </row>
    <row r="30" spans="1:19" ht="13.5" customHeight="1">
      <c r="A30" s="198"/>
      <c r="B30" s="198">
        <v>28</v>
      </c>
      <c r="C30" s="199"/>
      <c r="D30" s="200">
        <v>-0.6</v>
      </c>
      <c r="E30" s="201">
        <v>7.3</v>
      </c>
      <c r="F30" s="201">
        <v>-0.1</v>
      </c>
      <c r="G30" s="201">
        <v>-4.3</v>
      </c>
      <c r="H30" s="201">
        <v>-5.8</v>
      </c>
      <c r="I30" s="201">
        <v>7.9</v>
      </c>
      <c r="J30" s="201">
        <v>-3.3</v>
      </c>
      <c r="K30" s="201">
        <v>-6.7</v>
      </c>
      <c r="L30" s="202">
        <v>0.2</v>
      </c>
      <c r="M30" s="202">
        <v>-5.2</v>
      </c>
      <c r="N30" s="202">
        <v>-4.9</v>
      </c>
      <c r="O30" s="202">
        <v>-6.6</v>
      </c>
      <c r="P30" s="201">
        <v>0.3</v>
      </c>
      <c r="Q30" s="201">
        <v>-0.8</v>
      </c>
      <c r="R30" s="201">
        <v>-0.5</v>
      </c>
      <c r="S30" s="202">
        <v>-1.7</v>
      </c>
    </row>
    <row r="31" spans="1:19" ht="13.5" customHeight="1">
      <c r="A31" s="198"/>
      <c r="B31" s="198" t="s">
        <v>31</v>
      </c>
      <c r="C31" s="199"/>
      <c r="D31" s="200">
        <v>0.8</v>
      </c>
      <c r="E31" s="201">
        <v>3.7</v>
      </c>
      <c r="F31" s="201">
        <v>1.1</v>
      </c>
      <c r="G31" s="201">
        <v>2.4</v>
      </c>
      <c r="H31" s="201">
        <v>-3.4</v>
      </c>
      <c r="I31" s="201">
        <v>-0.3</v>
      </c>
      <c r="J31" s="201">
        <v>-2.7</v>
      </c>
      <c r="K31" s="201">
        <v>2</v>
      </c>
      <c r="L31" s="202">
        <v>-3</v>
      </c>
      <c r="M31" s="202">
        <v>7.4</v>
      </c>
      <c r="N31" s="202">
        <v>5.6</v>
      </c>
      <c r="O31" s="202">
        <v>0.7</v>
      </c>
      <c r="P31" s="201">
        <v>3.5</v>
      </c>
      <c r="Q31" s="201">
        <v>-1.7</v>
      </c>
      <c r="R31" s="201">
        <v>2.2</v>
      </c>
      <c r="S31" s="202">
        <v>-2</v>
      </c>
    </row>
    <row r="32" spans="1:19" ht="13.5" customHeight="1">
      <c r="A32" s="198"/>
      <c r="B32" s="198" t="s">
        <v>80</v>
      </c>
      <c r="C32" s="199"/>
      <c r="D32" s="200">
        <v>0.2</v>
      </c>
      <c r="E32" s="201">
        <v>5.5</v>
      </c>
      <c r="F32" s="201">
        <v>0.1</v>
      </c>
      <c r="G32" s="201">
        <v>15.3</v>
      </c>
      <c r="H32" s="201">
        <v>-8.5</v>
      </c>
      <c r="I32" s="201">
        <v>-3.9</v>
      </c>
      <c r="J32" s="201">
        <v>11.9</v>
      </c>
      <c r="K32" s="201">
        <v>0.6</v>
      </c>
      <c r="L32" s="202">
        <v>-6.6</v>
      </c>
      <c r="M32" s="202">
        <v>11.9</v>
      </c>
      <c r="N32" s="202">
        <v>-10.2</v>
      </c>
      <c r="O32" s="202">
        <v>6.6</v>
      </c>
      <c r="P32" s="201">
        <v>-18.1</v>
      </c>
      <c r="Q32" s="201">
        <v>6.2</v>
      </c>
      <c r="R32" s="201">
        <v>-0.6</v>
      </c>
      <c r="S32" s="202">
        <v>0.1</v>
      </c>
    </row>
    <row r="33" spans="1:19" ht="13.5" customHeight="1">
      <c r="A33" s="206" t="s">
        <v>450</v>
      </c>
      <c r="B33" s="206" t="s">
        <v>452</v>
      </c>
      <c r="C33" s="207" t="s">
        <v>447</v>
      </c>
      <c r="D33" s="208">
        <v>-0.4</v>
      </c>
      <c r="E33" s="209">
        <v>-6.7</v>
      </c>
      <c r="F33" s="209">
        <v>-0.2</v>
      </c>
      <c r="G33" s="209">
        <v>-3.5</v>
      </c>
      <c r="H33" s="209">
        <v>0.4</v>
      </c>
      <c r="I33" s="209">
        <v>2.2</v>
      </c>
      <c r="J33" s="209">
        <v>0</v>
      </c>
      <c r="K33" s="209">
        <v>0.8</v>
      </c>
      <c r="L33" s="209">
        <v>-0.2</v>
      </c>
      <c r="M33" s="209">
        <v>-2.8</v>
      </c>
      <c r="N33" s="209">
        <v>12</v>
      </c>
      <c r="O33" s="209">
        <v>0.3</v>
      </c>
      <c r="P33" s="209">
        <v>-8.3</v>
      </c>
      <c r="Q33" s="209">
        <v>0.4</v>
      </c>
      <c r="R33" s="209">
        <v>-1.4</v>
      </c>
      <c r="S33" s="209">
        <v>0.5</v>
      </c>
    </row>
    <row r="34" spans="1:19" ht="13.5" customHeight="1">
      <c r="A34" s="198" t="s">
        <v>274</v>
      </c>
      <c r="B34" s="198">
        <v>3</v>
      </c>
      <c r="C34" s="199" t="s">
        <v>176</v>
      </c>
      <c r="D34" s="210">
        <v>-0.7</v>
      </c>
      <c r="E34" s="211">
        <v>-9.9</v>
      </c>
      <c r="F34" s="211">
        <v>-2.6</v>
      </c>
      <c r="G34" s="211">
        <v>-1.5</v>
      </c>
      <c r="H34" s="211">
        <v>1.3</v>
      </c>
      <c r="I34" s="211">
        <v>3</v>
      </c>
      <c r="J34" s="211">
        <v>3.7</v>
      </c>
      <c r="K34" s="211">
        <v>0.4</v>
      </c>
      <c r="L34" s="211">
        <v>20.3</v>
      </c>
      <c r="M34" s="211">
        <v>-3.6</v>
      </c>
      <c r="N34" s="211">
        <v>6.7</v>
      </c>
      <c r="O34" s="211">
        <v>3.5</v>
      </c>
      <c r="P34" s="211">
        <v>-19.5</v>
      </c>
      <c r="Q34" s="211">
        <v>3.3</v>
      </c>
      <c r="R34" s="211">
        <v>3.9</v>
      </c>
      <c r="S34" s="211">
        <v>3.5</v>
      </c>
    </row>
    <row r="35" spans="1:19" ht="13.5" customHeight="1">
      <c r="A35" s="198"/>
      <c r="B35" s="198">
        <v>4</v>
      </c>
      <c r="C35" s="199"/>
      <c r="D35" s="212">
        <v>-1</v>
      </c>
      <c r="E35" s="213">
        <v>-8.8</v>
      </c>
      <c r="F35" s="213">
        <v>-0.1</v>
      </c>
      <c r="G35" s="213">
        <v>-0.5</v>
      </c>
      <c r="H35" s="213">
        <v>3</v>
      </c>
      <c r="I35" s="213">
        <v>5.5</v>
      </c>
      <c r="J35" s="213">
        <v>1</v>
      </c>
      <c r="K35" s="213">
        <v>-1.4</v>
      </c>
      <c r="L35" s="213">
        <v>8.7</v>
      </c>
      <c r="M35" s="213">
        <v>-1.4</v>
      </c>
      <c r="N35" s="213">
        <v>10.6</v>
      </c>
      <c r="O35" s="213">
        <v>15.1</v>
      </c>
      <c r="P35" s="213">
        <v>-24.3</v>
      </c>
      <c r="Q35" s="213">
        <v>-2.2</v>
      </c>
      <c r="R35" s="213">
        <v>-2.5</v>
      </c>
      <c r="S35" s="213">
        <v>1.6</v>
      </c>
    </row>
    <row r="36" spans="1:19" ht="13.5" customHeight="1">
      <c r="A36" s="198" t="s">
        <v>178</v>
      </c>
      <c r="B36" s="198">
        <v>5</v>
      </c>
      <c r="C36" s="199" t="s">
        <v>176</v>
      </c>
      <c r="D36" s="212">
        <v>-0.3</v>
      </c>
      <c r="E36" s="213">
        <v>-12.8</v>
      </c>
      <c r="F36" s="213">
        <v>-0.8</v>
      </c>
      <c r="G36" s="213">
        <v>-2.1</v>
      </c>
      <c r="H36" s="213">
        <v>0.2</v>
      </c>
      <c r="I36" s="213">
        <v>3.3</v>
      </c>
      <c r="J36" s="213">
        <v>0.8</v>
      </c>
      <c r="K36" s="213">
        <v>3.6</v>
      </c>
      <c r="L36" s="213">
        <v>9.6</v>
      </c>
      <c r="M36" s="213">
        <v>-0.5</v>
      </c>
      <c r="N36" s="213">
        <v>11.2</v>
      </c>
      <c r="O36" s="213">
        <v>0.2</v>
      </c>
      <c r="P36" s="213">
        <v>-10.8</v>
      </c>
      <c r="Q36" s="213">
        <v>1.4</v>
      </c>
      <c r="R36" s="213">
        <v>7.8</v>
      </c>
      <c r="S36" s="213">
        <v>2.7</v>
      </c>
    </row>
    <row r="37" spans="1:19" ht="13.5" customHeight="1">
      <c r="A37" s="214"/>
      <c r="B37" s="198">
        <v>6</v>
      </c>
      <c r="C37" s="199"/>
      <c r="D37" s="212">
        <v>-0.9</v>
      </c>
      <c r="E37" s="213">
        <v>-6.8</v>
      </c>
      <c r="F37" s="213">
        <v>1.2</v>
      </c>
      <c r="G37" s="213">
        <v>-1.9</v>
      </c>
      <c r="H37" s="213">
        <v>-0.9</v>
      </c>
      <c r="I37" s="213">
        <v>-3.6</v>
      </c>
      <c r="J37" s="213">
        <v>0.2</v>
      </c>
      <c r="K37" s="213">
        <v>2.2</v>
      </c>
      <c r="L37" s="213">
        <v>2.3</v>
      </c>
      <c r="M37" s="213">
        <v>-2</v>
      </c>
      <c r="N37" s="213">
        <v>6.4</v>
      </c>
      <c r="O37" s="213">
        <v>-4.2</v>
      </c>
      <c r="P37" s="213">
        <v>-10.3</v>
      </c>
      <c r="Q37" s="213">
        <v>-1.3</v>
      </c>
      <c r="R37" s="213">
        <v>1.7</v>
      </c>
      <c r="S37" s="213">
        <v>-0.2</v>
      </c>
    </row>
    <row r="38" spans="1:19" ht="13.5" customHeight="1">
      <c r="A38" s="214"/>
      <c r="B38" s="198">
        <v>7</v>
      </c>
      <c r="C38" s="199"/>
      <c r="D38" s="212">
        <v>0.4</v>
      </c>
      <c r="E38" s="213">
        <v>0.9</v>
      </c>
      <c r="F38" s="213">
        <v>-1.2</v>
      </c>
      <c r="G38" s="213">
        <v>-3</v>
      </c>
      <c r="H38" s="213">
        <v>3</v>
      </c>
      <c r="I38" s="213">
        <v>3.7</v>
      </c>
      <c r="J38" s="213">
        <v>-2.8</v>
      </c>
      <c r="K38" s="213">
        <v>0.9</v>
      </c>
      <c r="L38" s="213">
        <v>-12.1</v>
      </c>
      <c r="M38" s="213">
        <v>3.3</v>
      </c>
      <c r="N38" s="213">
        <v>23.2</v>
      </c>
      <c r="O38" s="213">
        <v>-4.9</v>
      </c>
      <c r="P38" s="213">
        <v>3.9</v>
      </c>
      <c r="Q38" s="213">
        <v>-0.1</v>
      </c>
      <c r="R38" s="213">
        <v>-5.1</v>
      </c>
      <c r="S38" s="213">
        <v>0.7</v>
      </c>
    </row>
    <row r="39" spans="1:19" ht="13.5" customHeight="1">
      <c r="A39" s="214"/>
      <c r="B39" s="198">
        <v>8</v>
      </c>
      <c r="C39" s="199"/>
      <c r="D39" s="212">
        <v>-1.1</v>
      </c>
      <c r="E39" s="213">
        <v>-5.8</v>
      </c>
      <c r="F39" s="213">
        <v>-1.5</v>
      </c>
      <c r="G39" s="213">
        <v>-5.8</v>
      </c>
      <c r="H39" s="213">
        <v>0.9</v>
      </c>
      <c r="I39" s="213">
        <v>0.6</v>
      </c>
      <c r="J39" s="213">
        <v>-1.7</v>
      </c>
      <c r="K39" s="213">
        <v>0.8</v>
      </c>
      <c r="L39" s="213">
        <v>-7.3</v>
      </c>
      <c r="M39" s="213">
        <v>-5.9</v>
      </c>
      <c r="N39" s="213">
        <v>14.1</v>
      </c>
      <c r="O39" s="213">
        <v>-2.1</v>
      </c>
      <c r="P39" s="213">
        <v>1</v>
      </c>
      <c r="Q39" s="213">
        <v>-3.4</v>
      </c>
      <c r="R39" s="213">
        <v>-5</v>
      </c>
      <c r="S39" s="213">
        <v>3.5</v>
      </c>
    </row>
    <row r="40" spans="1:19" ht="13.5" customHeight="1">
      <c r="A40" s="198"/>
      <c r="B40" s="198">
        <v>9</v>
      </c>
      <c r="C40" s="199"/>
      <c r="D40" s="212">
        <v>0.4</v>
      </c>
      <c r="E40" s="213">
        <v>-4.4</v>
      </c>
      <c r="F40" s="213">
        <v>0.2</v>
      </c>
      <c r="G40" s="213">
        <v>-7.5</v>
      </c>
      <c r="H40" s="213">
        <v>-3.5</v>
      </c>
      <c r="I40" s="213">
        <v>1.7</v>
      </c>
      <c r="J40" s="213">
        <v>-2</v>
      </c>
      <c r="K40" s="213">
        <v>0.6</v>
      </c>
      <c r="L40" s="213">
        <v>-12.2</v>
      </c>
      <c r="M40" s="213">
        <v>-5.8</v>
      </c>
      <c r="N40" s="213">
        <v>16.3</v>
      </c>
      <c r="O40" s="213">
        <v>3</v>
      </c>
      <c r="P40" s="213">
        <v>-0.2</v>
      </c>
      <c r="Q40" s="213">
        <v>5.8</v>
      </c>
      <c r="R40" s="213">
        <v>4.3</v>
      </c>
      <c r="S40" s="213">
        <v>-3</v>
      </c>
    </row>
    <row r="41" spans="1:19" ht="13.5" customHeight="1">
      <c r="A41" s="198"/>
      <c r="B41" s="198">
        <v>10</v>
      </c>
      <c r="C41" s="199"/>
      <c r="D41" s="212">
        <v>1.1</v>
      </c>
      <c r="E41" s="213">
        <v>-5</v>
      </c>
      <c r="F41" s="213">
        <v>2.2</v>
      </c>
      <c r="G41" s="213">
        <v>-6.5</v>
      </c>
      <c r="H41" s="213">
        <v>0.2</v>
      </c>
      <c r="I41" s="213">
        <v>3</v>
      </c>
      <c r="J41" s="213">
        <v>-1.2</v>
      </c>
      <c r="K41" s="213">
        <v>4.1</v>
      </c>
      <c r="L41" s="213">
        <v>-10.4</v>
      </c>
      <c r="M41" s="213">
        <v>-4.4</v>
      </c>
      <c r="N41" s="213">
        <v>17.2</v>
      </c>
      <c r="O41" s="213">
        <v>-10.6</v>
      </c>
      <c r="P41" s="213">
        <v>-0.2</v>
      </c>
      <c r="Q41" s="213">
        <v>2.8</v>
      </c>
      <c r="R41" s="213">
        <v>-4.3</v>
      </c>
      <c r="S41" s="213">
        <v>1.2</v>
      </c>
    </row>
    <row r="42" spans="1:19" ht="13.5" customHeight="1">
      <c r="A42" s="214"/>
      <c r="B42" s="198">
        <v>11</v>
      </c>
      <c r="C42" s="199"/>
      <c r="D42" s="212">
        <v>0.2</v>
      </c>
      <c r="E42" s="213">
        <v>-5.1</v>
      </c>
      <c r="F42" s="213">
        <v>1.5</v>
      </c>
      <c r="G42" s="213">
        <v>-7.2</v>
      </c>
      <c r="H42" s="213">
        <v>-5.2</v>
      </c>
      <c r="I42" s="213">
        <v>2.7</v>
      </c>
      <c r="J42" s="213">
        <v>-2.4</v>
      </c>
      <c r="K42" s="213">
        <v>1.7</v>
      </c>
      <c r="L42" s="213">
        <v>-8.5</v>
      </c>
      <c r="M42" s="213">
        <v>-3</v>
      </c>
      <c r="N42" s="213">
        <v>15.5</v>
      </c>
      <c r="O42" s="213">
        <v>3.1</v>
      </c>
      <c r="P42" s="213">
        <v>-0.2</v>
      </c>
      <c r="Q42" s="213">
        <v>-0.7</v>
      </c>
      <c r="R42" s="213">
        <v>-14.6</v>
      </c>
      <c r="S42" s="213">
        <v>-3.6</v>
      </c>
    </row>
    <row r="43" spans="1:19" ht="13.5" customHeight="1">
      <c r="A43" s="198"/>
      <c r="B43" s="198">
        <v>12</v>
      </c>
      <c r="C43" s="199"/>
      <c r="D43" s="212">
        <v>1.1</v>
      </c>
      <c r="E43" s="213">
        <v>-2.7</v>
      </c>
      <c r="F43" s="213">
        <v>-0.7</v>
      </c>
      <c r="G43" s="213">
        <v>-4.3</v>
      </c>
      <c r="H43" s="213">
        <v>0</v>
      </c>
      <c r="I43" s="213">
        <v>1.6</v>
      </c>
      <c r="J43" s="213">
        <v>0.7</v>
      </c>
      <c r="K43" s="213">
        <v>-1.9</v>
      </c>
      <c r="L43" s="213">
        <v>-11</v>
      </c>
      <c r="M43" s="213">
        <v>-2.3</v>
      </c>
      <c r="N43" s="213">
        <v>15.7</v>
      </c>
      <c r="O43" s="213">
        <v>5.9</v>
      </c>
      <c r="P43" s="213">
        <v>2.4</v>
      </c>
      <c r="Q43" s="213">
        <v>4.9</v>
      </c>
      <c r="R43" s="213">
        <v>-6.2</v>
      </c>
      <c r="S43" s="213">
        <v>-2.9</v>
      </c>
    </row>
    <row r="44" spans="1:19" ht="13.5" customHeight="1">
      <c r="A44" s="198" t="s">
        <v>453</v>
      </c>
      <c r="B44" s="198" t="s">
        <v>454</v>
      </c>
      <c r="C44" s="199" t="s">
        <v>176</v>
      </c>
      <c r="D44" s="212">
        <v>3.7</v>
      </c>
      <c r="E44" s="213">
        <v>5.2</v>
      </c>
      <c r="F44" s="213">
        <v>0.4</v>
      </c>
      <c r="G44" s="213">
        <v>-8.5</v>
      </c>
      <c r="H44" s="213">
        <v>-5.3</v>
      </c>
      <c r="I44" s="213">
        <v>-3.8</v>
      </c>
      <c r="J44" s="213">
        <v>2.3</v>
      </c>
      <c r="K44" s="213">
        <v>0.2</v>
      </c>
      <c r="L44" s="213">
        <v>-11.1</v>
      </c>
      <c r="M44" s="213">
        <v>-3.1</v>
      </c>
      <c r="N44" s="213">
        <v>17.6</v>
      </c>
      <c r="O44" s="213">
        <v>7</v>
      </c>
      <c r="P44" s="213">
        <v>32.7</v>
      </c>
      <c r="Q44" s="213">
        <v>6.5</v>
      </c>
      <c r="R44" s="213">
        <v>-6.8</v>
      </c>
      <c r="S44" s="213">
        <v>-4.8</v>
      </c>
    </row>
    <row r="45" spans="1:19" ht="13.5" customHeight="1">
      <c r="A45" s="198"/>
      <c r="B45" s="198">
        <v>2</v>
      </c>
      <c r="C45" s="199"/>
      <c r="D45" s="212">
        <v>2.2</v>
      </c>
      <c r="E45" s="213">
        <v>3.6</v>
      </c>
      <c r="F45" s="213">
        <v>-1.4</v>
      </c>
      <c r="G45" s="213">
        <v>-6.9</v>
      </c>
      <c r="H45" s="213">
        <v>7.8</v>
      </c>
      <c r="I45" s="213">
        <v>-2.5</v>
      </c>
      <c r="J45" s="213">
        <v>-1.9</v>
      </c>
      <c r="K45" s="213">
        <v>2.5</v>
      </c>
      <c r="L45" s="213">
        <v>-18.5</v>
      </c>
      <c r="M45" s="213">
        <v>-3.5</v>
      </c>
      <c r="N45" s="213">
        <v>6.2</v>
      </c>
      <c r="O45" s="213">
        <v>5.6</v>
      </c>
      <c r="P45" s="213">
        <v>44.5</v>
      </c>
      <c r="Q45" s="213">
        <v>5.1</v>
      </c>
      <c r="R45" s="213">
        <v>-6.2</v>
      </c>
      <c r="S45" s="213">
        <v>-4.8</v>
      </c>
    </row>
    <row r="46" spans="1:19" ht="13.5" customHeight="1">
      <c r="A46" s="214"/>
      <c r="B46" s="218">
        <v>3</v>
      </c>
      <c r="C46" s="214"/>
      <c r="D46" s="219">
        <v>3.1</v>
      </c>
      <c r="E46" s="220">
        <v>4.2</v>
      </c>
      <c r="F46" s="220">
        <v>0.8</v>
      </c>
      <c r="G46" s="220">
        <v>-8.1</v>
      </c>
      <c r="H46" s="220">
        <v>-4.6</v>
      </c>
      <c r="I46" s="220">
        <v>-4.2</v>
      </c>
      <c r="J46" s="220">
        <v>-3.7</v>
      </c>
      <c r="K46" s="220">
        <v>3.6</v>
      </c>
      <c r="L46" s="220">
        <v>-23.3</v>
      </c>
      <c r="M46" s="220">
        <v>-5.5</v>
      </c>
      <c r="N46" s="220">
        <v>4.7</v>
      </c>
      <c r="O46" s="220">
        <v>3.4</v>
      </c>
      <c r="P46" s="220">
        <v>69.6</v>
      </c>
      <c r="Q46" s="220">
        <v>4.9</v>
      </c>
      <c r="R46" s="220">
        <v>-3.6</v>
      </c>
      <c r="S46" s="220">
        <v>-6.6</v>
      </c>
    </row>
    <row r="47" spans="1:35" ht="27" customHeight="1">
      <c r="A47" s="650" t="s">
        <v>158</v>
      </c>
      <c r="B47" s="650"/>
      <c r="C47" s="651"/>
      <c r="D47" s="223">
        <v>0.5</v>
      </c>
      <c r="E47" s="223">
        <v>0.1</v>
      </c>
      <c r="F47" s="223">
        <v>0.3</v>
      </c>
      <c r="G47" s="223">
        <v>-1.2</v>
      </c>
      <c r="H47" s="223">
        <v>-11.2</v>
      </c>
      <c r="I47" s="223">
        <v>-4.2</v>
      </c>
      <c r="J47" s="223">
        <v>-1.3</v>
      </c>
      <c r="K47" s="223">
        <v>0.4</v>
      </c>
      <c r="L47" s="223">
        <v>-3.8</v>
      </c>
      <c r="M47" s="223">
        <v>-3.6</v>
      </c>
      <c r="N47" s="223">
        <v>3.3</v>
      </c>
      <c r="O47" s="223">
        <v>0.1</v>
      </c>
      <c r="P47" s="223">
        <v>18.5</v>
      </c>
      <c r="Q47" s="223">
        <v>0.2</v>
      </c>
      <c r="R47" s="223">
        <v>-0.7</v>
      </c>
      <c r="S47" s="223">
        <v>-0.8</v>
      </c>
      <c r="T47" s="225"/>
      <c r="U47" s="225"/>
      <c r="V47" s="225"/>
      <c r="W47" s="225"/>
      <c r="X47" s="225"/>
      <c r="Y47" s="225"/>
      <c r="Z47" s="225"/>
      <c r="AA47" s="225"/>
      <c r="AB47" s="225"/>
      <c r="AC47" s="225"/>
      <c r="AD47" s="225"/>
      <c r="AE47" s="225"/>
      <c r="AF47" s="225"/>
      <c r="AG47" s="225"/>
      <c r="AH47" s="225"/>
      <c r="AI47" s="225"/>
    </row>
    <row r="48" spans="1:35" ht="27" customHeight="1">
      <c r="A48" s="225"/>
      <c r="B48" s="225"/>
      <c r="C48" s="225"/>
      <c r="D48" s="247"/>
      <c r="E48" s="247"/>
      <c r="F48" s="247"/>
      <c r="G48" s="247"/>
      <c r="H48" s="247"/>
      <c r="I48" s="247"/>
      <c r="J48" s="247"/>
      <c r="K48" s="247"/>
      <c r="L48" s="247"/>
      <c r="M48" s="247"/>
      <c r="N48" s="247"/>
      <c r="O48" s="247"/>
      <c r="P48" s="247"/>
      <c r="Q48" s="247"/>
      <c r="R48" s="247"/>
      <c r="S48" s="247"/>
      <c r="T48" s="225"/>
      <c r="U48" s="225"/>
      <c r="V48" s="225"/>
      <c r="W48" s="225"/>
      <c r="X48" s="225"/>
      <c r="Y48" s="225"/>
      <c r="Z48" s="225"/>
      <c r="AA48" s="225"/>
      <c r="AB48" s="225"/>
      <c r="AC48" s="225"/>
      <c r="AD48" s="225"/>
      <c r="AE48" s="225"/>
      <c r="AF48" s="225"/>
      <c r="AG48" s="225"/>
      <c r="AH48" s="225"/>
      <c r="AI48" s="225"/>
    </row>
    <row r="49" spans="1:19" ht="15.75">
      <c r="A49" s="227" t="s">
        <v>197</v>
      </c>
      <c r="B49" s="228"/>
      <c r="C49" s="228"/>
      <c r="D49" s="217"/>
      <c r="E49" s="217"/>
      <c r="F49" s="217"/>
      <c r="G49" s="217"/>
      <c r="H49" s="653"/>
      <c r="I49" s="653"/>
      <c r="J49" s="653"/>
      <c r="K49" s="653"/>
      <c r="L49" s="653"/>
      <c r="M49" s="653"/>
      <c r="N49" s="653"/>
      <c r="O49" s="653"/>
      <c r="P49" s="217"/>
      <c r="Q49" s="217"/>
      <c r="R49" s="217"/>
      <c r="S49" s="248" t="s">
        <v>423</v>
      </c>
    </row>
    <row r="50" spans="1:19" ht="12.75">
      <c r="A50" s="642" t="s">
        <v>54</v>
      </c>
      <c r="B50" s="642"/>
      <c r="C50" s="643"/>
      <c r="D50" s="183" t="s">
        <v>381</v>
      </c>
      <c r="E50" s="183" t="s">
        <v>424</v>
      </c>
      <c r="F50" s="183" t="s">
        <v>81</v>
      </c>
      <c r="G50" s="183" t="s">
        <v>142</v>
      </c>
      <c r="H50" s="183" t="s">
        <v>426</v>
      </c>
      <c r="I50" s="183" t="s">
        <v>39</v>
      </c>
      <c r="J50" s="183" t="s">
        <v>168</v>
      </c>
      <c r="K50" s="183" t="s">
        <v>427</v>
      </c>
      <c r="L50" s="183" t="s">
        <v>428</v>
      </c>
      <c r="M50" s="183" t="s">
        <v>429</v>
      </c>
      <c r="N50" s="183" t="s">
        <v>17</v>
      </c>
      <c r="O50" s="183" t="s">
        <v>430</v>
      </c>
      <c r="P50" s="183" t="s">
        <v>431</v>
      </c>
      <c r="Q50" s="183" t="s">
        <v>432</v>
      </c>
      <c r="R50" s="183" t="s">
        <v>433</v>
      </c>
      <c r="S50" s="183" t="s">
        <v>120</v>
      </c>
    </row>
    <row r="51" spans="1:19" ht="21">
      <c r="A51" s="644"/>
      <c r="B51" s="644"/>
      <c r="C51" s="645"/>
      <c r="D51" s="184" t="s">
        <v>73</v>
      </c>
      <c r="E51" s="184"/>
      <c r="F51" s="184"/>
      <c r="G51" s="184" t="s">
        <v>134</v>
      </c>
      <c r="H51" s="184" t="s">
        <v>3</v>
      </c>
      <c r="I51" s="184" t="s">
        <v>207</v>
      </c>
      <c r="J51" s="184" t="s">
        <v>1</v>
      </c>
      <c r="K51" s="184" t="s">
        <v>203</v>
      </c>
      <c r="L51" s="185" t="s">
        <v>436</v>
      </c>
      <c r="M51" s="186" t="s">
        <v>22</v>
      </c>
      <c r="N51" s="185" t="s">
        <v>437</v>
      </c>
      <c r="O51" s="185" t="s">
        <v>361</v>
      </c>
      <c r="P51" s="185" t="s">
        <v>438</v>
      </c>
      <c r="Q51" s="185" t="s">
        <v>141</v>
      </c>
      <c r="R51" s="185" t="s">
        <v>2</v>
      </c>
      <c r="S51" s="187" t="s">
        <v>439</v>
      </c>
    </row>
    <row r="52" spans="1:19" ht="18" customHeight="1">
      <c r="A52" s="646"/>
      <c r="B52" s="646"/>
      <c r="C52" s="647"/>
      <c r="D52" s="188" t="s">
        <v>131</v>
      </c>
      <c r="E52" s="188" t="s">
        <v>391</v>
      </c>
      <c r="F52" s="188" t="s">
        <v>0</v>
      </c>
      <c r="G52" s="188" t="s">
        <v>440</v>
      </c>
      <c r="H52" s="188" t="s">
        <v>8</v>
      </c>
      <c r="I52" s="188" t="s">
        <v>155</v>
      </c>
      <c r="J52" s="188" t="s">
        <v>356</v>
      </c>
      <c r="K52" s="188" t="s">
        <v>375</v>
      </c>
      <c r="L52" s="189" t="s">
        <v>84</v>
      </c>
      <c r="M52" s="190" t="s">
        <v>243</v>
      </c>
      <c r="N52" s="189" t="s">
        <v>286</v>
      </c>
      <c r="O52" s="189" t="s">
        <v>45</v>
      </c>
      <c r="P52" s="190" t="s">
        <v>441</v>
      </c>
      <c r="Q52" s="190" t="s">
        <v>442</v>
      </c>
      <c r="R52" s="189" t="s">
        <v>443</v>
      </c>
      <c r="S52" s="189" t="s">
        <v>332</v>
      </c>
    </row>
    <row r="53" spans="1:19" ht="15.75" customHeight="1">
      <c r="A53" s="235"/>
      <c r="B53" s="235"/>
      <c r="C53" s="235"/>
      <c r="D53" s="648" t="s">
        <v>444</v>
      </c>
      <c r="E53" s="648"/>
      <c r="F53" s="648"/>
      <c r="G53" s="648"/>
      <c r="H53" s="648"/>
      <c r="I53" s="648"/>
      <c r="J53" s="648"/>
      <c r="K53" s="648"/>
      <c r="L53" s="648"/>
      <c r="M53" s="648"/>
      <c r="N53" s="648"/>
      <c r="O53" s="648"/>
      <c r="P53" s="648"/>
      <c r="Q53" s="648"/>
      <c r="R53" s="648"/>
      <c r="S53" s="235"/>
    </row>
    <row r="54" spans="1:19" ht="13.5" customHeight="1">
      <c r="A54" s="192" t="s">
        <v>66</v>
      </c>
      <c r="B54" s="192" t="s">
        <v>144</v>
      </c>
      <c r="C54" s="193" t="s">
        <v>447</v>
      </c>
      <c r="D54" s="194">
        <v>100</v>
      </c>
      <c r="E54" s="195">
        <v>100</v>
      </c>
      <c r="F54" s="195">
        <v>100</v>
      </c>
      <c r="G54" s="195">
        <v>100</v>
      </c>
      <c r="H54" s="195">
        <v>100</v>
      </c>
      <c r="I54" s="195">
        <v>100</v>
      </c>
      <c r="J54" s="195">
        <v>100</v>
      </c>
      <c r="K54" s="195">
        <v>100</v>
      </c>
      <c r="L54" s="196">
        <v>100</v>
      </c>
      <c r="M54" s="196">
        <v>100</v>
      </c>
      <c r="N54" s="196">
        <v>100</v>
      </c>
      <c r="O54" s="196">
        <v>100</v>
      </c>
      <c r="P54" s="195">
        <v>100</v>
      </c>
      <c r="Q54" s="195">
        <v>100</v>
      </c>
      <c r="R54" s="195">
        <v>100</v>
      </c>
      <c r="S54" s="196">
        <v>100</v>
      </c>
    </row>
    <row r="55" spans="1:19" ht="13.5" customHeight="1">
      <c r="A55" s="198"/>
      <c r="B55" s="198" t="s">
        <v>449</v>
      </c>
      <c r="C55" s="199"/>
      <c r="D55" s="200">
        <v>100.7</v>
      </c>
      <c r="E55" s="201">
        <v>99.8</v>
      </c>
      <c r="F55" s="201">
        <v>100.5</v>
      </c>
      <c r="G55" s="201">
        <v>99.1</v>
      </c>
      <c r="H55" s="201">
        <v>100.5</v>
      </c>
      <c r="I55" s="201">
        <v>100.9</v>
      </c>
      <c r="J55" s="201">
        <v>100.4</v>
      </c>
      <c r="K55" s="201">
        <v>96.1</v>
      </c>
      <c r="L55" s="202">
        <v>101</v>
      </c>
      <c r="M55" s="202">
        <v>100.3</v>
      </c>
      <c r="N55" s="202">
        <v>98.2</v>
      </c>
      <c r="O55" s="202">
        <v>102.4</v>
      </c>
      <c r="P55" s="201">
        <v>107.1</v>
      </c>
      <c r="Q55" s="201">
        <v>100.9</v>
      </c>
      <c r="R55" s="201">
        <v>99.8</v>
      </c>
      <c r="S55" s="202">
        <v>99.1</v>
      </c>
    </row>
    <row r="56" spans="1:19" ht="13.5" customHeight="1">
      <c r="A56" s="198"/>
      <c r="B56" s="198">
        <v>28</v>
      </c>
      <c r="C56" s="199"/>
      <c r="D56" s="200">
        <v>100.8</v>
      </c>
      <c r="E56" s="201">
        <v>101.3</v>
      </c>
      <c r="F56" s="201">
        <v>100.2</v>
      </c>
      <c r="G56" s="201">
        <v>98.6</v>
      </c>
      <c r="H56" s="201">
        <v>100.4</v>
      </c>
      <c r="I56" s="201">
        <v>104.4</v>
      </c>
      <c r="J56" s="201">
        <v>99.1</v>
      </c>
      <c r="K56" s="201">
        <v>98.3</v>
      </c>
      <c r="L56" s="202">
        <v>101.9</v>
      </c>
      <c r="M56" s="202">
        <v>98</v>
      </c>
      <c r="N56" s="202">
        <v>104.7</v>
      </c>
      <c r="O56" s="202">
        <v>101</v>
      </c>
      <c r="P56" s="201">
        <v>110.1</v>
      </c>
      <c r="Q56" s="201">
        <v>99.4</v>
      </c>
      <c r="R56" s="201">
        <v>102.9</v>
      </c>
      <c r="S56" s="202">
        <v>95.9</v>
      </c>
    </row>
    <row r="57" spans="1:19" ht="13.5" customHeight="1">
      <c r="A57" s="198"/>
      <c r="B57" s="198" t="s">
        <v>31</v>
      </c>
      <c r="C57" s="199"/>
      <c r="D57" s="200">
        <v>101.1</v>
      </c>
      <c r="E57" s="201">
        <v>126</v>
      </c>
      <c r="F57" s="201">
        <v>100</v>
      </c>
      <c r="G57" s="201">
        <v>111.2</v>
      </c>
      <c r="H57" s="201">
        <v>91</v>
      </c>
      <c r="I57" s="201">
        <v>98.5</v>
      </c>
      <c r="J57" s="201">
        <v>111.8</v>
      </c>
      <c r="K57" s="201">
        <v>103.9</v>
      </c>
      <c r="L57" s="201">
        <v>92.5</v>
      </c>
      <c r="M57" s="201">
        <v>116.4</v>
      </c>
      <c r="N57" s="201">
        <v>95.7</v>
      </c>
      <c r="O57" s="201">
        <v>103.4</v>
      </c>
      <c r="P57" s="201">
        <v>85.7</v>
      </c>
      <c r="Q57" s="201">
        <v>106.5</v>
      </c>
      <c r="R57" s="201">
        <v>99.2</v>
      </c>
      <c r="S57" s="201">
        <v>95.7</v>
      </c>
    </row>
    <row r="58" spans="1:19" ht="13.5" customHeight="1">
      <c r="A58" s="198"/>
      <c r="B58" s="198" t="s">
        <v>80</v>
      </c>
      <c r="C58" s="199"/>
      <c r="D58" s="204">
        <v>101.1</v>
      </c>
      <c r="E58" s="205">
        <v>126</v>
      </c>
      <c r="F58" s="205">
        <v>100</v>
      </c>
      <c r="G58" s="205">
        <v>111.2</v>
      </c>
      <c r="H58" s="205">
        <v>91</v>
      </c>
      <c r="I58" s="205">
        <v>98.5</v>
      </c>
      <c r="J58" s="205">
        <v>111.8</v>
      </c>
      <c r="K58" s="205">
        <v>103.9</v>
      </c>
      <c r="L58" s="205">
        <v>92.5</v>
      </c>
      <c r="M58" s="205">
        <v>116.4</v>
      </c>
      <c r="N58" s="205">
        <v>95.7</v>
      </c>
      <c r="O58" s="205">
        <v>103.4</v>
      </c>
      <c r="P58" s="205">
        <v>85.7</v>
      </c>
      <c r="Q58" s="205">
        <v>106.5</v>
      </c>
      <c r="R58" s="205">
        <v>99.2</v>
      </c>
      <c r="S58" s="205">
        <v>95.7</v>
      </c>
    </row>
    <row r="59" spans="1:19" ht="13.5" customHeight="1">
      <c r="A59" s="206" t="s">
        <v>450</v>
      </c>
      <c r="B59" s="206" t="s">
        <v>452</v>
      </c>
      <c r="C59" s="207" t="s">
        <v>447</v>
      </c>
      <c r="D59" s="208">
        <v>101.7</v>
      </c>
      <c r="E59" s="209">
        <v>102.8</v>
      </c>
      <c r="F59" s="209">
        <v>100.4</v>
      </c>
      <c r="G59" s="209">
        <v>110.2</v>
      </c>
      <c r="H59" s="209">
        <v>82.4</v>
      </c>
      <c r="I59" s="209">
        <v>97.1</v>
      </c>
      <c r="J59" s="209">
        <v>119.4</v>
      </c>
      <c r="K59" s="209">
        <v>99.3</v>
      </c>
      <c r="L59" s="209">
        <v>81.6</v>
      </c>
      <c r="M59" s="209">
        <v>115.1</v>
      </c>
      <c r="N59" s="209">
        <v>120.6</v>
      </c>
      <c r="O59" s="209">
        <v>98.2</v>
      </c>
      <c r="P59" s="209">
        <v>80.5</v>
      </c>
      <c r="Q59" s="209">
        <v>109.7</v>
      </c>
      <c r="R59" s="209">
        <v>104.1</v>
      </c>
      <c r="S59" s="209">
        <v>95</v>
      </c>
    </row>
    <row r="60" spans="1:19" ht="13.5" customHeight="1">
      <c r="A60" s="198" t="s">
        <v>274</v>
      </c>
      <c r="B60" s="198">
        <v>3</v>
      </c>
      <c r="C60" s="199" t="s">
        <v>176</v>
      </c>
      <c r="D60" s="210">
        <v>99.4</v>
      </c>
      <c r="E60" s="211">
        <v>98.5</v>
      </c>
      <c r="F60" s="211">
        <v>98</v>
      </c>
      <c r="G60" s="211">
        <v>110</v>
      </c>
      <c r="H60" s="211">
        <v>81.5</v>
      </c>
      <c r="I60" s="211">
        <v>95.4</v>
      </c>
      <c r="J60" s="211">
        <v>114.6</v>
      </c>
      <c r="K60" s="211">
        <v>97.7</v>
      </c>
      <c r="L60" s="211">
        <v>88.8</v>
      </c>
      <c r="M60" s="211">
        <v>113</v>
      </c>
      <c r="N60" s="211">
        <v>122.3</v>
      </c>
      <c r="O60" s="211">
        <v>96</v>
      </c>
      <c r="P60" s="211">
        <v>71.1</v>
      </c>
      <c r="Q60" s="211">
        <v>109.5</v>
      </c>
      <c r="R60" s="211">
        <v>107.5</v>
      </c>
      <c r="S60" s="211">
        <v>95.2</v>
      </c>
    </row>
    <row r="61" spans="1:19" ht="13.5" customHeight="1">
      <c r="A61" s="198"/>
      <c r="B61" s="198">
        <v>4</v>
      </c>
      <c r="C61" s="199"/>
      <c r="D61" s="212">
        <v>101.6</v>
      </c>
      <c r="E61" s="213">
        <v>100.8</v>
      </c>
      <c r="F61" s="213">
        <v>101.7</v>
      </c>
      <c r="G61" s="213">
        <v>110.8</v>
      </c>
      <c r="H61" s="213">
        <v>82.5</v>
      </c>
      <c r="I61" s="213">
        <v>99.8</v>
      </c>
      <c r="J61" s="213">
        <v>121.8</v>
      </c>
      <c r="K61" s="213">
        <v>97.7</v>
      </c>
      <c r="L61" s="213">
        <v>73.2</v>
      </c>
      <c r="M61" s="213">
        <v>116.5</v>
      </c>
      <c r="N61" s="213">
        <v>125.7</v>
      </c>
      <c r="O61" s="213">
        <v>101.4</v>
      </c>
      <c r="P61" s="213">
        <v>71.5</v>
      </c>
      <c r="Q61" s="213">
        <v>106.9</v>
      </c>
      <c r="R61" s="213">
        <v>100</v>
      </c>
      <c r="S61" s="213">
        <v>94</v>
      </c>
    </row>
    <row r="62" spans="1:19" ht="13.5" customHeight="1">
      <c r="A62" s="198" t="s">
        <v>178</v>
      </c>
      <c r="B62" s="198">
        <v>5</v>
      </c>
      <c r="C62" s="199" t="s">
        <v>176</v>
      </c>
      <c r="D62" s="212">
        <v>101.2</v>
      </c>
      <c r="E62" s="213">
        <v>95.4</v>
      </c>
      <c r="F62" s="213">
        <v>100.1</v>
      </c>
      <c r="G62" s="213">
        <v>109</v>
      </c>
      <c r="H62" s="213">
        <v>83.1</v>
      </c>
      <c r="I62" s="213">
        <v>95.9</v>
      </c>
      <c r="J62" s="213">
        <v>120.6</v>
      </c>
      <c r="K62" s="213">
        <v>101.4</v>
      </c>
      <c r="L62" s="213">
        <v>66.8</v>
      </c>
      <c r="M62" s="213">
        <v>115.8</v>
      </c>
      <c r="N62" s="213">
        <v>122.4</v>
      </c>
      <c r="O62" s="213">
        <v>98.3</v>
      </c>
      <c r="P62" s="213">
        <v>81.3</v>
      </c>
      <c r="Q62" s="213">
        <v>109.5</v>
      </c>
      <c r="R62" s="213">
        <v>101.5</v>
      </c>
      <c r="S62" s="213">
        <v>92.9</v>
      </c>
    </row>
    <row r="63" spans="1:19" ht="13.5" customHeight="1">
      <c r="A63" s="214"/>
      <c r="B63" s="198">
        <v>6</v>
      </c>
      <c r="C63" s="199"/>
      <c r="D63" s="212">
        <v>102.2</v>
      </c>
      <c r="E63" s="213">
        <v>107</v>
      </c>
      <c r="F63" s="213">
        <v>101.7</v>
      </c>
      <c r="G63" s="213">
        <v>109.8</v>
      </c>
      <c r="H63" s="213">
        <v>84</v>
      </c>
      <c r="I63" s="213">
        <v>98.4</v>
      </c>
      <c r="J63" s="213">
        <v>121</v>
      </c>
      <c r="K63" s="213">
        <v>101.7</v>
      </c>
      <c r="L63" s="213">
        <v>62.2</v>
      </c>
      <c r="M63" s="213">
        <v>117.4</v>
      </c>
      <c r="N63" s="213">
        <v>122.3</v>
      </c>
      <c r="O63" s="213">
        <v>91</v>
      </c>
      <c r="P63" s="213">
        <v>83.6</v>
      </c>
      <c r="Q63" s="213">
        <v>106.4</v>
      </c>
      <c r="R63" s="213">
        <v>106.4</v>
      </c>
      <c r="S63" s="213">
        <v>92.8</v>
      </c>
    </row>
    <row r="64" spans="1:19" ht="13.5" customHeight="1">
      <c r="A64" s="214"/>
      <c r="B64" s="198">
        <v>7</v>
      </c>
      <c r="C64" s="199"/>
      <c r="D64" s="212">
        <v>102.4</v>
      </c>
      <c r="E64" s="213">
        <v>114.6</v>
      </c>
      <c r="F64" s="213">
        <v>100.3</v>
      </c>
      <c r="G64" s="213">
        <v>109.2</v>
      </c>
      <c r="H64" s="213">
        <v>82.9</v>
      </c>
      <c r="I64" s="213">
        <v>98.5</v>
      </c>
      <c r="J64" s="213">
        <v>120.5</v>
      </c>
      <c r="K64" s="213">
        <v>98.7</v>
      </c>
      <c r="L64" s="213">
        <v>87.2</v>
      </c>
      <c r="M64" s="213">
        <v>113.3</v>
      </c>
      <c r="N64" s="213">
        <v>124.5</v>
      </c>
      <c r="O64" s="213">
        <v>96.3</v>
      </c>
      <c r="P64" s="213">
        <v>85.6</v>
      </c>
      <c r="Q64" s="213">
        <v>108.2</v>
      </c>
      <c r="R64" s="213">
        <v>107</v>
      </c>
      <c r="S64" s="213">
        <v>95.4</v>
      </c>
    </row>
    <row r="65" spans="1:19" ht="13.5" customHeight="1">
      <c r="A65" s="214"/>
      <c r="B65" s="198">
        <v>8</v>
      </c>
      <c r="C65" s="199"/>
      <c r="D65" s="212">
        <v>102.2</v>
      </c>
      <c r="E65" s="213">
        <v>104.1</v>
      </c>
      <c r="F65" s="213">
        <v>99.7</v>
      </c>
      <c r="G65" s="213">
        <v>111.1</v>
      </c>
      <c r="H65" s="213">
        <v>82.9</v>
      </c>
      <c r="I65" s="213">
        <v>95.3</v>
      </c>
      <c r="J65" s="213">
        <v>119</v>
      </c>
      <c r="K65" s="213">
        <v>99.5</v>
      </c>
      <c r="L65" s="213">
        <v>90.4</v>
      </c>
      <c r="M65" s="213">
        <v>115.5</v>
      </c>
      <c r="N65" s="213">
        <v>129.4</v>
      </c>
      <c r="O65" s="213">
        <v>96.9</v>
      </c>
      <c r="P65" s="213">
        <v>84.3</v>
      </c>
      <c r="Q65" s="213">
        <v>109.5</v>
      </c>
      <c r="R65" s="213">
        <v>106.8</v>
      </c>
      <c r="S65" s="213">
        <v>103.1</v>
      </c>
    </row>
    <row r="66" spans="1:19" ht="13.5" customHeight="1">
      <c r="A66" s="198"/>
      <c r="B66" s="198">
        <v>9</v>
      </c>
      <c r="C66" s="199"/>
      <c r="D66" s="212">
        <v>102.4</v>
      </c>
      <c r="E66" s="213">
        <v>104.3</v>
      </c>
      <c r="F66" s="213">
        <v>101.1</v>
      </c>
      <c r="G66" s="213">
        <v>109.7</v>
      </c>
      <c r="H66" s="213">
        <v>81.8</v>
      </c>
      <c r="I66" s="213">
        <v>95.1</v>
      </c>
      <c r="J66" s="213">
        <v>119</v>
      </c>
      <c r="K66" s="213">
        <v>100.6</v>
      </c>
      <c r="L66" s="213">
        <v>86.8</v>
      </c>
      <c r="M66" s="213">
        <v>115.8</v>
      </c>
      <c r="N66" s="213">
        <v>122.4</v>
      </c>
      <c r="O66" s="213">
        <v>102.3</v>
      </c>
      <c r="P66" s="213">
        <v>83.8</v>
      </c>
      <c r="Q66" s="213">
        <v>111.9</v>
      </c>
      <c r="R66" s="213">
        <v>106.7</v>
      </c>
      <c r="S66" s="213">
        <v>93.6</v>
      </c>
    </row>
    <row r="67" spans="1:19" ht="13.5" customHeight="1">
      <c r="A67" s="198"/>
      <c r="B67" s="198">
        <v>10</v>
      </c>
      <c r="C67" s="199"/>
      <c r="D67" s="212">
        <v>103.2</v>
      </c>
      <c r="E67" s="213">
        <v>101.7</v>
      </c>
      <c r="F67" s="213">
        <v>101.1</v>
      </c>
      <c r="G67" s="213">
        <v>110.7</v>
      </c>
      <c r="H67" s="213">
        <v>83.8</v>
      </c>
      <c r="I67" s="213">
        <v>96.7</v>
      </c>
      <c r="J67" s="213">
        <v>122.6</v>
      </c>
      <c r="K67" s="213">
        <v>98.3</v>
      </c>
      <c r="L67" s="213">
        <v>87.5</v>
      </c>
      <c r="M67" s="213">
        <v>116.2</v>
      </c>
      <c r="N67" s="213">
        <v>118</v>
      </c>
      <c r="O67" s="213">
        <v>103.4</v>
      </c>
      <c r="P67" s="213">
        <v>85.6</v>
      </c>
      <c r="Q67" s="213">
        <v>112.9</v>
      </c>
      <c r="R67" s="213">
        <v>105.1</v>
      </c>
      <c r="S67" s="213">
        <v>98.3</v>
      </c>
    </row>
    <row r="68" spans="1:19" ht="13.5" customHeight="1">
      <c r="A68" s="214"/>
      <c r="B68" s="198">
        <v>11</v>
      </c>
      <c r="C68" s="199"/>
      <c r="D68" s="212">
        <v>103</v>
      </c>
      <c r="E68" s="213">
        <v>105.4</v>
      </c>
      <c r="F68" s="213">
        <v>101</v>
      </c>
      <c r="G68" s="213">
        <v>109.7</v>
      </c>
      <c r="H68" s="213">
        <v>80.2</v>
      </c>
      <c r="I68" s="213">
        <v>98.3</v>
      </c>
      <c r="J68" s="213">
        <v>118.4</v>
      </c>
      <c r="K68" s="213">
        <v>98.3</v>
      </c>
      <c r="L68" s="213">
        <v>86.2</v>
      </c>
      <c r="M68" s="213">
        <v>116.9</v>
      </c>
      <c r="N68" s="213">
        <v>119.3</v>
      </c>
      <c r="O68" s="213">
        <v>103.7</v>
      </c>
      <c r="P68" s="213">
        <v>85.2</v>
      </c>
      <c r="Q68" s="213">
        <v>113</v>
      </c>
      <c r="R68" s="213">
        <v>93</v>
      </c>
      <c r="S68" s="213">
        <v>92.1</v>
      </c>
    </row>
    <row r="69" spans="1:19" ht="13.5" customHeight="1">
      <c r="A69" s="198"/>
      <c r="B69" s="198">
        <v>12</v>
      </c>
      <c r="C69" s="199"/>
      <c r="D69" s="212">
        <v>103</v>
      </c>
      <c r="E69" s="213">
        <v>102.9</v>
      </c>
      <c r="F69" s="213">
        <v>101</v>
      </c>
      <c r="G69" s="213">
        <v>112.4</v>
      </c>
      <c r="H69" s="213">
        <v>82.6</v>
      </c>
      <c r="I69" s="213">
        <v>95.9</v>
      </c>
      <c r="J69" s="213">
        <v>122.5</v>
      </c>
      <c r="K69" s="213">
        <v>99.6</v>
      </c>
      <c r="L69" s="213">
        <v>85.2</v>
      </c>
      <c r="M69" s="213">
        <v>116.5</v>
      </c>
      <c r="N69" s="213">
        <v>121.6</v>
      </c>
      <c r="O69" s="213">
        <v>103.9</v>
      </c>
      <c r="P69" s="213">
        <v>86</v>
      </c>
      <c r="Q69" s="213">
        <v>112.7</v>
      </c>
      <c r="R69" s="213">
        <v>108.7</v>
      </c>
      <c r="S69" s="213">
        <v>94.1</v>
      </c>
    </row>
    <row r="70" spans="1:46" ht="13.5" customHeight="1">
      <c r="A70" s="198" t="s">
        <v>453</v>
      </c>
      <c r="B70" s="198" t="s">
        <v>454</v>
      </c>
      <c r="C70" s="199" t="s">
        <v>176</v>
      </c>
      <c r="D70" s="212">
        <v>103.2</v>
      </c>
      <c r="E70" s="213">
        <v>97.5</v>
      </c>
      <c r="F70" s="213">
        <v>99.5</v>
      </c>
      <c r="G70" s="213">
        <v>105.2</v>
      </c>
      <c r="H70" s="213">
        <v>79</v>
      </c>
      <c r="I70" s="213">
        <v>91.6</v>
      </c>
      <c r="J70" s="213">
        <v>122.5</v>
      </c>
      <c r="K70" s="213">
        <v>97.8</v>
      </c>
      <c r="L70" s="213">
        <v>111.4</v>
      </c>
      <c r="M70" s="213">
        <v>111.6</v>
      </c>
      <c r="N70" s="213">
        <v>115.7</v>
      </c>
      <c r="O70" s="213">
        <v>92.3</v>
      </c>
      <c r="P70" s="213">
        <v>102.6</v>
      </c>
      <c r="Q70" s="213">
        <v>114</v>
      </c>
      <c r="R70" s="213">
        <v>101.2</v>
      </c>
      <c r="S70" s="213">
        <v>94.4</v>
      </c>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row>
    <row r="71" spans="1:46" ht="13.5" customHeight="1">
      <c r="A71" s="198"/>
      <c r="B71" s="198">
        <v>2</v>
      </c>
      <c r="C71" s="199"/>
      <c r="D71" s="212">
        <v>102.3</v>
      </c>
      <c r="E71" s="213">
        <v>97.5</v>
      </c>
      <c r="F71" s="213">
        <v>99.2</v>
      </c>
      <c r="G71" s="213">
        <v>107.3</v>
      </c>
      <c r="H71" s="213">
        <v>81.7</v>
      </c>
      <c r="I71" s="213">
        <v>96.6</v>
      </c>
      <c r="J71" s="213">
        <v>109.8</v>
      </c>
      <c r="K71" s="213">
        <v>101.2</v>
      </c>
      <c r="L71" s="213">
        <v>99</v>
      </c>
      <c r="M71" s="213">
        <v>111.4</v>
      </c>
      <c r="N71" s="213">
        <v>109.6</v>
      </c>
      <c r="O71" s="213">
        <v>92.1</v>
      </c>
      <c r="P71" s="213">
        <v>103.1</v>
      </c>
      <c r="Q71" s="213">
        <v>114.2</v>
      </c>
      <c r="R71" s="213">
        <v>108.6</v>
      </c>
      <c r="S71" s="213">
        <v>93.2</v>
      </c>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row>
    <row r="72" spans="1:46" ht="13.5" customHeight="1">
      <c r="A72" s="214"/>
      <c r="B72" s="218">
        <v>3</v>
      </c>
      <c r="C72" s="214"/>
      <c r="D72" s="219">
        <v>104</v>
      </c>
      <c r="E72" s="220">
        <v>99.5</v>
      </c>
      <c r="F72" s="220">
        <v>100</v>
      </c>
      <c r="G72" s="220">
        <v>106.1</v>
      </c>
      <c r="H72" s="220">
        <v>82.5</v>
      </c>
      <c r="I72" s="220">
        <v>92.2</v>
      </c>
      <c r="J72" s="220">
        <v>110.2</v>
      </c>
      <c r="K72" s="220">
        <v>102.1</v>
      </c>
      <c r="L72" s="220">
        <v>96.8</v>
      </c>
      <c r="M72" s="220">
        <v>110.6</v>
      </c>
      <c r="N72" s="220">
        <v>112.1</v>
      </c>
      <c r="O72" s="220">
        <v>92</v>
      </c>
      <c r="P72" s="220">
        <v>129.6</v>
      </c>
      <c r="Q72" s="220">
        <v>115.2</v>
      </c>
      <c r="R72" s="220">
        <v>110.6</v>
      </c>
      <c r="S72" s="220">
        <v>92.4</v>
      </c>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row>
    <row r="73" spans="1:19" ht="17.25" customHeight="1">
      <c r="A73" s="235"/>
      <c r="B73" s="235"/>
      <c r="C73" s="235"/>
      <c r="D73" s="649" t="s">
        <v>456</v>
      </c>
      <c r="E73" s="649"/>
      <c r="F73" s="649"/>
      <c r="G73" s="649"/>
      <c r="H73" s="649"/>
      <c r="I73" s="649"/>
      <c r="J73" s="649"/>
      <c r="K73" s="649"/>
      <c r="L73" s="649"/>
      <c r="M73" s="649"/>
      <c r="N73" s="649"/>
      <c r="O73" s="649"/>
      <c r="P73" s="649"/>
      <c r="Q73" s="649"/>
      <c r="R73" s="649"/>
      <c r="S73" s="649"/>
    </row>
    <row r="74" spans="1:19" ht="13.5" customHeight="1">
      <c r="A74" s="192" t="s">
        <v>66</v>
      </c>
      <c r="B74" s="192" t="s">
        <v>144</v>
      </c>
      <c r="C74" s="193" t="s">
        <v>447</v>
      </c>
      <c r="D74" s="194">
        <v>-0.5</v>
      </c>
      <c r="E74" s="195">
        <v>-9.2</v>
      </c>
      <c r="F74" s="195">
        <v>-0.8</v>
      </c>
      <c r="G74" s="195">
        <v>-6.8</v>
      </c>
      <c r="H74" s="195">
        <v>9.4</v>
      </c>
      <c r="I74" s="195">
        <v>1.4</v>
      </c>
      <c r="J74" s="195">
        <v>-1.2</v>
      </c>
      <c r="K74" s="195">
        <v>-4.7</v>
      </c>
      <c r="L74" s="196">
        <v>15.4</v>
      </c>
      <c r="M74" s="196">
        <v>-2.5</v>
      </c>
      <c r="N74" s="196">
        <v>4.8</v>
      </c>
      <c r="O74" s="196">
        <v>-6.8</v>
      </c>
      <c r="P74" s="195">
        <v>1.7</v>
      </c>
      <c r="Q74" s="195">
        <v>0.5</v>
      </c>
      <c r="R74" s="195">
        <v>1.2</v>
      </c>
      <c r="S74" s="196">
        <v>0.8</v>
      </c>
    </row>
    <row r="75" spans="1:19" ht="13.5" customHeight="1">
      <c r="A75" s="198"/>
      <c r="B75" s="198" t="s">
        <v>449</v>
      </c>
      <c r="C75" s="199"/>
      <c r="D75" s="200">
        <v>-0.8</v>
      </c>
      <c r="E75" s="201">
        <v>1.9</v>
      </c>
      <c r="F75" s="201">
        <v>0.8</v>
      </c>
      <c r="G75" s="201">
        <v>6.9</v>
      </c>
      <c r="H75" s="201">
        <v>9.2</v>
      </c>
      <c r="I75" s="201">
        <v>-12.7</v>
      </c>
      <c r="J75" s="201">
        <v>-2</v>
      </c>
      <c r="K75" s="201">
        <v>-3.9</v>
      </c>
      <c r="L75" s="202">
        <v>1.9</v>
      </c>
      <c r="M75" s="202">
        <v>1.8</v>
      </c>
      <c r="N75" s="202">
        <v>-2.6</v>
      </c>
      <c r="O75" s="202">
        <v>-0.5</v>
      </c>
      <c r="P75" s="201">
        <v>2.2</v>
      </c>
      <c r="Q75" s="201">
        <v>-1.4</v>
      </c>
      <c r="R75" s="201">
        <v>-5.9</v>
      </c>
      <c r="S75" s="202">
        <v>2.9</v>
      </c>
    </row>
    <row r="76" spans="1:19" ht="13.5" customHeight="1">
      <c r="A76" s="198"/>
      <c r="B76" s="198">
        <v>28</v>
      </c>
      <c r="C76" s="199"/>
      <c r="D76" s="200">
        <v>0.7</v>
      </c>
      <c r="E76" s="201">
        <v>-0.2</v>
      </c>
      <c r="F76" s="201">
        <v>0.5</v>
      </c>
      <c r="G76" s="201">
        <v>-0.8</v>
      </c>
      <c r="H76" s="201">
        <v>0.5</v>
      </c>
      <c r="I76" s="201">
        <v>0.9</v>
      </c>
      <c r="J76" s="201">
        <v>0.4</v>
      </c>
      <c r="K76" s="201">
        <v>-3.8</v>
      </c>
      <c r="L76" s="202">
        <v>1.1</v>
      </c>
      <c r="M76" s="202">
        <v>0.2</v>
      </c>
      <c r="N76" s="202">
        <v>-1.9</v>
      </c>
      <c r="O76" s="202">
        <v>2.3</v>
      </c>
      <c r="P76" s="201">
        <v>7.1</v>
      </c>
      <c r="Q76" s="201">
        <v>0.8</v>
      </c>
      <c r="R76" s="201">
        <v>-0.2</v>
      </c>
      <c r="S76" s="202">
        <v>-0.9</v>
      </c>
    </row>
    <row r="77" spans="1:19" ht="13.5" customHeight="1">
      <c r="A77" s="198"/>
      <c r="B77" s="198" t="s">
        <v>31</v>
      </c>
      <c r="C77" s="199"/>
      <c r="D77" s="200">
        <v>0.1</v>
      </c>
      <c r="E77" s="201">
        <v>1.5</v>
      </c>
      <c r="F77" s="201">
        <v>-0.3</v>
      </c>
      <c r="G77" s="201">
        <v>-0.5</v>
      </c>
      <c r="H77" s="201">
        <v>-0.1</v>
      </c>
      <c r="I77" s="201">
        <v>3.5</v>
      </c>
      <c r="J77" s="201">
        <v>-1.3</v>
      </c>
      <c r="K77" s="201">
        <v>2.3</v>
      </c>
      <c r="L77" s="202">
        <v>0.9</v>
      </c>
      <c r="M77" s="202">
        <v>-2.3</v>
      </c>
      <c r="N77" s="202">
        <v>6.6</v>
      </c>
      <c r="O77" s="202">
        <v>-1.4</v>
      </c>
      <c r="P77" s="201">
        <v>2.8</v>
      </c>
      <c r="Q77" s="201">
        <v>-1.5</v>
      </c>
      <c r="R77" s="201">
        <v>3.1</v>
      </c>
      <c r="S77" s="202">
        <v>-3.2</v>
      </c>
    </row>
    <row r="78" spans="1:19" ht="13.5" customHeight="1">
      <c r="A78" s="198"/>
      <c r="B78" s="198" t="s">
        <v>80</v>
      </c>
      <c r="C78" s="199"/>
      <c r="D78" s="200">
        <v>0.3</v>
      </c>
      <c r="E78" s="201">
        <v>24.4</v>
      </c>
      <c r="F78" s="201">
        <v>-0.2</v>
      </c>
      <c r="G78" s="201">
        <v>12.8</v>
      </c>
      <c r="H78" s="201">
        <v>-9.4</v>
      </c>
      <c r="I78" s="201">
        <v>-5.7</v>
      </c>
      <c r="J78" s="201">
        <v>12.8</v>
      </c>
      <c r="K78" s="201">
        <v>5.7</v>
      </c>
      <c r="L78" s="202">
        <v>-9.2</v>
      </c>
      <c r="M78" s="202">
        <v>18.8</v>
      </c>
      <c r="N78" s="202">
        <v>-8.6</v>
      </c>
      <c r="O78" s="202">
        <v>2.4</v>
      </c>
      <c r="P78" s="201">
        <v>-22.2</v>
      </c>
      <c r="Q78" s="201">
        <v>7.1</v>
      </c>
      <c r="R78" s="201">
        <v>-3.6</v>
      </c>
      <c r="S78" s="202">
        <v>-0.2</v>
      </c>
    </row>
    <row r="79" spans="1:19" ht="13.5" customHeight="1">
      <c r="A79" s="206" t="s">
        <v>450</v>
      </c>
      <c r="B79" s="206" t="s">
        <v>452</v>
      </c>
      <c r="C79" s="207" t="s">
        <v>447</v>
      </c>
      <c r="D79" s="208">
        <v>0.6</v>
      </c>
      <c r="E79" s="209">
        <v>-18.4</v>
      </c>
      <c r="F79" s="209">
        <v>0.4</v>
      </c>
      <c r="G79" s="209">
        <v>-0.9</v>
      </c>
      <c r="H79" s="209">
        <v>-9.5</v>
      </c>
      <c r="I79" s="209">
        <v>-1.4</v>
      </c>
      <c r="J79" s="209">
        <v>6.8</v>
      </c>
      <c r="K79" s="209">
        <v>-4.4</v>
      </c>
      <c r="L79" s="209">
        <v>-11.8</v>
      </c>
      <c r="M79" s="209">
        <v>-1.1</v>
      </c>
      <c r="N79" s="209">
        <v>26</v>
      </c>
      <c r="O79" s="209">
        <v>-5</v>
      </c>
      <c r="P79" s="209">
        <v>-6.1</v>
      </c>
      <c r="Q79" s="209">
        <v>3</v>
      </c>
      <c r="R79" s="209">
        <v>4.9</v>
      </c>
      <c r="S79" s="209">
        <v>-0.7</v>
      </c>
    </row>
    <row r="80" spans="1:19" ht="13.5" customHeight="1">
      <c r="A80" s="198" t="s">
        <v>274</v>
      </c>
      <c r="B80" s="198">
        <v>3</v>
      </c>
      <c r="C80" s="199" t="s">
        <v>176</v>
      </c>
      <c r="D80" s="210">
        <v>-0.7</v>
      </c>
      <c r="E80" s="211">
        <v>-22.1</v>
      </c>
      <c r="F80" s="211">
        <v>-2.9</v>
      </c>
      <c r="G80" s="211">
        <v>-1.2</v>
      </c>
      <c r="H80" s="211">
        <v>-11.9</v>
      </c>
      <c r="I80" s="211">
        <v>-2.5</v>
      </c>
      <c r="J80" s="211">
        <v>7.4</v>
      </c>
      <c r="K80" s="211">
        <v>-4.8</v>
      </c>
      <c r="L80" s="211">
        <v>-1.8</v>
      </c>
      <c r="M80" s="211">
        <v>-3.3</v>
      </c>
      <c r="N80" s="211">
        <v>29</v>
      </c>
      <c r="O80" s="211">
        <v>-3.1</v>
      </c>
      <c r="P80" s="211">
        <v>-16.5</v>
      </c>
      <c r="Q80" s="211">
        <v>6.7</v>
      </c>
      <c r="R80" s="211">
        <v>9.7</v>
      </c>
      <c r="S80" s="211">
        <v>2</v>
      </c>
    </row>
    <row r="81" spans="1:19" ht="13.5" customHeight="1">
      <c r="A81" s="198"/>
      <c r="B81" s="198">
        <v>4</v>
      </c>
      <c r="C81" s="199"/>
      <c r="D81" s="212">
        <v>-0.2</v>
      </c>
      <c r="E81" s="213">
        <v>-20.9</v>
      </c>
      <c r="F81" s="213">
        <v>1.1</v>
      </c>
      <c r="G81" s="213">
        <v>-3</v>
      </c>
      <c r="H81" s="213">
        <v>-10</v>
      </c>
      <c r="I81" s="213">
        <v>2.1</v>
      </c>
      <c r="J81" s="213">
        <v>5.5</v>
      </c>
      <c r="K81" s="213">
        <v>-5.5</v>
      </c>
      <c r="L81" s="213">
        <v>-21.5</v>
      </c>
      <c r="M81" s="213">
        <v>-1.9</v>
      </c>
      <c r="N81" s="213">
        <v>31.1</v>
      </c>
      <c r="O81" s="213">
        <v>16.2</v>
      </c>
      <c r="P81" s="213">
        <v>-19.1</v>
      </c>
      <c r="Q81" s="213">
        <v>-0.2</v>
      </c>
      <c r="R81" s="213">
        <v>-2.2</v>
      </c>
      <c r="S81" s="213">
        <v>-3.3</v>
      </c>
    </row>
    <row r="82" spans="1:19" ht="13.5" customHeight="1">
      <c r="A82" s="198" t="s">
        <v>178</v>
      </c>
      <c r="B82" s="198">
        <v>5</v>
      </c>
      <c r="C82" s="199" t="s">
        <v>176</v>
      </c>
      <c r="D82" s="212">
        <v>0.6</v>
      </c>
      <c r="E82" s="213">
        <v>-27.2</v>
      </c>
      <c r="F82" s="213">
        <v>-0.1</v>
      </c>
      <c r="G82" s="213">
        <v>-2.6</v>
      </c>
      <c r="H82" s="213">
        <v>-8.3</v>
      </c>
      <c r="I82" s="213">
        <v>1.4</v>
      </c>
      <c r="J82" s="213">
        <v>7.4</v>
      </c>
      <c r="K82" s="213">
        <v>-0.7</v>
      </c>
      <c r="L82" s="213">
        <v>-27.7</v>
      </c>
      <c r="M82" s="213">
        <v>2.2</v>
      </c>
      <c r="N82" s="213">
        <v>22.6</v>
      </c>
      <c r="O82" s="213">
        <v>-8.6</v>
      </c>
      <c r="P82" s="213">
        <v>-4.2</v>
      </c>
      <c r="Q82" s="213">
        <v>6.4</v>
      </c>
      <c r="R82" s="213">
        <v>15.6</v>
      </c>
      <c r="S82" s="213">
        <v>-1.7</v>
      </c>
    </row>
    <row r="83" spans="1:19" ht="13.5" customHeight="1">
      <c r="A83" s="214"/>
      <c r="B83" s="198">
        <v>6</v>
      </c>
      <c r="C83" s="199"/>
      <c r="D83" s="212">
        <v>0.4</v>
      </c>
      <c r="E83" s="213">
        <v>-19.1</v>
      </c>
      <c r="F83" s="213">
        <v>1.9</v>
      </c>
      <c r="G83" s="213">
        <v>-2.3</v>
      </c>
      <c r="H83" s="213">
        <v>-8.5</v>
      </c>
      <c r="I83" s="213">
        <v>-3.7</v>
      </c>
      <c r="J83" s="213">
        <v>7.6</v>
      </c>
      <c r="K83" s="213">
        <v>-2.2</v>
      </c>
      <c r="L83" s="213">
        <v>-32.4</v>
      </c>
      <c r="M83" s="213">
        <v>-0.1</v>
      </c>
      <c r="N83" s="213">
        <v>26.2</v>
      </c>
      <c r="O83" s="213">
        <v>-16.2</v>
      </c>
      <c r="P83" s="213">
        <v>-3</v>
      </c>
      <c r="Q83" s="213">
        <v>0.7</v>
      </c>
      <c r="R83" s="213">
        <v>4</v>
      </c>
      <c r="S83" s="213">
        <v>-4.3</v>
      </c>
    </row>
    <row r="84" spans="1:19" ht="13.5" customHeight="1">
      <c r="A84" s="214"/>
      <c r="B84" s="198">
        <v>7</v>
      </c>
      <c r="C84" s="199"/>
      <c r="D84" s="212">
        <v>0.9</v>
      </c>
      <c r="E84" s="213">
        <v>-9.3</v>
      </c>
      <c r="F84" s="213">
        <v>-0.5</v>
      </c>
      <c r="G84" s="213">
        <v>1.7</v>
      </c>
      <c r="H84" s="213">
        <v>-9.3</v>
      </c>
      <c r="I84" s="213">
        <v>-0.2</v>
      </c>
      <c r="J84" s="213">
        <v>7</v>
      </c>
      <c r="K84" s="213">
        <v>-3.3</v>
      </c>
      <c r="L84" s="213">
        <v>-15.4</v>
      </c>
      <c r="M84" s="213">
        <v>-3.1</v>
      </c>
      <c r="N84" s="213">
        <v>32</v>
      </c>
      <c r="O84" s="213">
        <v>-9.1</v>
      </c>
      <c r="P84" s="213">
        <v>0.5</v>
      </c>
      <c r="Q84" s="213">
        <v>2.9</v>
      </c>
      <c r="R84" s="213">
        <v>4.2</v>
      </c>
      <c r="S84" s="213">
        <v>-1.6</v>
      </c>
    </row>
    <row r="85" spans="1:19" ht="13.5" customHeight="1">
      <c r="A85" s="214"/>
      <c r="B85" s="198">
        <v>8</v>
      </c>
      <c r="C85" s="199"/>
      <c r="D85" s="212">
        <v>-0.2</v>
      </c>
      <c r="E85" s="213">
        <v>-19.4</v>
      </c>
      <c r="F85" s="213">
        <v>-1.5</v>
      </c>
      <c r="G85" s="213">
        <v>0.2</v>
      </c>
      <c r="H85" s="213">
        <v>-7.5</v>
      </c>
      <c r="I85" s="213">
        <v>-2.5</v>
      </c>
      <c r="J85" s="213">
        <v>5.5</v>
      </c>
      <c r="K85" s="213">
        <v>-4.6</v>
      </c>
      <c r="L85" s="213">
        <v>-0.1</v>
      </c>
      <c r="M85" s="213">
        <v>0.2</v>
      </c>
      <c r="N85" s="213">
        <v>34</v>
      </c>
      <c r="O85" s="213">
        <v>-10.4</v>
      </c>
      <c r="P85" s="213">
        <v>-1.1</v>
      </c>
      <c r="Q85" s="213">
        <v>-1.7</v>
      </c>
      <c r="R85" s="213">
        <v>3.6</v>
      </c>
      <c r="S85" s="213">
        <v>9.6</v>
      </c>
    </row>
    <row r="86" spans="1:19" ht="13.5" customHeight="1">
      <c r="A86" s="198"/>
      <c r="B86" s="198">
        <v>9</v>
      </c>
      <c r="C86" s="199"/>
      <c r="D86" s="212">
        <v>2.2</v>
      </c>
      <c r="E86" s="213">
        <v>-15.8</v>
      </c>
      <c r="F86" s="213">
        <v>1</v>
      </c>
      <c r="G86" s="213">
        <v>-1</v>
      </c>
      <c r="H86" s="213">
        <v>-11.2</v>
      </c>
      <c r="I86" s="213">
        <v>-2.7</v>
      </c>
      <c r="J86" s="213">
        <v>5.6</v>
      </c>
      <c r="K86" s="213">
        <v>-3.8</v>
      </c>
      <c r="L86" s="213">
        <v>-15.6</v>
      </c>
      <c r="M86" s="213">
        <v>0.9</v>
      </c>
      <c r="N86" s="213">
        <v>27.9</v>
      </c>
      <c r="O86" s="213">
        <v>1.6</v>
      </c>
      <c r="P86" s="213">
        <v>-1.3</v>
      </c>
      <c r="Q86" s="213">
        <v>9.4</v>
      </c>
      <c r="R86" s="213">
        <v>24.4</v>
      </c>
      <c r="S86" s="213">
        <v>-0.7</v>
      </c>
    </row>
    <row r="87" spans="1:19" ht="13.5" customHeight="1">
      <c r="A87" s="198"/>
      <c r="B87" s="198">
        <v>10</v>
      </c>
      <c r="C87" s="199"/>
      <c r="D87" s="212">
        <v>2.4</v>
      </c>
      <c r="E87" s="213">
        <v>-15.8</v>
      </c>
      <c r="F87" s="213">
        <v>3.2</v>
      </c>
      <c r="G87" s="213">
        <v>-1.5</v>
      </c>
      <c r="H87" s="213">
        <v>-6.8</v>
      </c>
      <c r="I87" s="213">
        <v>-1.1</v>
      </c>
      <c r="J87" s="213">
        <v>7.5</v>
      </c>
      <c r="K87" s="213">
        <v>-3.5</v>
      </c>
      <c r="L87" s="213">
        <v>-4.5</v>
      </c>
      <c r="M87" s="213">
        <v>-0.9</v>
      </c>
      <c r="N87" s="213">
        <v>25.3</v>
      </c>
      <c r="O87" s="213">
        <v>-16.4</v>
      </c>
      <c r="P87" s="213">
        <v>-0.6</v>
      </c>
      <c r="Q87" s="213">
        <v>5.4</v>
      </c>
      <c r="R87" s="213">
        <v>6.4</v>
      </c>
      <c r="S87" s="213">
        <v>0.3</v>
      </c>
    </row>
    <row r="88" spans="1:19" ht="13.5" customHeight="1">
      <c r="A88" s="214"/>
      <c r="B88" s="198">
        <v>11</v>
      </c>
      <c r="C88" s="199"/>
      <c r="D88" s="212">
        <v>1.5</v>
      </c>
      <c r="E88" s="213">
        <v>-14.2</v>
      </c>
      <c r="F88" s="213">
        <v>2.5</v>
      </c>
      <c r="G88" s="213">
        <v>-0.9</v>
      </c>
      <c r="H88" s="213">
        <v>-11.4</v>
      </c>
      <c r="I88" s="213">
        <v>-1</v>
      </c>
      <c r="J88" s="213">
        <v>3</v>
      </c>
      <c r="K88" s="213">
        <v>-4.3</v>
      </c>
      <c r="L88" s="213">
        <v>-3.9</v>
      </c>
      <c r="M88" s="213">
        <v>0.1</v>
      </c>
      <c r="N88" s="213">
        <v>22.1</v>
      </c>
      <c r="O88" s="213">
        <v>4.1</v>
      </c>
      <c r="P88" s="213">
        <v>0.5</v>
      </c>
      <c r="Q88" s="213">
        <v>1.3</v>
      </c>
      <c r="R88" s="213">
        <v>-10.7</v>
      </c>
      <c r="S88" s="213">
        <v>-5.9</v>
      </c>
    </row>
    <row r="89" spans="1:19" ht="13.5" customHeight="1">
      <c r="A89" s="198"/>
      <c r="B89" s="198">
        <v>12</v>
      </c>
      <c r="C89" s="199"/>
      <c r="D89" s="212">
        <v>1.6</v>
      </c>
      <c r="E89" s="213">
        <v>-16.9</v>
      </c>
      <c r="F89" s="213">
        <v>-0.4</v>
      </c>
      <c r="G89" s="213">
        <v>1.7</v>
      </c>
      <c r="H89" s="213">
        <v>-10</v>
      </c>
      <c r="I89" s="213">
        <v>-3.4</v>
      </c>
      <c r="J89" s="213">
        <v>8.5</v>
      </c>
      <c r="K89" s="213">
        <v>-7.7</v>
      </c>
      <c r="L89" s="213">
        <v>-0.5</v>
      </c>
      <c r="M89" s="213">
        <v>1</v>
      </c>
      <c r="N89" s="213">
        <v>27.7</v>
      </c>
      <c r="O89" s="213">
        <v>3.7</v>
      </c>
      <c r="P89" s="213">
        <v>2.5</v>
      </c>
      <c r="Q89" s="213">
        <v>7.4</v>
      </c>
      <c r="R89" s="213">
        <v>8.4</v>
      </c>
      <c r="S89" s="213">
        <v>-1.3</v>
      </c>
    </row>
    <row r="90" spans="1:19" ht="13.5" customHeight="1">
      <c r="A90" s="198" t="s">
        <v>453</v>
      </c>
      <c r="B90" s="198" t="s">
        <v>454</v>
      </c>
      <c r="C90" s="199" t="s">
        <v>176</v>
      </c>
      <c r="D90" s="212">
        <v>4</v>
      </c>
      <c r="E90" s="213">
        <v>-2.4</v>
      </c>
      <c r="F90" s="213">
        <v>0.9</v>
      </c>
      <c r="G90" s="213">
        <v>-4.5</v>
      </c>
      <c r="H90" s="213">
        <v>-2.9</v>
      </c>
      <c r="I90" s="213">
        <v>-4.7</v>
      </c>
      <c r="J90" s="213">
        <v>5.8</v>
      </c>
      <c r="K90" s="213">
        <v>-1</v>
      </c>
      <c r="L90" s="213">
        <v>48.5</v>
      </c>
      <c r="M90" s="213">
        <v>0.7</v>
      </c>
      <c r="N90" s="213">
        <v>9.2</v>
      </c>
      <c r="O90" s="213">
        <v>-0.5</v>
      </c>
      <c r="P90" s="213">
        <v>31</v>
      </c>
      <c r="Q90" s="213">
        <v>6.9</v>
      </c>
      <c r="R90" s="213">
        <v>-3.3</v>
      </c>
      <c r="S90" s="213">
        <v>-0.4</v>
      </c>
    </row>
    <row r="91" spans="1:19" ht="13.5" customHeight="1">
      <c r="A91" s="198"/>
      <c r="B91" s="198">
        <v>2</v>
      </c>
      <c r="C91" s="199"/>
      <c r="D91" s="212">
        <v>2</v>
      </c>
      <c r="E91" s="213">
        <v>-1.8</v>
      </c>
      <c r="F91" s="213">
        <v>-1</v>
      </c>
      <c r="G91" s="213">
        <v>-2.4</v>
      </c>
      <c r="H91" s="213">
        <v>-0.2</v>
      </c>
      <c r="I91" s="213">
        <v>-3.3</v>
      </c>
      <c r="J91" s="213">
        <v>-6</v>
      </c>
      <c r="K91" s="213">
        <v>2.2</v>
      </c>
      <c r="L91" s="213">
        <v>10.9</v>
      </c>
      <c r="M91" s="213">
        <v>-1.9</v>
      </c>
      <c r="N91" s="213">
        <v>-2.8</v>
      </c>
      <c r="O91" s="213">
        <v>-0.4</v>
      </c>
      <c r="P91" s="213">
        <v>47.1</v>
      </c>
      <c r="Q91" s="213">
        <v>5.1</v>
      </c>
      <c r="R91" s="213">
        <v>6.7</v>
      </c>
      <c r="S91" s="213">
        <v>-1</v>
      </c>
    </row>
    <row r="92" spans="1:19" ht="13.5" customHeight="1">
      <c r="A92" s="214"/>
      <c r="B92" s="218">
        <v>3</v>
      </c>
      <c r="C92" s="214"/>
      <c r="D92" s="253">
        <v>4.6</v>
      </c>
      <c r="E92" s="254">
        <v>1</v>
      </c>
      <c r="F92" s="254">
        <v>2</v>
      </c>
      <c r="G92" s="254">
        <v>-3.5</v>
      </c>
      <c r="H92" s="254">
        <v>1.2</v>
      </c>
      <c r="I92" s="254">
        <v>-3.4</v>
      </c>
      <c r="J92" s="254">
        <v>-3.8</v>
      </c>
      <c r="K92" s="254">
        <v>4.5</v>
      </c>
      <c r="L92" s="254">
        <v>9</v>
      </c>
      <c r="M92" s="254">
        <v>-2.1</v>
      </c>
      <c r="N92" s="254">
        <v>-8.3</v>
      </c>
      <c r="O92" s="254">
        <v>-4.2</v>
      </c>
      <c r="P92" s="254">
        <v>82.3</v>
      </c>
      <c r="Q92" s="254">
        <v>5.2</v>
      </c>
      <c r="R92" s="254">
        <v>2.9</v>
      </c>
      <c r="S92" s="220">
        <v>-2.9</v>
      </c>
    </row>
    <row r="93" spans="1:35" ht="27" customHeight="1">
      <c r="A93" s="650" t="s">
        <v>158</v>
      </c>
      <c r="B93" s="650"/>
      <c r="C93" s="650"/>
      <c r="D93" s="249">
        <v>1.7</v>
      </c>
      <c r="E93" s="223">
        <v>2.1</v>
      </c>
      <c r="F93" s="223">
        <v>0.8</v>
      </c>
      <c r="G93" s="223">
        <v>-1.1</v>
      </c>
      <c r="H93" s="223">
        <v>1</v>
      </c>
      <c r="I93" s="223">
        <v>-4.6</v>
      </c>
      <c r="J93" s="223">
        <v>0.4</v>
      </c>
      <c r="K93" s="223">
        <v>0.9</v>
      </c>
      <c r="L93" s="223">
        <v>-2.2</v>
      </c>
      <c r="M93" s="223">
        <v>-0.7</v>
      </c>
      <c r="N93" s="223">
        <v>2.3</v>
      </c>
      <c r="O93" s="223">
        <v>-0.1</v>
      </c>
      <c r="P93" s="223">
        <v>25.7</v>
      </c>
      <c r="Q93" s="223">
        <v>0.9</v>
      </c>
      <c r="R93" s="223">
        <v>1.8</v>
      </c>
      <c r="S93" s="223">
        <v>-0.9</v>
      </c>
      <c r="T93" s="225"/>
      <c r="U93" s="225"/>
      <c r="V93" s="225"/>
      <c r="W93" s="225"/>
      <c r="X93" s="225"/>
      <c r="Y93" s="225"/>
      <c r="Z93" s="225"/>
      <c r="AA93" s="225"/>
      <c r="AB93" s="225"/>
      <c r="AC93" s="225"/>
      <c r="AD93" s="225"/>
      <c r="AE93" s="225"/>
      <c r="AF93" s="225"/>
      <c r="AG93" s="225"/>
      <c r="AH93" s="225"/>
      <c r="AI93" s="225"/>
    </row>
    <row r="94" spans="1:36" s="217" customFormat="1" ht="27" customHeight="1">
      <c r="A94" s="251"/>
      <c r="B94" s="251"/>
      <c r="C94" s="251"/>
      <c r="D94" s="252"/>
      <c r="E94" s="252"/>
      <c r="F94" s="252"/>
      <c r="G94" s="252"/>
      <c r="H94" s="252"/>
      <c r="I94" s="252"/>
      <c r="J94" s="252"/>
      <c r="K94" s="252"/>
      <c r="L94" s="252"/>
      <c r="M94" s="252"/>
      <c r="N94" s="252"/>
      <c r="O94" s="252"/>
      <c r="P94" s="252"/>
      <c r="Q94" s="252"/>
      <c r="R94" s="252"/>
      <c r="S94" s="255"/>
      <c r="T94" s="169"/>
      <c r="U94" s="169"/>
      <c r="V94" s="169"/>
      <c r="W94" s="169"/>
      <c r="X94" s="169"/>
      <c r="Y94" s="169"/>
      <c r="Z94" s="169"/>
      <c r="AA94" s="169"/>
      <c r="AB94" s="169"/>
      <c r="AC94" s="169"/>
      <c r="AD94" s="169"/>
      <c r="AE94" s="169"/>
      <c r="AF94" s="169"/>
      <c r="AG94" s="169"/>
      <c r="AH94" s="169"/>
      <c r="AI94" s="169"/>
      <c r="AJ94" s="169"/>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9" defaultRowHeight="14.25"/>
  <cols>
    <col min="1" max="1" width="4.8984375" style="169" bestFit="1" customWidth="1"/>
    <col min="2" max="2" width="3.19921875" style="169" bestFit="1" customWidth="1"/>
    <col min="3" max="3" width="3.09765625" style="169" bestFit="1" customWidth="1"/>
    <col min="4" max="19" width="8.19921875" style="169" customWidth="1"/>
    <col min="20" max="35" width="7.69921875" style="169" customWidth="1"/>
    <col min="36" max="36" width="9" style="169" bestFit="1" customWidth="1"/>
    <col min="37" max="16384" width="9" style="169" customWidth="1"/>
  </cols>
  <sheetData>
    <row r="1" spans="1:31" ht="18.75">
      <c r="A1" s="177"/>
      <c r="B1" s="177"/>
      <c r="C1" s="177"/>
      <c r="D1" s="177"/>
      <c r="E1" s="176"/>
      <c r="F1" s="176"/>
      <c r="G1" s="175"/>
      <c r="H1" s="175"/>
      <c r="I1" s="175"/>
      <c r="J1" s="175"/>
      <c r="K1" s="175"/>
      <c r="L1" s="175"/>
      <c r="M1" s="175"/>
      <c r="N1" s="175"/>
      <c r="O1" s="175"/>
      <c r="P1" s="176"/>
      <c r="Q1" s="176"/>
      <c r="R1" s="177"/>
      <c r="S1" s="176"/>
      <c r="T1" s="176"/>
      <c r="U1" s="176"/>
      <c r="V1" s="176"/>
      <c r="W1" s="176"/>
      <c r="X1" s="176"/>
      <c r="Y1" s="176"/>
      <c r="Z1" s="176"/>
      <c r="AA1" s="176"/>
      <c r="AB1" s="176"/>
      <c r="AC1" s="176"/>
      <c r="AD1" s="176"/>
      <c r="AE1" s="176"/>
    </row>
    <row r="2" spans="1:31" ht="18.75">
      <c r="A2" s="177"/>
      <c r="B2" s="177"/>
      <c r="C2" s="177"/>
      <c r="D2" s="177"/>
      <c r="E2" s="176"/>
      <c r="F2" s="176"/>
      <c r="G2" s="640" t="s">
        <v>462</v>
      </c>
      <c r="H2" s="640"/>
      <c r="I2" s="640"/>
      <c r="J2" s="640"/>
      <c r="K2" s="640"/>
      <c r="L2" s="640"/>
      <c r="M2" s="640"/>
      <c r="N2" s="640"/>
      <c r="O2" s="179"/>
      <c r="P2" s="176"/>
      <c r="Q2" s="176"/>
      <c r="R2" s="177"/>
      <c r="S2" s="176"/>
      <c r="T2" s="176"/>
      <c r="U2" s="176"/>
      <c r="V2" s="176"/>
      <c r="W2" s="176"/>
      <c r="X2" s="176"/>
      <c r="Y2" s="176"/>
      <c r="Z2" s="176"/>
      <c r="AA2" s="176"/>
      <c r="AB2" s="176"/>
      <c r="AC2" s="176"/>
      <c r="AD2" s="176"/>
      <c r="AE2" s="176"/>
    </row>
    <row r="3" spans="1:19" ht="15.75">
      <c r="A3" s="180" t="s">
        <v>50</v>
      </c>
      <c r="B3" s="181"/>
      <c r="C3" s="181"/>
      <c r="H3" s="641"/>
      <c r="I3" s="641"/>
      <c r="J3" s="641"/>
      <c r="K3" s="641"/>
      <c r="L3" s="641"/>
      <c r="M3" s="641"/>
      <c r="N3" s="641"/>
      <c r="O3" s="641"/>
      <c r="S3" s="182" t="s">
        <v>423</v>
      </c>
    </row>
    <row r="4" spans="1:19" ht="12.75">
      <c r="A4" s="642" t="s">
        <v>54</v>
      </c>
      <c r="B4" s="642"/>
      <c r="C4" s="643"/>
      <c r="D4" s="183" t="s">
        <v>381</v>
      </c>
      <c r="E4" s="183" t="s">
        <v>424</v>
      </c>
      <c r="F4" s="183" t="s">
        <v>81</v>
      </c>
      <c r="G4" s="183" t="s">
        <v>142</v>
      </c>
      <c r="H4" s="183" t="s">
        <v>426</v>
      </c>
      <c r="I4" s="183" t="s">
        <v>39</v>
      </c>
      <c r="J4" s="183" t="s">
        <v>168</v>
      </c>
      <c r="K4" s="183" t="s">
        <v>427</v>
      </c>
      <c r="L4" s="183" t="s">
        <v>428</v>
      </c>
      <c r="M4" s="183" t="s">
        <v>429</v>
      </c>
      <c r="N4" s="183" t="s">
        <v>240</v>
      </c>
      <c r="O4" s="183" t="s">
        <v>430</v>
      </c>
      <c r="P4" s="183" t="s">
        <v>431</v>
      </c>
      <c r="Q4" s="183" t="s">
        <v>432</v>
      </c>
      <c r="R4" s="183" t="s">
        <v>433</v>
      </c>
      <c r="S4" s="183" t="s">
        <v>120</v>
      </c>
    </row>
    <row r="5" spans="1:19" ht="21">
      <c r="A5" s="644"/>
      <c r="B5" s="644"/>
      <c r="C5" s="645"/>
      <c r="D5" s="184" t="s">
        <v>73</v>
      </c>
      <c r="E5" s="184"/>
      <c r="F5" s="184"/>
      <c r="G5" s="184" t="s">
        <v>134</v>
      </c>
      <c r="H5" s="184" t="s">
        <v>3</v>
      </c>
      <c r="I5" s="184" t="s">
        <v>207</v>
      </c>
      <c r="J5" s="184" t="s">
        <v>1</v>
      </c>
      <c r="K5" s="184" t="s">
        <v>203</v>
      </c>
      <c r="L5" s="185" t="s">
        <v>436</v>
      </c>
      <c r="M5" s="186" t="s">
        <v>22</v>
      </c>
      <c r="N5" s="185" t="s">
        <v>437</v>
      </c>
      <c r="O5" s="185" t="s">
        <v>361</v>
      </c>
      <c r="P5" s="185" t="s">
        <v>438</v>
      </c>
      <c r="Q5" s="185" t="s">
        <v>141</v>
      </c>
      <c r="R5" s="185" t="s">
        <v>2</v>
      </c>
      <c r="S5" s="187" t="s">
        <v>439</v>
      </c>
    </row>
    <row r="6" spans="1:19" ht="18" customHeight="1">
      <c r="A6" s="646"/>
      <c r="B6" s="646"/>
      <c r="C6" s="647"/>
      <c r="D6" s="188" t="s">
        <v>131</v>
      </c>
      <c r="E6" s="188" t="s">
        <v>391</v>
      </c>
      <c r="F6" s="188" t="s">
        <v>0</v>
      </c>
      <c r="G6" s="188" t="s">
        <v>440</v>
      </c>
      <c r="H6" s="188" t="s">
        <v>8</v>
      </c>
      <c r="I6" s="188" t="s">
        <v>155</v>
      </c>
      <c r="J6" s="188" t="s">
        <v>356</v>
      </c>
      <c r="K6" s="188" t="s">
        <v>375</v>
      </c>
      <c r="L6" s="189" t="s">
        <v>84</v>
      </c>
      <c r="M6" s="190" t="s">
        <v>243</v>
      </c>
      <c r="N6" s="189" t="s">
        <v>286</v>
      </c>
      <c r="O6" s="189" t="s">
        <v>45</v>
      </c>
      <c r="P6" s="190" t="s">
        <v>441</v>
      </c>
      <c r="Q6" s="190" t="s">
        <v>442</v>
      </c>
      <c r="R6" s="189" t="s">
        <v>443</v>
      </c>
      <c r="S6" s="189" t="s">
        <v>332</v>
      </c>
    </row>
    <row r="7" spans="1:19" ht="15.75" customHeight="1">
      <c r="A7" s="235"/>
      <c r="B7" s="235"/>
      <c r="C7" s="235"/>
      <c r="D7" s="648" t="s">
        <v>444</v>
      </c>
      <c r="E7" s="648"/>
      <c r="F7" s="648"/>
      <c r="G7" s="648"/>
      <c r="H7" s="648"/>
      <c r="I7" s="648"/>
      <c r="J7" s="648"/>
      <c r="K7" s="648"/>
      <c r="L7" s="648"/>
      <c r="M7" s="648"/>
      <c r="N7" s="648"/>
      <c r="O7" s="648"/>
      <c r="P7" s="648"/>
      <c r="Q7" s="648"/>
      <c r="R7" s="648"/>
      <c r="S7" s="235"/>
    </row>
    <row r="8" spans="1:19" ht="13.5" customHeight="1">
      <c r="A8" s="192" t="s">
        <v>66</v>
      </c>
      <c r="B8" s="192" t="s">
        <v>144</v>
      </c>
      <c r="C8" s="193" t="s">
        <v>447</v>
      </c>
      <c r="D8" s="194">
        <v>97.8</v>
      </c>
      <c r="E8" s="195">
        <v>103</v>
      </c>
      <c r="F8" s="195">
        <v>98.7</v>
      </c>
      <c r="G8" s="195">
        <v>102.3</v>
      </c>
      <c r="H8" s="195">
        <v>95.7</v>
      </c>
      <c r="I8" s="195">
        <v>98.8</v>
      </c>
      <c r="J8" s="195">
        <v>97</v>
      </c>
      <c r="K8" s="195">
        <v>98.2</v>
      </c>
      <c r="L8" s="196">
        <v>100.4</v>
      </c>
      <c r="M8" s="196">
        <v>100.6</v>
      </c>
      <c r="N8" s="196">
        <v>90.8</v>
      </c>
      <c r="O8" s="196">
        <v>102.5</v>
      </c>
      <c r="P8" s="195">
        <v>91.1</v>
      </c>
      <c r="Q8" s="195">
        <v>94.4</v>
      </c>
      <c r="R8" s="195">
        <v>104.7</v>
      </c>
      <c r="S8" s="196">
        <v>99.5</v>
      </c>
    </row>
    <row r="9" spans="1:19" ht="13.5" customHeight="1">
      <c r="A9" s="198"/>
      <c r="B9" s="198" t="s">
        <v>449</v>
      </c>
      <c r="C9" s="199"/>
      <c r="D9" s="200">
        <v>100</v>
      </c>
      <c r="E9" s="201">
        <v>100</v>
      </c>
      <c r="F9" s="201">
        <v>100</v>
      </c>
      <c r="G9" s="201">
        <v>100</v>
      </c>
      <c r="H9" s="201">
        <v>100</v>
      </c>
      <c r="I9" s="201">
        <v>100</v>
      </c>
      <c r="J9" s="201">
        <v>100</v>
      </c>
      <c r="K9" s="201">
        <v>100</v>
      </c>
      <c r="L9" s="202">
        <v>100</v>
      </c>
      <c r="M9" s="202">
        <v>100</v>
      </c>
      <c r="N9" s="202">
        <v>100</v>
      </c>
      <c r="O9" s="202">
        <v>100</v>
      </c>
      <c r="P9" s="201">
        <v>100</v>
      </c>
      <c r="Q9" s="201">
        <v>100</v>
      </c>
      <c r="R9" s="201">
        <v>100</v>
      </c>
      <c r="S9" s="202">
        <v>100</v>
      </c>
    </row>
    <row r="10" spans="1:19" ht="12.75">
      <c r="A10" s="198"/>
      <c r="B10" s="198">
        <v>28</v>
      </c>
      <c r="C10" s="199"/>
      <c r="D10" s="200">
        <v>99.4</v>
      </c>
      <c r="E10" s="201">
        <v>98.5</v>
      </c>
      <c r="F10" s="201">
        <v>100.5</v>
      </c>
      <c r="G10" s="201">
        <v>99.4</v>
      </c>
      <c r="H10" s="201">
        <v>94.3</v>
      </c>
      <c r="I10" s="201">
        <v>101.7</v>
      </c>
      <c r="J10" s="201">
        <v>96.9</v>
      </c>
      <c r="K10" s="201">
        <v>97.2</v>
      </c>
      <c r="L10" s="202">
        <v>98.3</v>
      </c>
      <c r="M10" s="202">
        <v>95.6</v>
      </c>
      <c r="N10" s="202">
        <v>94.5</v>
      </c>
      <c r="O10" s="202">
        <v>93.6</v>
      </c>
      <c r="P10" s="201">
        <v>109.2</v>
      </c>
      <c r="Q10" s="201">
        <v>99.4</v>
      </c>
      <c r="R10" s="201">
        <v>99.8</v>
      </c>
      <c r="S10" s="202">
        <v>103.2</v>
      </c>
    </row>
    <row r="11" spans="1:19" ht="13.5" customHeight="1">
      <c r="A11" s="198"/>
      <c r="B11" s="198" t="s">
        <v>31</v>
      </c>
      <c r="C11" s="199"/>
      <c r="D11" s="200">
        <v>98.6</v>
      </c>
      <c r="E11" s="201">
        <v>103.9</v>
      </c>
      <c r="F11" s="201">
        <v>100.3</v>
      </c>
      <c r="G11" s="201">
        <v>100</v>
      </c>
      <c r="H11" s="201">
        <v>88.5</v>
      </c>
      <c r="I11" s="201">
        <v>95</v>
      </c>
      <c r="J11" s="201">
        <v>93.9</v>
      </c>
      <c r="K11" s="201">
        <v>97</v>
      </c>
      <c r="L11" s="201">
        <v>95.6</v>
      </c>
      <c r="M11" s="201">
        <v>96</v>
      </c>
      <c r="N11" s="201">
        <v>96.9</v>
      </c>
      <c r="O11" s="201">
        <v>94.7</v>
      </c>
      <c r="P11" s="201">
        <v>112.7</v>
      </c>
      <c r="Q11" s="201">
        <v>98.2</v>
      </c>
      <c r="R11" s="201">
        <v>101.6</v>
      </c>
      <c r="S11" s="201">
        <v>99.6</v>
      </c>
    </row>
    <row r="12" spans="1:19" ht="13.5" customHeight="1">
      <c r="A12" s="198"/>
      <c r="B12" s="198" t="s">
        <v>80</v>
      </c>
      <c r="C12" s="199"/>
      <c r="D12" s="204">
        <v>97.1</v>
      </c>
      <c r="E12" s="205">
        <v>99.2</v>
      </c>
      <c r="F12" s="205">
        <v>98.6</v>
      </c>
      <c r="G12" s="205">
        <v>104.8</v>
      </c>
      <c r="H12" s="205">
        <v>89.3</v>
      </c>
      <c r="I12" s="205">
        <v>99.7</v>
      </c>
      <c r="J12" s="205">
        <v>97.5</v>
      </c>
      <c r="K12" s="205">
        <v>95.6</v>
      </c>
      <c r="L12" s="205">
        <v>94.9</v>
      </c>
      <c r="M12" s="205">
        <v>96.8</v>
      </c>
      <c r="N12" s="205">
        <v>91.6</v>
      </c>
      <c r="O12" s="205">
        <v>93.1</v>
      </c>
      <c r="P12" s="205">
        <v>96.4</v>
      </c>
      <c r="Q12" s="205">
        <v>99.2</v>
      </c>
      <c r="R12" s="205">
        <v>103</v>
      </c>
      <c r="S12" s="205">
        <v>94</v>
      </c>
    </row>
    <row r="13" spans="1:19" ht="13.5" customHeight="1">
      <c r="A13" s="206" t="s">
        <v>450</v>
      </c>
      <c r="B13" s="206" t="s">
        <v>452</v>
      </c>
      <c r="C13" s="207" t="s">
        <v>447</v>
      </c>
      <c r="D13" s="208">
        <v>95.8</v>
      </c>
      <c r="E13" s="209">
        <v>99.4</v>
      </c>
      <c r="F13" s="209">
        <v>96.6</v>
      </c>
      <c r="G13" s="209">
        <v>97.4</v>
      </c>
      <c r="H13" s="209">
        <v>97.4</v>
      </c>
      <c r="I13" s="209">
        <v>100.3</v>
      </c>
      <c r="J13" s="209">
        <v>95.2</v>
      </c>
      <c r="K13" s="209">
        <v>97</v>
      </c>
      <c r="L13" s="209">
        <v>91.3</v>
      </c>
      <c r="M13" s="209">
        <v>96.7</v>
      </c>
      <c r="N13" s="209">
        <v>94.6</v>
      </c>
      <c r="O13" s="209">
        <v>94.4</v>
      </c>
      <c r="P13" s="209">
        <v>92.2</v>
      </c>
      <c r="Q13" s="209">
        <v>97.5</v>
      </c>
      <c r="R13" s="209">
        <v>96.6</v>
      </c>
      <c r="S13" s="209">
        <v>92</v>
      </c>
    </row>
    <row r="14" spans="1:19" ht="13.5" customHeight="1">
      <c r="A14" s="198" t="s">
        <v>274</v>
      </c>
      <c r="B14" s="198">
        <v>3</v>
      </c>
      <c r="C14" s="199" t="s">
        <v>176</v>
      </c>
      <c r="D14" s="210">
        <v>95.4</v>
      </c>
      <c r="E14" s="211">
        <v>101.8</v>
      </c>
      <c r="F14" s="211">
        <v>96.2</v>
      </c>
      <c r="G14" s="211">
        <v>96.2</v>
      </c>
      <c r="H14" s="211">
        <v>101.8</v>
      </c>
      <c r="I14" s="211">
        <v>99.4</v>
      </c>
      <c r="J14" s="211">
        <v>92.7</v>
      </c>
      <c r="K14" s="211">
        <v>95</v>
      </c>
      <c r="L14" s="211">
        <v>93.2</v>
      </c>
      <c r="M14" s="211">
        <v>96.4</v>
      </c>
      <c r="N14" s="211">
        <v>92.6</v>
      </c>
      <c r="O14" s="211">
        <v>93.7</v>
      </c>
      <c r="P14" s="211">
        <v>90.3</v>
      </c>
      <c r="Q14" s="211">
        <v>98.6</v>
      </c>
      <c r="R14" s="211">
        <v>97.1</v>
      </c>
      <c r="S14" s="211">
        <v>92.6</v>
      </c>
    </row>
    <row r="15" spans="1:19" ht="13.5" customHeight="1">
      <c r="A15" s="198"/>
      <c r="B15" s="198">
        <v>4</v>
      </c>
      <c r="C15" s="199"/>
      <c r="D15" s="212">
        <v>99.2</v>
      </c>
      <c r="E15" s="213">
        <v>105</v>
      </c>
      <c r="F15" s="213">
        <v>99.5</v>
      </c>
      <c r="G15" s="213">
        <v>97.7</v>
      </c>
      <c r="H15" s="213">
        <v>104.3</v>
      </c>
      <c r="I15" s="213">
        <v>105.2</v>
      </c>
      <c r="J15" s="213">
        <v>99.9</v>
      </c>
      <c r="K15" s="213">
        <v>99.9</v>
      </c>
      <c r="L15" s="213">
        <v>98.1</v>
      </c>
      <c r="M15" s="213">
        <v>97.1</v>
      </c>
      <c r="N15" s="213">
        <v>96.9</v>
      </c>
      <c r="O15" s="213">
        <v>100.9</v>
      </c>
      <c r="P15" s="213">
        <v>93.3</v>
      </c>
      <c r="Q15" s="213">
        <v>99.7</v>
      </c>
      <c r="R15" s="213">
        <v>103.6</v>
      </c>
      <c r="S15" s="213">
        <v>93.9</v>
      </c>
    </row>
    <row r="16" spans="1:19" ht="13.5" customHeight="1">
      <c r="A16" s="198" t="s">
        <v>178</v>
      </c>
      <c r="B16" s="198">
        <v>5</v>
      </c>
      <c r="C16" s="199" t="s">
        <v>176</v>
      </c>
      <c r="D16" s="212">
        <v>92.4</v>
      </c>
      <c r="E16" s="213">
        <v>87</v>
      </c>
      <c r="F16" s="213">
        <v>92.4</v>
      </c>
      <c r="G16" s="213">
        <v>98.5</v>
      </c>
      <c r="H16" s="213">
        <v>90.6</v>
      </c>
      <c r="I16" s="213">
        <v>96.1</v>
      </c>
      <c r="J16" s="213">
        <v>91.9</v>
      </c>
      <c r="K16" s="213">
        <v>94.2</v>
      </c>
      <c r="L16" s="213">
        <v>83.8</v>
      </c>
      <c r="M16" s="213">
        <v>88.9</v>
      </c>
      <c r="N16" s="213">
        <v>97.6</v>
      </c>
      <c r="O16" s="213">
        <v>97.9</v>
      </c>
      <c r="P16" s="213">
        <v>83.7</v>
      </c>
      <c r="Q16" s="213">
        <v>96.2</v>
      </c>
      <c r="R16" s="213">
        <v>97.4</v>
      </c>
      <c r="S16" s="213">
        <v>89.8</v>
      </c>
    </row>
    <row r="17" spans="1:19" ht="13.5" customHeight="1">
      <c r="A17" s="214"/>
      <c r="B17" s="198">
        <v>6</v>
      </c>
      <c r="C17" s="199"/>
      <c r="D17" s="212">
        <v>97.5</v>
      </c>
      <c r="E17" s="213">
        <v>97</v>
      </c>
      <c r="F17" s="213">
        <v>100</v>
      </c>
      <c r="G17" s="213">
        <v>98</v>
      </c>
      <c r="H17" s="213">
        <v>99.6</v>
      </c>
      <c r="I17" s="213">
        <v>98.9</v>
      </c>
      <c r="J17" s="213">
        <v>96.3</v>
      </c>
      <c r="K17" s="213">
        <v>95.6</v>
      </c>
      <c r="L17" s="213">
        <v>95</v>
      </c>
      <c r="M17" s="213">
        <v>97.7</v>
      </c>
      <c r="N17" s="213">
        <v>93.9</v>
      </c>
      <c r="O17" s="213">
        <v>94.8</v>
      </c>
      <c r="P17" s="213">
        <v>99.6</v>
      </c>
      <c r="Q17" s="213">
        <v>98.6</v>
      </c>
      <c r="R17" s="213">
        <v>101.1</v>
      </c>
      <c r="S17" s="213">
        <v>93.5</v>
      </c>
    </row>
    <row r="18" spans="1:19" ht="13.5" customHeight="1">
      <c r="A18" s="214"/>
      <c r="B18" s="198">
        <v>7</v>
      </c>
      <c r="C18" s="199"/>
      <c r="D18" s="212">
        <v>99.5</v>
      </c>
      <c r="E18" s="213">
        <v>104.5</v>
      </c>
      <c r="F18" s="213">
        <v>100.2</v>
      </c>
      <c r="G18" s="213">
        <v>98</v>
      </c>
      <c r="H18" s="213">
        <v>101.8</v>
      </c>
      <c r="I18" s="213">
        <v>103</v>
      </c>
      <c r="J18" s="213">
        <v>97.8</v>
      </c>
      <c r="K18" s="213">
        <v>104.8</v>
      </c>
      <c r="L18" s="213">
        <v>87.4</v>
      </c>
      <c r="M18" s="213">
        <v>101.9</v>
      </c>
      <c r="N18" s="213">
        <v>99.1</v>
      </c>
      <c r="O18" s="213">
        <v>94.2</v>
      </c>
      <c r="P18" s="213">
        <v>104.1</v>
      </c>
      <c r="Q18" s="213">
        <v>99.3</v>
      </c>
      <c r="R18" s="213">
        <v>99.6</v>
      </c>
      <c r="S18" s="213">
        <v>96.4</v>
      </c>
    </row>
    <row r="19" spans="1:19" ht="13.5" customHeight="1">
      <c r="A19" s="214"/>
      <c r="B19" s="198">
        <v>8</v>
      </c>
      <c r="C19" s="199"/>
      <c r="D19" s="212">
        <v>94.5</v>
      </c>
      <c r="E19" s="213">
        <v>98.2</v>
      </c>
      <c r="F19" s="213">
        <v>92.5</v>
      </c>
      <c r="G19" s="213">
        <v>99.9</v>
      </c>
      <c r="H19" s="213">
        <v>95.7</v>
      </c>
      <c r="I19" s="213">
        <v>99.3</v>
      </c>
      <c r="J19" s="213">
        <v>95.2</v>
      </c>
      <c r="K19" s="213">
        <v>99.5</v>
      </c>
      <c r="L19" s="213">
        <v>93.2</v>
      </c>
      <c r="M19" s="213">
        <v>96.1</v>
      </c>
      <c r="N19" s="213">
        <v>101.6</v>
      </c>
      <c r="O19" s="213">
        <v>94.7</v>
      </c>
      <c r="P19" s="213">
        <v>82.8</v>
      </c>
      <c r="Q19" s="213">
        <v>98.6</v>
      </c>
      <c r="R19" s="213">
        <v>96.7</v>
      </c>
      <c r="S19" s="213">
        <v>91.1</v>
      </c>
    </row>
    <row r="20" spans="1:19" ht="13.5" customHeight="1">
      <c r="A20" s="198"/>
      <c r="B20" s="198">
        <v>9</v>
      </c>
      <c r="C20" s="199"/>
      <c r="D20" s="212">
        <v>95.4</v>
      </c>
      <c r="E20" s="213">
        <v>99.6</v>
      </c>
      <c r="F20" s="213">
        <v>96.7</v>
      </c>
      <c r="G20" s="213">
        <v>93.8</v>
      </c>
      <c r="H20" s="213">
        <v>96.8</v>
      </c>
      <c r="I20" s="213">
        <v>97.4</v>
      </c>
      <c r="J20" s="213">
        <v>93.8</v>
      </c>
      <c r="K20" s="213">
        <v>94.6</v>
      </c>
      <c r="L20" s="213">
        <v>90.7</v>
      </c>
      <c r="M20" s="213">
        <v>96.7</v>
      </c>
      <c r="N20" s="213">
        <v>98.4</v>
      </c>
      <c r="O20" s="213">
        <v>96.6</v>
      </c>
      <c r="P20" s="213">
        <v>91.3</v>
      </c>
      <c r="Q20" s="213">
        <v>96.4</v>
      </c>
      <c r="R20" s="213">
        <v>91.3</v>
      </c>
      <c r="S20" s="213">
        <v>92.6</v>
      </c>
    </row>
    <row r="21" spans="1:19" ht="13.5" customHeight="1">
      <c r="A21" s="198"/>
      <c r="B21" s="198">
        <v>10</v>
      </c>
      <c r="C21" s="199"/>
      <c r="D21" s="212">
        <v>96</v>
      </c>
      <c r="E21" s="213">
        <v>98</v>
      </c>
      <c r="F21" s="213">
        <v>97.9</v>
      </c>
      <c r="G21" s="213">
        <v>99.9</v>
      </c>
      <c r="H21" s="213">
        <v>95.2</v>
      </c>
      <c r="I21" s="213">
        <v>101.2</v>
      </c>
      <c r="J21" s="213">
        <v>94.2</v>
      </c>
      <c r="K21" s="213">
        <v>100.1</v>
      </c>
      <c r="L21" s="213">
        <v>90.1</v>
      </c>
      <c r="M21" s="213">
        <v>98.1</v>
      </c>
      <c r="N21" s="213">
        <v>90.7</v>
      </c>
      <c r="O21" s="213">
        <v>92.3</v>
      </c>
      <c r="P21" s="213">
        <v>95.8</v>
      </c>
      <c r="Q21" s="213">
        <v>96.9</v>
      </c>
      <c r="R21" s="213">
        <v>96.4</v>
      </c>
      <c r="S21" s="213">
        <v>93.2</v>
      </c>
    </row>
    <row r="22" spans="1:19" ht="13.5" customHeight="1">
      <c r="A22" s="214"/>
      <c r="B22" s="198">
        <v>11</v>
      </c>
      <c r="C22" s="199"/>
      <c r="D22" s="212">
        <v>98</v>
      </c>
      <c r="E22" s="213">
        <v>102.6</v>
      </c>
      <c r="F22" s="213">
        <v>100.2</v>
      </c>
      <c r="G22" s="213">
        <v>101.2</v>
      </c>
      <c r="H22" s="213">
        <v>97.3</v>
      </c>
      <c r="I22" s="213">
        <v>103.2</v>
      </c>
      <c r="J22" s="213">
        <v>96.9</v>
      </c>
      <c r="K22" s="213">
        <v>98.7</v>
      </c>
      <c r="L22" s="213">
        <v>91.9</v>
      </c>
      <c r="M22" s="213">
        <v>103.5</v>
      </c>
      <c r="N22" s="213">
        <v>89.8</v>
      </c>
      <c r="O22" s="213">
        <v>94.5</v>
      </c>
      <c r="P22" s="213">
        <v>99.5</v>
      </c>
      <c r="Q22" s="213">
        <v>98.9</v>
      </c>
      <c r="R22" s="213">
        <v>93.5</v>
      </c>
      <c r="S22" s="213">
        <v>91.2</v>
      </c>
    </row>
    <row r="23" spans="1:19" ht="13.5" customHeight="1">
      <c r="A23" s="198"/>
      <c r="B23" s="198">
        <v>12</v>
      </c>
      <c r="C23" s="199"/>
      <c r="D23" s="212">
        <v>97.3</v>
      </c>
      <c r="E23" s="213">
        <v>102.8</v>
      </c>
      <c r="F23" s="213">
        <v>98.2</v>
      </c>
      <c r="G23" s="213">
        <v>97.1</v>
      </c>
      <c r="H23" s="213">
        <v>97.1</v>
      </c>
      <c r="I23" s="213">
        <v>105</v>
      </c>
      <c r="J23" s="213">
        <v>99.9</v>
      </c>
      <c r="K23" s="213">
        <v>98.9</v>
      </c>
      <c r="L23" s="213">
        <v>90.1</v>
      </c>
      <c r="M23" s="213">
        <v>101.6</v>
      </c>
      <c r="N23" s="213">
        <v>89.8</v>
      </c>
      <c r="O23" s="213">
        <v>90.7</v>
      </c>
      <c r="P23" s="213">
        <v>97.1</v>
      </c>
      <c r="Q23" s="213">
        <v>97</v>
      </c>
      <c r="R23" s="213">
        <v>93.9</v>
      </c>
      <c r="S23" s="213">
        <v>90.1</v>
      </c>
    </row>
    <row r="24" spans="1:46" ht="13.5" customHeight="1">
      <c r="A24" s="198" t="s">
        <v>453</v>
      </c>
      <c r="B24" s="198" t="s">
        <v>454</v>
      </c>
      <c r="C24" s="199" t="s">
        <v>176</v>
      </c>
      <c r="D24" s="212">
        <v>89.9</v>
      </c>
      <c r="E24" s="213">
        <v>91.9</v>
      </c>
      <c r="F24" s="213">
        <v>87.7</v>
      </c>
      <c r="G24" s="213">
        <v>93.6</v>
      </c>
      <c r="H24" s="213">
        <v>91.2</v>
      </c>
      <c r="I24" s="213">
        <v>94.5</v>
      </c>
      <c r="J24" s="213">
        <v>90.9</v>
      </c>
      <c r="K24" s="213">
        <v>92.1</v>
      </c>
      <c r="L24" s="213">
        <v>83.4</v>
      </c>
      <c r="M24" s="213">
        <v>88.7</v>
      </c>
      <c r="N24" s="213">
        <v>92.6</v>
      </c>
      <c r="O24" s="213">
        <v>83.8</v>
      </c>
      <c r="P24" s="213">
        <v>96.7</v>
      </c>
      <c r="Q24" s="213">
        <v>91.1</v>
      </c>
      <c r="R24" s="213">
        <v>93.5</v>
      </c>
      <c r="S24" s="213">
        <v>86.7</v>
      </c>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row>
    <row r="25" spans="1:46" ht="13.5" customHeight="1">
      <c r="A25" s="198"/>
      <c r="B25" s="198">
        <v>2</v>
      </c>
      <c r="C25" s="199"/>
      <c r="D25" s="212">
        <v>93.9</v>
      </c>
      <c r="E25" s="213">
        <v>103.2</v>
      </c>
      <c r="F25" s="213">
        <v>96.4</v>
      </c>
      <c r="G25" s="213">
        <v>89.1</v>
      </c>
      <c r="H25" s="213">
        <v>94.5</v>
      </c>
      <c r="I25" s="213">
        <v>99.5</v>
      </c>
      <c r="J25" s="213">
        <v>93.7</v>
      </c>
      <c r="K25" s="213">
        <v>87.2</v>
      </c>
      <c r="L25" s="213">
        <v>90.6</v>
      </c>
      <c r="M25" s="213">
        <v>101.3</v>
      </c>
      <c r="N25" s="213">
        <v>84.3</v>
      </c>
      <c r="O25" s="213">
        <v>83.3</v>
      </c>
      <c r="P25" s="213">
        <v>89.6</v>
      </c>
      <c r="Q25" s="213">
        <v>94</v>
      </c>
      <c r="R25" s="213">
        <v>87.7</v>
      </c>
      <c r="S25" s="213">
        <v>88.9</v>
      </c>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row>
    <row r="26" spans="1:46" ht="13.5" customHeight="1">
      <c r="A26" s="214"/>
      <c r="B26" s="218">
        <v>3</v>
      </c>
      <c r="C26" s="214"/>
      <c r="D26" s="219">
        <v>95</v>
      </c>
      <c r="E26" s="220">
        <v>100.9</v>
      </c>
      <c r="F26" s="220">
        <v>96.2</v>
      </c>
      <c r="G26" s="220">
        <v>92.1</v>
      </c>
      <c r="H26" s="220">
        <v>100.1</v>
      </c>
      <c r="I26" s="220">
        <v>96.6</v>
      </c>
      <c r="J26" s="220">
        <v>95.4</v>
      </c>
      <c r="K26" s="220">
        <v>101.4</v>
      </c>
      <c r="L26" s="220">
        <v>84.2</v>
      </c>
      <c r="M26" s="220">
        <v>106.5</v>
      </c>
      <c r="N26" s="220">
        <v>84</v>
      </c>
      <c r="O26" s="220">
        <v>83.4</v>
      </c>
      <c r="P26" s="220">
        <v>103.1</v>
      </c>
      <c r="Q26" s="220">
        <v>94.5</v>
      </c>
      <c r="R26" s="220">
        <v>94.8</v>
      </c>
      <c r="S26" s="220">
        <v>91</v>
      </c>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row>
    <row r="27" spans="1:19" ht="17.25" customHeight="1">
      <c r="A27" s="235"/>
      <c r="B27" s="235"/>
      <c r="C27" s="235"/>
      <c r="D27" s="649" t="s">
        <v>456</v>
      </c>
      <c r="E27" s="649"/>
      <c r="F27" s="649"/>
      <c r="G27" s="649"/>
      <c r="H27" s="649"/>
      <c r="I27" s="649"/>
      <c r="J27" s="649"/>
      <c r="K27" s="649"/>
      <c r="L27" s="649"/>
      <c r="M27" s="649"/>
      <c r="N27" s="649"/>
      <c r="O27" s="649"/>
      <c r="P27" s="649"/>
      <c r="Q27" s="649"/>
      <c r="R27" s="649"/>
      <c r="S27" s="649"/>
    </row>
    <row r="28" spans="1:19" ht="13.5" customHeight="1">
      <c r="A28" s="192" t="s">
        <v>66</v>
      </c>
      <c r="B28" s="192" t="s">
        <v>144</v>
      </c>
      <c r="C28" s="193" t="s">
        <v>447</v>
      </c>
      <c r="D28" s="194">
        <v>-1.1</v>
      </c>
      <c r="E28" s="195">
        <v>-0.4</v>
      </c>
      <c r="F28" s="195">
        <v>0.5</v>
      </c>
      <c r="G28" s="195">
        <v>0</v>
      </c>
      <c r="H28" s="195">
        <v>-2.1</v>
      </c>
      <c r="I28" s="195">
        <v>-1</v>
      </c>
      <c r="J28" s="195">
        <v>-2.7</v>
      </c>
      <c r="K28" s="195">
        <v>-6.2</v>
      </c>
      <c r="L28" s="196">
        <v>0.9</v>
      </c>
      <c r="M28" s="196">
        <v>-5.5</v>
      </c>
      <c r="N28" s="196">
        <v>-1.6</v>
      </c>
      <c r="O28" s="196">
        <v>2.3</v>
      </c>
      <c r="P28" s="195">
        <v>-8.2</v>
      </c>
      <c r="Q28" s="195">
        <v>0.1</v>
      </c>
      <c r="R28" s="195">
        <v>1.8</v>
      </c>
      <c r="S28" s="196">
        <v>-0.4</v>
      </c>
    </row>
    <row r="29" spans="1:19" ht="13.5" customHeight="1">
      <c r="A29" s="198"/>
      <c r="B29" s="198" t="s">
        <v>449</v>
      </c>
      <c r="C29" s="199"/>
      <c r="D29" s="200">
        <v>2.3</v>
      </c>
      <c r="E29" s="201">
        <v>-2.9</v>
      </c>
      <c r="F29" s="201">
        <v>1.3</v>
      </c>
      <c r="G29" s="201">
        <v>-2.3</v>
      </c>
      <c r="H29" s="201">
        <v>4.6</v>
      </c>
      <c r="I29" s="201">
        <v>1.2</v>
      </c>
      <c r="J29" s="201">
        <v>3.2</v>
      </c>
      <c r="K29" s="201">
        <v>1.8</v>
      </c>
      <c r="L29" s="202">
        <v>-0.4</v>
      </c>
      <c r="M29" s="202">
        <v>-0.5</v>
      </c>
      <c r="N29" s="202">
        <v>10.1</v>
      </c>
      <c r="O29" s="202">
        <v>-2.4</v>
      </c>
      <c r="P29" s="201">
        <v>9.8</v>
      </c>
      <c r="Q29" s="201">
        <v>6</v>
      </c>
      <c r="R29" s="201">
        <v>-4.5</v>
      </c>
      <c r="S29" s="202">
        <v>0.5</v>
      </c>
    </row>
    <row r="30" spans="1:19" ht="13.5" customHeight="1">
      <c r="A30" s="198"/>
      <c r="B30" s="198">
        <v>28</v>
      </c>
      <c r="C30" s="199"/>
      <c r="D30" s="200">
        <v>-0.6</v>
      </c>
      <c r="E30" s="201">
        <v>-1.5</v>
      </c>
      <c r="F30" s="201">
        <v>0.5</v>
      </c>
      <c r="G30" s="201">
        <v>-0.6</v>
      </c>
      <c r="H30" s="201">
        <v>-5.7</v>
      </c>
      <c r="I30" s="201">
        <v>1.8</v>
      </c>
      <c r="J30" s="201">
        <v>-3.1</v>
      </c>
      <c r="K30" s="201">
        <v>-2.7</v>
      </c>
      <c r="L30" s="202">
        <v>-1.7</v>
      </c>
      <c r="M30" s="202">
        <v>-4.4</v>
      </c>
      <c r="N30" s="202">
        <v>-5.5</v>
      </c>
      <c r="O30" s="202">
        <v>-6.4</v>
      </c>
      <c r="P30" s="201">
        <v>9.3</v>
      </c>
      <c r="Q30" s="201">
        <v>-0.6</v>
      </c>
      <c r="R30" s="201">
        <v>-0.2</v>
      </c>
      <c r="S30" s="202">
        <v>3.3</v>
      </c>
    </row>
    <row r="31" spans="1:19" ht="13.5" customHeight="1">
      <c r="A31" s="198"/>
      <c r="B31" s="198" t="s">
        <v>31</v>
      </c>
      <c r="C31" s="199"/>
      <c r="D31" s="200">
        <v>-0.8</v>
      </c>
      <c r="E31" s="201">
        <v>5.5</v>
      </c>
      <c r="F31" s="201">
        <v>-0.2</v>
      </c>
      <c r="G31" s="201">
        <v>0.6</v>
      </c>
      <c r="H31" s="201">
        <v>-6.2</v>
      </c>
      <c r="I31" s="201">
        <v>-6.6</v>
      </c>
      <c r="J31" s="201">
        <v>-3.1</v>
      </c>
      <c r="K31" s="201">
        <v>-0.2</v>
      </c>
      <c r="L31" s="202">
        <v>-2.7</v>
      </c>
      <c r="M31" s="202">
        <v>0.4</v>
      </c>
      <c r="N31" s="202">
        <v>2.5</v>
      </c>
      <c r="O31" s="202">
        <v>1.2</v>
      </c>
      <c r="P31" s="201">
        <v>3.2</v>
      </c>
      <c r="Q31" s="201">
        <v>-1.2</v>
      </c>
      <c r="R31" s="201">
        <v>1.8</v>
      </c>
      <c r="S31" s="202">
        <v>-3.5</v>
      </c>
    </row>
    <row r="32" spans="1:19" ht="13.5" customHeight="1">
      <c r="A32" s="198"/>
      <c r="B32" s="198" t="s">
        <v>80</v>
      </c>
      <c r="C32" s="199"/>
      <c r="D32" s="200">
        <v>-1.5</v>
      </c>
      <c r="E32" s="201">
        <v>-4.5</v>
      </c>
      <c r="F32" s="201">
        <v>-1.7</v>
      </c>
      <c r="G32" s="201">
        <v>4.8</v>
      </c>
      <c r="H32" s="201">
        <v>0.9</v>
      </c>
      <c r="I32" s="201">
        <v>4.9</v>
      </c>
      <c r="J32" s="201">
        <v>3.8</v>
      </c>
      <c r="K32" s="201">
        <v>-1.4</v>
      </c>
      <c r="L32" s="202">
        <v>-0.7</v>
      </c>
      <c r="M32" s="202">
        <v>0.8</v>
      </c>
      <c r="N32" s="202">
        <v>-5.5</v>
      </c>
      <c r="O32" s="202">
        <v>-1.7</v>
      </c>
      <c r="P32" s="201">
        <v>-14.5</v>
      </c>
      <c r="Q32" s="201">
        <v>1</v>
      </c>
      <c r="R32" s="201">
        <v>1.4</v>
      </c>
      <c r="S32" s="202">
        <v>-5.6</v>
      </c>
    </row>
    <row r="33" spans="1:19" ht="13.5" customHeight="1">
      <c r="A33" s="206" t="s">
        <v>450</v>
      </c>
      <c r="B33" s="206" t="s">
        <v>452</v>
      </c>
      <c r="C33" s="207" t="s">
        <v>447</v>
      </c>
      <c r="D33" s="208">
        <v>-1.3</v>
      </c>
      <c r="E33" s="209">
        <v>0.2</v>
      </c>
      <c r="F33" s="209">
        <v>-2</v>
      </c>
      <c r="G33" s="209">
        <v>-7.1</v>
      </c>
      <c r="H33" s="209">
        <v>9.1</v>
      </c>
      <c r="I33" s="209">
        <v>0.6</v>
      </c>
      <c r="J33" s="209">
        <v>-2.4</v>
      </c>
      <c r="K33" s="209">
        <v>1.5</v>
      </c>
      <c r="L33" s="209">
        <v>-3.8</v>
      </c>
      <c r="M33" s="209">
        <v>-0.1</v>
      </c>
      <c r="N33" s="209">
        <v>3.3</v>
      </c>
      <c r="O33" s="209">
        <v>1.4</v>
      </c>
      <c r="P33" s="209">
        <v>-4.4</v>
      </c>
      <c r="Q33" s="209">
        <v>-1.7</v>
      </c>
      <c r="R33" s="209">
        <v>-6.2</v>
      </c>
      <c r="S33" s="209">
        <v>-2.1</v>
      </c>
    </row>
    <row r="34" spans="1:19" ht="13.5" customHeight="1">
      <c r="A34" s="198" t="s">
        <v>274</v>
      </c>
      <c r="B34" s="198">
        <v>3</v>
      </c>
      <c r="C34" s="199" t="s">
        <v>176</v>
      </c>
      <c r="D34" s="210">
        <v>0.2</v>
      </c>
      <c r="E34" s="211">
        <v>9.8</v>
      </c>
      <c r="F34" s="211">
        <v>-2.1</v>
      </c>
      <c r="G34" s="211">
        <v>-6.5</v>
      </c>
      <c r="H34" s="211">
        <v>11</v>
      </c>
      <c r="I34" s="211">
        <v>7.6</v>
      </c>
      <c r="J34" s="211">
        <v>0.3</v>
      </c>
      <c r="K34" s="211">
        <v>-0.8</v>
      </c>
      <c r="L34" s="211">
        <v>0.4</v>
      </c>
      <c r="M34" s="211">
        <v>-0.8</v>
      </c>
      <c r="N34" s="211">
        <v>1.3</v>
      </c>
      <c r="O34" s="211">
        <v>1</v>
      </c>
      <c r="P34" s="211">
        <v>-5</v>
      </c>
      <c r="Q34" s="211">
        <v>0.1</v>
      </c>
      <c r="R34" s="211">
        <v>-2.5</v>
      </c>
      <c r="S34" s="211">
        <v>-0.8</v>
      </c>
    </row>
    <row r="35" spans="1:19" ht="13.5" customHeight="1">
      <c r="A35" s="198"/>
      <c r="B35" s="198">
        <v>4</v>
      </c>
      <c r="C35" s="199"/>
      <c r="D35" s="212">
        <v>-1</v>
      </c>
      <c r="E35" s="213">
        <v>1.8</v>
      </c>
      <c r="F35" s="213">
        <v>-2.8</v>
      </c>
      <c r="G35" s="213">
        <v>-5.9</v>
      </c>
      <c r="H35" s="213">
        <v>11</v>
      </c>
      <c r="I35" s="213">
        <v>5</v>
      </c>
      <c r="J35" s="213">
        <v>-1</v>
      </c>
      <c r="K35" s="213">
        <v>1.9</v>
      </c>
      <c r="L35" s="213">
        <v>-0.3</v>
      </c>
      <c r="M35" s="213">
        <v>-1.6</v>
      </c>
      <c r="N35" s="213">
        <v>6.4</v>
      </c>
      <c r="O35" s="213">
        <v>16</v>
      </c>
      <c r="P35" s="213">
        <v>-11.4</v>
      </c>
      <c r="Q35" s="213">
        <v>-3.4</v>
      </c>
      <c r="R35" s="213">
        <v>-0.5</v>
      </c>
      <c r="S35" s="213">
        <v>-2.9</v>
      </c>
    </row>
    <row r="36" spans="1:19" ht="13.5" customHeight="1">
      <c r="A36" s="198" t="s">
        <v>178</v>
      </c>
      <c r="B36" s="198">
        <v>5</v>
      </c>
      <c r="C36" s="199" t="s">
        <v>176</v>
      </c>
      <c r="D36" s="212">
        <v>-1.8</v>
      </c>
      <c r="E36" s="213">
        <v>-15</v>
      </c>
      <c r="F36" s="213">
        <v>-0.2</v>
      </c>
      <c r="G36" s="213">
        <v>-5.8</v>
      </c>
      <c r="H36" s="213">
        <v>4.6</v>
      </c>
      <c r="I36" s="213">
        <v>6</v>
      </c>
      <c r="J36" s="213">
        <v>-1.9</v>
      </c>
      <c r="K36" s="213">
        <v>-1.9</v>
      </c>
      <c r="L36" s="213">
        <v>-7.5</v>
      </c>
      <c r="M36" s="213">
        <v>-5.9</v>
      </c>
      <c r="N36" s="213">
        <v>7.7</v>
      </c>
      <c r="O36" s="213">
        <v>7</v>
      </c>
      <c r="P36" s="213">
        <v>-15.8</v>
      </c>
      <c r="Q36" s="213">
        <v>-3.5</v>
      </c>
      <c r="R36" s="213">
        <v>-7.3</v>
      </c>
      <c r="S36" s="213">
        <v>-1.1</v>
      </c>
    </row>
    <row r="37" spans="1:19" ht="13.5" customHeight="1">
      <c r="A37" s="214"/>
      <c r="B37" s="198">
        <v>6</v>
      </c>
      <c r="C37" s="199"/>
      <c r="D37" s="212">
        <v>-3</v>
      </c>
      <c r="E37" s="213">
        <v>-4.6</v>
      </c>
      <c r="F37" s="213">
        <v>-2.4</v>
      </c>
      <c r="G37" s="213">
        <v>-6.6</v>
      </c>
      <c r="H37" s="213">
        <v>5.5</v>
      </c>
      <c r="I37" s="213">
        <v>-1.3</v>
      </c>
      <c r="J37" s="213">
        <v>-3</v>
      </c>
      <c r="K37" s="213">
        <v>-2.9</v>
      </c>
      <c r="L37" s="213">
        <v>-2.3</v>
      </c>
      <c r="M37" s="213">
        <v>-5.4</v>
      </c>
      <c r="N37" s="213">
        <v>2.1</v>
      </c>
      <c r="O37" s="213">
        <v>0.5</v>
      </c>
      <c r="P37" s="213">
        <v>-5.9</v>
      </c>
      <c r="Q37" s="213">
        <v>-4.5</v>
      </c>
      <c r="R37" s="213">
        <v>-5.5</v>
      </c>
      <c r="S37" s="213">
        <v>-3.3</v>
      </c>
    </row>
    <row r="38" spans="1:19" ht="13.5" customHeight="1">
      <c r="A38" s="214"/>
      <c r="B38" s="198">
        <v>7</v>
      </c>
      <c r="C38" s="199"/>
      <c r="D38" s="212">
        <v>-0.8</v>
      </c>
      <c r="E38" s="213">
        <v>4.2</v>
      </c>
      <c r="F38" s="213">
        <v>-2.2</v>
      </c>
      <c r="G38" s="213">
        <v>-6.1</v>
      </c>
      <c r="H38" s="213">
        <v>14.5</v>
      </c>
      <c r="I38" s="213">
        <v>-0.8</v>
      </c>
      <c r="J38" s="213">
        <v>-3.4</v>
      </c>
      <c r="K38" s="213">
        <v>5.5</v>
      </c>
      <c r="L38" s="213">
        <v>-10.8</v>
      </c>
      <c r="M38" s="213">
        <v>3.6</v>
      </c>
      <c r="N38" s="213">
        <v>5.4</v>
      </c>
      <c r="O38" s="213">
        <v>-2.8</v>
      </c>
      <c r="P38" s="213">
        <v>3.3</v>
      </c>
      <c r="Q38" s="213">
        <v>-0.2</v>
      </c>
      <c r="R38" s="213">
        <v>-6.5</v>
      </c>
      <c r="S38" s="213">
        <v>-1.1</v>
      </c>
    </row>
    <row r="39" spans="1:19" ht="13.5" customHeight="1">
      <c r="A39" s="214"/>
      <c r="B39" s="198">
        <v>8</v>
      </c>
      <c r="C39" s="199"/>
      <c r="D39" s="212">
        <v>-1.4</v>
      </c>
      <c r="E39" s="213">
        <v>1.1</v>
      </c>
      <c r="F39" s="213">
        <v>-1.2</v>
      </c>
      <c r="G39" s="213">
        <v>-9.4</v>
      </c>
      <c r="H39" s="213">
        <v>10.1</v>
      </c>
      <c r="I39" s="213">
        <v>-2.6</v>
      </c>
      <c r="J39" s="213">
        <v>-3.3</v>
      </c>
      <c r="K39" s="213">
        <v>-0.1</v>
      </c>
      <c r="L39" s="213">
        <v>0.1</v>
      </c>
      <c r="M39" s="213">
        <v>-0.7</v>
      </c>
      <c r="N39" s="213">
        <v>3.3</v>
      </c>
      <c r="O39" s="213">
        <v>-3.1</v>
      </c>
      <c r="P39" s="213">
        <v>10.8</v>
      </c>
      <c r="Q39" s="213">
        <v>-3.6</v>
      </c>
      <c r="R39" s="213">
        <v>-10.8</v>
      </c>
      <c r="S39" s="213">
        <v>-2.7</v>
      </c>
    </row>
    <row r="40" spans="1:19" ht="13.5" customHeight="1">
      <c r="A40" s="198"/>
      <c r="B40" s="198">
        <v>9</v>
      </c>
      <c r="C40" s="199"/>
      <c r="D40" s="212">
        <v>-1.2</v>
      </c>
      <c r="E40" s="213">
        <v>3.8</v>
      </c>
      <c r="F40" s="213">
        <v>-2.6</v>
      </c>
      <c r="G40" s="213">
        <v>-12</v>
      </c>
      <c r="H40" s="213">
        <v>11.9</v>
      </c>
      <c r="I40" s="213">
        <v>-6.8</v>
      </c>
      <c r="J40" s="213">
        <v>-3.6</v>
      </c>
      <c r="K40" s="213">
        <v>6.4</v>
      </c>
      <c r="L40" s="213">
        <v>-8.2</v>
      </c>
      <c r="M40" s="213">
        <v>1.9</v>
      </c>
      <c r="N40" s="213">
        <v>8.5</v>
      </c>
      <c r="O40" s="213">
        <v>5.2</v>
      </c>
      <c r="P40" s="213">
        <v>-1.1</v>
      </c>
      <c r="Q40" s="213">
        <v>-0.8</v>
      </c>
      <c r="R40" s="213">
        <v>-5.9</v>
      </c>
      <c r="S40" s="213">
        <v>-1.3</v>
      </c>
    </row>
    <row r="41" spans="1:19" ht="13.5" customHeight="1">
      <c r="A41" s="198"/>
      <c r="B41" s="198">
        <v>10</v>
      </c>
      <c r="C41" s="199"/>
      <c r="D41" s="212">
        <v>-1.9</v>
      </c>
      <c r="E41" s="213">
        <v>-3.3</v>
      </c>
      <c r="F41" s="213">
        <v>-1.7</v>
      </c>
      <c r="G41" s="213">
        <v>-2.9</v>
      </c>
      <c r="H41" s="213">
        <v>9.3</v>
      </c>
      <c r="I41" s="213">
        <v>-1.3</v>
      </c>
      <c r="J41" s="213">
        <v>-4.2</v>
      </c>
      <c r="K41" s="213">
        <v>1.9</v>
      </c>
      <c r="L41" s="213">
        <v>-4.7</v>
      </c>
      <c r="M41" s="213">
        <v>2.1</v>
      </c>
      <c r="N41" s="213">
        <v>2.5</v>
      </c>
      <c r="O41" s="213">
        <v>-7.4</v>
      </c>
      <c r="P41" s="213">
        <v>-7.2</v>
      </c>
      <c r="Q41" s="213">
        <v>-0.8</v>
      </c>
      <c r="R41" s="213">
        <v>-8.6</v>
      </c>
      <c r="S41" s="213">
        <v>-0.4</v>
      </c>
    </row>
    <row r="42" spans="1:19" ht="13.5" customHeight="1">
      <c r="A42" s="214"/>
      <c r="B42" s="198">
        <v>11</v>
      </c>
      <c r="C42" s="199"/>
      <c r="D42" s="212">
        <v>-4.4</v>
      </c>
      <c r="E42" s="213">
        <v>-3</v>
      </c>
      <c r="F42" s="213">
        <v>-5.6</v>
      </c>
      <c r="G42" s="213">
        <v>-12.2</v>
      </c>
      <c r="H42" s="213">
        <v>2.3</v>
      </c>
      <c r="I42" s="213">
        <v>-5</v>
      </c>
      <c r="J42" s="213">
        <v>-5.9</v>
      </c>
      <c r="K42" s="213">
        <v>-1.6</v>
      </c>
      <c r="L42" s="213">
        <v>-8.6</v>
      </c>
      <c r="M42" s="213">
        <v>1.7</v>
      </c>
      <c r="N42" s="213">
        <v>0</v>
      </c>
      <c r="O42" s="213">
        <v>-0.6</v>
      </c>
      <c r="P42" s="213">
        <v>-4.6</v>
      </c>
      <c r="Q42" s="213">
        <v>-2.5</v>
      </c>
      <c r="R42" s="213">
        <v>-12.6</v>
      </c>
      <c r="S42" s="213">
        <v>-7.2</v>
      </c>
    </row>
    <row r="43" spans="1:19" ht="13.5" customHeight="1">
      <c r="A43" s="198"/>
      <c r="B43" s="198">
        <v>12</v>
      </c>
      <c r="C43" s="199"/>
      <c r="D43" s="212">
        <v>0.3</v>
      </c>
      <c r="E43" s="213">
        <v>1.2</v>
      </c>
      <c r="F43" s="213">
        <v>-2</v>
      </c>
      <c r="G43" s="213">
        <v>-9.3</v>
      </c>
      <c r="H43" s="213">
        <v>11.7</v>
      </c>
      <c r="I43" s="213">
        <v>0.1</v>
      </c>
      <c r="J43" s="213">
        <v>1.1</v>
      </c>
      <c r="K43" s="213">
        <v>5.9</v>
      </c>
      <c r="L43" s="213">
        <v>-6.2</v>
      </c>
      <c r="M43" s="213">
        <v>6.4</v>
      </c>
      <c r="N43" s="213">
        <v>-2.2</v>
      </c>
      <c r="O43" s="213">
        <v>-0.2</v>
      </c>
      <c r="P43" s="213">
        <v>10.3</v>
      </c>
      <c r="Q43" s="213">
        <v>1.9</v>
      </c>
      <c r="R43" s="213">
        <v>-9.7</v>
      </c>
      <c r="S43" s="213">
        <v>-3.1</v>
      </c>
    </row>
    <row r="44" spans="1:19" ht="13.5" customHeight="1">
      <c r="A44" s="198" t="s">
        <v>453</v>
      </c>
      <c r="B44" s="198" t="s">
        <v>454</v>
      </c>
      <c r="C44" s="199" t="s">
        <v>176</v>
      </c>
      <c r="D44" s="212">
        <v>1.2</v>
      </c>
      <c r="E44" s="213">
        <v>1.3</v>
      </c>
      <c r="F44" s="213">
        <v>0.5</v>
      </c>
      <c r="G44" s="213">
        <v>-1.8</v>
      </c>
      <c r="H44" s="213">
        <v>3.9</v>
      </c>
      <c r="I44" s="213">
        <v>0.7</v>
      </c>
      <c r="J44" s="213">
        <v>1.2</v>
      </c>
      <c r="K44" s="213">
        <v>-0.1</v>
      </c>
      <c r="L44" s="213">
        <v>0.5</v>
      </c>
      <c r="M44" s="213">
        <v>4.2</v>
      </c>
      <c r="N44" s="213">
        <v>0.2</v>
      </c>
      <c r="O44" s="213">
        <v>-8.1</v>
      </c>
      <c r="P44" s="213">
        <v>24.8</v>
      </c>
      <c r="Q44" s="213">
        <v>-1.7</v>
      </c>
      <c r="R44" s="213">
        <v>0.3</v>
      </c>
      <c r="S44" s="213">
        <v>-2.9</v>
      </c>
    </row>
    <row r="45" spans="1:19" ht="13.5" customHeight="1">
      <c r="A45" s="198"/>
      <c r="B45" s="198">
        <v>2</v>
      </c>
      <c r="C45" s="199"/>
      <c r="D45" s="212">
        <v>-2.2</v>
      </c>
      <c r="E45" s="213">
        <v>-1.7</v>
      </c>
      <c r="F45" s="213">
        <v>-1.7</v>
      </c>
      <c r="G45" s="213">
        <v>-4.9</v>
      </c>
      <c r="H45" s="213">
        <v>-6.7</v>
      </c>
      <c r="I45" s="213">
        <v>-1</v>
      </c>
      <c r="J45" s="213">
        <v>-0.6</v>
      </c>
      <c r="K45" s="213">
        <v>-3.1</v>
      </c>
      <c r="L45" s="213">
        <v>-8.2</v>
      </c>
      <c r="M45" s="213">
        <v>4.5</v>
      </c>
      <c r="N45" s="213">
        <v>-9.2</v>
      </c>
      <c r="O45" s="213">
        <v>-8.7</v>
      </c>
      <c r="P45" s="213">
        <v>-2.3</v>
      </c>
      <c r="Q45" s="213">
        <v>-3.1</v>
      </c>
      <c r="R45" s="213">
        <v>-8.4</v>
      </c>
      <c r="S45" s="213">
        <v>-2</v>
      </c>
    </row>
    <row r="46" spans="1:19" ht="13.5" customHeight="1">
      <c r="A46" s="214"/>
      <c r="B46" s="218">
        <v>3</v>
      </c>
      <c r="C46" s="214"/>
      <c r="D46" s="219">
        <v>-0.4</v>
      </c>
      <c r="E46" s="220">
        <v>-0.9</v>
      </c>
      <c r="F46" s="220">
        <v>0</v>
      </c>
      <c r="G46" s="220">
        <v>-4.3</v>
      </c>
      <c r="H46" s="220">
        <v>-1.7</v>
      </c>
      <c r="I46" s="220">
        <v>-2.8</v>
      </c>
      <c r="J46" s="220">
        <v>2.9</v>
      </c>
      <c r="K46" s="220">
        <v>6.7</v>
      </c>
      <c r="L46" s="220">
        <v>-9.7</v>
      </c>
      <c r="M46" s="220">
        <v>10.5</v>
      </c>
      <c r="N46" s="220">
        <v>-9.3</v>
      </c>
      <c r="O46" s="220">
        <v>-11</v>
      </c>
      <c r="P46" s="220">
        <v>14.2</v>
      </c>
      <c r="Q46" s="220">
        <v>-4.2</v>
      </c>
      <c r="R46" s="220">
        <v>-2.4</v>
      </c>
      <c r="S46" s="220">
        <v>-1.7</v>
      </c>
    </row>
    <row r="47" spans="1:35" ht="27" customHeight="1">
      <c r="A47" s="650" t="s">
        <v>158</v>
      </c>
      <c r="B47" s="650"/>
      <c r="C47" s="651"/>
      <c r="D47" s="223">
        <v>1.2</v>
      </c>
      <c r="E47" s="223">
        <v>-2.2</v>
      </c>
      <c r="F47" s="223">
        <v>-0.2</v>
      </c>
      <c r="G47" s="223">
        <v>3.4</v>
      </c>
      <c r="H47" s="223">
        <v>5.9</v>
      </c>
      <c r="I47" s="223">
        <v>-2.9</v>
      </c>
      <c r="J47" s="223">
        <v>1.8</v>
      </c>
      <c r="K47" s="223">
        <v>16.3</v>
      </c>
      <c r="L47" s="223">
        <v>-7.1</v>
      </c>
      <c r="M47" s="223">
        <v>5.1</v>
      </c>
      <c r="N47" s="223">
        <v>-0.4</v>
      </c>
      <c r="O47" s="223">
        <v>0.1</v>
      </c>
      <c r="P47" s="223">
        <v>15.1</v>
      </c>
      <c r="Q47" s="223">
        <v>0.5</v>
      </c>
      <c r="R47" s="223">
        <v>8.1</v>
      </c>
      <c r="S47" s="223">
        <v>2.4</v>
      </c>
      <c r="T47" s="225"/>
      <c r="U47" s="225"/>
      <c r="V47" s="225"/>
      <c r="W47" s="225"/>
      <c r="X47" s="225"/>
      <c r="Y47" s="225"/>
      <c r="Z47" s="225"/>
      <c r="AA47" s="225"/>
      <c r="AB47" s="225"/>
      <c r="AC47" s="225"/>
      <c r="AD47" s="225"/>
      <c r="AE47" s="225"/>
      <c r="AF47" s="225"/>
      <c r="AG47" s="225"/>
      <c r="AH47" s="225"/>
      <c r="AI47" s="225"/>
    </row>
    <row r="48" spans="1:35" ht="27" customHeight="1">
      <c r="A48" s="225"/>
      <c r="B48" s="225"/>
      <c r="C48" s="225"/>
      <c r="D48" s="247"/>
      <c r="E48" s="247"/>
      <c r="F48" s="247"/>
      <c r="G48" s="247"/>
      <c r="H48" s="247"/>
      <c r="I48" s="247"/>
      <c r="J48" s="247"/>
      <c r="K48" s="247"/>
      <c r="L48" s="247"/>
      <c r="M48" s="247"/>
      <c r="N48" s="247"/>
      <c r="O48" s="247"/>
      <c r="P48" s="247"/>
      <c r="Q48" s="247"/>
      <c r="R48" s="247"/>
      <c r="S48" s="247"/>
      <c r="T48" s="225"/>
      <c r="U48" s="225"/>
      <c r="V48" s="225"/>
      <c r="W48" s="225"/>
      <c r="X48" s="225"/>
      <c r="Y48" s="225"/>
      <c r="Z48" s="225"/>
      <c r="AA48" s="225"/>
      <c r="AB48" s="225"/>
      <c r="AC48" s="225"/>
      <c r="AD48" s="225"/>
      <c r="AE48" s="225"/>
      <c r="AF48" s="225"/>
      <c r="AG48" s="225"/>
      <c r="AH48" s="225"/>
      <c r="AI48" s="225"/>
    </row>
    <row r="49" spans="1:19" ht="15.75">
      <c r="A49" s="227" t="s">
        <v>197</v>
      </c>
      <c r="B49" s="228"/>
      <c r="C49" s="228"/>
      <c r="D49" s="217"/>
      <c r="E49" s="217"/>
      <c r="F49" s="217"/>
      <c r="G49" s="217"/>
      <c r="H49" s="653"/>
      <c r="I49" s="653"/>
      <c r="J49" s="653"/>
      <c r="K49" s="653"/>
      <c r="L49" s="653"/>
      <c r="M49" s="653"/>
      <c r="N49" s="653"/>
      <c r="O49" s="653"/>
      <c r="P49" s="217"/>
      <c r="Q49" s="217"/>
      <c r="R49" s="217"/>
      <c r="S49" s="248" t="s">
        <v>423</v>
      </c>
    </row>
    <row r="50" spans="1:19" ht="12.75">
      <c r="A50" s="642" t="s">
        <v>54</v>
      </c>
      <c r="B50" s="642"/>
      <c r="C50" s="643"/>
      <c r="D50" s="183" t="s">
        <v>381</v>
      </c>
      <c r="E50" s="183" t="s">
        <v>424</v>
      </c>
      <c r="F50" s="183" t="s">
        <v>81</v>
      </c>
      <c r="G50" s="183" t="s">
        <v>142</v>
      </c>
      <c r="H50" s="183" t="s">
        <v>426</v>
      </c>
      <c r="I50" s="183" t="s">
        <v>39</v>
      </c>
      <c r="J50" s="183" t="s">
        <v>168</v>
      </c>
      <c r="K50" s="183" t="s">
        <v>427</v>
      </c>
      <c r="L50" s="183" t="s">
        <v>428</v>
      </c>
      <c r="M50" s="183" t="s">
        <v>429</v>
      </c>
      <c r="N50" s="183" t="s">
        <v>240</v>
      </c>
      <c r="O50" s="183" t="s">
        <v>430</v>
      </c>
      <c r="P50" s="183" t="s">
        <v>431</v>
      </c>
      <c r="Q50" s="183" t="s">
        <v>432</v>
      </c>
      <c r="R50" s="183" t="s">
        <v>433</v>
      </c>
      <c r="S50" s="183" t="s">
        <v>120</v>
      </c>
    </row>
    <row r="51" spans="1:19" ht="21">
      <c r="A51" s="644"/>
      <c r="B51" s="644"/>
      <c r="C51" s="645"/>
      <c r="D51" s="184" t="s">
        <v>73</v>
      </c>
      <c r="E51" s="184"/>
      <c r="F51" s="184"/>
      <c r="G51" s="184" t="s">
        <v>134</v>
      </c>
      <c r="H51" s="184" t="s">
        <v>3</v>
      </c>
      <c r="I51" s="184" t="s">
        <v>207</v>
      </c>
      <c r="J51" s="184" t="s">
        <v>1</v>
      </c>
      <c r="K51" s="184" t="s">
        <v>203</v>
      </c>
      <c r="L51" s="185" t="s">
        <v>436</v>
      </c>
      <c r="M51" s="186" t="s">
        <v>22</v>
      </c>
      <c r="N51" s="185" t="s">
        <v>437</v>
      </c>
      <c r="O51" s="185" t="s">
        <v>361</v>
      </c>
      <c r="P51" s="185" t="s">
        <v>438</v>
      </c>
      <c r="Q51" s="185" t="s">
        <v>141</v>
      </c>
      <c r="R51" s="185" t="s">
        <v>2</v>
      </c>
      <c r="S51" s="187" t="s">
        <v>439</v>
      </c>
    </row>
    <row r="52" spans="1:19" ht="18" customHeight="1">
      <c r="A52" s="646"/>
      <c r="B52" s="646"/>
      <c r="C52" s="647"/>
      <c r="D52" s="188" t="s">
        <v>131</v>
      </c>
      <c r="E52" s="188" t="s">
        <v>391</v>
      </c>
      <c r="F52" s="188" t="s">
        <v>0</v>
      </c>
      <c r="G52" s="188" t="s">
        <v>440</v>
      </c>
      <c r="H52" s="188" t="s">
        <v>8</v>
      </c>
      <c r="I52" s="188" t="s">
        <v>155</v>
      </c>
      <c r="J52" s="188" t="s">
        <v>356</v>
      </c>
      <c r="K52" s="188" t="s">
        <v>375</v>
      </c>
      <c r="L52" s="189" t="s">
        <v>84</v>
      </c>
      <c r="M52" s="190" t="s">
        <v>243</v>
      </c>
      <c r="N52" s="189" t="s">
        <v>286</v>
      </c>
      <c r="O52" s="189" t="s">
        <v>45</v>
      </c>
      <c r="P52" s="190" t="s">
        <v>441</v>
      </c>
      <c r="Q52" s="190" t="s">
        <v>442</v>
      </c>
      <c r="R52" s="189" t="s">
        <v>443</v>
      </c>
      <c r="S52" s="189" t="s">
        <v>332</v>
      </c>
    </row>
    <row r="53" spans="1:19" ht="15.75" customHeight="1">
      <c r="A53" s="235"/>
      <c r="B53" s="235"/>
      <c r="C53" s="235"/>
      <c r="D53" s="648" t="s">
        <v>444</v>
      </c>
      <c r="E53" s="648"/>
      <c r="F53" s="648"/>
      <c r="G53" s="648"/>
      <c r="H53" s="648"/>
      <c r="I53" s="648"/>
      <c r="J53" s="648"/>
      <c r="K53" s="648"/>
      <c r="L53" s="648"/>
      <c r="M53" s="648"/>
      <c r="N53" s="648"/>
      <c r="O53" s="648"/>
      <c r="P53" s="648"/>
      <c r="Q53" s="648"/>
      <c r="R53" s="648"/>
      <c r="S53" s="235"/>
    </row>
    <row r="54" spans="1:19" ht="13.5" customHeight="1">
      <c r="A54" s="192" t="s">
        <v>66</v>
      </c>
      <c r="B54" s="192" t="s">
        <v>144</v>
      </c>
      <c r="C54" s="193" t="s">
        <v>447</v>
      </c>
      <c r="D54" s="194">
        <v>98.7</v>
      </c>
      <c r="E54" s="195">
        <v>99</v>
      </c>
      <c r="F54" s="195">
        <v>98.4</v>
      </c>
      <c r="G54" s="195">
        <v>99.3</v>
      </c>
      <c r="H54" s="195">
        <v>97.2</v>
      </c>
      <c r="I54" s="195">
        <v>99.7</v>
      </c>
      <c r="J54" s="195">
        <v>101.3</v>
      </c>
      <c r="K54" s="195">
        <v>98.1</v>
      </c>
      <c r="L54" s="196">
        <v>100.9</v>
      </c>
      <c r="M54" s="196">
        <v>102.1</v>
      </c>
      <c r="N54" s="196">
        <v>100.6</v>
      </c>
      <c r="O54" s="196">
        <v>100.5</v>
      </c>
      <c r="P54" s="195">
        <v>100.7</v>
      </c>
      <c r="Q54" s="195">
        <v>92.9</v>
      </c>
      <c r="R54" s="195">
        <v>103.7</v>
      </c>
      <c r="S54" s="196">
        <v>99.5</v>
      </c>
    </row>
    <row r="55" spans="1:19" ht="13.5" customHeight="1">
      <c r="A55" s="198"/>
      <c r="B55" s="198" t="s">
        <v>449</v>
      </c>
      <c r="C55" s="199"/>
      <c r="D55" s="200">
        <v>100</v>
      </c>
      <c r="E55" s="201">
        <v>100</v>
      </c>
      <c r="F55" s="201">
        <v>100</v>
      </c>
      <c r="G55" s="201">
        <v>100</v>
      </c>
      <c r="H55" s="201">
        <v>100</v>
      </c>
      <c r="I55" s="201">
        <v>100</v>
      </c>
      <c r="J55" s="201">
        <v>100</v>
      </c>
      <c r="K55" s="201">
        <v>100</v>
      </c>
      <c r="L55" s="202">
        <v>100</v>
      </c>
      <c r="M55" s="202">
        <v>100</v>
      </c>
      <c r="N55" s="202">
        <v>100</v>
      </c>
      <c r="O55" s="202">
        <v>100</v>
      </c>
      <c r="P55" s="201">
        <v>100</v>
      </c>
      <c r="Q55" s="201">
        <v>100</v>
      </c>
      <c r="R55" s="201">
        <v>100</v>
      </c>
      <c r="S55" s="202">
        <v>100</v>
      </c>
    </row>
    <row r="56" spans="1:19" ht="13.5" customHeight="1">
      <c r="A56" s="198"/>
      <c r="B56" s="198">
        <v>28</v>
      </c>
      <c r="C56" s="199"/>
      <c r="D56" s="200">
        <v>100.6</v>
      </c>
      <c r="E56" s="201">
        <v>98.4</v>
      </c>
      <c r="F56" s="201">
        <v>100.5</v>
      </c>
      <c r="G56" s="201">
        <v>97.6</v>
      </c>
      <c r="H56" s="201">
        <v>100.4</v>
      </c>
      <c r="I56" s="201">
        <v>98.7</v>
      </c>
      <c r="J56" s="201">
        <v>97.9</v>
      </c>
      <c r="K56" s="201">
        <v>101.2</v>
      </c>
      <c r="L56" s="202">
        <v>101.2</v>
      </c>
      <c r="M56" s="202">
        <v>100.6</v>
      </c>
      <c r="N56" s="202">
        <v>99.1</v>
      </c>
      <c r="O56" s="202">
        <v>101.1</v>
      </c>
      <c r="P56" s="201">
        <v>116.7</v>
      </c>
      <c r="Q56" s="201">
        <v>100.2</v>
      </c>
      <c r="R56" s="201">
        <v>100.8</v>
      </c>
      <c r="S56" s="202">
        <v>100.3</v>
      </c>
    </row>
    <row r="57" spans="1:19" ht="13.5" customHeight="1">
      <c r="A57" s="198"/>
      <c r="B57" s="198" t="s">
        <v>31</v>
      </c>
      <c r="C57" s="199"/>
      <c r="D57" s="200">
        <v>100.9</v>
      </c>
      <c r="E57" s="201">
        <v>100</v>
      </c>
      <c r="F57" s="201">
        <v>101</v>
      </c>
      <c r="G57" s="201">
        <v>100.3</v>
      </c>
      <c r="H57" s="201">
        <v>100.8</v>
      </c>
      <c r="I57" s="201">
        <v>98</v>
      </c>
      <c r="J57" s="201">
        <v>97.5</v>
      </c>
      <c r="K57" s="201">
        <v>98.2</v>
      </c>
      <c r="L57" s="201">
        <v>102.3</v>
      </c>
      <c r="M57" s="201">
        <v>100.6</v>
      </c>
      <c r="N57" s="201">
        <v>104.8</v>
      </c>
      <c r="O57" s="201">
        <v>99.5</v>
      </c>
      <c r="P57" s="201">
        <v>117.8</v>
      </c>
      <c r="Q57" s="201">
        <v>99</v>
      </c>
      <c r="R57" s="201">
        <v>101.9</v>
      </c>
      <c r="S57" s="201">
        <v>99.4</v>
      </c>
    </row>
    <row r="58" spans="1:19" ht="13.5" customHeight="1">
      <c r="A58" s="198"/>
      <c r="B58" s="198" t="s">
        <v>80</v>
      </c>
      <c r="C58" s="199"/>
      <c r="D58" s="204">
        <v>98.7</v>
      </c>
      <c r="E58" s="205">
        <v>89.3</v>
      </c>
      <c r="F58" s="205">
        <v>99.4</v>
      </c>
      <c r="G58" s="205">
        <v>104.6</v>
      </c>
      <c r="H58" s="205">
        <v>109.4</v>
      </c>
      <c r="I58" s="205">
        <v>97.6</v>
      </c>
      <c r="J58" s="205">
        <v>98.1</v>
      </c>
      <c r="K58" s="205">
        <v>101.3</v>
      </c>
      <c r="L58" s="205">
        <v>95.4</v>
      </c>
      <c r="M58" s="205">
        <v>102.6</v>
      </c>
      <c r="N58" s="205">
        <v>98.7</v>
      </c>
      <c r="O58" s="205">
        <v>94.4</v>
      </c>
      <c r="P58" s="205">
        <v>99.1</v>
      </c>
      <c r="Q58" s="205">
        <v>100.6</v>
      </c>
      <c r="R58" s="205">
        <v>101.5</v>
      </c>
      <c r="S58" s="205">
        <v>95.7</v>
      </c>
    </row>
    <row r="59" spans="1:19" ht="13.5" customHeight="1">
      <c r="A59" s="206" t="s">
        <v>450</v>
      </c>
      <c r="B59" s="206" t="s">
        <v>452</v>
      </c>
      <c r="C59" s="207" t="s">
        <v>447</v>
      </c>
      <c r="D59" s="208">
        <v>97.3</v>
      </c>
      <c r="E59" s="209">
        <v>90.3</v>
      </c>
      <c r="F59" s="209">
        <v>96.1</v>
      </c>
      <c r="G59" s="209">
        <v>100.3</v>
      </c>
      <c r="H59" s="209">
        <v>109.9</v>
      </c>
      <c r="I59" s="209">
        <v>94.2</v>
      </c>
      <c r="J59" s="209">
        <v>98.4</v>
      </c>
      <c r="K59" s="209">
        <v>99.5</v>
      </c>
      <c r="L59" s="209">
        <v>86.8</v>
      </c>
      <c r="M59" s="209">
        <v>100.6</v>
      </c>
      <c r="N59" s="209">
        <v>108.6</v>
      </c>
      <c r="O59" s="209">
        <v>96.5</v>
      </c>
      <c r="P59" s="209">
        <v>95.5</v>
      </c>
      <c r="Q59" s="209">
        <v>101.6</v>
      </c>
      <c r="R59" s="209">
        <v>97.4</v>
      </c>
      <c r="S59" s="209">
        <v>94.1</v>
      </c>
    </row>
    <row r="60" spans="1:19" ht="13.5" customHeight="1">
      <c r="A60" s="198" t="s">
        <v>274</v>
      </c>
      <c r="B60" s="198">
        <v>3</v>
      </c>
      <c r="C60" s="199" t="s">
        <v>176</v>
      </c>
      <c r="D60" s="210">
        <v>97</v>
      </c>
      <c r="E60" s="211">
        <v>94.8</v>
      </c>
      <c r="F60" s="211">
        <v>96.2</v>
      </c>
      <c r="G60" s="211">
        <v>94.8</v>
      </c>
      <c r="H60" s="211">
        <v>113.3</v>
      </c>
      <c r="I60" s="211">
        <v>93.9</v>
      </c>
      <c r="J60" s="211">
        <v>94.3</v>
      </c>
      <c r="K60" s="211">
        <v>97.8</v>
      </c>
      <c r="L60" s="211">
        <v>89.9</v>
      </c>
      <c r="M60" s="211">
        <v>100.9</v>
      </c>
      <c r="N60" s="211">
        <v>105.1</v>
      </c>
      <c r="O60" s="211">
        <v>93.5</v>
      </c>
      <c r="P60" s="211">
        <v>93.1</v>
      </c>
      <c r="Q60" s="211">
        <v>104</v>
      </c>
      <c r="R60" s="211">
        <v>95.1</v>
      </c>
      <c r="S60" s="211">
        <v>93</v>
      </c>
    </row>
    <row r="61" spans="1:19" ht="13.5" customHeight="1">
      <c r="A61" s="198"/>
      <c r="B61" s="198">
        <v>4</v>
      </c>
      <c r="C61" s="199"/>
      <c r="D61" s="212">
        <v>100.4</v>
      </c>
      <c r="E61" s="213">
        <v>101.2</v>
      </c>
      <c r="F61" s="213">
        <v>98.5</v>
      </c>
      <c r="G61" s="213">
        <v>97.3</v>
      </c>
      <c r="H61" s="213">
        <v>115.9</v>
      </c>
      <c r="I61" s="213">
        <v>99.9</v>
      </c>
      <c r="J61" s="213">
        <v>102.1</v>
      </c>
      <c r="K61" s="213">
        <v>103.8</v>
      </c>
      <c r="L61" s="213">
        <v>83.9</v>
      </c>
      <c r="M61" s="213">
        <v>103.4</v>
      </c>
      <c r="N61" s="213">
        <v>114</v>
      </c>
      <c r="O61" s="213">
        <v>101.9</v>
      </c>
      <c r="P61" s="213">
        <v>101.2</v>
      </c>
      <c r="Q61" s="213">
        <v>102.9</v>
      </c>
      <c r="R61" s="213">
        <v>100.2</v>
      </c>
      <c r="S61" s="213">
        <v>93.9</v>
      </c>
    </row>
    <row r="62" spans="1:19" ht="13.5" customHeight="1">
      <c r="A62" s="198" t="s">
        <v>178</v>
      </c>
      <c r="B62" s="198">
        <v>5</v>
      </c>
      <c r="C62" s="199" t="s">
        <v>176</v>
      </c>
      <c r="D62" s="212">
        <v>94.5</v>
      </c>
      <c r="E62" s="213">
        <v>83.5</v>
      </c>
      <c r="F62" s="213">
        <v>91.8</v>
      </c>
      <c r="G62" s="213">
        <v>99.2</v>
      </c>
      <c r="H62" s="213">
        <v>104.4</v>
      </c>
      <c r="I62" s="213">
        <v>91.1</v>
      </c>
      <c r="J62" s="213">
        <v>96.9</v>
      </c>
      <c r="K62" s="213">
        <v>98.3</v>
      </c>
      <c r="L62" s="213">
        <v>74.3</v>
      </c>
      <c r="M62" s="213">
        <v>97.2</v>
      </c>
      <c r="N62" s="213">
        <v>113.9</v>
      </c>
      <c r="O62" s="213">
        <v>99</v>
      </c>
      <c r="P62" s="213">
        <v>84.1</v>
      </c>
      <c r="Q62" s="213">
        <v>103</v>
      </c>
      <c r="R62" s="213">
        <v>96.3</v>
      </c>
      <c r="S62" s="213">
        <v>91.9</v>
      </c>
    </row>
    <row r="63" spans="1:19" ht="13.5" customHeight="1">
      <c r="A63" s="214"/>
      <c r="B63" s="198">
        <v>6</v>
      </c>
      <c r="C63" s="199"/>
      <c r="D63" s="212">
        <v>98.9</v>
      </c>
      <c r="E63" s="213">
        <v>85.5</v>
      </c>
      <c r="F63" s="213">
        <v>99.4</v>
      </c>
      <c r="G63" s="213">
        <v>97.9</v>
      </c>
      <c r="H63" s="213">
        <v>111.2</v>
      </c>
      <c r="I63" s="213">
        <v>92.2</v>
      </c>
      <c r="J63" s="213">
        <v>100.3</v>
      </c>
      <c r="K63" s="213">
        <v>99.3</v>
      </c>
      <c r="L63" s="213">
        <v>78.9</v>
      </c>
      <c r="M63" s="213">
        <v>100.7</v>
      </c>
      <c r="N63" s="213">
        <v>111.3</v>
      </c>
      <c r="O63" s="213">
        <v>93.8</v>
      </c>
      <c r="P63" s="213">
        <v>104.5</v>
      </c>
      <c r="Q63" s="213">
        <v>101.4</v>
      </c>
      <c r="R63" s="213">
        <v>100.1</v>
      </c>
      <c r="S63" s="213">
        <v>93.2</v>
      </c>
    </row>
    <row r="64" spans="1:19" ht="13.5" customHeight="1">
      <c r="A64" s="214"/>
      <c r="B64" s="198">
        <v>7</v>
      </c>
      <c r="C64" s="199"/>
      <c r="D64" s="212">
        <v>100.9</v>
      </c>
      <c r="E64" s="213">
        <v>98.6</v>
      </c>
      <c r="F64" s="213">
        <v>99.8</v>
      </c>
      <c r="G64" s="213">
        <v>101.5</v>
      </c>
      <c r="H64" s="213">
        <v>117.3</v>
      </c>
      <c r="I64" s="213">
        <v>95.3</v>
      </c>
      <c r="J64" s="213">
        <v>101.7</v>
      </c>
      <c r="K64" s="213">
        <v>106.8</v>
      </c>
      <c r="L64" s="213">
        <v>84.2</v>
      </c>
      <c r="M64" s="213">
        <v>104.3</v>
      </c>
      <c r="N64" s="213">
        <v>106.7</v>
      </c>
      <c r="O64" s="213">
        <v>97.5</v>
      </c>
      <c r="P64" s="213">
        <v>105.9</v>
      </c>
      <c r="Q64" s="213">
        <v>103.4</v>
      </c>
      <c r="R64" s="213">
        <v>100.6</v>
      </c>
      <c r="S64" s="213">
        <v>99.1</v>
      </c>
    </row>
    <row r="65" spans="1:19" ht="13.5" customHeight="1">
      <c r="A65" s="214"/>
      <c r="B65" s="198">
        <v>8</v>
      </c>
      <c r="C65" s="199"/>
      <c r="D65" s="212">
        <v>96.2</v>
      </c>
      <c r="E65" s="213">
        <v>87</v>
      </c>
      <c r="F65" s="213">
        <v>92.6</v>
      </c>
      <c r="G65" s="213">
        <v>106.3</v>
      </c>
      <c r="H65" s="213">
        <v>111.6</v>
      </c>
      <c r="I65" s="213">
        <v>92.4</v>
      </c>
      <c r="J65" s="213">
        <v>98.7</v>
      </c>
      <c r="K65" s="213">
        <v>102.4</v>
      </c>
      <c r="L65" s="213">
        <v>95.4</v>
      </c>
      <c r="M65" s="213">
        <v>100.2</v>
      </c>
      <c r="N65" s="213">
        <v>120.3</v>
      </c>
      <c r="O65" s="213">
        <v>98.9</v>
      </c>
      <c r="P65" s="213">
        <v>85.8</v>
      </c>
      <c r="Q65" s="213">
        <v>103.4</v>
      </c>
      <c r="R65" s="213">
        <v>101</v>
      </c>
      <c r="S65" s="213">
        <v>93.2</v>
      </c>
    </row>
    <row r="66" spans="1:19" ht="13.5" customHeight="1">
      <c r="A66" s="198"/>
      <c r="B66" s="198">
        <v>9</v>
      </c>
      <c r="C66" s="199"/>
      <c r="D66" s="212">
        <v>96.6</v>
      </c>
      <c r="E66" s="213">
        <v>85.5</v>
      </c>
      <c r="F66" s="213">
        <v>95.6</v>
      </c>
      <c r="G66" s="213">
        <v>100.5</v>
      </c>
      <c r="H66" s="213">
        <v>107.8</v>
      </c>
      <c r="I66" s="213">
        <v>92.6</v>
      </c>
      <c r="J66" s="213">
        <v>94.9</v>
      </c>
      <c r="K66" s="213">
        <v>95.8</v>
      </c>
      <c r="L66" s="213">
        <v>90.3</v>
      </c>
      <c r="M66" s="213">
        <v>99.3</v>
      </c>
      <c r="N66" s="213">
        <v>114.8</v>
      </c>
      <c r="O66" s="213">
        <v>103</v>
      </c>
      <c r="P66" s="213">
        <v>98</v>
      </c>
      <c r="Q66" s="213">
        <v>98.3</v>
      </c>
      <c r="R66" s="213">
        <v>95.3</v>
      </c>
      <c r="S66" s="213">
        <v>96</v>
      </c>
    </row>
    <row r="67" spans="1:19" ht="13.5" customHeight="1">
      <c r="A67" s="198"/>
      <c r="B67" s="198">
        <v>10</v>
      </c>
      <c r="C67" s="199"/>
      <c r="D67" s="212">
        <v>98.1</v>
      </c>
      <c r="E67" s="213">
        <v>88.5</v>
      </c>
      <c r="F67" s="213">
        <v>97.9</v>
      </c>
      <c r="G67" s="213">
        <v>103.7</v>
      </c>
      <c r="H67" s="213">
        <v>108.6</v>
      </c>
      <c r="I67" s="213">
        <v>93</v>
      </c>
      <c r="J67" s="213">
        <v>98.2</v>
      </c>
      <c r="K67" s="213">
        <v>103.5</v>
      </c>
      <c r="L67" s="213">
        <v>88.4</v>
      </c>
      <c r="M67" s="213">
        <v>104.8</v>
      </c>
      <c r="N67" s="213">
        <v>102.1</v>
      </c>
      <c r="O67" s="213">
        <v>97.2</v>
      </c>
      <c r="P67" s="213">
        <v>98.2</v>
      </c>
      <c r="Q67" s="213">
        <v>101.9</v>
      </c>
      <c r="R67" s="213">
        <v>95.1</v>
      </c>
      <c r="S67" s="213">
        <v>95.9</v>
      </c>
    </row>
    <row r="68" spans="1:19" ht="13.5" customHeight="1">
      <c r="A68" s="214"/>
      <c r="B68" s="198">
        <v>11</v>
      </c>
      <c r="C68" s="199"/>
      <c r="D68" s="212">
        <v>99.4</v>
      </c>
      <c r="E68" s="213">
        <v>86.3</v>
      </c>
      <c r="F68" s="213">
        <v>99.3</v>
      </c>
      <c r="G68" s="213">
        <v>108.4</v>
      </c>
      <c r="H68" s="213">
        <v>110.3</v>
      </c>
      <c r="I68" s="213">
        <v>96.6</v>
      </c>
      <c r="J68" s="213">
        <v>100.1</v>
      </c>
      <c r="K68" s="213">
        <v>100.2</v>
      </c>
      <c r="L68" s="213">
        <v>88.2</v>
      </c>
      <c r="M68" s="213">
        <v>105.8</v>
      </c>
      <c r="N68" s="213">
        <v>101.6</v>
      </c>
      <c r="O68" s="213">
        <v>100</v>
      </c>
      <c r="P68" s="213">
        <v>101</v>
      </c>
      <c r="Q68" s="213">
        <v>102.5</v>
      </c>
      <c r="R68" s="213">
        <v>100.5</v>
      </c>
      <c r="S68" s="213">
        <v>93.5</v>
      </c>
    </row>
    <row r="69" spans="1:19" ht="13.5" customHeight="1">
      <c r="A69" s="198"/>
      <c r="B69" s="198">
        <v>12</v>
      </c>
      <c r="C69" s="199"/>
      <c r="D69" s="212">
        <v>98</v>
      </c>
      <c r="E69" s="213">
        <v>86.7</v>
      </c>
      <c r="F69" s="213">
        <v>97.2</v>
      </c>
      <c r="G69" s="213">
        <v>103.7</v>
      </c>
      <c r="H69" s="213">
        <v>111.1</v>
      </c>
      <c r="I69" s="213">
        <v>96.2</v>
      </c>
      <c r="J69" s="213">
        <v>102.6</v>
      </c>
      <c r="K69" s="213">
        <v>100.4</v>
      </c>
      <c r="L69" s="213">
        <v>88.3</v>
      </c>
      <c r="M69" s="213">
        <v>101</v>
      </c>
      <c r="N69" s="213">
        <v>104.4</v>
      </c>
      <c r="O69" s="213">
        <v>92</v>
      </c>
      <c r="P69" s="213">
        <v>100.1</v>
      </c>
      <c r="Q69" s="213">
        <v>100.5</v>
      </c>
      <c r="R69" s="213">
        <v>96.7</v>
      </c>
      <c r="S69" s="213">
        <v>93.4</v>
      </c>
    </row>
    <row r="70" spans="1:46" ht="13.5" customHeight="1">
      <c r="A70" s="198" t="s">
        <v>453</v>
      </c>
      <c r="B70" s="198" t="s">
        <v>454</v>
      </c>
      <c r="C70" s="199" t="s">
        <v>176</v>
      </c>
      <c r="D70" s="212">
        <v>92.3</v>
      </c>
      <c r="E70" s="213">
        <v>98.2</v>
      </c>
      <c r="F70" s="213">
        <v>89</v>
      </c>
      <c r="G70" s="213">
        <v>99</v>
      </c>
      <c r="H70" s="213">
        <v>105.9</v>
      </c>
      <c r="I70" s="213">
        <v>88</v>
      </c>
      <c r="J70" s="213">
        <v>96</v>
      </c>
      <c r="K70" s="213">
        <v>94.2</v>
      </c>
      <c r="L70" s="213">
        <v>102.3</v>
      </c>
      <c r="M70" s="213">
        <v>93.5</v>
      </c>
      <c r="N70" s="213">
        <v>101.2</v>
      </c>
      <c r="O70" s="213">
        <v>81.7</v>
      </c>
      <c r="P70" s="213">
        <v>98.2</v>
      </c>
      <c r="Q70" s="213">
        <v>94.6</v>
      </c>
      <c r="R70" s="213">
        <v>99.2</v>
      </c>
      <c r="S70" s="213">
        <v>92.3</v>
      </c>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row>
    <row r="71" spans="1:46" ht="13.5" customHeight="1">
      <c r="A71" s="198"/>
      <c r="B71" s="198">
        <v>2</v>
      </c>
      <c r="C71" s="199"/>
      <c r="D71" s="212">
        <v>94.2</v>
      </c>
      <c r="E71" s="213">
        <v>96.4</v>
      </c>
      <c r="F71" s="213">
        <v>95.7</v>
      </c>
      <c r="G71" s="213">
        <v>93.7</v>
      </c>
      <c r="H71" s="213">
        <v>105.3</v>
      </c>
      <c r="I71" s="213">
        <v>93.6</v>
      </c>
      <c r="J71" s="213">
        <v>94.4</v>
      </c>
      <c r="K71" s="213">
        <v>88.6</v>
      </c>
      <c r="L71" s="213">
        <v>93.1</v>
      </c>
      <c r="M71" s="213">
        <v>96.2</v>
      </c>
      <c r="N71" s="213">
        <v>95.6</v>
      </c>
      <c r="O71" s="213">
        <v>78.1</v>
      </c>
      <c r="P71" s="213">
        <v>83.8</v>
      </c>
      <c r="Q71" s="213">
        <v>94.5</v>
      </c>
      <c r="R71" s="213">
        <v>92.1</v>
      </c>
      <c r="S71" s="213">
        <v>93</v>
      </c>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row>
    <row r="72" spans="1:46" ht="13.5" customHeight="1">
      <c r="A72" s="214"/>
      <c r="B72" s="218">
        <v>3</v>
      </c>
      <c r="C72" s="214"/>
      <c r="D72" s="219">
        <v>96.1</v>
      </c>
      <c r="E72" s="220">
        <v>97.4</v>
      </c>
      <c r="F72" s="220">
        <v>96.5</v>
      </c>
      <c r="G72" s="220">
        <v>93.9</v>
      </c>
      <c r="H72" s="220">
        <v>113.1</v>
      </c>
      <c r="I72" s="220">
        <v>90.1</v>
      </c>
      <c r="J72" s="220">
        <v>96.2</v>
      </c>
      <c r="K72" s="220">
        <v>104.9</v>
      </c>
      <c r="L72" s="220">
        <v>84.8</v>
      </c>
      <c r="M72" s="220">
        <v>101.6</v>
      </c>
      <c r="N72" s="220">
        <v>88.5</v>
      </c>
      <c r="O72" s="220">
        <v>78.5</v>
      </c>
      <c r="P72" s="220">
        <v>107.5</v>
      </c>
      <c r="Q72" s="220">
        <v>97</v>
      </c>
      <c r="R72" s="220">
        <v>95.7</v>
      </c>
      <c r="S72" s="220">
        <v>93.9</v>
      </c>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row>
    <row r="73" spans="1:19" ht="17.25" customHeight="1">
      <c r="A73" s="235"/>
      <c r="B73" s="235"/>
      <c r="C73" s="235"/>
      <c r="D73" s="649" t="s">
        <v>456</v>
      </c>
      <c r="E73" s="649"/>
      <c r="F73" s="649"/>
      <c r="G73" s="649"/>
      <c r="H73" s="649"/>
      <c r="I73" s="649"/>
      <c r="J73" s="649"/>
      <c r="K73" s="649"/>
      <c r="L73" s="649"/>
      <c r="M73" s="649"/>
      <c r="N73" s="649"/>
      <c r="O73" s="649"/>
      <c r="P73" s="649"/>
      <c r="Q73" s="649"/>
      <c r="R73" s="649"/>
      <c r="S73" s="649"/>
    </row>
    <row r="74" spans="1:19" ht="13.5" customHeight="1">
      <c r="A74" s="192" t="s">
        <v>66</v>
      </c>
      <c r="B74" s="192" t="s">
        <v>144</v>
      </c>
      <c r="C74" s="193" t="s">
        <v>447</v>
      </c>
      <c r="D74" s="194">
        <v>0.2</v>
      </c>
      <c r="E74" s="195">
        <v>-1.5</v>
      </c>
      <c r="F74" s="195">
        <v>0.4</v>
      </c>
      <c r="G74" s="195">
        <v>0</v>
      </c>
      <c r="H74" s="195">
        <v>-2.4</v>
      </c>
      <c r="I74" s="195">
        <v>3.5</v>
      </c>
      <c r="J74" s="195">
        <v>2</v>
      </c>
      <c r="K74" s="195">
        <v>-5.6</v>
      </c>
      <c r="L74" s="196">
        <v>1.8</v>
      </c>
      <c r="M74" s="196">
        <v>-1.1</v>
      </c>
      <c r="N74" s="196">
        <v>0.3</v>
      </c>
      <c r="O74" s="196">
        <v>-7.6</v>
      </c>
      <c r="P74" s="195">
        <v>5.4</v>
      </c>
      <c r="Q74" s="195">
        <v>-2.5</v>
      </c>
      <c r="R74" s="195">
        <v>2.3</v>
      </c>
      <c r="S74" s="196">
        <v>0.1</v>
      </c>
    </row>
    <row r="75" spans="1:19" ht="13.5" customHeight="1">
      <c r="A75" s="198"/>
      <c r="B75" s="198" t="s">
        <v>449</v>
      </c>
      <c r="C75" s="199"/>
      <c r="D75" s="200">
        <v>1.3</v>
      </c>
      <c r="E75" s="201">
        <v>1</v>
      </c>
      <c r="F75" s="201">
        <v>1.6</v>
      </c>
      <c r="G75" s="201">
        <v>0.7</v>
      </c>
      <c r="H75" s="201">
        <v>2.9</v>
      </c>
      <c r="I75" s="201">
        <v>0.3</v>
      </c>
      <c r="J75" s="201">
        <v>-1.2</v>
      </c>
      <c r="K75" s="201">
        <v>2</v>
      </c>
      <c r="L75" s="202">
        <v>-0.8</v>
      </c>
      <c r="M75" s="202">
        <v>-2.1</v>
      </c>
      <c r="N75" s="202">
        <v>-0.6</v>
      </c>
      <c r="O75" s="202">
        <v>-0.5</v>
      </c>
      <c r="P75" s="201">
        <v>-0.6</v>
      </c>
      <c r="Q75" s="201">
        <v>7.7</v>
      </c>
      <c r="R75" s="201">
        <v>-3.6</v>
      </c>
      <c r="S75" s="202">
        <v>0.6</v>
      </c>
    </row>
    <row r="76" spans="1:19" ht="13.5" customHeight="1">
      <c r="A76" s="198"/>
      <c r="B76" s="198">
        <v>28</v>
      </c>
      <c r="C76" s="199"/>
      <c r="D76" s="200">
        <v>0.6</v>
      </c>
      <c r="E76" s="201">
        <v>-1.6</v>
      </c>
      <c r="F76" s="201">
        <v>0.5</v>
      </c>
      <c r="G76" s="201">
        <v>-2.4</v>
      </c>
      <c r="H76" s="201">
        <v>0.3</v>
      </c>
      <c r="I76" s="201">
        <v>-1.3</v>
      </c>
      <c r="J76" s="201">
        <v>-2</v>
      </c>
      <c r="K76" s="201">
        <v>1.2</v>
      </c>
      <c r="L76" s="202">
        <v>1.2</v>
      </c>
      <c r="M76" s="202">
        <v>0.6</v>
      </c>
      <c r="N76" s="202">
        <v>-0.9</v>
      </c>
      <c r="O76" s="202">
        <v>1.1</v>
      </c>
      <c r="P76" s="201">
        <v>16.6</v>
      </c>
      <c r="Q76" s="201">
        <v>0.2</v>
      </c>
      <c r="R76" s="201">
        <v>0.8</v>
      </c>
      <c r="S76" s="202">
        <v>0.3</v>
      </c>
    </row>
    <row r="77" spans="1:19" ht="13.5" customHeight="1">
      <c r="A77" s="198"/>
      <c r="B77" s="198" t="s">
        <v>31</v>
      </c>
      <c r="C77" s="199"/>
      <c r="D77" s="200">
        <v>0.3</v>
      </c>
      <c r="E77" s="201">
        <v>1.6</v>
      </c>
      <c r="F77" s="201">
        <v>0.5</v>
      </c>
      <c r="G77" s="201">
        <v>2.8</v>
      </c>
      <c r="H77" s="201">
        <v>0.4</v>
      </c>
      <c r="I77" s="201">
        <v>-0.7</v>
      </c>
      <c r="J77" s="201">
        <v>-0.4</v>
      </c>
      <c r="K77" s="201">
        <v>-3</v>
      </c>
      <c r="L77" s="202">
        <v>1.1</v>
      </c>
      <c r="M77" s="202">
        <v>0</v>
      </c>
      <c r="N77" s="202">
        <v>5.8</v>
      </c>
      <c r="O77" s="202">
        <v>-1.6</v>
      </c>
      <c r="P77" s="201">
        <v>0.9</v>
      </c>
      <c r="Q77" s="201">
        <v>-1.2</v>
      </c>
      <c r="R77" s="201">
        <v>1.1</v>
      </c>
      <c r="S77" s="202">
        <v>-0.9</v>
      </c>
    </row>
    <row r="78" spans="1:19" ht="13.5" customHeight="1">
      <c r="A78" s="198"/>
      <c r="B78" s="198" t="s">
        <v>80</v>
      </c>
      <c r="C78" s="199"/>
      <c r="D78" s="200">
        <v>-2.2</v>
      </c>
      <c r="E78" s="201">
        <v>-10.7</v>
      </c>
      <c r="F78" s="201">
        <v>-1.6</v>
      </c>
      <c r="G78" s="201">
        <v>4.3</v>
      </c>
      <c r="H78" s="201">
        <v>8.5</v>
      </c>
      <c r="I78" s="201">
        <v>-0.4</v>
      </c>
      <c r="J78" s="201">
        <v>0.6</v>
      </c>
      <c r="K78" s="201">
        <v>3.2</v>
      </c>
      <c r="L78" s="202">
        <v>-6.7</v>
      </c>
      <c r="M78" s="202">
        <v>2</v>
      </c>
      <c r="N78" s="202">
        <v>-5.8</v>
      </c>
      <c r="O78" s="202">
        <v>-5.1</v>
      </c>
      <c r="P78" s="201">
        <v>-15.9</v>
      </c>
      <c r="Q78" s="201">
        <v>1.6</v>
      </c>
      <c r="R78" s="201">
        <v>-0.4</v>
      </c>
      <c r="S78" s="202">
        <v>-3.7</v>
      </c>
    </row>
    <row r="79" spans="1:19" ht="13.5" customHeight="1">
      <c r="A79" s="206" t="s">
        <v>450</v>
      </c>
      <c r="B79" s="206" t="s">
        <v>452</v>
      </c>
      <c r="C79" s="207" t="s">
        <v>447</v>
      </c>
      <c r="D79" s="208">
        <v>-1.4</v>
      </c>
      <c r="E79" s="209">
        <v>1.1</v>
      </c>
      <c r="F79" s="209">
        <v>-3.3</v>
      </c>
      <c r="G79" s="209">
        <v>-4.1</v>
      </c>
      <c r="H79" s="209">
        <v>0.5</v>
      </c>
      <c r="I79" s="209">
        <v>-3.5</v>
      </c>
      <c r="J79" s="209">
        <v>0.3</v>
      </c>
      <c r="K79" s="209">
        <v>-1.8</v>
      </c>
      <c r="L79" s="209">
        <v>-9</v>
      </c>
      <c r="M79" s="209">
        <v>-1.9</v>
      </c>
      <c r="N79" s="209">
        <v>10</v>
      </c>
      <c r="O79" s="209">
        <v>2.2</v>
      </c>
      <c r="P79" s="209">
        <v>-3.6</v>
      </c>
      <c r="Q79" s="209">
        <v>1</v>
      </c>
      <c r="R79" s="209">
        <v>-4</v>
      </c>
      <c r="S79" s="209">
        <v>-1.7</v>
      </c>
    </row>
    <row r="80" spans="1:19" ht="13.5" customHeight="1">
      <c r="A80" s="198" t="s">
        <v>274</v>
      </c>
      <c r="B80" s="198">
        <v>3</v>
      </c>
      <c r="C80" s="199" t="s">
        <v>176</v>
      </c>
      <c r="D80" s="212">
        <v>-0.4</v>
      </c>
      <c r="E80" s="213">
        <v>27.1</v>
      </c>
      <c r="F80" s="213">
        <v>-3.5</v>
      </c>
      <c r="G80" s="213">
        <v>-7.7</v>
      </c>
      <c r="H80" s="213">
        <v>0</v>
      </c>
      <c r="I80" s="213">
        <v>-2.4</v>
      </c>
      <c r="J80" s="213">
        <v>0.4</v>
      </c>
      <c r="K80" s="213">
        <v>-1.6</v>
      </c>
      <c r="L80" s="213">
        <v>-4.8</v>
      </c>
      <c r="M80" s="213">
        <v>-1.5</v>
      </c>
      <c r="N80" s="213">
        <v>3.4</v>
      </c>
      <c r="O80" s="213">
        <v>-7.1</v>
      </c>
      <c r="P80" s="213">
        <v>-0.5</v>
      </c>
      <c r="Q80" s="213">
        <v>6.1</v>
      </c>
      <c r="R80" s="213">
        <v>-2.1</v>
      </c>
      <c r="S80" s="213">
        <v>-1.3</v>
      </c>
    </row>
    <row r="81" spans="1:19" ht="13.5" customHeight="1">
      <c r="A81" s="198"/>
      <c r="B81" s="198">
        <v>4</v>
      </c>
      <c r="C81" s="199"/>
      <c r="D81" s="212">
        <v>-1.6</v>
      </c>
      <c r="E81" s="213">
        <v>14.9</v>
      </c>
      <c r="F81" s="213">
        <v>-4.6</v>
      </c>
      <c r="G81" s="213">
        <v>-6.1</v>
      </c>
      <c r="H81" s="213">
        <v>1.8</v>
      </c>
      <c r="I81" s="213">
        <v>-2.3</v>
      </c>
      <c r="J81" s="213">
        <v>-2.3</v>
      </c>
      <c r="K81" s="213">
        <v>-1.2</v>
      </c>
      <c r="L81" s="213">
        <v>-16.6</v>
      </c>
      <c r="M81" s="213">
        <v>-2.3</v>
      </c>
      <c r="N81" s="213">
        <v>14.6</v>
      </c>
      <c r="O81" s="213">
        <v>18.4</v>
      </c>
      <c r="P81" s="213">
        <v>-7.9</v>
      </c>
      <c r="Q81" s="213">
        <v>1</v>
      </c>
      <c r="R81" s="213">
        <v>-2.3</v>
      </c>
      <c r="S81" s="213">
        <v>-3.6</v>
      </c>
    </row>
    <row r="82" spans="1:19" ht="13.5" customHeight="1">
      <c r="A82" s="198" t="s">
        <v>178</v>
      </c>
      <c r="B82" s="198">
        <v>5</v>
      </c>
      <c r="C82" s="199" t="s">
        <v>176</v>
      </c>
      <c r="D82" s="212">
        <v>-2.1</v>
      </c>
      <c r="E82" s="213">
        <v>-27.8</v>
      </c>
      <c r="F82" s="213">
        <v>-2</v>
      </c>
      <c r="G82" s="213">
        <v>-5</v>
      </c>
      <c r="H82" s="213">
        <v>-1</v>
      </c>
      <c r="I82" s="213">
        <v>-0.9</v>
      </c>
      <c r="J82" s="213">
        <v>0.1</v>
      </c>
      <c r="K82" s="213">
        <v>-3.9</v>
      </c>
      <c r="L82" s="213">
        <v>-20.6</v>
      </c>
      <c r="M82" s="213">
        <v>-5.3</v>
      </c>
      <c r="N82" s="213">
        <v>14</v>
      </c>
      <c r="O82" s="213">
        <v>1.5</v>
      </c>
      <c r="P82" s="213">
        <v>-14.4</v>
      </c>
      <c r="Q82" s="213">
        <v>2.2</v>
      </c>
      <c r="R82" s="213">
        <v>-7.1</v>
      </c>
      <c r="S82" s="213">
        <v>-2.2</v>
      </c>
    </row>
    <row r="83" spans="1:19" ht="13.5" customHeight="1">
      <c r="A83" s="214"/>
      <c r="B83" s="198">
        <v>6</v>
      </c>
      <c r="C83" s="199"/>
      <c r="D83" s="212">
        <v>-3.4</v>
      </c>
      <c r="E83" s="213">
        <v>-2.2</v>
      </c>
      <c r="F83" s="213">
        <v>-4.3</v>
      </c>
      <c r="G83" s="213">
        <v>-6.5</v>
      </c>
      <c r="H83" s="213">
        <v>-1.4</v>
      </c>
      <c r="I83" s="213">
        <v>-9.3</v>
      </c>
      <c r="J83" s="213">
        <v>1.2</v>
      </c>
      <c r="K83" s="213">
        <v>-4.5</v>
      </c>
      <c r="L83" s="213">
        <v>-21.5</v>
      </c>
      <c r="M83" s="213">
        <v>-6.1</v>
      </c>
      <c r="N83" s="213">
        <v>10.3</v>
      </c>
      <c r="O83" s="213">
        <v>-7</v>
      </c>
      <c r="P83" s="213">
        <v>-4.7</v>
      </c>
      <c r="Q83" s="213">
        <v>-1.6</v>
      </c>
      <c r="R83" s="213">
        <v>-3.8</v>
      </c>
      <c r="S83" s="213">
        <v>-3.8</v>
      </c>
    </row>
    <row r="84" spans="1:19" ht="13.5" customHeight="1">
      <c r="A84" s="214"/>
      <c r="B84" s="198">
        <v>7</v>
      </c>
      <c r="C84" s="199"/>
      <c r="D84" s="212">
        <v>-0.3</v>
      </c>
      <c r="E84" s="213">
        <v>6.1</v>
      </c>
      <c r="F84" s="213">
        <v>-3.3</v>
      </c>
      <c r="G84" s="213">
        <v>-2.6</v>
      </c>
      <c r="H84" s="213">
        <v>5.7</v>
      </c>
      <c r="I84" s="213">
        <v>-2.1</v>
      </c>
      <c r="J84" s="213">
        <v>2.3</v>
      </c>
      <c r="K84" s="213">
        <v>3.2</v>
      </c>
      <c r="L84" s="213">
        <v>-20.4</v>
      </c>
      <c r="M84" s="213">
        <v>-2.7</v>
      </c>
      <c r="N84" s="213">
        <v>10.9</v>
      </c>
      <c r="O84" s="213">
        <v>5.1</v>
      </c>
      <c r="P84" s="213">
        <v>-0.7</v>
      </c>
      <c r="Q84" s="213">
        <v>2.4</v>
      </c>
      <c r="R84" s="213">
        <v>-4.5</v>
      </c>
      <c r="S84" s="213">
        <v>0</v>
      </c>
    </row>
    <row r="85" spans="1:19" ht="13.5" customHeight="1">
      <c r="A85" s="214"/>
      <c r="B85" s="198">
        <v>8</v>
      </c>
      <c r="C85" s="199"/>
      <c r="D85" s="212">
        <v>-0.8</v>
      </c>
      <c r="E85" s="213">
        <v>-7.1</v>
      </c>
      <c r="F85" s="213">
        <v>-2.1</v>
      </c>
      <c r="G85" s="213">
        <v>-3.5</v>
      </c>
      <c r="H85" s="213">
        <v>2.4</v>
      </c>
      <c r="I85" s="213">
        <v>-3.1</v>
      </c>
      <c r="J85" s="213">
        <v>-0.5</v>
      </c>
      <c r="K85" s="213">
        <v>-5</v>
      </c>
      <c r="L85" s="213">
        <v>-0.8</v>
      </c>
      <c r="M85" s="213">
        <v>-3.4</v>
      </c>
      <c r="N85" s="213">
        <v>21.8</v>
      </c>
      <c r="O85" s="213">
        <v>-2.1</v>
      </c>
      <c r="P85" s="213">
        <v>9.6</v>
      </c>
      <c r="Q85" s="213">
        <v>-3.3</v>
      </c>
      <c r="R85" s="213">
        <v>-3.5</v>
      </c>
      <c r="S85" s="213">
        <v>-2.6</v>
      </c>
    </row>
    <row r="86" spans="1:19" ht="13.5" customHeight="1">
      <c r="A86" s="198"/>
      <c r="B86" s="198">
        <v>9</v>
      </c>
      <c r="C86" s="199"/>
      <c r="D86" s="212">
        <v>-0.4</v>
      </c>
      <c r="E86" s="213">
        <v>6.5</v>
      </c>
      <c r="F86" s="213">
        <v>-3.1</v>
      </c>
      <c r="G86" s="213">
        <v>-5.5</v>
      </c>
      <c r="H86" s="213">
        <v>3.7</v>
      </c>
      <c r="I86" s="213">
        <v>-5.1</v>
      </c>
      <c r="J86" s="213">
        <v>-0.5</v>
      </c>
      <c r="K86" s="213">
        <v>1.9</v>
      </c>
      <c r="L86" s="213">
        <v>-13.7</v>
      </c>
      <c r="M86" s="213">
        <v>2.5</v>
      </c>
      <c r="N86" s="213">
        <v>20.7</v>
      </c>
      <c r="O86" s="213">
        <v>16.4</v>
      </c>
      <c r="P86" s="213">
        <v>-0.8</v>
      </c>
      <c r="Q86" s="213">
        <v>-0.5</v>
      </c>
      <c r="R86" s="213">
        <v>-1</v>
      </c>
      <c r="S86" s="213">
        <v>0.8</v>
      </c>
    </row>
    <row r="87" spans="1:19" ht="13.5" customHeight="1">
      <c r="A87" s="198"/>
      <c r="B87" s="198">
        <v>10</v>
      </c>
      <c r="C87" s="199"/>
      <c r="D87" s="212">
        <v>-1.8</v>
      </c>
      <c r="E87" s="213">
        <v>-7.7</v>
      </c>
      <c r="F87" s="213">
        <v>-2.2</v>
      </c>
      <c r="G87" s="213">
        <v>1</v>
      </c>
      <c r="H87" s="213">
        <v>-0.4</v>
      </c>
      <c r="I87" s="213">
        <v>-2.4</v>
      </c>
      <c r="J87" s="213">
        <v>-0.1</v>
      </c>
      <c r="K87" s="213">
        <v>-0.3</v>
      </c>
      <c r="L87" s="213">
        <v>0.3</v>
      </c>
      <c r="M87" s="213">
        <v>1.5</v>
      </c>
      <c r="N87" s="213">
        <v>4.2</v>
      </c>
      <c r="O87" s="213">
        <v>-5.4</v>
      </c>
      <c r="P87" s="213">
        <v>-10.4</v>
      </c>
      <c r="Q87" s="213">
        <v>0</v>
      </c>
      <c r="R87" s="213">
        <v>-6.4</v>
      </c>
      <c r="S87" s="213">
        <v>-1.3</v>
      </c>
    </row>
    <row r="88" spans="1:19" ht="13.5" customHeight="1">
      <c r="A88" s="214"/>
      <c r="B88" s="198">
        <v>11</v>
      </c>
      <c r="C88" s="199"/>
      <c r="D88" s="212">
        <v>-4.7</v>
      </c>
      <c r="E88" s="213">
        <v>-4</v>
      </c>
      <c r="F88" s="213">
        <v>-6.8</v>
      </c>
      <c r="G88" s="213">
        <v>-5.7</v>
      </c>
      <c r="H88" s="213">
        <v>-4.7</v>
      </c>
      <c r="I88" s="213">
        <v>-5.5</v>
      </c>
      <c r="J88" s="213">
        <v>-3.4</v>
      </c>
      <c r="K88" s="213">
        <v>-6.2</v>
      </c>
      <c r="L88" s="213">
        <v>-7.4</v>
      </c>
      <c r="M88" s="213">
        <v>-2.5</v>
      </c>
      <c r="N88" s="213">
        <v>0.2</v>
      </c>
      <c r="O88" s="213">
        <v>9.3</v>
      </c>
      <c r="P88" s="213">
        <v>-6.3</v>
      </c>
      <c r="Q88" s="213">
        <v>-1.5</v>
      </c>
      <c r="R88" s="213">
        <v>-4.4</v>
      </c>
      <c r="S88" s="213">
        <v>-7.6</v>
      </c>
    </row>
    <row r="89" spans="1:19" ht="13.5" customHeight="1">
      <c r="A89" s="198"/>
      <c r="B89" s="198">
        <v>12</v>
      </c>
      <c r="C89" s="199"/>
      <c r="D89" s="212">
        <v>-0.1</v>
      </c>
      <c r="E89" s="213">
        <v>4.2</v>
      </c>
      <c r="F89" s="213">
        <v>-3.4</v>
      </c>
      <c r="G89" s="213">
        <v>-3</v>
      </c>
      <c r="H89" s="213">
        <v>6</v>
      </c>
      <c r="I89" s="213">
        <v>-3.2</v>
      </c>
      <c r="J89" s="213">
        <v>3.6</v>
      </c>
      <c r="K89" s="213">
        <v>1.9</v>
      </c>
      <c r="L89" s="213">
        <v>-1.5</v>
      </c>
      <c r="M89" s="213">
        <v>0.1</v>
      </c>
      <c r="N89" s="213">
        <v>7.1</v>
      </c>
      <c r="O89" s="213">
        <v>5</v>
      </c>
      <c r="P89" s="213">
        <v>8.6</v>
      </c>
      <c r="Q89" s="213">
        <v>2.8</v>
      </c>
      <c r="R89" s="213">
        <v>-10.1</v>
      </c>
      <c r="S89" s="213">
        <v>-0.4</v>
      </c>
    </row>
    <row r="90" spans="1:19" ht="13.5" customHeight="1">
      <c r="A90" s="198" t="s">
        <v>453</v>
      </c>
      <c r="B90" s="198" t="s">
        <v>454</v>
      </c>
      <c r="C90" s="199" t="s">
        <v>176</v>
      </c>
      <c r="D90" s="212">
        <v>1.5</v>
      </c>
      <c r="E90" s="213">
        <v>8.3</v>
      </c>
      <c r="F90" s="213">
        <v>1.4</v>
      </c>
      <c r="G90" s="213">
        <v>2.3</v>
      </c>
      <c r="H90" s="213">
        <v>8.5</v>
      </c>
      <c r="I90" s="213">
        <v>-4.2</v>
      </c>
      <c r="J90" s="213">
        <v>3.7</v>
      </c>
      <c r="K90" s="213">
        <v>0.5</v>
      </c>
      <c r="L90" s="213">
        <v>22.8</v>
      </c>
      <c r="M90" s="213">
        <v>4.1</v>
      </c>
      <c r="N90" s="213">
        <v>-2.3</v>
      </c>
      <c r="O90" s="213">
        <v>-10</v>
      </c>
      <c r="P90" s="213">
        <v>27.9</v>
      </c>
      <c r="Q90" s="213">
        <v>-3.2</v>
      </c>
      <c r="R90" s="213">
        <v>5.6</v>
      </c>
      <c r="S90" s="213">
        <v>-1.2</v>
      </c>
    </row>
    <row r="91" spans="1:19" ht="13.5" customHeight="1">
      <c r="A91" s="198"/>
      <c r="B91" s="198">
        <v>2</v>
      </c>
      <c r="C91" s="199"/>
      <c r="D91" s="204">
        <v>-3.1</v>
      </c>
      <c r="E91" s="205">
        <v>1.4</v>
      </c>
      <c r="F91" s="205">
        <v>-1.4</v>
      </c>
      <c r="G91" s="205">
        <v>0.1</v>
      </c>
      <c r="H91" s="205">
        <v>-4.1</v>
      </c>
      <c r="I91" s="205">
        <v>-1.4</v>
      </c>
      <c r="J91" s="205">
        <v>-3.7</v>
      </c>
      <c r="K91" s="205">
        <v>-3.8</v>
      </c>
      <c r="L91" s="205">
        <v>-3.3</v>
      </c>
      <c r="M91" s="205">
        <v>-3.7</v>
      </c>
      <c r="N91" s="205">
        <v>-8.8</v>
      </c>
      <c r="O91" s="205">
        <v>-13.5</v>
      </c>
      <c r="P91" s="205">
        <v>-13.6</v>
      </c>
      <c r="Q91" s="205">
        <v>-5.5</v>
      </c>
      <c r="R91" s="205">
        <v>-1.9</v>
      </c>
      <c r="S91" s="205">
        <v>0.1</v>
      </c>
    </row>
    <row r="92" spans="1:19" ht="13.5" customHeight="1">
      <c r="A92" s="214"/>
      <c r="B92" s="218">
        <v>3</v>
      </c>
      <c r="C92" s="256"/>
      <c r="D92" s="219">
        <v>-0.9</v>
      </c>
      <c r="E92" s="220">
        <v>2.7</v>
      </c>
      <c r="F92" s="220">
        <v>0.3</v>
      </c>
      <c r="G92" s="220">
        <v>-0.9</v>
      </c>
      <c r="H92" s="220">
        <v>-0.2</v>
      </c>
      <c r="I92" s="220">
        <v>-4</v>
      </c>
      <c r="J92" s="220">
        <v>2</v>
      </c>
      <c r="K92" s="220">
        <v>7.3</v>
      </c>
      <c r="L92" s="220">
        <v>-5.7</v>
      </c>
      <c r="M92" s="220">
        <v>0.7</v>
      </c>
      <c r="N92" s="220">
        <v>-15.8</v>
      </c>
      <c r="O92" s="220">
        <v>-16</v>
      </c>
      <c r="P92" s="220">
        <v>15.5</v>
      </c>
      <c r="Q92" s="220">
        <v>-6.7</v>
      </c>
      <c r="R92" s="220">
        <v>0.6</v>
      </c>
      <c r="S92" s="220">
        <v>1</v>
      </c>
    </row>
    <row r="93" spans="1:35" ht="27" customHeight="1">
      <c r="A93" s="659" t="s">
        <v>158</v>
      </c>
      <c r="B93" s="660"/>
      <c r="C93" s="661"/>
      <c r="D93" s="233">
        <v>2</v>
      </c>
      <c r="E93" s="234">
        <v>1</v>
      </c>
      <c r="F93" s="234">
        <v>0.8</v>
      </c>
      <c r="G93" s="234">
        <v>0.2</v>
      </c>
      <c r="H93" s="234">
        <v>7.4</v>
      </c>
      <c r="I93" s="234">
        <v>-3.7</v>
      </c>
      <c r="J93" s="234">
        <v>1.9</v>
      </c>
      <c r="K93" s="234">
        <v>18.4</v>
      </c>
      <c r="L93" s="234">
        <v>-8.9</v>
      </c>
      <c r="M93" s="234">
        <v>5.6</v>
      </c>
      <c r="N93" s="234">
        <v>-7.4</v>
      </c>
      <c r="O93" s="234">
        <v>0.5</v>
      </c>
      <c r="P93" s="234">
        <v>28.3</v>
      </c>
      <c r="Q93" s="234">
        <v>2.6</v>
      </c>
      <c r="R93" s="234">
        <v>3.9</v>
      </c>
      <c r="S93" s="234">
        <v>1</v>
      </c>
      <c r="T93" s="225"/>
      <c r="U93" s="225"/>
      <c r="V93" s="225"/>
      <c r="W93" s="225"/>
      <c r="X93" s="225"/>
      <c r="Y93" s="225"/>
      <c r="Z93" s="225"/>
      <c r="AA93" s="225"/>
      <c r="AB93" s="225"/>
      <c r="AC93" s="225"/>
      <c r="AD93" s="225"/>
      <c r="AE93" s="225"/>
      <c r="AF93" s="225"/>
      <c r="AG93" s="225"/>
      <c r="AH93" s="225"/>
      <c r="AI93" s="225"/>
    </row>
    <row r="94" spans="1:36" s="217" customFormat="1" ht="27" customHeight="1">
      <c r="A94" s="251"/>
      <c r="B94" s="251"/>
      <c r="C94" s="251"/>
      <c r="D94" s="255"/>
      <c r="E94" s="255"/>
      <c r="F94" s="255"/>
      <c r="G94" s="255"/>
      <c r="H94" s="255"/>
      <c r="I94" s="255"/>
      <c r="J94" s="255"/>
      <c r="K94" s="255"/>
      <c r="L94" s="255"/>
      <c r="M94" s="255"/>
      <c r="N94" s="255"/>
      <c r="O94" s="255"/>
      <c r="P94" s="255"/>
      <c r="Q94" s="255"/>
      <c r="R94" s="255"/>
      <c r="S94" s="255"/>
      <c r="T94" s="169"/>
      <c r="U94" s="169"/>
      <c r="V94" s="169"/>
      <c r="W94" s="169"/>
      <c r="X94" s="169"/>
      <c r="Y94" s="169"/>
      <c r="Z94" s="169"/>
      <c r="AA94" s="169"/>
      <c r="AB94" s="169"/>
      <c r="AC94" s="169"/>
      <c r="AD94" s="169"/>
      <c r="AE94" s="169"/>
      <c r="AF94" s="169"/>
      <c r="AG94" s="169"/>
      <c r="AH94" s="169"/>
      <c r="AI94" s="169"/>
      <c r="AJ94" s="169"/>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tabColor indexed="17"/>
  </sheetPr>
  <dimension ref="A1:AT94"/>
  <sheetViews>
    <sheetView view="pageBreakPreview" zoomScaleNormal="85" zoomScaleSheetLayoutView="100" zoomScalePageLayoutView="0" workbookViewId="0" topLeftCell="A1">
      <selection activeCell="A1" sqref="A1"/>
    </sheetView>
  </sheetViews>
  <sheetFormatPr defaultColWidth="9" defaultRowHeight="14.25"/>
  <cols>
    <col min="1" max="1" width="4.8984375" style="169" bestFit="1" customWidth="1"/>
    <col min="2" max="2" width="3.19921875" style="169" bestFit="1" customWidth="1"/>
    <col min="3" max="3" width="3.09765625" style="169" bestFit="1" customWidth="1"/>
    <col min="4" max="19" width="8.19921875" style="169" customWidth="1"/>
    <col min="20" max="35" width="7.69921875" style="169" customWidth="1"/>
    <col min="36" max="36" width="9" style="169" bestFit="1" customWidth="1"/>
    <col min="37" max="16384" width="9" style="169" customWidth="1"/>
  </cols>
  <sheetData>
    <row r="1" spans="1:31" ht="18.75">
      <c r="A1" s="177"/>
      <c r="B1" s="177"/>
      <c r="C1" s="177"/>
      <c r="D1" s="177"/>
      <c r="E1" s="176"/>
      <c r="F1" s="176"/>
      <c r="G1" s="175"/>
      <c r="H1" s="175"/>
      <c r="I1" s="175"/>
      <c r="J1" s="175"/>
      <c r="K1" s="175"/>
      <c r="L1" s="175"/>
      <c r="M1" s="175"/>
      <c r="N1" s="175"/>
      <c r="O1" s="175"/>
      <c r="P1" s="176"/>
      <c r="Q1" s="176"/>
      <c r="R1" s="177"/>
      <c r="S1" s="176"/>
      <c r="T1" s="176"/>
      <c r="U1" s="176"/>
      <c r="V1" s="176"/>
      <c r="W1" s="176"/>
      <c r="X1" s="176"/>
      <c r="Y1" s="176"/>
      <c r="Z1" s="176"/>
      <c r="AA1" s="176"/>
      <c r="AB1" s="176"/>
      <c r="AC1" s="176"/>
      <c r="AD1" s="176"/>
      <c r="AE1" s="176"/>
    </row>
    <row r="2" spans="1:31" ht="18.75">
      <c r="A2" s="177"/>
      <c r="B2" s="177"/>
      <c r="C2" s="177"/>
      <c r="D2" s="177"/>
      <c r="E2" s="176"/>
      <c r="F2" s="176"/>
      <c r="G2" s="640" t="s">
        <v>387</v>
      </c>
      <c r="H2" s="640"/>
      <c r="I2" s="640"/>
      <c r="J2" s="640"/>
      <c r="K2" s="640"/>
      <c r="L2" s="640"/>
      <c r="M2" s="640"/>
      <c r="N2" s="640"/>
      <c r="O2" s="179"/>
      <c r="P2" s="176"/>
      <c r="Q2" s="176"/>
      <c r="R2" s="177"/>
      <c r="S2" s="176"/>
      <c r="T2" s="176"/>
      <c r="U2" s="176"/>
      <c r="V2" s="176"/>
      <c r="W2" s="176"/>
      <c r="X2" s="176"/>
      <c r="Y2" s="176"/>
      <c r="Z2" s="176"/>
      <c r="AA2" s="176"/>
      <c r="AB2" s="176"/>
      <c r="AC2" s="176"/>
      <c r="AD2" s="176"/>
      <c r="AE2" s="176"/>
    </row>
    <row r="3" spans="1:19" ht="15.75">
      <c r="A3" s="180" t="s">
        <v>50</v>
      </c>
      <c r="B3" s="181"/>
      <c r="C3" s="181"/>
      <c r="H3" s="641"/>
      <c r="I3" s="641"/>
      <c r="J3" s="641"/>
      <c r="K3" s="641"/>
      <c r="L3" s="641"/>
      <c r="M3" s="641"/>
      <c r="N3" s="641"/>
      <c r="O3" s="641"/>
      <c r="S3" s="182" t="s">
        <v>423</v>
      </c>
    </row>
    <row r="4" spans="1:19" ht="12.75">
      <c r="A4" s="642" t="s">
        <v>54</v>
      </c>
      <c r="B4" s="642"/>
      <c r="C4" s="643"/>
      <c r="D4" s="183" t="s">
        <v>381</v>
      </c>
      <c r="E4" s="183" t="s">
        <v>424</v>
      </c>
      <c r="F4" s="183" t="s">
        <v>81</v>
      </c>
      <c r="G4" s="183" t="s">
        <v>142</v>
      </c>
      <c r="H4" s="183" t="s">
        <v>426</v>
      </c>
      <c r="I4" s="183" t="s">
        <v>39</v>
      </c>
      <c r="J4" s="183" t="s">
        <v>168</v>
      </c>
      <c r="K4" s="183" t="s">
        <v>427</v>
      </c>
      <c r="L4" s="183" t="s">
        <v>428</v>
      </c>
      <c r="M4" s="183" t="s">
        <v>429</v>
      </c>
      <c r="N4" s="183" t="s">
        <v>240</v>
      </c>
      <c r="O4" s="183" t="s">
        <v>430</v>
      </c>
      <c r="P4" s="183" t="s">
        <v>431</v>
      </c>
      <c r="Q4" s="183" t="s">
        <v>432</v>
      </c>
      <c r="R4" s="183" t="s">
        <v>433</v>
      </c>
      <c r="S4" s="183" t="s">
        <v>120</v>
      </c>
    </row>
    <row r="5" spans="1:19" ht="21">
      <c r="A5" s="644"/>
      <c r="B5" s="644"/>
      <c r="C5" s="645"/>
      <c r="D5" s="184" t="s">
        <v>73</v>
      </c>
      <c r="E5" s="184"/>
      <c r="F5" s="184"/>
      <c r="G5" s="184" t="s">
        <v>134</v>
      </c>
      <c r="H5" s="184" t="s">
        <v>3</v>
      </c>
      <c r="I5" s="184" t="s">
        <v>207</v>
      </c>
      <c r="J5" s="184" t="s">
        <v>1</v>
      </c>
      <c r="K5" s="184" t="s">
        <v>203</v>
      </c>
      <c r="L5" s="185" t="s">
        <v>436</v>
      </c>
      <c r="M5" s="186" t="s">
        <v>22</v>
      </c>
      <c r="N5" s="185" t="s">
        <v>437</v>
      </c>
      <c r="O5" s="185" t="s">
        <v>361</v>
      </c>
      <c r="P5" s="185" t="s">
        <v>438</v>
      </c>
      <c r="Q5" s="185" t="s">
        <v>141</v>
      </c>
      <c r="R5" s="185" t="s">
        <v>2</v>
      </c>
      <c r="S5" s="187" t="s">
        <v>439</v>
      </c>
    </row>
    <row r="6" spans="1:19" ht="18" customHeight="1">
      <c r="A6" s="646"/>
      <c r="B6" s="646"/>
      <c r="C6" s="647"/>
      <c r="D6" s="188" t="s">
        <v>131</v>
      </c>
      <c r="E6" s="188" t="s">
        <v>391</v>
      </c>
      <c r="F6" s="188" t="s">
        <v>0</v>
      </c>
      <c r="G6" s="188" t="s">
        <v>440</v>
      </c>
      <c r="H6" s="188" t="s">
        <v>8</v>
      </c>
      <c r="I6" s="188" t="s">
        <v>155</v>
      </c>
      <c r="J6" s="188" t="s">
        <v>356</v>
      </c>
      <c r="K6" s="188" t="s">
        <v>375</v>
      </c>
      <c r="L6" s="189" t="s">
        <v>84</v>
      </c>
      <c r="M6" s="190" t="s">
        <v>243</v>
      </c>
      <c r="N6" s="189" t="s">
        <v>286</v>
      </c>
      <c r="O6" s="189" t="s">
        <v>45</v>
      </c>
      <c r="P6" s="190" t="s">
        <v>441</v>
      </c>
      <c r="Q6" s="190" t="s">
        <v>442</v>
      </c>
      <c r="R6" s="189" t="s">
        <v>443</v>
      </c>
      <c r="S6" s="189" t="s">
        <v>332</v>
      </c>
    </row>
    <row r="7" spans="1:19" ht="15.75" customHeight="1">
      <c r="A7" s="235"/>
      <c r="B7" s="235"/>
      <c r="C7" s="235"/>
      <c r="D7" s="648" t="s">
        <v>444</v>
      </c>
      <c r="E7" s="648"/>
      <c r="F7" s="648"/>
      <c r="G7" s="648"/>
      <c r="H7" s="648"/>
      <c r="I7" s="648"/>
      <c r="J7" s="648"/>
      <c r="K7" s="648"/>
      <c r="L7" s="648"/>
      <c r="M7" s="648"/>
      <c r="N7" s="648"/>
      <c r="O7" s="648"/>
      <c r="P7" s="648"/>
      <c r="Q7" s="648"/>
      <c r="R7" s="648"/>
      <c r="S7" s="235"/>
    </row>
    <row r="8" spans="1:19" ht="13.5" customHeight="1">
      <c r="A8" s="192" t="s">
        <v>66</v>
      </c>
      <c r="B8" s="192" t="s">
        <v>144</v>
      </c>
      <c r="C8" s="193" t="s">
        <v>447</v>
      </c>
      <c r="D8" s="194">
        <v>97.8</v>
      </c>
      <c r="E8" s="195">
        <v>101.6</v>
      </c>
      <c r="F8" s="195">
        <v>99.2</v>
      </c>
      <c r="G8" s="195">
        <v>99.9</v>
      </c>
      <c r="H8" s="195">
        <v>98.3</v>
      </c>
      <c r="I8" s="195">
        <v>99.3</v>
      </c>
      <c r="J8" s="195">
        <v>97.3</v>
      </c>
      <c r="K8" s="195">
        <v>96.8</v>
      </c>
      <c r="L8" s="196">
        <v>98.6</v>
      </c>
      <c r="M8" s="196">
        <v>99.8</v>
      </c>
      <c r="N8" s="196">
        <v>91.3</v>
      </c>
      <c r="O8" s="196">
        <v>102.6</v>
      </c>
      <c r="P8" s="195">
        <v>92.64</v>
      </c>
      <c r="Q8" s="195">
        <v>94.3</v>
      </c>
      <c r="R8" s="195">
        <v>104.3</v>
      </c>
      <c r="S8" s="196">
        <v>99.1</v>
      </c>
    </row>
    <row r="9" spans="1:19" ht="13.5" customHeight="1">
      <c r="A9" s="198"/>
      <c r="B9" s="198" t="s">
        <v>449</v>
      </c>
      <c r="C9" s="199"/>
      <c r="D9" s="200">
        <v>100</v>
      </c>
      <c r="E9" s="201">
        <v>100</v>
      </c>
      <c r="F9" s="201">
        <v>100</v>
      </c>
      <c r="G9" s="201">
        <v>100</v>
      </c>
      <c r="H9" s="201">
        <v>100</v>
      </c>
      <c r="I9" s="201">
        <v>100</v>
      </c>
      <c r="J9" s="201">
        <v>100</v>
      </c>
      <c r="K9" s="201">
        <v>100</v>
      </c>
      <c r="L9" s="202">
        <v>100</v>
      </c>
      <c r="M9" s="202">
        <v>100</v>
      </c>
      <c r="N9" s="202">
        <v>100</v>
      </c>
      <c r="O9" s="202">
        <v>100</v>
      </c>
      <c r="P9" s="201">
        <v>100</v>
      </c>
      <c r="Q9" s="201">
        <v>100</v>
      </c>
      <c r="R9" s="201">
        <v>100</v>
      </c>
      <c r="S9" s="202">
        <v>100</v>
      </c>
    </row>
    <row r="10" spans="1:19" ht="12.75">
      <c r="A10" s="198"/>
      <c r="B10" s="198">
        <v>28</v>
      </c>
      <c r="C10" s="199"/>
      <c r="D10" s="200">
        <v>99.5</v>
      </c>
      <c r="E10" s="201">
        <v>100.3</v>
      </c>
      <c r="F10" s="201">
        <v>100.8</v>
      </c>
      <c r="G10" s="201">
        <v>100.1</v>
      </c>
      <c r="H10" s="201">
        <v>97.4</v>
      </c>
      <c r="I10" s="201">
        <v>102.7</v>
      </c>
      <c r="J10" s="201">
        <v>97.5</v>
      </c>
      <c r="K10" s="201">
        <v>96.8</v>
      </c>
      <c r="L10" s="202">
        <v>99.2</v>
      </c>
      <c r="M10" s="202">
        <v>96.5</v>
      </c>
      <c r="N10" s="202">
        <v>95.3</v>
      </c>
      <c r="O10" s="202">
        <v>92.9</v>
      </c>
      <c r="P10" s="201">
        <v>103.9</v>
      </c>
      <c r="Q10" s="201">
        <v>99.2</v>
      </c>
      <c r="R10" s="201">
        <v>101</v>
      </c>
      <c r="S10" s="202">
        <v>101.9</v>
      </c>
    </row>
    <row r="11" spans="1:19" ht="13.5" customHeight="1">
      <c r="A11" s="198"/>
      <c r="B11" s="198" t="s">
        <v>31</v>
      </c>
      <c r="C11" s="199"/>
      <c r="D11" s="200">
        <v>98.6</v>
      </c>
      <c r="E11" s="201">
        <v>103.9</v>
      </c>
      <c r="F11" s="201">
        <v>100.6</v>
      </c>
      <c r="G11" s="201">
        <v>100.6</v>
      </c>
      <c r="H11" s="201">
        <v>92.4</v>
      </c>
      <c r="I11" s="201">
        <v>95</v>
      </c>
      <c r="J11" s="201">
        <v>94.6</v>
      </c>
      <c r="K11" s="201">
        <v>95.6</v>
      </c>
      <c r="L11" s="201">
        <v>94.7</v>
      </c>
      <c r="M11" s="201">
        <v>97.3</v>
      </c>
      <c r="N11" s="201">
        <v>98.3</v>
      </c>
      <c r="O11" s="201">
        <v>93.2</v>
      </c>
      <c r="P11" s="201">
        <v>107.8</v>
      </c>
      <c r="Q11" s="201">
        <v>98.2</v>
      </c>
      <c r="R11" s="201">
        <v>101.8</v>
      </c>
      <c r="S11" s="201">
        <v>99.4</v>
      </c>
    </row>
    <row r="12" spans="1:19" ht="13.5" customHeight="1">
      <c r="A12" s="198"/>
      <c r="B12" s="198" t="s">
        <v>80</v>
      </c>
      <c r="C12" s="199"/>
      <c r="D12" s="204">
        <v>97.5</v>
      </c>
      <c r="E12" s="205">
        <v>98.8</v>
      </c>
      <c r="F12" s="205">
        <v>99.3</v>
      </c>
      <c r="G12" s="205">
        <v>99.3</v>
      </c>
      <c r="H12" s="205">
        <v>90.6</v>
      </c>
      <c r="I12" s="205">
        <v>98.8</v>
      </c>
      <c r="J12" s="205">
        <v>97.6</v>
      </c>
      <c r="K12" s="205">
        <v>96.1</v>
      </c>
      <c r="L12" s="205">
        <v>94.6</v>
      </c>
      <c r="M12" s="205">
        <v>98.5</v>
      </c>
      <c r="N12" s="205">
        <v>91.5</v>
      </c>
      <c r="O12" s="205">
        <v>92.2</v>
      </c>
      <c r="P12" s="205">
        <v>100</v>
      </c>
      <c r="Q12" s="205">
        <v>99.6</v>
      </c>
      <c r="R12" s="205">
        <v>103.8</v>
      </c>
      <c r="S12" s="205">
        <v>93.1</v>
      </c>
    </row>
    <row r="13" spans="1:19" ht="13.5" customHeight="1">
      <c r="A13" s="206" t="s">
        <v>450</v>
      </c>
      <c r="B13" s="206" t="s">
        <v>452</v>
      </c>
      <c r="C13" s="207" t="s">
        <v>447</v>
      </c>
      <c r="D13" s="208">
        <v>96.2</v>
      </c>
      <c r="E13" s="209">
        <v>97.2</v>
      </c>
      <c r="F13" s="209">
        <v>98.3</v>
      </c>
      <c r="G13" s="209">
        <v>95.4</v>
      </c>
      <c r="H13" s="209">
        <v>97.2</v>
      </c>
      <c r="I13" s="209">
        <v>98.3</v>
      </c>
      <c r="J13" s="209">
        <v>95</v>
      </c>
      <c r="K13" s="209">
        <v>94.6</v>
      </c>
      <c r="L13" s="209">
        <v>91.2</v>
      </c>
      <c r="M13" s="209">
        <v>97.9</v>
      </c>
      <c r="N13" s="209">
        <v>94.1</v>
      </c>
      <c r="O13" s="209">
        <v>94.6</v>
      </c>
      <c r="P13" s="209">
        <v>97.6</v>
      </c>
      <c r="Q13" s="209">
        <v>97.7</v>
      </c>
      <c r="R13" s="209">
        <v>98.6</v>
      </c>
      <c r="S13" s="209">
        <v>90.5</v>
      </c>
    </row>
    <row r="14" spans="1:19" ht="13.5" customHeight="1">
      <c r="A14" s="198" t="s">
        <v>274</v>
      </c>
      <c r="B14" s="198">
        <v>3</v>
      </c>
      <c r="C14" s="199" t="s">
        <v>176</v>
      </c>
      <c r="D14" s="210">
        <v>95.5</v>
      </c>
      <c r="E14" s="211">
        <v>98.5</v>
      </c>
      <c r="F14" s="211">
        <v>97.5</v>
      </c>
      <c r="G14" s="211">
        <v>94.3</v>
      </c>
      <c r="H14" s="211">
        <v>99.5</v>
      </c>
      <c r="I14" s="211">
        <v>97.6</v>
      </c>
      <c r="J14" s="211">
        <v>92.2</v>
      </c>
      <c r="K14" s="211">
        <v>92.8</v>
      </c>
      <c r="L14" s="211">
        <v>92.8</v>
      </c>
      <c r="M14" s="211">
        <v>96.8</v>
      </c>
      <c r="N14" s="211">
        <v>91.9</v>
      </c>
      <c r="O14" s="211">
        <v>95.4</v>
      </c>
      <c r="P14" s="211">
        <v>95.9</v>
      </c>
      <c r="Q14" s="211">
        <v>98.3</v>
      </c>
      <c r="R14" s="211">
        <v>99.1</v>
      </c>
      <c r="S14" s="211">
        <v>90.6</v>
      </c>
    </row>
    <row r="15" spans="1:19" ht="13.5" customHeight="1">
      <c r="A15" s="198"/>
      <c r="B15" s="198">
        <v>4</v>
      </c>
      <c r="C15" s="199"/>
      <c r="D15" s="212">
        <v>99.5</v>
      </c>
      <c r="E15" s="213">
        <v>102.7</v>
      </c>
      <c r="F15" s="213">
        <v>101.2</v>
      </c>
      <c r="G15" s="213">
        <v>95.6</v>
      </c>
      <c r="H15" s="213">
        <v>102</v>
      </c>
      <c r="I15" s="213">
        <v>103.6</v>
      </c>
      <c r="J15" s="213">
        <v>98.9</v>
      </c>
      <c r="K15" s="213">
        <v>96.4</v>
      </c>
      <c r="L15" s="213">
        <v>97.9</v>
      </c>
      <c r="M15" s="213">
        <v>98.4</v>
      </c>
      <c r="N15" s="213">
        <v>95.2</v>
      </c>
      <c r="O15" s="213">
        <v>101.7</v>
      </c>
      <c r="P15" s="213">
        <v>101</v>
      </c>
      <c r="Q15" s="213">
        <v>99.7</v>
      </c>
      <c r="R15" s="213">
        <v>105</v>
      </c>
      <c r="S15" s="213">
        <v>92.7</v>
      </c>
    </row>
    <row r="16" spans="1:19" ht="13.5" customHeight="1">
      <c r="A16" s="198" t="s">
        <v>178</v>
      </c>
      <c r="B16" s="198">
        <v>5</v>
      </c>
      <c r="C16" s="199" t="s">
        <v>176</v>
      </c>
      <c r="D16" s="212">
        <v>92.6</v>
      </c>
      <c r="E16" s="213">
        <v>85.8</v>
      </c>
      <c r="F16" s="213">
        <v>93.4</v>
      </c>
      <c r="G16" s="213">
        <v>96.9</v>
      </c>
      <c r="H16" s="213">
        <v>90.2</v>
      </c>
      <c r="I16" s="213">
        <v>94.7</v>
      </c>
      <c r="J16" s="213">
        <v>91.9</v>
      </c>
      <c r="K16" s="213">
        <v>91.8</v>
      </c>
      <c r="L16" s="213">
        <v>84.3</v>
      </c>
      <c r="M16" s="213">
        <v>90.4</v>
      </c>
      <c r="N16" s="213">
        <v>96.6</v>
      </c>
      <c r="O16" s="213">
        <v>97.8</v>
      </c>
      <c r="P16" s="213">
        <v>88.5</v>
      </c>
      <c r="Q16" s="213">
        <v>96.1</v>
      </c>
      <c r="R16" s="213">
        <v>98.6</v>
      </c>
      <c r="S16" s="213">
        <v>87.9</v>
      </c>
    </row>
    <row r="17" spans="1:19" ht="13.5" customHeight="1">
      <c r="A17" s="214"/>
      <c r="B17" s="198">
        <v>6</v>
      </c>
      <c r="C17" s="199"/>
      <c r="D17" s="212">
        <v>98.5</v>
      </c>
      <c r="E17" s="213">
        <v>95.4</v>
      </c>
      <c r="F17" s="213">
        <v>102.6</v>
      </c>
      <c r="G17" s="213">
        <v>97.6</v>
      </c>
      <c r="H17" s="213">
        <v>99.7</v>
      </c>
      <c r="I17" s="213">
        <v>98.5</v>
      </c>
      <c r="J17" s="213">
        <v>96.6</v>
      </c>
      <c r="K17" s="213">
        <v>93.1</v>
      </c>
      <c r="L17" s="213">
        <v>95.4</v>
      </c>
      <c r="M17" s="213">
        <v>99.5</v>
      </c>
      <c r="N17" s="213">
        <v>93</v>
      </c>
      <c r="O17" s="213">
        <v>94.3</v>
      </c>
      <c r="P17" s="213">
        <v>106.3</v>
      </c>
      <c r="Q17" s="213">
        <v>99.3</v>
      </c>
      <c r="R17" s="213">
        <v>102.5</v>
      </c>
      <c r="S17" s="213">
        <v>92.4</v>
      </c>
    </row>
    <row r="18" spans="1:19" ht="13.5" customHeight="1">
      <c r="A18" s="214"/>
      <c r="B18" s="198">
        <v>7</v>
      </c>
      <c r="C18" s="199"/>
      <c r="D18" s="212">
        <v>100.1</v>
      </c>
      <c r="E18" s="213">
        <v>101.5</v>
      </c>
      <c r="F18" s="213">
        <v>102.5</v>
      </c>
      <c r="G18" s="213">
        <v>97.7</v>
      </c>
      <c r="H18" s="213">
        <v>101.6</v>
      </c>
      <c r="I18" s="213">
        <v>100.6</v>
      </c>
      <c r="J18" s="213">
        <v>97.9</v>
      </c>
      <c r="K18" s="213">
        <v>101.4</v>
      </c>
      <c r="L18" s="213">
        <v>88.5</v>
      </c>
      <c r="M18" s="213">
        <v>103.8</v>
      </c>
      <c r="N18" s="213">
        <v>99.4</v>
      </c>
      <c r="O18" s="213">
        <v>93.7</v>
      </c>
      <c r="P18" s="213">
        <v>108.4</v>
      </c>
      <c r="Q18" s="213">
        <v>100.1</v>
      </c>
      <c r="R18" s="213">
        <v>102.8</v>
      </c>
      <c r="S18" s="213">
        <v>95.3</v>
      </c>
    </row>
    <row r="19" spans="1:19" ht="13.5" customHeight="1">
      <c r="A19" s="214"/>
      <c r="B19" s="198">
        <v>8</v>
      </c>
      <c r="C19" s="199"/>
      <c r="D19" s="212">
        <v>95</v>
      </c>
      <c r="E19" s="213">
        <v>96.8</v>
      </c>
      <c r="F19" s="213">
        <v>94</v>
      </c>
      <c r="G19" s="213">
        <v>99.4</v>
      </c>
      <c r="H19" s="213">
        <v>96.1</v>
      </c>
      <c r="I19" s="213">
        <v>97</v>
      </c>
      <c r="J19" s="213">
        <v>95.4</v>
      </c>
      <c r="K19" s="213">
        <v>98.2</v>
      </c>
      <c r="L19" s="213">
        <v>92.4</v>
      </c>
      <c r="M19" s="213">
        <v>97.8</v>
      </c>
      <c r="N19" s="213">
        <v>100.1</v>
      </c>
      <c r="O19" s="213">
        <v>95</v>
      </c>
      <c r="P19" s="213">
        <v>86.8</v>
      </c>
      <c r="Q19" s="213">
        <v>99.3</v>
      </c>
      <c r="R19" s="213">
        <v>99.7</v>
      </c>
      <c r="S19" s="213">
        <v>89.9</v>
      </c>
    </row>
    <row r="20" spans="1:19" ht="13.5" customHeight="1">
      <c r="A20" s="198"/>
      <c r="B20" s="198">
        <v>9</v>
      </c>
      <c r="C20" s="199"/>
      <c r="D20" s="212">
        <v>96</v>
      </c>
      <c r="E20" s="213">
        <v>98.4</v>
      </c>
      <c r="F20" s="213">
        <v>98.7</v>
      </c>
      <c r="G20" s="213">
        <v>92.1</v>
      </c>
      <c r="H20" s="213">
        <v>96.9</v>
      </c>
      <c r="I20" s="213">
        <v>94.4</v>
      </c>
      <c r="J20" s="213">
        <v>93.7</v>
      </c>
      <c r="K20" s="213">
        <v>92.3</v>
      </c>
      <c r="L20" s="213">
        <v>90.9</v>
      </c>
      <c r="M20" s="213">
        <v>98</v>
      </c>
      <c r="N20" s="213">
        <v>97.4</v>
      </c>
      <c r="O20" s="213">
        <v>96.6</v>
      </c>
      <c r="P20" s="213">
        <v>97.3</v>
      </c>
      <c r="Q20" s="213">
        <v>97</v>
      </c>
      <c r="R20" s="213">
        <v>93.7</v>
      </c>
      <c r="S20" s="213">
        <v>90.9</v>
      </c>
    </row>
    <row r="21" spans="1:19" ht="13.5" customHeight="1">
      <c r="A21" s="198"/>
      <c r="B21" s="198">
        <v>10</v>
      </c>
      <c r="C21" s="199"/>
      <c r="D21" s="212">
        <v>96.4</v>
      </c>
      <c r="E21" s="213">
        <v>96.8</v>
      </c>
      <c r="F21" s="213">
        <v>99.9</v>
      </c>
      <c r="G21" s="213">
        <v>93.5</v>
      </c>
      <c r="H21" s="213">
        <v>96.4</v>
      </c>
      <c r="I21" s="213">
        <v>98.4</v>
      </c>
      <c r="J21" s="213">
        <v>93.9</v>
      </c>
      <c r="K21" s="213">
        <v>96.9</v>
      </c>
      <c r="L21" s="213">
        <v>89.1</v>
      </c>
      <c r="M21" s="213">
        <v>98.6</v>
      </c>
      <c r="N21" s="213">
        <v>90.8</v>
      </c>
      <c r="O21" s="213">
        <v>93.1</v>
      </c>
      <c r="P21" s="213">
        <v>100.4</v>
      </c>
      <c r="Q21" s="213">
        <v>97.4</v>
      </c>
      <c r="R21" s="213">
        <v>98.9</v>
      </c>
      <c r="S21" s="213">
        <v>91.4</v>
      </c>
    </row>
    <row r="22" spans="1:19" ht="13.5" customHeight="1">
      <c r="A22" s="214"/>
      <c r="B22" s="198">
        <v>11</v>
      </c>
      <c r="C22" s="199"/>
      <c r="D22" s="212">
        <v>98.7</v>
      </c>
      <c r="E22" s="213">
        <v>101</v>
      </c>
      <c r="F22" s="213">
        <v>102.2</v>
      </c>
      <c r="G22" s="213">
        <v>97.5</v>
      </c>
      <c r="H22" s="213">
        <v>98.7</v>
      </c>
      <c r="I22" s="213">
        <v>101.3</v>
      </c>
      <c r="J22" s="213">
        <v>97.1</v>
      </c>
      <c r="K22" s="213">
        <v>96.3</v>
      </c>
      <c r="L22" s="213">
        <v>91.9</v>
      </c>
      <c r="M22" s="213">
        <v>104.4</v>
      </c>
      <c r="N22" s="213">
        <v>90.3</v>
      </c>
      <c r="O22" s="213">
        <v>94.9</v>
      </c>
      <c r="P22" s="213">
        <v>104.4</v>
      </c>
      <c r="Q22" s="213">
        <v>99.3</v>
      </c>
      <c r="R22" s="213">
        <v>95.9</v>
      </c>
      <c r="S22" s="213">
        <v>89.7</v>
      </c>
    </row>
    <row r="23" spans="1:19" ht="13.5" customHeight="1">
      <c r="A23" s="198"/>
      <c r="B23" s="198">
        <v>12</v>
      </c>
      <c r="C23" s="199"/>
      <c r="D23" s="212">
        <v>97.8</v>
      </c>
      <c r="E23" s="213">
        <v>100.5</v>
      </c>
      <c r="F23" s="213">
        <v>100.1</v>
      </c>
      <c r="G23" s="213">
        <v>94.4</v>
      </c>
      <c r="H23" s="213">
        <v>99</v>
      </c>
      <c r="I23" s="213">
        <v>101.9</v>
      </c>
      <c r="J23" s="213">
        <v>99.7</v>
      </c>
      <c r="K23" s="213">
        <v>96.9</v>
      </c>
      <c r="L23" s="213">
        <v>90.2</v>
      </c>
      <c r="M23" s="213">
        <v>102.1</v>
      </c>
      <c r="N23" s="213">
        <v>90.3</v>
      </c>
      <c r="O23" s="213">
        <v>91</v>
      </c>
      <c r="P23" s="213">
        <v>101.9</v>
      </c>
      <c r="Q23" s="213">
        <v>97.5</v>
      </c>
      <c r="R23" s="213">
        <v>96.9</v>
      </c>
      <c r="S23" s="213">
        <v>89.3</v>
      </c>
    </row>
    <row r="24" spans="1:46" ht="13.5" customHeight="1">
      <c r="A24" s="198" t="s">
        <v>453</v>
      </c>
      <c r="B24" s="198" t="s">
        <v>454</v>
      </c>
      <c r="C24" s="199" t="s">
        <v>176</v>
      </c>
      <c r="D24" s="212">
        <v>90.3</v>
      </c>
      <c r="E24" s="213">
        <v>86.5</v>
      </c>
      <c r="F24" s="213">
        <v>89.7</v>
      </c>
      <c r="G24" s="213">
        <v>92.4</v>
      </c>
      <c r="H24" s="213">
        <v>93.7</v>
      </c>
      <c r="I24" s="213">
        <v>93.8</v>
      </c>
      <c r="J24" s="213">
        <v>90.9</v>
      </c>
      <c r="K24" s="213">
        <v>90</v>
      </c>
      <c r="L24" s="213">
        <v>82.3</v>
      </c>
      <c r="M24" s="213">
        <v>89.6</v>
      </c>
      <c r="N24" s="213">
        <v>92.8</v>
      </c>
      <c r="O24" s="213">
        <v>83.5</v>
      </c>
      <c r="P24" s="213">
        <v>100.3</v>
      </c>
      <c r="Q24" s="213">
        <v>90.9</v>
      </c>
      <c r="R24" s="213">
        <v>93.8</v>
      </c>
      <c r="S24" s="213">
        <v>85.8</v>
      </c>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row>
    <row r="25" spans="1:46" ht="13.5" customHeight="1">
      <c r="A25" s="198"/>
      <c r="B25" s="198">
        <v>2</v>
      </c>
      <c r="C25" s="199"/>
      <c r="D25" s="212">
        <v>94.2</v>
      </c>
      <c r="E25" s="213">
        <v>97.2</v>
      </c>
      <c r="F25" s="213">
        <v>98.4</v>
      </c>
      <c r="G25" s="213">
        <v>88.3</v>
      </c>
      <c r="H25" s="213">
        <v>96.1</v>
      </c>
      <c r="I25" s="213">
        <v>99.3</v>
      </c>
      <c r="J25" s="213">
        <v>93.9</v>
      </c>
      <c r="K25" s="213">
        <v>85.6</v>
      </c>
      <c r="L25" s="213">
        <v>91</v>
      </c>
      <c r="M25" s="213">
        <v>99.2</v>
      </c>
      <c r="N25" s="213">
        <v>84.7</v>
      </c>
      <c r="O25" s="213">
        <v>83.4</v>
      </c>
      <c r="P25" s="213">
        <v>92</v>
      </c>
      <c r="Q25" s="213">
        <v>93.8</v>
      </c>
      <c r="R25" s="213">
        <v>88.6</v>
      </c>
      <c r="S25" s="213">
        <v>88.6</v>
      </c>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row>
    <row r="26" spans="1:46" ht="13.5" customHeight="1">
      <c r="A26" s="214"/>
      <c r="B26" s="218">
        <v>3</v>
      </c>
      <c r="C26" s="214"/>
      <c r="D26" s="219">
        <v>95.2</v>
      </c>
      <c r="E26" s="220">
        <v>95.1</v>
      </c>
      <c r="F26" s="220">
        <v>98.2</v>
      </c>
      <c r="G26" s="220">
        <v>91.2</v>
      </c>
      <c r="H26" s="220">
        <v>101.1</v>
      </c>
      <c r="I26" s="220">
        <v>95.7</v>
      </c>
      <c r="J26" s="220">
        <v>95.1</v>
      </c>
      <c r="K26" s="220">
        <v>97.2</v>
      </c>
      <c r="L26" s="220">
        <v>84.2</v>
      </c>
      <c r="M26" s="220">
        <v>98</v>
      </c>
      <c r="N26" s="220">
        <v>85.3</v>
      </c>
      <c r="O26" s="220">
        <v>83.3</v>
      </c>
      <c r="P26" s="220">
        <v>108.3</v>
      </c>
      <c r="Q26" s="220">
        <v>94.6</v>
      </c>
      <c r="R26" s="220">
        <v>96.9</v>
      </c>
      <c r="S26" s="220">
        <v>90.2</v>
      </c>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row>
    <row r="27" spans="1:19" ht="17.25" customHeight="1">
      <c r="A27" s="235"/>
      <c r="B27" s="235"/>
      <c r="C27" s="235"/>
      <c r="D27" s="649" t="s">
        <v>456</v>
      </c>
      <c r="E27" s="649"/>
      <c r="F27" s="649"/>
      <c r="G27" s="649"/>
      <c r="H27" s="649"/>
      <c r="I27" s="649"/>
      <c r="J27" s="649"/>
      <c r="K27" s="649"/>
      <c r="L27" s="649"/>
      <c r="M27" s="649"/>
      <c r="N27" s="649"/>
      <c r="O27" s="649"/>
      <c r="P27" s="649"/>
      <c r="Q27" s="649"/>
      <c r="R27" s="649"/>
      <c r="S27" s="649"/>
    </row>
    <row r="28" spans="1:19" ht="13.5" customHeight="1">
      <c r="A28" s="192" t="s">
        <v>66</v>
      </c>
      <c r="B28" s="192" t="s">
        <v>144</v>
      </c>
      <c r="C28" s="193" t="s">
        <v>447</v>
      </c>
      <c r="D28" s="194">
        <v>-1.4</v>
      </c>
      <c r="E28" s="195">
        <v>-0.8</v>
      </c>
      <c r="F28" s="195">
        <v>-0.4</v>
      </c>
      <c r="G28" s="195">
        <v>0.1</v>
      </c>
      <c r="H28" s="195">
        <v>-1.1</v>
      </c>
      <c r="I28" s="195">
        <v>-1.9</v>
      </c>
      <c r="J28" s="195">
        <v>-2.5</v>
      </c>
      <c r="K28" s="195">
        <v>-5.5</v>
      </c>
      <c r="L28" s="196">
        <v>2.7</v>
      </c>
      <c r="M28" s="196">
        <v>-1.4</v>
      </c>
      <c r="N28" s="196">
        <v>-2.6</v>
      </c>
      <c r="O28" s="196">
        <v>2.8</v>
      </c>
      <c r="P28" s="195">
        <v>-8.1</v>
      </c>
      <c r="Q28" s="195">
        <v>-0.4</v>
      </c>
      <c r="R28" s="195">
        <v>1.2</v>
      </c>
      <c r="S28" s="196">
        <v>0.4</v>
      </c>
    </row>
    <row r="29" spans="1:19" ht="13.5" customHeight="1">
      <c r="A29" s="198"/>
      <c r="B29" s="198" t="s">
        <v>449</v>
      </c>
      <c r="C29" s="199"/>
      <c r="D29" s="200">
        <v>2.2</v>
      </c>
      <c r="E29" s="201">
        <v>-1.6</v>
      </c>
      <c r="F29" s="201">
        <v>0.8</v>
      </c>
      <c r="G29" s="201">
        <v>0.2</v>
      </c>
      <c r="H29" s="201">
        <v>1.7</v>
      </c>
      <c r="I29" s="201">
        <v>0.8</v>
      </c>
      <c r="J29" s="201">
        <v>2.7</v>
      </c>
      <c r="K29" s="201">
        <v>3.3</v>
      </c>
      <c r="L29" s="202">
        <v>1.5</v>
      </c>
      <c r="M29" s="202">
        <v>0.2</v>
      </c>
      <c r="N29" s="202">
        <v>9.5</v>
      </c>
      <c r="O29" s="202">
        <v>-2.5</v>
      </c>
      <c r="P29" s="201">
        <v>8</v>
      </c>
      <c r="Q29" s="201">
        <v>6</v>
      </c>
      <c r="R29" s="201">
        <v>-4</v>
      </c>
      <c r="S29" s="202">
        <v>0.9</v>
      </c>
    </row>
    <row r="30" spans="1:19" ht="13.5" customHeight="1">
      <c r="A30" s="198"/>
      <c r="B30" s="198">
        <v>28</v>
      </c>
      <c r="C30" s="199"/>
      <c r="D30" s="200">
        <v>-0.5</v>
      </c>
      <c r="E30" s="201">
        <v>0.3</v>
      </c>
      <c r="F30" s="201">
        <v>0.8</v>
      </c>
      <c r="G30" s="201">
        <v>0.1</v>
      </c>
      <c r="H30" s="201">
        <v>-2.6</v>
      </c>
      <c r="I30" s="201">
        <v>2.7</v>
      </c>
      <c r="J30" s="201">
        <v>-2.5</v>
      </c>
      <c r="K30" s="201">
        <v>-3.2</v>
      </c>
      <c r="L30" s="202">
        <v>-0.8</v>
      </c>
      <c r="M30" s="202">
        <v>-3.5</v>
      </c>
      <c r="N30" s="202">
        <v>-4.6</v>
      </c>
      <c r="O30" s="202">
        <v>-7.1</v>
      </c>
      <c r="P30" s="201">
        <v>3.9</v>
      </c>
      <c r="Q30" s="201">
        <v>-0.7</v>
      </c>
      <c r="R30" s="201">
        <v>1</v>
      </c>
      <c r="S30" s="202">
        <v>1.9</v>
      </c>
    </row>
    <row r="31" spans="1:19" ht="13.5" customHeight="1">
      <c r="A31" s="198"/>
      <c r="B31" s="198" t="s">
        <v>31</v>
      </c>
      <c r="C31" s="199"/>
      <c r="D31" s="200">
        <v>-0.9</v>
      </c>
      <c r="E31" s="201">
        <v>3.6</v>
      </c>
      <c r="F31" s="201">
        <v>-0.2</v>
      </c>
      <c r="G31" s="201">
        <v>0.5</v>
      </c>
      <c r="H31" s="201">
        <v>-5.1</v>
      </c>
      <c r="I31" s="201">
        <v>-7.5</v>
      </c>
      <c r="J31" s="201">
        <v>-3</v>
      </c>
      <c r="K31" s="201">
        <v>-1.2</v>
      </c>
      <c r="L31" s="202">
        <v>-4.5</v>
      </c>
      <c r="M31" s="202">
        <v>0.8</v>
      </c>
      <c r="N31" s="202">
        <v>3.1</v>
      </c>
      <c r="O31" s="202">
        <v>0.3</v>
      </c>
      <c r="P31" s="201">
        <v>3.8</v>
      </c>
      <c r="Q31" s="201">
        <v>-1</v>
      </c>
      <c r="R31" s="201">
        <v>0.8</v>
      </c>
      <c r="S31" s="202">
        <v>-2.5</v>
      </c>
    </row>
    <row r="32" spans="1:19" ht="13.5" customHeight="1">
      <c r="A32" s="198"/>
      <c r="B32" s="198" t="s">
        <v>80</v>
      </c>
      <c r="C32" s="199"/>
      <c r="D32" s="200">
        <v>-1.1</v>
      </c>
      <c r="E32" s="201">
        <v>-4.9</v>
      </c>
      <c r="F32" s="201">
        <v>-1.3</v>
      </c>
      <c r="G32" s="201">
        <v>-1.3</v>
      </c>
      <c r="H32" s="201">
        <v>-1.9</v>
      </c>
      <c r="I32" s="201">
        <v>4</v>
      </c>
      <c r="J32" s="201">
        <v>3.2</v>
      </c>
      <c r="K32" s="201">
        <v>0.5</v>
      </c>
      <c r="L32" s="202">
        <v>-0.1</v>
      </c>
      <c r="M32" s="202">
        <v>1.2</v>
      </c>
      <c r="N32" s="202">
        <v>-6.9</v>
      </c>
      <c r="O32" s="202">
        <v>-1.1</v>
      </c>
      <c r="P32" s="201">
        <v>-7.2</v>
      </c>
      <c r="Q32" s="201">
        <v>1.4</v>
      </c>
      <c r="R32" s="201">
        <v>2</v>
      </c>
      <c r="S32" s="202">
        <v>-6.3</v>
      </c>
    </row>
    <row r="33" spans="1:19" ht="13.5" customHeight="1">
      <c r="A33" s="206" t="s">
        <v>450</v>
      </c>
      <c r="B33" s="206" t="s">
        <v>452</v>
      </c>
      <c r="C33" s="207" t="s">
        <v>447</v>
      </c>
      <c r="D33" s="208">
        <v>-1.3</v>
      </c>
      <c r="E33" s="209">
        <v>-1.6</v>
      </c>
      <c r="F33" s="209">
        <v>-1</v>
      </c>
      <c r="G33" s="209">
        <v>-3.9</v>
      </c>
      <c r="H33" s="209">
        <v>7.3</v>
      </c>
      <c r="I33" s="209">
        <v>-0.5</v>
      </c>
      <c r="J33" s="209">
        <v>-2.7</v>
      </c>
      <c r="K33" s="209">
        <v>-1.6</v>
      </c>
      <c r="L33" s="209">
        <v>-3.6</v>
      </c>
      <c r="M33" s="209">
        <v>-0.6</v>
      </c>
      <c r="N33" s="209">
        <v>2.8</v>
      </c>
      <c r="O33" s="209">
        <v>2.6</v>
      </c>
      <c r="P33" s="209">
        <v>-2.4</v>
      </c>
      <c r="Q33" s="209">
        <v>-1.9</v>
      </c>
      <c r="R33" s="209">
        <v>-5</v>
      </c>
      <c r="S33" s="209">
        <v>-2.8</v>
      </c>
    </row>
    <row r="34" spans="1:19" ht="13.5" customHeight="1">
      <c r="A34" s="198" t="s">
        <v>274</v>
      </c>
      <c r="B34" s="198">
        <v>3</v>
      </c>
      <c r="C34" s="199" t="s">
        <v>176</v>
      </c>
      <c r="D34" s="210">
        <v>-0.2</v>
      </c>
      <c r="E34" s="211">
        <v>6.1</v>
      </c>
      <c r="F34" s="211">
        <v>-1.6</v>
      </c>
      <c r="G34" s="211">
        <v>-3.7</v>
      </c>
      <c r="H34" s="211">
        <v>6.5</v>
      </c>
      <c r="I34" s="211">
        <v>5.6</v>
      </c>
      <c r="J34" s="211">
        <v>-0.6</v>
      </c>
      <c r="K34" s="211">
        <v>-4.1</v>
      </c>
      <c r="L34" s="211">
        <v>2.5</v>
      </c>
      <c r="M34" s="211">
        <v>-0.6</v>
      </c>
      <c r="N34" s="211">
        <v>0.7</v>
      </c>
      <c r="O34" s="211">
        <v>5.1</v>
      </c>
      <c r="P34" s="211">
        <v>-3.9</v>
      </c>
      <c r="Q34" s="211">
        <v>-0.5</v>
      </c>
      <c r="R34" s="211">
        <v>-2</v>
      </c>
      <c r="S34" s="211">
        <v>-2.6</v>
      </c>
    </row>
    <row r="35" spans="1:19" ht="13.5" customHeight="1">
      <c r="A35" s="198"/>
      <c r="B35" s="198">
        <v>4</v>
      </c>
      <c r="C35" s="199"/>
      <c r="D35" s="212">
        <v>-1.4</v>
      </c>
      <c r="E35" s="213">
        <v>-0.5</v>
      </c>
      <c r="F35" s="213">
        <v>-2.3</v>
      </c>
      <c r="G35" s="213">
        <v>-2.5</v>
      </c>
      <c r="H35" s="213">
        <v>6.5</v>
      </c>
      <c r="I35" s="213">
        <v>4.3</v>
      </c>
      <c r="J35" s="213">
        <v>-2</v>
      </c>
      <c r="K35" s="213">
        <v>-2.7</v>
      </c>
      <c r="L35" s="213">
        <v>0.5</v>
      </c>
      <c r="M35" s="213">
        <v>-1.9</v>
      </c>
      <c r="N35" s="213">
        <v>3.9</v>
      </c>
      <c r="O35" s="213">
        <v>17.7</v>
      </c>
      <c r="P35" s="213">
        <v>-7.2</v>
      </c>
      <c r="Q35" s="213">
        <v>-3.8</v>
      </c>
      <c r="R35" s="213">
        <v>0.5</v>
      </c>
      <c r="S35" s="213">
        <v>-3.7</v>
      </c>
    </row>
    <row r="36" spans="1:19" ht="13.5" customHeight="1">
      <c r="A36" s="198" t="s">
        <v>178</v>
      </c>
      <c r="B36" s="198">
        <v>5</v>
      </c>
      <c r="C36" s="199" t="s">
        <v>176</v>
      </c>
      <c r="D36" s="212">
        <v>-1.9</v>
      </c>
      <c r="E36" s="213">
        <v>-9</v>
      </c>
      <c r="F36" s="213">
        <v>0</v>
      </c>
      <c r="G36" s="213">
        <v>-3.9</v>
      </c>
      <c r="H36" s="213">
        <v>3.3</v>
      </c>
      <c r="I36" s="213">
        <v>4.5</v>
      </c>
      <c r="J36" s="213">
        <v>-2.3</v>
      </c>
      <c r="K36" s="213">
        <v>-5.4</v>
      </c>
      <c r="L36" s="213">
        <v>-6.1</v>
      </c>
      <c r="M36" s="213">
        <v>-5.9</v>
      </c>
      <c r="N36" s="213">
        <v>5.7</v>
      </c>
      <c r="O36" s="213">
        <v>8.7</v>
      </c>
      <c r="P36" s="213">
        <v>-13.3</v>
      </c>
      <c r="Q36" s="213">
        <v>-4.5</v>
      </c>
      <c r="R36" s="213">
        <v>-6.4</v>
      </c>
      <c r="S36" s="213">
        <v>-3.2</v>
      </c>
    </row>
    <row r="37" spans="1:19" ht="13.5" customHeight="1">
      <c r="A37" s="214"/>
      <c r="B37" s="198">
        <v>6</v>
      </c>
      <c r="C37" s="199"/>
      <c r="D37" s="212">
        <v>-2.8</v>
      </c>
      <c r="E37" s="213">
        <v>-6.5</v>
      </c>
      <c r="F37" s="213">
        <v>-1.3</v>
      </c>
      <c r="G37" s="213">
        <v>-3.8</v>
      </c>
      <c r="H37" s="213">
        <v>3</v>
      </c>
      <c r="I37" s="213">
        <v>-2.2</v>
      </c>
      <c r="J37" s="213">
        <v>-3.3</v>
      </c>
      <c r="K37" s="213">
        <v>-6.8</v>
      </c>
      <c r="L37" s="213">
        <v>-2.5</v>
      </c>
      <c r="M37" s="213">
        <v>-5.1</v>
      </c>
      <c r="N37" s="213">
        <v>1.1</v>
      </c>
      <c r="O37" s="213">
        <v>1.8</v>
      </c>
      <c r="P37" s="213">
        <v>-1.7</v>
      </c>
      <c r="Q37" s="213">
        <v>-4.1</v>
      </c>
      <c r="R37" s="213">
        <v>-4.8</v>
      </c>
      <c r="S37" s="213">
        <v>-4.6</v>
      </c>
    </row>
    <row r="38" spans="1:19" ht="13.5" customHeight="1">
      <c r="A38" s="214"/>
      <c r="B38" s="198">
        <v>7</v>
      </c>
      <c r="C38" s="199"/>
      <c r="D38" s="212">
        <v>-0.8</v>
      </c>
      <c r="E38" s="213">
        <v>0.2</v>
      </c>
      <c r="F38" s="213">
        <v>-0.9</v>
      </c>
      <c r="G38" s="213">
        <v>-1.7</v>
      </c>
      <c r="H38" s="213">
        <v>12.8</v>
      </c>
      <c r="I38" s="213">
        <v>-3.3</v>
      </c>
      <c r="J38" s="213">
        <v>-3.5</v>
      </c>
      <c r="K38" s="213">
        <v>1.1</v>
      </c>
      <c r="L38" s="213">
        <v>-10.5</v>
      </c>
      <c r="M38" s="213">
        <v>3.3</v>
      </c>
      <c r="N38" s="213">
        <v>6.7</v>
      </c>
      <c r="O38" s="213">
        <v>-3.6</v>
      </c>
      <c r="P38" s="213">
        <v>3.3</v>
      </c>
      <c r="Q38" s="213">
        <v>0</v>
      </c>
      <c r="R38" s="213">
        <v>-4.4</v>
      </c>
      <c r="S38" s="213">
        <v>-0.7</v>
      </c>
    </row>
    <row r="39" spans="1:19" ht="13.5" customHeight="1">
      <c r="A39" s="214"/>
      <c r="B39" s="198">
        <v>8</v>
      </c>
      <c r="C39" s="199"/>
      <c r="D39" s="212">
        <v>-1.2</v>
      </c>
      <c r="E39" s="213">
        <v>-1.6</v>
      </c>
      <c r="F39" s="213">
        <v>-0.2</v>
      </c>
      <c r="G39" s="213">
        <v>-5.2</v>
      </c>
      <c r="H39" s="213">
        <v>9.6</v>
      </c>
      <c r="I39" s="213">
        <v>-3.1</v>
      </c>
      <c r="J39" s="213">
        <v>-3</v>
      </c>
      <c r="K39" s="213">
        <v>-2.1</v>
      </c>
      <c r="L39" s="213">
        <v>-0.8</v>
      </c>
      <c r="M39" s="213">
        <v>-1.2</v>
      </c>
      <c r="N39" s="213">
        <v>3.7</v>
      </c>
      <c r="O39" s="213">
        <v>-0.8</v>
      </c>
      <c r="P39" s="213">
        <v>7.2</v>
      </c>
      <c r="Q39" s="213">
        <v>-3.1</v>
      </c>
      <c r="R39" s="213">
        <v>-9.4</v>
      </c>
      <c r="S39" s="213">
        <v>-2.8</v>
      </c>
    </row>
    <row r="40" spans="1:19" ht="13.5" customHeight="1">
      <c r="A40" s="198"/>
      <c r="B40" s="198">
        <v>9</v>
      </c>
      <c r="C40" s="199"/>
      <c r="D40" s="212">
        <v>-1</v>
      </c>
      <c r="E40" s="213">
        <v>1.5</v>
      </c>
      <c r="F40" s="213">
        <v>-1.2</v>
      </c>
      <c r="G40" s="213">
        <v>-7.9</v>
      </c>
      <c r="H40" s="213">
        <v>11.5</v>
      </c>
      <c r="I40" s="213">
        <v>-8.3</v>
      </c>
      <c r="J40" s="213">
        <v>-3.7</v>
      </c>
      <c r="K40" s="213">
        <v>4.3</v>
      </c>
      <c r="L40" s="213">
        <v>-7.9</v>
      </c>
      <c r="M40" s="213">
        <v>1.2</v>
      </c>
      <c r="N40" s="213">
        <v>7.9</v>
      </c>
      <c r="O40" s="213">
        <v>4.7</v>
      </c>
      <c r="P40" s="213">
        <v>2</v>
      </c>
      <c r="Q40" s="213">
        <v>-1.3</v>
      </c>
      <c r="R40" s="213">
        <v>-4</v>
      </c>
      <c r="S40" s="213">
        <v>-1.7</v>
      </c>
    </row>
    <row r="41" spans="1:19" ht="13.5" customHeight="1">
      <c r="A41" s="198"/>
      <c r="B41" s="198">
        <v>10</v>
      </c>
      <c r="C41" s="199"/>
      <c r="D41" s="212">
        <v>-1.5</v>
      </c>
      <c r="E41" s="213">
        <v>-3.9</v>
      </c>
      <c r="F41" s="213">
        <v>0</v>
      </c>
      <c r="G41" s="213">
        <v>-2.6</v>
      </c>
      <c r="H41" s="213">
        <v>10.6</v>
      </c>
      <c r="I41" s="213">
        <v>-2.4</v>
      </c>
      <c r="J41" s="213">
        <v>-4</v>
      </c>
      <c r="K41" s="213">
        <v>-1.5</v>
      </c>
      <c r="L41" s="213">
        <v>-6.1</v>
      </c>
      <c r="M41" s="213">
        <v>0.4</v>
      </c>
      <c r="N41" s="213">
        <v>2.5</v>
      </c>
      <c r="O41" s="213">
        <v>-6.3</v>
      </c>
      <c r="P41" s="213">
        <v>-5.3</v>
      </c>
      <c r="Q41" s="213">
        <v>-0.8</v>
      </c>
      <c r="R41" s="213">
        <v>-6.5</v>
      </c>
      <c r="S41" s="213">
        <v>-0.2</v>
      </c>
    </row>
    <row r="42" spans="1:19" ht="13.5" customHeight="1">
      <c r="A42" s="214"/>
      <c r="B42" s="198">
        <v>11</v>
      </c>
      <c r="C42" s="199"/>
      <c r="D42" s="212">
        <v>-3.8</v>
      </c>
      <c r="E42" s="213">
        <v>-4.4</v>
      </c>
      <c r="F42" s="213">
        <v>-4.1</v>
      </c>
      <c r="G42" s="213">
        <v>-7.5</v>
      </c>
      <c r="H42" s="213">
        <v>2.4</v>
      </c>
      <c r="I42" s="213">
        <v>-5.1</v>
      </c>
      <c r="J42" s="213">
        <v>-5.6</v>
      </c>
      <c r="K42" s="213">
        <v>-3.4</v>
      </c>
      <c r="L42" s="213">
        <v>-9.2</v>
      </c>
      <c r="M42" s="213">
        <v>-0.1</v>
      </c>
      <c r="N42" s="213">
        <v>0.8</v>
      </c>
      <c r="O42" s="213">
        <v>0.2</v>
      </c>
      <c r="P42" s="213">
        <v>-3.3</v>
      </c>
      <c r="Q42" s="213">
        <v>-2.1</v>
      </c>
      <c r="R42" s="213">
        <v>-12.4</v>
      </c>
      <c r="S42" s="213">
        <v>-7.3</v>
      </c>
    </row>
    <row r="43" spans="1:19" ht="13.5" customHeight="1">
      <c r="A43" s="198"/>
      <c r="B43" s="198">
        <v>12</v>
      </c>
      <c r="C43" s="199"/>
      <c r="D43" s="212">
        <v>0.5</v>
      </c>
      <c r="E43" s="213">
        <v>-1.1</v>
      </c>
      <c r="F43" s="213">
        <v>-0.8</v>
      </c>
      <c r="G43" s="213">
        <v>-6.3</v>
      </c>
      <c r="H43" s="213">
        <v>13.3</v>
      </c>
      <c r="I43" s="213">
        <v>-0.6</v>
      </c>
      <c r="J43" s="213">
        <v>1.1</v>
      </c>
      <c r="K43" s="213">
        <v>4.5</v>
      </c>
      <c r="L43" s="213">
        <v>-6.8</v>
      </c>
      <c r="M43" s="213">
        <v>4.8</v>
      </c>
      <c r="N43" s="213">
        <v>-1.2</v>
      </c>
      <c r="O43" s="213">
        <v>-0.4</v>
      </c>
      <c r="P43" s="213">
        <v>10.6</v>
      </c>
      <c r="Q43" s="213">
        <v>1.9</v>
      </c>
      <c r="R43" s="213">
        <v>-5.1</v>
      </c>
      <c r="S43" s="213">
        <v>-2.6</v>
      </c>
    </row>
    <row r="44" spans="1:19" ht="13.5" customHeight="1">
      <c r="A44" s="198" t="s">
        <v>453</v>
      </c>
      <c r="B44" s="198" t="s">
        <v>454</v>
      </c>
      <c r="C44" s="199" t="s">
        <v>176</v>
      </c>
      <c r="D44" s="212">
        <v>1.7</v>
      </c>
      <c r="E44" s="213">
        <v>-0.6</v>
      </c>
      <c r="F44" s="213">
        <v>1.7</v>
      </c>
      <c r="G44" s="213">
        <v>-1.1</v>
      </c>
      <c r="H44" s="213">
        <v>8.3</v>
      </c>
      <c r="I44" s="213">
        <v>1.3</v>
      </c>
      <c r="J44" s="213">
        <v>2.2</v>
      </c>
      <c r="K44" s="213">
        <v>0.2</v>
      </c>
      <c r="L44" s="213">
        <v>-0.4</v>
      </c>
      <c r="M44" s="213">
        <v>3.6</v>
      </c>
      <c r="N44" s="213">
        <v>1.3</v>
      </c>
      <c r="O44" s="213">
        <v>-7.8</v>
      </c>
      <c r="P44" s="213">
        <v>21.6</v>
      </c>
      <c r="Q44" s="213">
        <v>-1.6</v>
      </c>
      <c r="R44" s="213">
        <v>0.1</v>
      </c>
      <c r="S44" s="213">
        <v>-1.5</v>
      </c>
    </row>
    <row r="45" spans="1:19" ht="13.5" customHeight="1">
      <c r="A45" s="198"/>
      <c r="B45" s="198">
        <v>2</v>
      </c>
      <c r="C45" s="199"/>
      <c r="D45" s="212">
        <v>-1.9</v>
      </c>
      <c r="E45" s="213">
        <v>-4.7</v>
      </c>
      <c r="F45" s="213">
        <v>-0.7</v>
      </c>
      <c r="G45" s="213">
        <v>-4.4</v>
      </c>
      <c r="H45" s="213">
        <v>-4</v>
      </c>
      <c r="I45" s="213">
        <v>-0.2</v>
      </c>
      <c r="J45" s="213">
        <v>-0.1</v>
      </c>
      <c r="K45" s="213">
        <v>-3.9</v>
      </c>
      <c r="L45" s="213">
        <v>-7</v>
      </c>
      <c r="M45" s="213">
        <v>1.1</v>
      </c>
      <c r="N45" s="213">
        <v>-8.1</v>
      </c>
      <c r="O45" s="213">
        <v>-7.9</v>
      </c>
      <c r="P45" s="213">
        <v>-6</v>
      </c>
      <c r="Q45" s="213">
        <v>-2.6</v>
      </c>
      <c r="R45" s="213">
        <v>-7.9</v>
      </c>
      <c r="S45" s="213">
        <v>-0.7</v>
      </c>
    </row>
    <row r="46" spans="1:19" ht="13.5" customHeight="1">
      <c r="A46" s="214"/>
      <c r="B46" s="218">
        <v>3</v>
      </c>
      <c r="C46" s="214"/>
      <c r="D46" s="219">
        <v>-0.3</v>
      </c>
      <c r="E46" s="220">
        <v>-3.5</v>
      </c>
      <c r="F46" s="220">
        <v>0.7</v>
      </c>
      <c r="G46" s="220">
        <v>-3.3</v>
      </c>
      <c r="H46" s="220">
        <v>1.6</v>
      </c>
      <c r="I46" s="220">
        <v>-1.9</v>
      </c>
      <c r="J46" s="220">
        <v>3.1</v>
      </c>
      <c r="K46" s="220">
        <v>4.7</v>
      </c>
      <c r="L46" s="220">
        <v>-9.3</v>
      </c>
      <c r="M46" s="220">
        <v>1.2</v>
      </c>
      <c r="N46" s="220">
        <v>-7.2</v>
      </c>
      <c r="O46" s="220">
        <v>-12.7</v>
      </c>
      <c r="P46" s="220">
        <v>12.9</v>
      </c>
      <c r="Q46" s="220">
        <v>-3.8</v>
      </c>
      <c r="R46" s="220">
        <v>-2.2</v>
      </c>
      <c r="S46" s="220">
        <v>-0.4</v>
      </c>
    </row>
    <row r="47" spans="1:35" ht="27" customHeight="1">
      <c r="A47" s="650" t="s">
        <v>158</v>
      </c>
      <c r="B47" s="650"/>
      <c r="C47" s="651"/>
      <c r="D47" s="223">
        <v>1.1</v>
      </c>
      <c r="E47" s="223">
        <v>-2.2</v>
      </c>
      <c r="F47" s="223">
        <v>-0.2</v>
      </c>
      <c r="G47" s="223">
        <v>3.3</v>
      </c>
      <c r="H47" s="223">
        <v>5.2</v>
      </c>
      <c r="I47" s="223">
        <v>-3.6</v>
      </c>
      <c r="J47" s="223">
        <v>1.3</v>
      </c>
      <c r="K47" s="223">
        <v>13.6</v>
      </c>
      <c r="L47" s="223">
        <v>-7.5</v>
      </c>
      <c r="M47" s="223">
        <v>-1.2</v>
      </c>
      <c r="N47" s="223">
        <v>0.7</v>
      </c>
      <c r="O47" s="223">
        <v>-0.1</v>
      </c>
      <c r="P47" s="223">
        <v>17.7</v>
      </c>
      <c r="Q47" s="223">
        <v>0.9</v>
      </c>
      <c r="R47" s="223">
        <v>9.4</v>
      </c>
      <c r="S47" s="223">
        <v>1.8</v>
      </c>
      <c r="T47" s="225"/>
      <c r="U47" s="225"/>
      <c r="V47" s="225"/>
      <c r="W47" s="225"/>
      <c r="X47" s="225"/>
      <c r="Y47" s="225"/>
      <c r="Z47" s="225"/>
      <c r="AA47" s="225"/>
      <c r="AB47" s="225"/>
      <c r="AC47" s="225"/>
      <c r="AD47" s="225"/>
      <c r="AE47" s="225"/>
      <c r="AF47" s="225"/>
      <c r="AG47" s="225"/>
      <c r="AH47" s="225"/>
      <c r="AI47" s="225"/>
    </row>
    <row r="48" spans="1:35" ht="27" customHeight="1">
      <c r="A48" s="225"/>
      <c r="B48" s="225"/>
      <c r="C48" s="225"/>
      <c r="D48" s="247"/>
      <c r="E48" s="247"/>
      <c r="F48" s="247"/>
      <c r="G48" s="247"/>
      <c r="H48" s="247"/>
      <c r="I48" s="247"/>
      <c r="J48" s="247"/>
      <c r="K48" s="247"/>
      <c r="L48" s="247"/>
      <c r="M48" s="247"/>
      <c r="N48" s="247"/>
      <c r="O48" s="247"/>
      <c r="P48" s="247"/>
      <c r="Q48" s="247"/>
      <c r="R48" s="247"/>
      <c r="S48" s="247"/>
      <c r="T48" s="225"/>
      <c r="U48" s="225"/>
      <c r="V48" s="225"/>
      <c r="W48" s="225"/>
      <c r="X48" s="225"/>
      <c r="Y48" s="225"/>
      <c r="Z48" s="225"/>
      <c r="AA48" s="225"/>
      <c r="AB48" s="225"/>
      <c r="AC48" s="225"/>
      <c r="AD48" s="225"/>
      <c r="AE48" s="225"/>
      <c r="AF48" s="225"/>
      <c r="AG48" s="225"/>
      <c r="AH48" s="225"/>
      <c r="AI48" s="225"/>
    </row>
    <row r="49" spans="1:19" ht="15.75">
      <c r="A49" s="227" t="s">
        <v>197</v>
      </c>
      <c r="B49" s="228"/>
      <c r="C49" s="228"/>
      <c r="D49" s="217"/>
      <c r="E49" s="217"/>
      <c r="F49" s="217"/>
      <c r="G49" s="217"/>
      <c r="H49" s="653"/>
      <c r="I49" s="653"/>
      <c r="J49" s="653"/>
      <c r="K49" s="653"/>
      <c r="L49" s="653"/>
      <c r="M49" s="653"/>
      <c r="N49" s="653"/>
      <c r="O49" s="653"/>
      <c r="P49" s="217"/>
      <c r="Q49" s="217"/>
      <c r="R49" s="217"/>
      <c r="S49" s="248" t="s">
        <v>423</v>
      </c>
    </row>
    <row r="50" spans="1:19" ht="12.75">
      <c r="A50" s="642" t="s">
        <v>54</v>
      </c>
      <c r="B50" s="642"/>
      <c r="C50" s="643"/>
      <c r="D50" s="183" t="s">
        <v>381</v>
      </c>
      <c r="E50" s="183" t="s">
        <v>424</v>
      </c>
      <c r="F50" s="183" t="s">
        <v>81</v>
      </c>
      <c r="G50" s="183" t="s">
        <v>142</v>
      </c>
      <c r="H50" s="183" t="s">
        <v>426</v>
      </c>
      <c r="I50" s="183" t="s">
        <v>39</v>
      </c>
      <c r="J50" s="183" t="s">
        <v>168</v>
      </c>
      <c r="K50" s="183" t="s">
        <v>427</v>
      </c>
      <c r="L50" s="183" t="s">
        <v>428</v>
      </c>
      <c r="M50" s="183" t="s">
        <v>429</v>
      </c>
      <c r="N50" s="183" t="s">
        <v>240</v>
      </c>
      <c r="O50" s="183" t="s">
        <v>430</v>
      </c>
      <c r="P50" s="183" t="s">
        <v>431</v>
      </c>
      <c r="Q50" s="183" t="s">
        <v>432</v>
      </c>
      <c r="R50" s="183" t="s">
        <v>433</v>
      </c>
      <c r="S50" s="183" t="s">
        <v>120</v>
      </c>
    </row>
    <row r="51" spans="1:19" ht="21">
      <c r="A51" s="644"/>
      <c r="B51" s="644"/>
      <c r="C51" s="645"/>
      <c r="D51" s="184" t="s">
        <v>73</v>
      </c>
      <c r="E51" s="184"/>
      <c r="F51" s="184"/>
      <c r="G51" s="184" t="s">
        <v>134</v>
      </c>
      <c r="H51" s="184" t="s">
        <v>3</v>
      </c>
      <c r="I51" s="184" t="s">
        <v>207</v>
      </c>
      <c r="J51" s="184" t="s">
        <v>1</v>
      </c>
      <c r="K51" s="184" t="s">
        <v>203</v>
      </c>
      <c r="L51" s="185" t="s">
        <v>436</v>
      </c>
      <c r="M51" s="186" t="s">
        <v>22</v>
      </c>
      <c r="N51" s="185" t="s">
        <v>437</v>
      </c>
      <c r="O51" s="185" t="s">
        <v>361</v>
      </c>
      <c r="P51" s="185" t="s">
        <v>438</v>
      </c>
      <c r="Q51" s="185" t="s">
        <v>141</v>
      </c>
      <c r="R51" s="185" t="s">
        <v>2</v>
      </c>
      <c r="S51" s="187" t="s">
        <v>439</v>
      </c>
    </row>
    <row r="52" spans="1:19" ht="18" customHeight="1">
      <c r="A52" s="646"/>
      <c r="B52" s="646"/>
      <c r="C52" s="647"/>
      <c r="D52" s="188" t="s">
        <v>131</v>
      </c>
      <c r="E52" s="188" t="s">
        <v>391</v>
      </c>
      <c r="F52" s="188" t="s">
        <v>0</v>
      </c>
      <c r="G52" s="188" t="s">
        <v>440</v>
      </c>
      <c r="H52" s="188" t="s">
        <v>8</v>
      </c>
      <c r="I52" s="188" t="s">
        <v>155</v>
      </c>
      <c r="J52" s="188" t="s">
        <v>356</v>
      </c>
      <c r="K52" s="188" t="s">
        <v>375</v>
      </c>
      <c r="L52" s="189" t="s">
        <v>84</v>
      </c>
      <c r="M52" s="190" t="s">
        <v>243</v>
      </c>
      <c r="N52" s="189" t="s">
        <v>286</v>
      </c>
      <c r="O52" s="189" t="s">
        <v>45</v>
      </c>
      <c r="P52" s="190" t="s">
        <v>441</v>
      </c>
      <c r="Q52" s="190" t="s">
        <v>442</v>
      </c>
      <c r="R52" s="189" t="s">
        <v>443</v>
      </c>
      <c r="S52" s="189" t="s">
        <v>332</v>
      </c>
    </row>
    <row r="53" spans="1:19" ht="15.75" customHeight="1">
      <c r="A53" s="235"/>
      <c r="B53" s="235"/>
      <c r="C53" s="235"/>
      <c r="D53" s="648" t="s">
        <v>444</v>
      </c>
      <c r="E53" s="648"/>
      <c r="F53" s="648"/>
      <c r="G53" s="648"/>
      <c r="H53" s="648"/>
      <c r="I53" s="648"/>
      <c r="J53" s="648"/>
      <c r="K53" s="648"/>
      <c r="L53" s="648"/>
      <c r="M53" s="648"/>
      <c r="N53" s="648"/>
      <c r="O53" s="648"/>
      <c r="P53" s="648"/>
      <c r="Q53" s="648"/>
      <c r="R53" s="648"/>
      <c r="S53" s="235"/>
    </row>
    <row r="54" spans="1:19" ht="13.5" customHeight="1">
      <c r="A54" s="192" t="s">
        <v>66</v>
      </c>
      <c r="B54" s="192" t="s">
        <v>144</v>
      </c>
      <c r="C54" s="193" t="s">
        <v>447</v>
      </c>
      <c r="D54" s="194">
        <v>98.7</v>
      </c>
      <c r="E54" s="195">
        <v>99.4</v>
      </c>
      <c r="F54" s="195">
        <v>98.7</v>
      </c>
      <c r="G54" s="195">
        <v>100.2</v>
      </c>
      <c r="H54" s="195">
        <v>99.1</v>
      </c>
      <c r="I54" s="195">
        <v>99.8</v>
      </c>
      <c r="J54" s="195">
        <v>100.6</v>
      </c>
      <c r="K54" s="195">
        <v>96.3</v>
      </c>
      <c r="L54" s="196">
        <v>98.1</v>
      </c>
      <c r="M54" s="196">
        <v>100.8</v>
      </c>
      <c r="N54" s="196">
        <v>99.5</v>
      </c>
      <c r="O54" s="196">
        <v>100.9</v>
      </c>
      <c r="P54" s="195">
        <v>102.5</v>
      </c>
      <c r="Q54" s="195">
        <v>92.8</v>
      </c>
      <c r="R54" s="195">
        <v>103.1</v>
      </c>
      <c r="S54" s="196">
        <v>99.1</v>
      </c>
    </row>
    <row r="55" spans="1:19" ht="13.5" customHeight="1">
      <c r="A55" s="198"/>
      <c r="B55" s="198" t="s">
        <v>449</v>
      </c>
      <c r="C55" s="199"/>
      <c r="D55" s="200">
        <v>100</v>
      </c>
      <c r="E55" s="201">
        <v>100</v>
      </c>
      <c r="F55" s="201">
        <v>100</v>
      </c>
      <c r="G55" s="201">
        <v>100</v>
      </c>
      <c r="H55" s="201">
        <v>100</v>
      </c>
      <c r="I55" s="201">
        <v>100</v>
      </c>
      <c r="J55" s="201">
        <v>100</v>
      </c>
      <c r="K55" s="201">
        <v>100</v>
      </c>
      <c r="L55" s="202">
        <v>100</v>
      </c>
      <c r="M55" s="202">
        <v>100</v>
      </c>
      <c r="N55" s="202">
        <v>100</v>
      </c>
      <c r="O55" s="202">
        <v>100</v>
      </c>
      <c r="P55" s="201">
        <v>100</v>
      </c>
      <c r="Q55" s="201">
        <v>100</v>
      </c>
      <c r="R55" s="201">
        <v>100</v>
      </c>
      <c r="S55" s="202">
        <v>100</v>
      </c>
    </row>
    <row r="56" spans="1:19" ht="13.5" customHeight="1">
      <c r="A56" s="198"/>
      <c r="B56" s="198">
        <v>28</v>
      </c>
      <c r="C56" s="199"/>
      <c r="D56" s="200">
        <v>100.5</v>
      </c>
      <c r="E56" s="201">
        <v>100.1</v>
      </c>
      <c r="F56" s="201">
        <v>100.7</v>
      </c>
      <c r="G56" s="201">
        <v>98.9</v>
      </c>
      <c r="H56" s="201">
        <v>100.6</v>
      </c>
      <c r="I56" s="201">
        <v>99.1</v>
      </c>
      <c r="J56" s="201">
        <v>98.7</v>
      </c>
      <c r="K56" s="201">
        <v>100.3</v>
      </c>
      <c r="L56" s="202">
        <v>101.2</v>
      </c>
      <c r="M56" s="202">
        <v>100.7</v>
      </c>
      <c r="N56" s="202">
        <v>99.7</v>
      </c>
      <c r="O56" s="202">
        <v>101</v>
      </c>
      <c r="P56" s="201">
        <v>107.7</v>
      </c>
      <c r="Q56" s="201">
        <v>100.3</v>
      </c>
      <c r="R56" s="201">
        <v>101.5</v>
      </c>
      <c r="S56" s="202">
        <v>100.2</v>
      </c>
    </row>
    <row r="57" spans="1:19" ht="13.5" customHeight="1">
      <c r="A57" s="198"/>
      <c r="B57" s="198" t="s">
        <v>31</v>
      </c>
      <c r="C57" s="199"/>
      <c r="D57" s="200">
        <v>100.6</v>
      </c>
      <c r="E57" s="201">
        <v>102.7</v>
      </c>
      <c r="F57" s="201">
        <v>100.8</v>
      </c>
      <c r="G57" s="201">
        <v>101</v>
      </c>
      <c r="H57" s="201">
        <v>101</v>
      </c>
      <c r="I57" s="201">
        <v>99</v>
      </c>
      <c r="J57" s="201">
        <v>98.3</v>
      </c>
      <c r="K57" s="201">
        <v>97.9</v>
      </c>
      <c r="L57" s="202">
        <v>101.6</v>
      </c>
      <c r="M57" s="202">
        <v>101.3</v>
      </c>
      <c r="N57" s="202">
        <v>105.6</v>
      </c>
      <c r="O57" s="202">
        <v>99</v>
      </c>
      <c r="P57" s="201">
        <v>109.6</v>
      </c>
      <c r="Q57" s="201">
        <v>99.1</v>
      </c>
      <c r="R57" s="201">
        <v>102</v>
      </c>
      <c r="S57" s="202">
        <v>99.3</v>
      </c>
    </row>
    <row r="58" spans="1:19" ht="13.5" customHeight="1">
      <c r="A58" s="198"/>
      <c r="B58" s="198" t="s">
        <v>80</v>
      </c>
      <c r="C58" s="199"/>
      <c r="D58" s="204">
        <v>99.1</v>
      </c>
      <c r="E58" s="205">
        <v>92.5</v>
      </c>
      <c r="F58" s="205">
        <v>99.5</v>
      </c>
      <c r="G58" s="205">
        <v>99.7</v>
      </c>
      <c r="H58" s="205">
        <v>105.2</v>
      </c>
      <c r="I58" s="205">
        <v>99.8</v>
      </c>
      <c r="J58" s="205">
        <v>98.4</v>
      </c>
      <c r="K58" s="205">
        <v>98.8</v>
      </c>
      <c r="L58" s="205">
        <v>95.8</v>
      </c>
      <c r="M58" s="205">
        <v>101.9</v>
      </c>
      <c r="N58" s="205">
        <v>97.3</v>
      </c>
      <c r="O58" s="205">
        <v>94.2</v>
      </c>
      <c r="P58" s="205">
        <v>103.7</v>
      </c>
      <c r="Q58" s="205">
        <v>101.1</v>
      </c>
      <c r="R58" s="205">
        <v>103.2</v>
      </c>
      <c r="S58" s="205">
        <v>94.5</v>
      </c>
    </row>
    <row r="59" spans="1:19" ht="13.5" customHeight="1">
      <c r="A59" s="206" t="s">
        <v>450</v>
      </c>
      <c r="B59" s="206" t="s">
        <v>452</v>
      </c>
      <c r="C59" s="207" t="s">
        <v>447</v>
      </c>
      <c r="D59" s="208">
        <v>98.3</v>
      </c>
      <c r="E59" s="209">
        <v>88.4</v>
      </c>
      <c r="F59" s="209">
        <v>97.6</v>
      </c>
      <c r="G59" s="209">
        <v>96.6</v>
      </c>
      <c r="H59" s="209">
        <v>102.9</v>
      </c>
      <c r="I59" s="209">
        <v>96.2</v>
      </c>
      <c r="J59" s="209">
        <v>98</v>
      </c>
      <c r="K59" s="209">
        <v>94.1</v>
      </c>
      <c r="L59" s="209">
        <v>87.3</v>
      </c>
      <c r="M59" s="209">
        <v>99.6</v>
      </c>
      <c r="N59" s="209">
        <v>107.2</v>
      </c>
      <c r="O59" s="209">
        <v>97</v>
      </c>
      <c r="P59" s="209">
        <v>105.3</v>
      </c>
      <c r="Q59" s="209">
        <v>101.9</v>
      </c>
      <c r="R59" s="209">
        <v>99.6</v>
      </c>
      <c r="S59" s="209">
        <v>92.5</v>
      </c>
    </row>
    <row r="60" spans="1:19" ht="13.5" customHeight="1">
      <c r="A60" s="198" t="s">
        <v>274</v>
      </c>
      <c r="B60" s="198" t="s">
        <v>63</v>
      </c>
      <c r="C60" s="199" t="s">
        <v>176</v>
      </c>
      <c r="D60" s="210">
        <v>97.7</v>
      </c>
      <c r="E60" s="211">
        <v>94.8</v>
      </c>
      <c r="F60" s="211">
        <v>97.2</v>
      </c>
      <c r="G60" s="211">
        <v>91.3</v>
      </c>
      <c r="H60" s="211">
        <v>103.1</v>
      </c>
      <c r="I60" s="211">
        <v>95.7</v>
      </c>
      <c r="J60" s="211">
        <v>94.3</v>
      </c>
      <c r="K60" s="211">
        <v>92</v>
      </c>
      <c r="L60" s="211">
        <v>87.4</v>
      </c>
      <c r="M60" s="211">
        <v>98.9</v>
      </c>
      <c r="N60" s="211">
        <v>104.3</v>
      </c>
      <c r="O60" s="211">
        <v>96.9</v>
      </c>
      <c r="P60" s="211">
        <v>102.7</v>
      </c>
      <c r="Q60" s="211">
        <v>103.5</v>
      </c>
      <c r="R60" s="211">
        <v>98.6</v>
      </c>
      <c r="S60" s="211">
        <v>91.2</v>
      </c>
    </row>
    <row r="61" spans="1:19" ht="13.5" customHeight="1">
      <c r="A61" s="198"/>
      <c r="B61" s="198">
        <v>4</v>
      </c>
      <c r="C61" s="199"/>
      <c r="D61" s="212">
        <v>100.9</v>
      </c>
      <c r="E61" s="213">
        <v>99.7</v>
      </c>
      <c r="F61" s="213">
        <v>99.7</v>
      </c>
      <c r="G61" s="213">
        <v>93.6</v>
      </c>
      <c r="H61" s="213">
        <v>105.2</v>
      </c>
      <c r="I61" s="213">
        <v>101.8</v>
      </c>
      <c r="J61" s="213">
        <v>101.3</v>
      </c>
      <c r="K61" s="213">
        <v>95.6</v>
      </c>
      <c r="L61" s="213">
        <v>86</v>
      </c>
      <c r="M61" s="213">
        <v>102.3</v>
      </c>
      <c r="N61" s="213">
        <v>112</v>
      </c>
      <c r="O61" s="213">
        <v>103.5</v>
      </c>
      <c r="P61" s="213">
        <v>110.9</v>
      </c>
      <c r="Q61" s="213">
        <v>102.8</v>
      </c>
      <c r="R61" s="213">
        <v>101.8</v>
      </c>
      <c r="S61" s="213">
        <v>92.6</v>
      </c>
    </row>
    <row r="62" spans="1:19" ht="13.5" customHeight="1">
      <c r="A62" s="198" t="s">
        <v>178</v>
      </c>
      <c r="B62" s="198">
        <v>5</v>
      </c>
      <c r="C62" s="199" t="s">
        <v>176</v>
      </c>
      <c r="D62" s="212">
        <v>95.4</v>
      </c>
      <c r="E62" s="213">
        <v>83.4</v>
      </c>
      <c r="F62" s="213">
        <v>93</v>
      </c>
      <c r="G62" s="213">
        <v>96.8</v>
      </c>
      <c r="H62" s="213">
        <v>97.5</v>
      </c>
      <c r="I62" s="213">
        <v>93.9</v>
      </c>
      <c r="J62" s="213">
        <v>96.3</v>
      </c>
      <c r="K62" s="213">
        <v>92.6</v>
      </c>
      <c r="L62" s="213">
        <v>77.4</v>
      </c>
      <c r="M62" s="213">
        <v>96.5</v>
      </c>
      <c r="N62" s="213">
        <v>112.7</v>
      </c>
      <c r="O62" s="213">
        <v>98.8</v>
      </c>
      <c r="P62" s="213">
        <v>91.7</v>
      </c>
      <c r="Q62" s="213">
        <v>103.2</v>
      </c>
      <c r="R62" s="213">
        <v>97.5</v>
      </c>
      <c r="S62" s="213">
        <v>89.8</v>
      </c>
    </row>
    <row r="63" spans="1:19" ht="13.5" customHeight="1">
      <c r="A63" s="214"/>
      <c r="B63" s="198">
        <v>6</v>
      </c>
      <c r="C63" s="199"/>
      <c r="D63" s="212">
        <v>100.4</v>
      </c>
      <c r="E63" s="213">
        <v>83.6</v>
      </c>
      <c r="F63" s="213">
        <v>101.7</v>
      </c>
      <c r="G63" s="213">
        <v>95.7</v>
      </c>
      <c r="H63" s="213">
        <v>104.6</v>
      </c>
      <c r="I63" s="213">
        <v>94.9</v>
      </c>
      <c r="J63" s="213">
        <v>100.5</v>
      </c>
      <c r="K63" s="213">
        <v>93.8</v>
      </c>
      <c r="L63" s="213">
        <v>82.4</v>
      </c>
      <c r="M63" s="213">
        <v>100.3</v>
      </c>
      <c r="N63" s="213">
        <v>109.8</v>
      </c>
      <c r="O63" s="213">
        <v>93.1</v>
      </c>
      <c r="P63" s="213">
        <v>115.8</v>
      </c>
      <c r="Q63" s="213">
        <v>102.6</v>
      </c>
      <c r="R63" s="213">
        <v>101.4</v>
      </c>
      <c r="S63" s="213">
        <v>92.1</v>
      </c>
    </row>
    <row r="64" spans="1:19" ht="13.5" customHeight="1">
      <c r="A64" s="214"/>
      <c r="B64" s="198">
        <v>7</v>
      </c>
      <c r="C64" s="199"/>
      <c r="D64" s="212">
        <v>102.3</v>
      </c>
      <c r="E64" s="213">
        <v>95.4</v>
      </c>
      <c r="F64" s="213">
        <v>102</v>
      </c>
      <c r="G64" s="213">
        <v>99.7</v>
      </c>
      <c r="H64" s="213">
        <v>109.8</v>
      </c>
      <c r="I64" s="213">
        <v>97.8</v>
      </c>
      <c r="J64" s="213">
        <v>101</v>
      </c>
      <c r="K64" s="213">
        <v>101.9</v>
      </c>
      <c r="L64" s="213">
        <v>86.3</v>
      </c>
      <c r="M64" s="213">
        <v>104.1</v>
      </c>
      <c r="N64" s="213">
        <v>107.2</v>
      </c>
      <c r="O64" s="213">
        <v>97</v>
      </c>
      <c r="P64" s="213">
        <v>116.9</v>
      </c>
      <c r="Q64" s="213">
        <v>104.5</v>
      </c>
      <c r="R64" s="213">
        <v>103.9</v>
      </c>
      <c r="S64" s="213">
        <v>97.8</v>
      </c>
    </row>
    <row r="65" spans="1:19" ht="13.5" customHeight="1">
      <c r="A65" s="214"/>
      <c r="B65" s="198">
        <v>8</v>
      </c>
      <c r="C65" s="199"/>
      <c r="D65" s="212">
        <v>97.2</v>
      </c>
      <c r="E65" s="213">
        <v>85.4</v>
      </c>
      <c r="F65" s="213">
        <v>93.8</v>
      </c>
      <c r="G65" s="213">
        <v>104.4</v>
      </c>
      <c r="H65" s="213">
        <v>105.6</v>
      </c>
      <c r="I65" s="213">
        <v>94.2</v>
      </c>
      <c r="J65" s="213">
        <v>98.3</v>
      </c>
      <c r="K65" s="213">
        <v>98.4</v>
      </c>
      <c r="L65" s="213">
        <v>96.8</v>
      </c>
      <c r="M65" s="213">
        <v>99.7</v>
      </c>
      <c r="N65" s="213">
        <v>116.2</v>
      </c>
      <c r="O65" s="213">
        <v>100.4</v>
      </c>
      <c r="P65" s="213">
        <v>95.8</v>
      </c>
      <c r="Q65" s="213">
        <v>104.2</v>
      </c>
      <c r="R65" s="213">
        <v>104.7</v>
      </c>
      <c r="S65" s="213">
        <v>92.3</v>
      </c>
    </row>
    <row r="66" spans="1:19" ht="13.5" customHeight="1">
      <c r="A66" s="198"/>
      <c r="B66" s="198">
        <v>9</v>
      </c>
      <c r="C66" s="199"/>
      <c r="D66" s="212">
        <v>97.5</v>
      </c>
      <c r="E66" s="213">
        <v>83</v>
      </c>
      <c r="F66" s="213">
        <v>97.5</v>
      </c>
      <c r="G66" s="213">
        <v>97</v>
      </c>
      <c r="H66" s="213">
        <v>101.1</v>
      </c>
      <c r="I66" s="213">
        <v>93.5</v>
      </c>
      <c r="J66" s="213">
        <v>94.6</v>
      </c>
      <c r="K66" s="213">
        <v>89.8</v>
      </c>
      <c r="L66" s="213">
        <v>90.9</v>
      </c>
      <c r="M66" s="213">
        <v>98.4</v>
      </c>
      <c r="N66" s="213">
        <v>111.3</v>
      </c>
      <c r="O66" s="213">
        <v>103.8</v>
      </c>
      <c r="P66" s="213">
        <v>108</v>
      </c>
      <c r="Q66" s="213">
        <v>98.8</v>
      </c>
      <c r="R66" s="213">
        <v>97.5</v>
      </c>
      <c r="S66" s="213">
        <v>94.2</v>
      </c>
    </row>
    <row r="67" spans="1:19" ht="13.5" customHeight="1">
      <c r="A67" s="198"/>
      <c r="B67" s="198">
        <v>10</v>
      </c>
      <c r="C67" s="199"/>
      <c r="D67" s="212">
        <v>99.1</v>
      </c>
      <c r="E67" s="213">
        <v>86</v>
      </c>
      <c r="F67" s="213">
        <v>99.8</v>
      </c>
      <c r="G67" s="213">
        <v>96.5</v>
      </c>
      <c r="H67" s="213">
        <v>103.6</v>
      </c>
      <c r="I67" s="213">
        <v>94.8</v>
      </c>
      <c r="J67" s="213">
        <v>97.1</v>
      </c>
      <c r="K67" s="213">
        <v>96.3</v>
      </c>
      <c r="L67" s="213">
        <v>86.2</v>
      </c>
      <c r="M67" s="213">
        <v>102.8</v>
      </c>
      <c r="N67" s="213">
        <v>101.4</v>
      </c>
      <c r="O67" s="213">
        <v>98.6</v>
      </c>
      <c r="P67" s="213">
        <v>108.2</v>
      </c>
      <c r="Q67" s="213">
        <v>102.7</v>
      </c>
      <c r="R67" s="213">
        <v>97.5</v>
      </c>
      <c r="S67" s="213">
        <v>94.2</v>
      </c>
    </row>
    <row r="68" spans="1:19" ht="13.5" customHeight="1">
      <c r="A68" s="214"/>
      <c r="B68" s="198">
        <v>11</v>
      </c>
      <c r="C68" s="199"/>
      <c r="D68" s="212">
        <v>100.6</v>
      </c>
      <c r="E68" s="213">
        <v>84.9</v>
      </c>
      <c r="F68" s="213">
        <v>101.1</v>
      </c>
      <c r="G68" s="213">
        <v>101.8</v>
      </c>
      <c r="H68" s="213">
        <v>105.2</v>
      </c>
      <c r="I68" s="213">
        <v>99</v>
      </c>
      <c r="J68" s="213">
        <v>99.8</v>
      </c>
      <c r="K68" s="213">
        <v>94.8</v>
      </c>
      <c r="L68" s="213">
        <v>88.8</v>
      </c>
      <c r="M68" s="213">
        <v>104.4</v>
      </c>
      <c r="N68" s="213">
        <v>101.5</v>
      </c>
      <c r="O68" s="213">
        <v>100.8</v>
      </c>
      <c r="P68" s="213">
        <v>111.9</v>
      </c>
      <c r="Q68" s="213">
        <v>103.2</v>
      </c>
      <c r="R68" s="213">
        <v>102.7</v>
      </c>
      <c r="S68" s="213">
        <v>91.6</v>
      </c>
    </row>
    <row r="69" spans="1:19" ht="13.5" customHeight="1">
      <c r="A69" s="198"/>
      <c r="B69" s="198">
        <v>12</v>
      </c>
      <c r="C69" s="199"/>
      <c r="D69" s="212">
        <v>99.1</v>
      </c>
      <c r="E69" s="213">
        <v>83.8</v>
      </c>
      <c r="F69" s="213">
        <v>98.9</v>
      </c>
      <c r="G69" s="213">
        <v>98.9</v>
      </c>
      <c r="H69" s="213">
        <v>107.2</v>
      </c>
      <c r="I69" s="213">
        <v>97.8</v>
      </c>
      <c r="J69" s="213">
        <v>102.1</v>
      </c>
      <c r="K69" s="213">
        <v>96.4</v>
      </c>
      <c r="L69" s="213">
        <v>90.1</v>
      </c>
      <c r="M69" s="213">
        <v>99.1</v>
      </c>
      <c r="N69" s="213">
        <v>104.5</v>
      </c>
      <c r="O69" s="213">
        <v>92.9</v>
      </c>
      <c r="P69" s="213">
        <v>110.4</v>
      </c>
      <c r="Q69" s="213">
        <v>101</v>
      </c>
      <c r="R69" s="213">
        <v>100.4</v>
      </c>
      <c r="S69" s="213">
        <v>92.6</v>
      </c>
    </row>
    <row r="70" spans="1:46" ht="13.5" customHeight="1">
      <c r="A70" s="198" t="s">
        <v>453</v>
      </c>
      <c r="B70" s="198" t="s">
        <v>454</v>
      </c>
      <c r="C70" s="199" t="s">
        <v>176</v>
      </c>
      <c r="D70" s="212">
        <v>93</v>
      </c>
      <c r="E70" s="213">
        <v>84.3</v>
      </c>
      <c r="F70" s="213">
        <v>90.9</v>
      </c>
      <c r="G70" s="213">
        <v>96.6</v>
      </c>
      <c r="H70" s="213">
        <v>102.5</v>
      </c>
      <c r="I70" s="213">
        <v>91.1</v>
      </c>
      <c r="J70" s="213">
        <v>95.5</v>
      </c>
      <c r="K70" s="213">
        <v>91.3</v>
      </c>
      <c r="L70" s="213">
        <v>97.9</v>
      </c>
      <c r="M70" s="213">
        <v>93</v>
      </c>
      <c r="N70" s="213">
        <v>101.4</v>
      </c>
      <c r="O70" s="213">
        <v>80.9</v>
      </c>
      <c r="P70" s="213">
        <v>107.3</v>
      </c>
      <c r="Q70" s="213">
        <v>94.2</v>
      </c>
      <c r="R70" s="213">
        <v>97.7</v>
      </c>
      <c r="S70" s="213">
        <v>90.1</v>
      </c>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row>
    <row r="71" spans="1:46" ht="13.5" customHeight="1">
      <c r="A71" s="198"/>
      <c r="B71" s="198">
        <v>2</v>
      </c>
      <c r="C71" s="199"/>
      <c r="D71" s="212">
        <v>94.9</v>
      </c>
      <c r="E71" s="213">
        <v>80.5</v>
      </c>
      <c r="F71" s="213">
        <v>97.6</v>
      </c>
      <c r="G71" s="213">
        <v>91.7</v>
      </c>
      <c r="H71" s="213">
        <v>99.9</v>
      </c>
      <c r="I71" s="213">
        <v>97.5</v>
      </c>
      <c r="J71" s="213">
        <v>94.3</v>
      </c>
      <c r="K71" s="213">
        <v>85.9</v>
      </c>
      <c r="L71" s="213">
        <v>95.4</v>
      </c>
      <c r="M71" s="213">
        <v>94.1</v>
      </c>
      <c r="N71" s="213">
        <v>96.2</v>
      </c>
      <c r="O71" s="213">
        <v>78.3</v>
      </c>
      <c r="P71" s="213">
        <v>91.4</v>
      </c>
      <c r="Q71" s="213">
        <v>93.9</v>
      </c>
      <c r="R71" s="213">
        <v>94.6</v>
      </c>
      <c r="S71" s="213">
        <v>91.8</v>
      </c>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row>
    <row r="72" spans="1:46" ht="13.5" customHeight="1">
      <c r="A72" s="214"/>
      <c r="B72" s="218">
        <v>3</v>
      </c>
      <c r="C72" s="214"/>
      <c r="D72" s="219">
        <v>96.9</v>
      </c>
      <c r="E72" s="220">
        <v>86.5</v>
      </c>
      <c r="F72" s="220">
        <v>98.4</v>
      </c>
      <c r="G72" s="220">
        <v>91.8</v>
      </c>
      <c r="H72" s="220">
        <v>106.5</v>
      </c>
      <c r="I72" s="220">
        <v>93.6</v>
      </c>
      <c r="J72" s="220">
        <v>95.5</v>
      </c>
      <c r="K72" s="220">
        <v>97.8</v>
      </c>
      <c r="L72" s="220">
        <v>86</v>
      </c>
      <c r="M72" s="220">
        <v>99.7</v>
      </c>
      <c r="N72" s="220">
        <v>89.6</v>
      </c>
      <c r="O72" s="220">
        <v>78.1</v>
      </c>
      <c r="P72" s="220">
        <v>119.1</v>
      </c>
      <c r="Q72" s="220">
        <v>96.8</v>
      </c>
      <c r="R72" s="220">
        <v>98.1</v>
      </c>
      <c r="S72" s="220">
        <v>92.1</v>
      </c>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row>
    <row r="73" spans="1:19" ht="17.25" customHeight="1">
      <c r="A73" s="235"/>
      <c r="B73" s="235"/>
      <c r="C73" s="235"/>
      <c r="D73" s="649" t="s">
        <v>456</v>
      </c>
      <c r="E73" s="649"/>
      <c r="F73" s="649"/>
      <c r="G73" s="649"/>
      <c r="H73" s="649"/>
      <c r="I73" s="649"/>
      <c r="J73" s="649"/>
      <c r="K73" s="649"/>
      <c r="L73" s="649"/>
      <c r="M73" s="649"/>
      <c r="N73" s="649"/>
      <c r="O73" s="649"/>
      <c r="P73" s="649"/>
      <c r="Q73" s="649"/>
      <c r="R73" s="649"/>
      <c r="S73" s="649"/>
    </row>
    <row r="74" spans="1:19" ht="13.5" customHeight="1">
      <c r="A74" s="192" t="s">
        <v>66</v>
      </c>
      <c r="B74" s="192" t="s">
        <v>144</v>
      </c>
      <c r="C74" s="193" t="s">
        <v>447</v>
      </c>
      <c r="D74" s="194">
        <v>-0.5</v>
      </c>
      <c r="E74" s="195">
        <v>-2.4</v>
      </c>
      <c r="F74" s="195">
        <v>-0.4</v>
      </c>
      <c r="G74" s="195">
        <v>0.1</v>
      </c>
      <c r="H74" s="195">
        <v>-1</v>
      </c>
      <c r="I74" s="195">
        <v>0.5</v>
      </c>
      <c r="J74" s="195">
        <v>1.7</v>
      </c>
      <c r="K74" s="195">
        <v>-5</v>
      </c>
      <c r="L74" s="196">
        <v>1.1</v>
      </c>
      <c r="M74" s="196">
        <v>-0.7</v>
      </c>
      <c r="N74" s="196">
        <v>-0.6</v>
      </c>
      <c r="O74" s="196">
        <v>-8.9</v>
      </c>
      <c r="P74" s="195">
        <v>4.8</v>
      </c>
      <c r="Q74" s="195">
        <v>-2.9</v>
      </c>
      <c r="R74" s="195">
        <v>0.1</v>
      </c>
      <c r="S74" s="196">
        <v>0.7</v>
      </c>
    </row>
    <row r="75" spans="1:19" ht="13.5" customHeight="1">
      <c r="A75" s="198"/>
      <c r="B75" s="198" t="s">
        <v>449</v>
      </c>
      <c r="C75" s="199"/>
      <c r="D75" s="200">
        <v>1.3</v>
      </c>
      <c r="E75" s="201">
        <v>0.6</v>
      </c>
      <c r="F75" s="201">
        <v>1.2</v>
      </c>
      <c r="G75" s="201">
        <v>-0.2</v>
      </c>
      <c r="H75" s="201">
        <v>1</v>
      </c>
      <c r="I75" s="201">
        <v>0.2</v>
      </c>
      <c r="J75" s="201">
        <v>-0.6</v>
      </c>
      <c r="K75" s="201">
        <v>3.9</v>
      </c>
      <c r="L75" s="202">
        <v>2</v>
      </c>
      <c r="M75" s="202">
        <v>-0.9</v>
      </c>
      <c r="N75" s="202">
        <v>0.4</v>
      </c>
      <c r="O75" s="202">
        <v>-0.8</v>
      </c>
      <c r="P75" s="201">
        <v>-2.4</v>
      </c>
      <c r="Q75" s="201">
        <v>7.8</v>
      </c>
      <c r="R75" s="201">
        <v>-3</v>
      </c>
      <c r="S75" s="202">
        <v>1</v>
      </c>
    </row>
    <row r="76" spans="1:19" ht="13.5" customHeight="1">
      <c r="A76" s="198"/>
      <c r="B76" s="198">
        <v>28</v>
      </c>
      <c r="C76" s="199"/>
      <c r="D76" s="200">
        <v>0.5</v>
      </c>
      <c r="E76" s="201">
        <v>0</v>
      </c>
      <c r="F76" s="201">
        <v>0.7</v>
      </c>
      <c r="G76" s="201">
        <v>-1.1</v>
      </c>
      <c r="H76" s="201">
        <v>0.5</v>
      </c>
      <c r="I76" s="201">
        <v>-0.9</v>
      </c>
      <c r="J76" s="201">
        <v>-1.4</v>
      </c>
      <c r="K76" s="201">
        <v>0.3</v>
      </c>
      <c r="L76" s="202">
        <v>1.2</v>
      </c>
      <c r="M76" s="202">
        <v>0.8</v>
      </c>
      <c r="N76" s="202">
        <v>-0.3</v>
      </c>
      <c r="O76" s="202">
        <v>0.9</v>
      </c>
      <c r="P76" s="201">
        <v>7.7</v>
      </c>
      <c r="Q76" s="201">
        <v>0.2</v>
      </c>
      <c r="R76" s="201">
        <v>1.4</v>
      </c>
      <c r="S76" s="202">
        <v>0.2</v>
      </c>
    </row>
    <row r="77" spans="1:19" ht="13.5" customHeight="1">
      <c r="A77" s="198"/>
      <c r="B77" s="198" t="s">
        <v>31</v>
      </c>
      <c r="C77" s="199"/>
      <c r="D77" s="200">
        <v>0.1</v>
      </c>
      <c r="E77" s="201">
        <v>2.6</v>
      </c>
      <c r="F77" s="201">
        <v>0.1</v>
      </c>
      <c r="G77" s="201">
        <v>2.1</v>
      </c>
      <c r="H77" s="201">
        <v>0.4</v>
      </c>
      <c r="I77" s="201">
        <v>-0.1</v>
      </c>
      <c r="J77" s="201">
        <v>-0.4</v>
      </c>
      <c r="K77" s="201">
        <v>-2.4</v>
      </c>
      <c r="L77" s="202">
        <v>0.4</v>
      </c>
      <c r="M77" s="202">
        <v>0.6</v>
      </c>
      <c r="N77" s="202">
        <v>5.9</v>
      </c>
      <c r="O77" s="202">
        <v>-2</v>
      </c>
      <c r="P77" s="201">
        <v>1.8</v>
      </c>
      <c r="Q77" s="201">
        <v>-1.2</v>
      </c>
      <c r="R77" s="201">
        <v>0.5</v>
      </c>
      <c r="S77" s="202">
        <v>-0.9</v>
      </c>
    </row>
    <row r="78" spans="1:19" ht="13.5" customHeight="1">
      <c r="A78" s="198"/>
      <c r="B78" s="198" t="s">
        <v>80</v>
      </c>
      <c r="C78" s="199"/>
      <c r="D78" s="200">
        <v>-1.5</v>
      </c>
      <c r="E78" s="201">
        <v>-9.9</v>
      </c>
      <c r="F78" s="201">
        <v>-1.3</v>
      </c>
      <c r="G78" s="201">
        <v>-1.3</v>
      </c>
      <c r="H78" s="201">
        <v>4.2</v>
      </c>
      <c r="I78" s="201">
        <v>0.8</v>
      </c>
      <c r="J78" s="201">
        <v>0.1</v>
      </c>
      <c r="K78" s="201">
        <v>0.9</v>
      </c>
      <c r="L78" s="202">
        <v>-5.7</v>
      </c>
      <c r="M78" s="202">
        <v>0.6</v>
      </c>
      <c r="N78" s="202">
        <v>-7.9</v>
      </c>
      <c r="O78" s="202">
        <v>-4.8</v>
      </c>
      <c r="P78" s="201">
        <v>-5.4</v>
      </c>
      <c r="Q78" s="201">
        <v>2</v>
      </c>
      <c r="R78" s="201">
        <v>1.2</v>
      </c>
      <c r="S78" s="202">
        <v>-4.8</v>
      </c>
    </row>
    <row r="79" spans="1:19" ht="13.5" customHeight="1">
      <c r="A79" s="206" t="s">
        <v>450</v>
      </c>
      <c r="B79" s="206" t="s">
        <v>452</v>
      </c>
      <c r="C79" s="207" t="s">
        <v>447</v>
      </c>
      <c r="D79" s="208">
        <v>-0.8</v>
      </c>
      <c r="E79" s="209">
        <v>-4.4</v>
      </c>
      <c r="F79" s="209">
        <v>-1.9</v>
      </c>
      <c r="G79" s="209">
        <v>-3.1</v>
      </c>
      <c r="H79" s="209">
        <v>-2.2</v>
      </c>
      <c r="I79" s="209">
        <v>-3.6</v>
      </c>
      <c r="J79" s="209">
        <v>-0.4</v>
      </c>
      <c r="K79" s="209">
        <v>-4.8</v>
      </c>
      <c r="L79" s="209">
        <v>-8.9</v>
      </c>
      <c r="M79" s="209">
        <v>-2.3</v>
      </c>
      <c r="N79" s="209">
        <v>10.2</v>
      </c>
      <c r="O79" s="209">
        <v>3</v>
      </c>
      <c r="P79" s="209">
        <v>1.5</v>
      </c>
      <c r="Q79" s="209">
        <v>0.8</v>
      </c>
      <c r="R79" s="209">
        <v>-3.5</v>
      </c>
      <c r="S79" s="209">
        <v>-2.1</v>
      </c>
    </row>
    <row r="80" spans="1:19" ht="13.5" customHeight="1">
      <c r="A80" s="198" t="s">
        <v>274</v>
      </c>
      <c r="B80" s="198" t="s">
        <v>63</v>
      </c>
      <c r="C80" s="199" t="s">
        <v>176</v>
      </c>
      <c r="D80" s="210">
        <v>-0.2</v>
      </c>
      <c r="E80" s="211">
        <v>19.7</v>
      </c>
      <c r="F80" s="211">
        <v>-2.7</v>
      </c>
      <c r="G80" s="211">
        <v>-7</v>
      </c>
      <c r="H80" s="211">
        <v>-6.1</v>
      </c>
      <c r="I80" s="211">
        <v>-2.1</v>
      </c>
      <c r="J80" s="211">
        <v>0.2</v>
      </c>
      <c r="K80" s="211">
        <v>-4.4</v>
      </c>
      <c r="L80" s="211">
        <v>-7.1</v>
      </c>
      <c r="M80" s="211">
        <v>-1.8</v>
      </c>
      <c r="N80" s="211">
        <v>5.2</v>
      </c>
      <c r="O80" s="211">
        <v>-3.1</v>
      </c>
      <c r="P80" s="211">
        <v>2.9</v>
      </c>
      <c r="Q80" s="211">
        <v>4.8</v>
      </c>
      <c r="R80" s="211">
        <v>-1.2</v>
      </c>
      <c r="S80" s="211">
        <v>-2.3</v>
      </c>
    </row>
    <row r="81" spans="1:19" ht="13.5" customHeight="1">
      <c r="A81" s="198"/>
      <c r="B81" s="198">
        <v>4</v>
      </c>
      <c r="C81" s="199"/>
      <c r="D81" s="212">
        <v>-1.7</v>
      </c>
      <c r="E81" s="213">
        <v>8.6</v>
      </c>
      <c r="F81" s="213">
        <v>-3.9</v>
      </c>
      <c r="G81" s="213">
        <v>-4.9</v>
      </c>
      <c r="H81" s="213">
        <v>-5.3</v>
      </c>
      <c r="I81" s="213">
        <v>-2.4</v>
      </c>
      <c r="J81" s="213">
        <v>-2.6</v>
      </c>
      <c r="K81" s="213">
        <v>-5.7</v>
      </c>
      <c r="L81" s="213">
        <v>-14.7</v>
      </c>
      <c r="M81" s="213">
        <v>-2.4</v>
      </c>
      <c r="N81" s="213">
        <v>14.6</v>
      </c>
      <c r="O81" s="213">
        <v>17.7</v>
      </c>
      <c r="P81" s="213">
        <v>-3.6</v>
      </c>
      <c r="Q81" s="213">
        <v>0.1</v>
      </c>
      <c r="R81" s="213">
        <v>-1.9</v>
      </c>
      <c r="S81" s="213">
        <v>-3.8</v>
      </c>
    </row>
    <row r="82" spans="1:19" ht="13.5" customHeight="1">
      <c r="A82" s="198" t="s">
        <v>178</v>
      </c>
      <c r="B82" s="198">
        <v>5</v>
      </c>
      <c r="C82" s="199" t="s">
        <v>176</v>
      </c>
      <c r="D82" s="212">
        <v>-1.2</v>
      </c>
      <c r="E82" s="213">
        <v>-12.5</v>
      </c>
      <c r="F82" s="213">
        <v>-1.1</v>
      </c>
      <c r="G82" s="213">
        <v>-4.3</v>
      </c>
      <c r="H82" s="213">
        <v>-3.4</v>
      </c>
      <c r="I82" s="213">
        <v>0</v>
      </c>
      <c r="J82" s="213">
        <v>-1.1</v>
      </c>
      <c r="K82" s="213">
        <v>-7.5</v>
      </c>
      <c r="L82" s="213">
        <v>-17.1</v>
      </c>
      <c r="M82" s="213">
        <v>-5.3</v>
      </c>
      <c r="N82" s="213">
        <v>14.2</v>
      </c>
      <c r="O82" s="213">
        <v>1</v>
      </c>
      <c r="P82" s="213">
        <v>-9.7</v>
      </c>
      <c r="Q82" s="213">
        <v>1.1</v>
      </c>
      <c r="R82" s="213">
        <v>-7</v>
      </c>
      <c r="S82" s="213">
        <v>-3.8</v>
      </c>
    </row>
    <row r="83" spans="1:19" ht="13.5" customHeight="1">
      <c r="A83" s="214"/>
      <c r="B83" s="198">
        <v>6</v>
      </c>
      <c r="C83" s="199"/>
      <c r="D83" s="212">
        <v>-2.6</v>
      </c>
      <c r="E83" s="213">
        <v>-9.2</v>
      </c>
      <c r="F83" s="213">
        <v>-2.6</v>
      </c>
      <c r="G83" s="213">
        <v>-6</v>
      </c>
      <c r="H83" s="213">
        <v>-4.1</v>
      </c>
      <c r="I83" s="213">
        <v>-9.5</v>
      </c>
      <c r="J83" s="213">
        <v>0.7</v>
      </c>
      <c r="K83" s="213">
        <v>-7.9</v>
      </c>
      <c r="L83" s="213">
        <v>-18.6</v>
      </c>
      <c r="M83" s="213">
        <v>-6.1</v>
      </c>
      <c r="N83" s="213">
        <v>9.7</v>
      </c>
      <c r="O83" s="213">
        <v>-7.1</v>
      </c>
      <c r="P83" s="213">
        <v>1.9</v>
      </c>
      <c r="Q83" s="213">
        <v>-0.9</v>
      </c>
      <c r="R83" s="213">
        <v>-5.1</v>
      </c>
      <c r="S83" s="213">
        <v>-4.2</v>
      </c>
    </row>
    <row r="84" spans="1:19" ht="13.5" customHeight="1">
      <c r="A84" s="214"/>
      <c r="B84" s="198">
        <v>7</v>
      </c>
      <c r="C84" s="199"/>
      <c r="D84" s="212">
        <v>0.5</v>
      </c>
      <c r="E84" s="213">
        <v>-2.6</v>
      </c>
      <c r="F84" s="213">
        <v>-1.3</v>
      </c>
      <c r="G84" s="213">
        <v>-0.1</v>
      </c>
      <c r="H84" s="213">
        <v>3.1</v>
      </c>
      <c r="I84" s="213">
        <v>-2.4</v>
      </c>
      <c r="J84" s="213">
        <v>1.2</v>
      </c>
      <c r="K84" s="213">
        <v>-0.2</v>
      </c>
      <c r="L84" s="213">
        <v>-18.2</v>
      </c>
      <c r="M84" s="213">
        <v>-2.5</v>
      </c>
      <c r="N84" s="213">
        <v>13.8</v>
      </c>
      <c r="O84" s="213">
        <v>4.4</v>
      </c>
      <c r="P84" s="213">
        <v>4.7</v>
      </c>
      <c r="Q84" s="213">
        <v>2.8</v>
      </c>
      <c r="R84" s="213">
        <v>-3.7</v>
      </c>
      <c r="S84" s="213">
        <v>0.2</v>
      </c>
    </row>
    <row r="85" spans="1:19" ht="13.5" customHeight="1">
      <c r="A85" s="214"/>
      <c r="B85" s="198">
        <v>8</v>
      </c>
      <c r="C85" s="199"/>
      <c r="D85" s="212">
        <v>-0.5</v>
      </c>
      <c r="E85" s="213">
        <v>-15.2</v>
      </c>
      <c r="F85" s="213">
        <v>-0.8</v>
      </c>
      <c r="G85" s="213">
        <v>-0.8</v>
      </c>
      <c r="H85" s="213">
        <v>1.2</v>
      </c>
      <c r="I85" s="213">
        <v>-3.8</v>
      </c>
      <c r="J85" s="213">
        <v>-1.3</v>
      </c>
      <c r="K85" s="213">
        <v>-7.2</v>
      </c>
      <c r="L85" s="213">
        <v>-0.6</v>
      </c>
      <c r="M85" s="213">
        <v>-3.4</v>
      </c>
      <c r="N85" s="213">
        <v>21.3</v>
      </c>
      <c r="O85" s="213">
        <v>2.7</v>
      </c>
      <c r="P85" s="213">
        <v>10.8</v>
      </c>
      <c r="Q85" s="213">
        <v>-2.7</v>
      </c>
      <c r="R85" s="213">
        <v>-2.7</v>
      </c>
      <c r="S85" s="213">
        <v>-2.3</v>
      </c>
    </row>
    <row r="86" spans="1:19" ht="13.5" customHeight="1">
      <c r="A86" s="198"/>
      <c r="B86" s="198">
        <v>9</v>
      </c>
      <c r="C86" s="199"/>
      <c r="D86" s="212">
        <v>-0.1</v>
      </c>
      <c r="E86" s="213">
        <v>-2.9</v>
      </c>
      <c r="F86" s="213">
        <v>-1.4</v>
      </c>
      <c r="G86" s="213">
        <v>-3.4</v>
      </c>
      <c r="H86" s="213">
        <v>2.6</v>
      </c>
      <c r="I86" s="213">
        <v>-6.7</v>
      </c>
      <c r="J86" s="213">
        <v>-1.4</v>
      </c>
      <c r="K86" s="213">
        <v>-1.5</v>
      </c>
      <c r="L86" s="213">
        <v>-12.5</v>
      </c>
      <c r="M86" s="213">
        <v>2.5</v>
      </c>
      <c r="N86" s="213">
        <v>18.2</v>
      </c>
      <c r="O86" s="213">
        <v>16.5</v>
      </c>
      <c r="P86" s="213">
        <v>5.3</v>
      </c>
      <c r="Q86" s="213">
        <v>-1.3</v>
      </c>
      <c r="R86" s="213">
        <v>0.3</v>
      </c>
      <c r="S86" s="213">
        <v>0.4</v>
      </c>
    </row>
    <row r="87" spans="1:19" ht="13.5" customHeight="1">
      <c r="A87" s="198"/>
      <c r="B87" s="198">
        <v>10</v>
      </c>
      <c r="C87" s="199"/>
      <c r="D87" s="212">
        <v>-1</v>
      </c>
      <c r="E87" s="213">
        <v>-16.1</v>
      </c>
      <c r="F87" s="213">
        <v>0.1</v>
      </c>
      <c r="G87" s="213">
        <v>0.2</v>
      </c>
      <c r="H87" s="213">
        <v>0.4</v>
      </c>
      <c r="I87" s="213">
        <v>-3.4</v>
      </c>
      <c r="J87" s="213">
        <v>-1.3</v>
      </c>
      <c r="K87" s="213">
        <v>-4.4</v>
      </c>
      <c r="L87" s="213">
        <v>-4.3</v>
      </c>
      <c r="M87" s="213">
        <v>0.2</v>
      </c>
      <c r="N87" s="213">
        <v>4.3</v>
      </c>
      <c r="O87" s="213">
        <v>-3.7</v>
      </c>
      <c r="P87" s="213">
        <v>-3.7</v>
      </c>
      <c r="Q87" s="213">
        <v>0.1</v>
      </c>
      <c r="R87" s="213">
        <v>-4.2</v>
      </c>
      <c r="S87" s="213">
        <v>-1.1</v>
      </c>
    </row>
    <row r="88" spans="1:19" ht="13.5" customHeight="1">
      <c r="A88" s="214"/>
      <c r="B88" s="198">
        <v>11</v>
      </c>
      <c r="C88" s="199"/>
      <c r="D88" s="212">
        <v>-3.7</v>
      </c>
      <c r="E88" s="213">
        <v>-11.8</v>
      </c>
      <c r="F88" s="213">
        <v>-4.9</v>
      </c>
      <c r="G88" s="213">
        <v>-3.8</v>
      </c>
      <c r="H88" s="213">
        <v>-5.4</v>
      </c>
      <c r="I88" s="213">
        <v>-6.1</v>
      </c>
      <c r="J88" s="213">
        <v>-3.9</v>
      </c>
      <c r="K88" s="213">
        <v>-8.1</v>
      </c>
      <c r="L88" s="213">
        <v>-8.8</v>
      </c>
      <c r="M88" s="213">
        <v>-3.7</v>
      </c>
      <c r="N88" s="213">
        <v>0.8</v>
      </c>
      <c r="O88" s="213">
        <v>10.9</v>
      </c>
      <c r="P88" s="213">
        <v>0.7</v>
      </c>
      <c r="Q88" s="213">
        <v>-0.6</v>
      </c>
      <c r="R88" s="213">
        <v>-6.3</v>
      </c>
      <c r="S88" s="213">
        <v>-8.2</v>
      </c>
    </row>
    <row r="89" spans="1:19" ht="13.5" customHeight="1">
      <c r="A89" s="198"/>
      <c r="B89" s="198">
        <v>12</v>
      </c>
      <c r="C89" s="199"/>
      <c r="D89" s="212">
        <v>0.7</v>
      </c>
      <c r="E89" s="213">
        <v>-5.3</v>
      </c>
      <c r="F89" s="213">
        <v>-1.7</v>
      </c>
      <c r="G89" s="213">
        <v>-2.3</v>
      </c>
      <c r="H89" s="213">
        <v>7.7</v>
      </c>
      <c r="I89" s="213">
        <v>-3.5</v>
      </c>
      <c r="J89" s="213">
        <v>3.2</v>
      </c>
      <c r="K89" s="213">
        <v>1.4</v>
      </c>
      <c r="L89" s="213">
        <v>-2</v>
      </c>
      <c r="M89" s="213">
        <v>-0.9</v>
      </c>
      <c r="N89" s="213">
        <v>8.7</v>
      </c>
      <c r="O89" s="213">
        <v>4.6</v>
      </c>
      <c r="P89" s="213">
        <v>14</v>
      </c>
      <c r="Q89" s="213">
        <v>3</v>
      </c>
      <c r="R89" s="213">
        <v>-3.8</v>
      </c>
      <c r="S89" s="213">
        <v>0</v>
      </c>
    </row>
    <row r="90" spans="1:19" ht="13.5" customHeight="1">
      <c r="A90" s="198" t="s">
        <v>453</v>
      </c>
      <c r="B90" s="198" t="s">
        <v>454</v>
      </c>
      <c r="C90" s="199" t="s">
        <v>176</v>
      </c>
      <c r="D90" s="212">
        <v>2</v>
      </c>
      <c r="E90" s="213">
        <v>-3</v>
      </c>
      <c r="F90" s="213">
        <v>2.6</v>
      </c>
      <c r="G90" s="213">
        <v>3.9</v>
      </c>
      <c r="H90" s="213">
        <v>13.5</v>
      </c>
      <c r="I90" s="213">
        <v>-2.8</v>
      </c>
      <c r="J90" s="213">
        <v>3.7</v>
      </c>
      <c r="K90" s="213">
        <v>2.5</v>
      </c>
      <c r="L90" s="213">
        <v>20.1</v>
      </c>
      <c r="M90" s="213">
        <v>3.6</v>
      </c>
      <c r="N90" s="213">
        <v>-0.4</v>
      </c>
      <c r="O90" s="213">
        <v>-9.8</v>
      </c>
      <c r="P90" s="213">
        <v>27.9</v>
      </c>
      <c r="Q90" s="213">
        <v>-3.3</v>
      </c>
      <c r="R90" s="213">
        <v>3.3</v>
      </c>
      <c r="S90" s="213">
        <v>-0.7</v>
      </c>
    </row>
    <row r="91" spans="1:19" ht="13.5" customHeight="1">
      <c r="A91" s="198"/>
      <c r="B91" s="198">
        <v>2</v>
      </c>
      <c r="C91" s="199"/>
      <c r="D91" s="212">
        <v>-2.8</v>
      </c>
      <c r="E91" s="213">
        <v>-14.1</v>
      </c>
      <c r="F91" s="213">
        <v>-0.2</v>
      </c>
      <c r="G91" s="213">
        <v>0.9</v>
      </c>
      <c r="H91" s="213">
        <v>-1.6</v>
      </c>
      <c r="I91" s="213">
        <v>0.1</v>
      </c>
      <c r="J91" s="213">
        <v>-3.9</v>
      </c>
      <c r="K91" s="213">
        <v>-2.5</v>
      </c>
      <c r="L91" s="213">
        <v>1.7</v>
      </c>
      <c r="M91" s="213">
        <v>-4.8</v>
      </c>
      <c r="N91" s="213">
        <v>-7.2</v>
      </c>
      <c r="O91" s="213">
        <v>-12</v>
      </c>
      <c r="P91" s="213">
        <v>-14.6</v>
      </c>
      <c r="Q91" s="213">
        <v>-5</v>
      </c>
      <c r="R91" s="213">
        <v>0</v>
      </c>
      <c r="S91" s="213">
        <v>0.8</v>
      </c>
    </row>
    <row r="92" spans="1:19" ht="13.5" customHeight="1">
      <c r="A92" s="214"/>
      <c r="B92" s="218">
        <v>3</v>
      </c>
      <c r="C92" s="214"/>
      <c r="D92" s="219">
        <v>-0.8</v>
      </c>
      <c r="E92" s="220">
        <v>-8.8</v>
      </c>
      <c r="F92" s="220">
        <v>1.2</v>
      </c>
      <c r="G92" s="220">
        <v>0.5</v>
      </c>
      <c r="H92" s="220">
        <v>3.3</v>
      </c>
      <c r="I92" s="220">
        <v>-2.2</v>
      </c>
      <c r="J92" s="220">
        <v>1.3</v>
      </c>
      <c r="K92" s="220">
        <v>6.3</v>
      </c>
      <c r="L92" s="220">
        <v>-1.6</v>
      </c>
      <c r="M92" s="220">
        <v>0.8</v>
      </c>
      <c r="N92" s="220">
        <v>-14.1</v>
      </c>
      <c r="O92" s="220">
        <v>-19.4</v>
      </c>
      <c r="P92" s="220">
        <v>16</v>
      </c>
      <c r="Q92" s="220">
        <v>-6.5</v>
      </c>
      <c r="R92" s="220">
        <v>-0.5</v>
      </c>
      <c r="S92" s="220">
        <v>1</v>
      </c>
    </row>
    <row r="93" spans="1:35" ht="27" customHeight="1">
      <c r="A93" s="650" t="s">
        <v>158</v>
      </c>
      <c r="B93" s="650"/>
      <c r="C93" s="651"/>
      <c r="D93" s="249">
        <v>2.1</v>
      </c>
      <c r="E93" s="223">
        <v>7.5</v>
      </c>
      <c r="F93" s="223">
        <v>0.8</v>
      </c>
      <c r="G93" s="223">
        <v>0.1</v>
      </c>
      <c r="H93" s="223">
        <v>6.6</v>
      </c>
      <c r="I93" s="223">
        <v>-4</v>
      </c>
      <c r="J93" s="223">
        <v>1.3</v>
      </c>
      <c r="K93" s="223">
        <v>13.9</v>
      </c>
      <c r="L93" s="223">
        <v>-9.9</v>
      </c>
      <c r="M93" s="223">
        <v>6</v>
      </c>
      <c r="N93" s="223">
        <v>-6.9</v>
      </c>
      <c r="O93" s="223">
        <v>-0.3</v>
      </c>
      <c r="P93" s="223">
        <v>30.3</v>
      </c>
      <c r="Q93" s="223">
        <v>3.1</v>
      </c>
      <c r="R93" s="223">
        <v>3.7</v>
      </c>
      <c r="S93" s="223">
        <v>0.3</v>
      </c>
      <c r="T93" s="225"/>
      <c r="U93" s="225"/>
      <c r="V93" s="225"/>
      <c r="W93" s="225"/>
      <c r="X93" s="225"/>
      <c r="Y93" s="225"/>
      <c r="Z93" s="225"/>
      <c r="AA93" s="225"/>
      <c r="AB93" s="225"/>
      <c r="AC93" s="225"/>
      <c r="AD93" s="225"/>
      <c r="AE93" s="225"/>
      <c r="AF93" s="225"/>
      <c r="AG93" s="225"/>
      <c r="AH93" s="225"/>
      <c r="AI93" s="225"/>
    </row>
    <row r="94" spans="1:36" s="217" customFormat="1" ht="27" customHeight="1">
      <c r="A94" s="251"/>
      <c r="B94" s="251"/>
      <c r="C94" s="251"/>
      <c r="D94" s="255"/>
      <c r="E94" s="255"/>
      <c r="F94" s="255"/>
      <c r="G94" s="255"/>
      <c r="H94" s="255"/>
      <c r="I94" s="255"/>
      <c r="J94" s="255"/>
      <c r="K94" s="255"/>
      <c r="L94" s="255"/>
      <c r="M94" s="255"/>
      <c r="N94" s="255"/>
      <c r="O94" s="255"/>
      <c r="P94" s="255"/>
      <c r="Q94" s="255"/>
      <c r="R94" s="255"/>
      <c r="S94" s="255"/>
      <c r="T94" s="169"/>
      <c r="U94" s="169"/>
      <c r="V94" s="169"/>
      <c r="W94" s="169"/>
      <c r="X94" s="169"/>
      <c r="Y94" s="169"/>
      <c r="Z94" s="169"/>
      <c r="AA94" s="169"/>
      <c r="AB94" s="169"/>
      <c r="AC94" s="169"/>
      <c r="AD94" s="169"/>
      <c r="AE94" s="169"/>
      <c r="AF94" s="169"/>
      <c r="AG94" s="169"/>
      <c r="AH94" s="169"/>
      <c r="AI94" s="169"/>
      <c r="AJ94" s="169"/>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70">
      <selection activeCell="A1" sqref="A1"/>
    </sheetView>
  </sheetViews>
  <sheetFormatPr defaultColWidth="9" defaultRowHeight="14.25"/>
  <cols>
    <col min="1" max="1" width="4.8984375" style="169" bestFit="1" customWidth="1"/>
    <col min="2" max="2" width="3.69921875" style="169" bestFit="1" customWidth="1"/>
    <col min="3" max="3" width="3.09765625" style="169" bestFit="1" customWidth="1"/>
    <col min="4" max="19" width="8.19921875" style="169" customWidth="1"/>
    <col min="20" max="35" width="7.69921875" style="169" customWidth="1"/>
    <col min="36" max="36" width="9" style="169" bestFit="1" customWidth="1"/>
    <col min="37" max="16384" width="9" style="169" customWidth="1"/>
  </cols>
  <sheetData>
    <row r="1" spans="1:31" ht="18.75">
      <c r="A1" s="177"/>
      <c r="B1" s="177"/>
      <c r="C1" s="177"/>
      <c r="D1" s="177"/>
      <c r="E1" s="176"/>
      <c r="F1" s="176"/>
      <c r="G1" s="175"/>
      <c r="H1" s="175"/>
      <c r="I1" s="175"/>
      <c r="J1" s="175"/>
      <c r="K1" s="175"/>
      <c r="L1" s="175"/>
      <c r="M1" s="175"/>
      <c r="N1" s="175"/>
      <c r="O1" s="175"/>
      <c r="P1" s="176"/>
      <c r="Q1" s="176"/>
      <c r="R1" s="177"/>
      <c r="S1" s="176"/>
      <c r="T1" s="176"/>
      <c r="U1" s="176"/>
      <c r="V1" s="176"/>
      <c r="W1" s="176"/>
      <c r="X1" s="176"/>
      <c r="Y1" s="176"/>
      <c r="Z1" s="176"/>
      <c r="AA1" s="176"/>
      <c r="AB1" s="176"/>
      <c r="AC1" s="176"/>
      <c r="AD1" s="176"/>
      <c r="AE1" s="176"/>
    </row>
    <row r="2" spans="1:31" ht="18.75">
      <c r="A2" s="177"/>
      <c r="B2" s="177"/>
      <c r="C2" s="177"/>
      <c r="D2" s="177"/>
      <c r="E2" s="176"/>
      <c r="F2" s="176"/>
      <c r="G2" s="640" t="s">
        <v>463</v>
      </c>
      <c r="H2" s="640"/>
      <c r="I2" s="640"/>
      <c r="J2" s="640"/>
      <c r="K2" s="640"/>
      <c r="L2" s="640"/>
      <c r="M2" s="640"/>
      <c r="N2" s="640"/>
      <c r="O2" s="179"/>
      <c r="P2" s="176"/>
      <c r="Q2" s="176"/>
      <c r="R2" s="177"/>
      <c r="S2" s="176"/>
      <c r="T2" s="176"/>
      <c r="U2" s="176"/>
      <c r="V2" s="176"/>
      <c r="W2" s="176"/>
      <c r="X2" s="176"/>
      <c r="Y2" s="176"/>
      <c r="Z2" s="176"/>
      <c r="AA2" s="176"/>
      <c r="AB2" s="176"/>
      <c r="AC2" s="176"/>
      <c r="AD2" s="176"/>
      <c r="AE2" s="176"/>
    </row>
    <row r="3" spans="1:19" ht="15.75">
      <c r="A3" s="180" t="s">
        <v>50</v>
      </c>
      <c r="B3" s="181"/>
      <c r="C3" s="181"/>
      <c r="H3" s="641"/>
      <c r="I3" s="641"/>
      <c r="J3" s="641"/>
      <c r="K3" s="641"/>
      <c r="L3" s="641"/>
      <c r="M3" s="641"/>
      <c r="N3" s="641"/>
      <c r="O3" s="641"/>
      <c r="S3" s="182" t="s">
        <v>423</v>
      </c>
    </row>
    <row r="4" spans="1:19" ht="12.75">
      <c r="A4" s="642" t="s">
        <v>54</v>
      </c>
      <c r="B4" s="642"/>
      <c r="C4" s="643"/>
      <c r="D4" s="183" t="s">
        <v>381</v>
      </c>
      <c r="E4" s="183" t="s">
        <v>424</v>
      </c>
      <c r="F4" s="183" t="s">
        <v>81</v>
      </c>
      <c r="G4" s="183" t="s">
        <v>142</v>
      </c>
      <c r="H4" s="183" t="s">
        <v>426</v>
      </c>
      <c r="I4" s="183" t="s">
        <v>39</v>
      </c>
      <c r="J4" s="183" t="s">
        <v>168</v>
      </c>
      <c r="K4" s="183" t="s">
        <v>427</v>
      </c>
      <c r="L4" s="183" t="s">
        <v>428</v>
      </c>
      <c r="M4" s="183" t="s">
        <v>429</v>
      </c>
      <c r="N4" s="183" t="s">
        <v>240</v>
      </c>
      <c r="O4" s="183" t="s">
        <v>430</v>
      </c>
      <c r="P4" s="183" t="s">
        <v>431</v>
      </c>
      <c r="Q4" s="183" t="s">
        <v>432</v>
      </c>
      <c r="R4" s="183" t="s">
        <v>433</v>
      </c>
      <c r="S4" s="183" t="s">
        <v>120</v>
      </c>
    </row>
    <row r="5" spans="1:19" ht="21">
      <c r="A5" s="644"/>
      <c r="B5" s="644"/>
      <c r="C5" s="645"/>
      <c r="D5" s="184" t="s">
        <v>73</v>
      </c>
      <c r="E5" s="184"/>
      <c r="F5" s="184"/>
      <c r="G5" s="184" t="s">
        <v>134</v>
      </c>
      <c r="H5" s="184" t="s">
        <v>3</v>
      </c>
      <c r="I5" s="184" t="s">
        <v>207</v>
      </c>
      <c r="J5" s="184" t="s">
        <v>1</v>
      </c>
      <c r="K5" s="184" t="s">
        <v>203</v>
      </c>
      <c r="L5" s="185" t="s">
        <v>436</v>
      </c>
      <c r="M5" s="186" t="s">
        <v>22</v>
      </c>
      <c r="N5" s="185" t="s">
        <v>437</v>
      </c>
      <c r="O5" s="185" t="s">
        <v>361</v>
      </c>
      <c r="P5" s="185" t="s">
        <v>438</v>
      </c>
      <c r="Q5" s="185" t="s">
        <v>141</v>
      </c>
      <c r="R5" s="185" t="s">
        <v>2</v>
      </c>
      <c r="S5" s="187" t="s">
        <v>439</v>
      </c>
    </row>
    <row r="6" spans="1:19" ht="18" customHeight="1">
      <c r="A6" s="646"/>
      <c r="B6" s="646"/>
      <c r="C6" s="647"/>
      <c r="D6" s="188" t="s">
        <v>131</v>
      </c>
      <c r="E6" s="188" t="s">
        <v>391</v>
      </c>
      <c r="F6" s="188" t="s">
        <v>0</v>
      </c>
      <c r="G6" s="188" t="s">
        <v>440</v>
      </c>
      <c r="H6" s="188" t="s">
        <v>8</v>
      </c>
      <c r="I6" s="188" t="s">
        <v>155</v>
      </c>
      <c r="J6" s="188" t="s">
        <v>356</v>
      </c>
      <c r="K6" s="188" t="s">
        <v>375</v>
      </c>
      <c r="L6" s="189" t="s">
        <v>84</v>
      </c>
      <c r="M6" s="190" t="s">
        <v>243</v>
      </c>
      <c r="N6" s="189" t="s">
        <v>286</v>
      </c>
      <c r="O6" s="189" t="s">
        <v>45</v>
      </c>
      <c r="P6" s="190" t="s">
        <v>441</v>
      </c>
      <c r="Q6" s="190" t="s">
        <v>442</v>
      </c>
      <c r="R6" s="189" t="s">
        <v>443</v>
      </c>
      <c r="S6" s="189" t="s">
        <v>332</v>
      </c>
    </row>
    <row r="7" spans="1:19" ht="15.75" customHeight="1">
      <c r="A7" s="235"/>
      <c r="B7" s="235"/>
      <c r="C7" s="235"/>
      <c r="D7" s="648" t="s">
        <v>444</v>
      </c>
      <c r="E7" s="648"/>
      <c r="F7" s="648"/>
      <c r="G7" s="648"/>
      <c r="H7" s="648"/>
      <c r="I7" s="648"/>
      <c r="J7" s="648"/>
      <c r="K7" s="648"/>
      <c r="L7" s="648"/>
      <c r="M7" s="648"/>
      <c r="N7" s="648"/>
      <c r="O7" s="648"/>
      <c r="P7" s="648"/>
      <c r="Q7" s="648"/>
      <c r="R7" s="648"/>
      <c r="S7" s="235"/>
    </row>
    <row r="8" spans="1:19" ht="13.5" customHeight="1">
      <c r="A8" s="192" t="s">
        <v>66</v>
      </c>
      <c r="B8" s="192" t="s">
        <v>144</v>
      </c>
      <c r="C8" s="193" t="s">
        <v>447</v>
      </c>
      <c r="D8" s="194">
        <v>96</v>
      </c>
      <c r="E8" s="195">
        <v>123.4</v>
      </c>
      <c r="F8" s="195">
        <v>93.9</v>
      </c>
      <c r="G8" s="195">
        <v>127.1</v>
      </c>
      <c r="H8" s="195">
        <v>79.3</v>
      </c>
      <c r="I8" s="195">
        <v>97</v>
      </c>
      <c r="J8" s="195">
        <v>90.3</v>
      </c>
      <c r="K8" s="195">
        <v>115.6</v>
      </c>
      <c r="L8" s="196">
        <v>128.6</v>
      </c>
      <c r="M8" s="196">
        <v>107</v>
      </c>
      <c r="N8" s="196">
        <v>82.9</v>
      </c>
      <c r="O8" s="196">
        <v>101.3</v>
      </c>
      <c r="P8" s="195">
        <v>77.1</v>
      </c>
      <c r="Q8" s="195">
        <v>95.2</v>
      </c>
      <c r="R8" s="195">
        <v>115.8</v>
      </c>
      <c r="S8" s="196">
        <v>111.6</v>
      </c>
    </row>
    <row r="9" spans="1:19" ht="13.5" customHeight="1">
      <c r="A9" s="198"/>
      <c r="B9" s="198" t="s">
        <v>449</v>
      </c>
      <c r="C9" s="199"/>
      <c r="D9" s="200">
        <v>100</v>
      </c>
      <c r="E9" s="201">
        <v>100</v>
      </c>
      <c r="F9" s="201">
        <v>100</v>
      </c>
      <c r="G9" s="201">
        <v>100</v>
      </c>
      <c r="H9" s="201">
        <v>100</v>
      </c>
      <c r="I9" s="201">
        <v>100</v>
      </c>
      <c r="J9" s="201">
        <v>100</v>
      </c>
      <c r="K9" s="201">
        <v>100</v>
      </c>
      <c r="L9" s="202">
        <v>100</v>
      </c>
      <c r="M9" s="202">
        <v>100</v>
      </c>
      <c r="N9" s="202">
        <v>100</v>
      </c>
      <c r="O9" s="202">
        <v>100</v>
      </c>
      <c r="P9" s="201">
        <v>100</v>
      </c>
      <c r="Q9" s="201">
        <v>100</v>
      </c>
      <c r="R9" s="201">
        <v>100</v>
      </c>
      <c r="S9" s="202">
        <v>100</v>
      </c>
    </row>
    <row r="10" spans="1:19" ht="12.75">
      <c r="A10" s="198"/>
      <c r="B10" s="198">
        <v>28</v>
      </c>
      <c r="C10" s="199"/>
      <c r="D10" s="200">
        <v>98.2</v>
      </c>
      <c r="E10" s="201">
        <v>72.8</v>
      </c>
      <c r="F10" s="201">
        <v>97.2</v>
      </c>
      <c r="G10" s="201">
        <v>89.7</v>
      </c>
      <c r="H10" s="201">
        <v>66</v>
      </c>
      <c r="I10" s="201">
        <v>96.7</v>
      </c>
      <c r="J10" s="201">
        <v>85.8</v>
      </c>
      <c r="K10" s="201">
        <v>102.8</v>
      </c>
      <c r="L10" s="202">
        <v>85.1</v>
      </c>
      <c r="M10" s="202">
        <v>85.2</v>
      </c>
      <c r="N10" s="202">
        <v>81.5</v>
      </c>
      <c r="O10" s="202">
        <v>110.7</v>
      </c>
      <c r="P10" s="201">
        <v>154.8</v>
      </c>
      <c r="Q10" s="201">
        <v>102.7</v>
      </c>
      <c r="R10" s="201">
        <v>77.2</v>
      </c>
      <c r="S10" s="202">
        <v>127.7</v>
      </c>
    </row>
    <row r="11" spans="1:19" ht="13.5" customHeight="1">
      <c r="A11" s="198"/>
      <c r="B11" s="198" t="s">
        <v>31</v>
      </c>
      <c r="C11" s="199"/>
      <c r="D11" s="200">
        <v>98.1</v>
      </c>
      <c r="E11" s="201">
        <v>103.6</v>
      </c>
      <c r="F11" s="201">
        <v>97.8</v>
      </c>
      <c r="G11" s="201">
        <v>92.1</v>
      </c>
      <c r="H11" s="201">
        <v>53.1</v>
      </c>
      <c r="I11" s="201">
        <v>95.2</v>
      </c>
      <c r="J11" s="201">
        <v>80.1</v>
      </c>
      <c r="K11" s="201">
        <v>115.6</v>
      </c>
      <c r="L11" s="202">
        <v>107.4</v>
      </c>
      <c r="M11" s="202">
        <v>80.6</v>
      </c>
      <c r="N11" s="202">
        <v>73.8</v>
      </c>
      <c r="O11" s="202">
        <v>131.5</v>
      </c>
      <c r="P11" s="201">
        <v>155.3</v>
      </c>
      <c r="Q11" s="201">
        <v>98.8</v>
      </c>
      <c r="R11" s="201">
        <v>97.7</v>
      </c>
      <c r="S11" s="202">
        <v>103.7</v>
      </c>
    </row>
    <row r="12" spans="1:19" ht="13.5" customHeight="1">
      <c r="A12" s="198"/>
      <c r="B12" s="198" t="s">
        <v>80</v>
      </c>
      <c r="C12" s="199"/>
      <c r="D12" s="204">
        <v>92.1</v>
      </c>
      <c r="E12" s="205">
        <v>104.9</v>
      </c>
      <c r="F12" s="205">
        <v>92.1</v>
      </c>
      <c r="G12" s="205">
        <v>175.6</v>
      </c>
      <c r="H12" s="205">
        <v>77.6</v>
      </c>
      <c r="I12" s="205">
        <v>104.6</v>
      </c>
      <c r="J12" s="205">
        <v>93.5</v>
      </c>
      <c r="K12" s="205">
        <v>87.8</v>
      </c>
      <c r="L12" s="205">
        <v>99.2</v>
      </c>
      <c r="M12" s="205">
        <v>76.8</v>
      </c>
      <c r="N12" s="205">
        <v>93.8</v>
      </c>
      <c r="O12" s="205">
        <v>115.8</v>
      </c>
      <c r="P12" s="205">
        <v>65</v>
      </c>
      <c r="Q12" s="205">
        <v>91</v>
      </c>
      <c r="R12" s="205">
        <v>88.7</v>
      </c>
      <c r="S12" s="205">
        <v>109.8</v>
      </c>
    </row>
    <row r="13" spans="1:19" ht="13.5" customHeight="1">
      <c r="A13" s="206" t="s">
        <v>450</v>
      </c>
      <c r="B13" s="206" t="s">
        <v>452</v>
      </c>
      <c r="C13" s="207" t="s">
        <v>447</v>
      </c>
      <c r="D13" s="208">
        <v>91.1</v>
      </c>
      <c r="E13" s="209">
        <v>129.9</v>
      </c>
      <c r="F13" s="209">
        <v>82.5</v>
      </c>
      <c r="G13" s="209">
        <v>123.9</v>
      </c>
      <c r="H13" s="209">
        <v>99.3</v>
      </c>
      <c r="I13" s="209">
        <v>110.5</v>
      </c>
      <c r="J13" s="209">
        <v>98.1</v>
      </c>
      <c r="K13" s="209">
        <v>129.5</v>
      </c>
      <c r="L13" s="209">
        <v>92.9</v>
      </c>
      <c r="M13" s="209">
        <v>83.1</v>
      </c>
      <c r="N13" s="209">
        <v>103.7</v>
      </c>
      <c r="O13" s="209">
        <v>87.8</v>
      </c>
      <c r="P13" s="209">
        <v>45.9</v>
      </c>
      <c r="Q13" s="209">
        <v>92.1</v>
      </c>
      <c r="R13" s="209">
        <v>59.9</v>
      </c>
      <c r="S13" s="209">
        <v>119.6</v>
      </c>
    </row>
    <row r="14" spans="1:19" ht="13.5" customHeight="1">
      <c r="A14" s="198" t="s">
        <v>274</v>
      </c>
      <c r="B14" s="198">
        <v>3</v>
      </c>
      <c r="C14" s="199" t="s">
        <v>176</v>
      </c>
      <c r="D14" s="212">
        <v>94.3</v>
      </c>
      <c r="E14" s="213">
        <v>148.1</v>
      </c>
      <c r="F14" s="213">
        <v>85.8</v>
      </c>
      <c r="G14" s="213">
        <v>120.9</v>
      </c>
      <c r="H14" s="213">
        <v>122.6</v>
      </c>
      <c r="I14" s="213">
        <v>109.3</v>
      </c>
      <c r="J14" s="213">
        <v>100</v>
      </c>
      <c r="K14" s="213">
        <v>125</v>
      </c>
      <c r="L14" s="213">
        <v>99</v>
      </c>
      <c r="M14" s="213">
        <v>92.3</v>
      </c>
      <c r="N14" s="213">
        <v>103.2</v>
      </c>
      <c r="O14" s="213">
        <v>44.9</v>
      </c>
      <c r="P14" s="213">
        <v>41.9</v>
      </c>
      <c r="Q14" s="213">
        <v>104.9</v>
      </c>
      <c r="R14" s="213">
        <v>60</v>
      </c>
      <c r="S14" s="213">
        <v>129.6</v>
      </c>
    </row>
    <row r="15" spans="1:19" ht="13.5" customHeight="1">
      <c r="A15" s="198"/>
      <c r="B15" s="198">
        <v>4</v>
      </c>
      <c r="C15" s="199"/>
      <c r="D15" s="212">
        <v>95.9</v>
      </c>
      <c r="E15" s="213">
        <v>137</v>
      </c>
      <c r="F15" s="213">
        <v>85.2</v>
      </c>
      <c r="G15" s="213">
        <v>124.5</v>
      </c>
      <c r="H15" s="213">
        <v>124.5</v>
      </c>
      <c r="I15" s="213">
        <v>113.9</v>
      </c>
      <c r="J15" s="213">
        <v>116.2</v>
      </c>
      <c r="K15" s="213">
        <v>148</v>
      </c>
      <c r="L15" s="213">
        <v>101</v>
      </c>
      <c r="M15" s="213">
        <v>81.5</v>
      </c>
      <c r="N15" s="213">
        <v>125.4</v>
      </c>
      <c r="O15" s="213">
        <v>77.6</v>
      </c>
      <c r="P15" s="213">
        <v>27.2</v>
      </c>
      <c r="Q15" s="213">
        <v>100</v>
      </c>
      <c r="R15" s="213">
        <v>76</v>
      </c>
      <c r="S15" s="213">
        <v>116.9</v>
      </c>
    </row>
    <row r="16" spans="1:19" ht="13.5" customHeight="1">
      <c r="A16" s="198" t="s">
        <v>178</v>
      </c>
      <c r="B16" s="198">
        <v>5</v>
      </c>
      <c r="C16" s="199" t="s">
        <v>176</v>
      </c>
      <c r="D16" s="212">
        <v>90.2</v>
      </c>
      <c r="E16" s="213">
        <v>103.7</v>
      </c>
      <c r="F16" s="213">
        <v>84.1</v>
      </c>
      <c r="G16" s="213">
        <v>119.1</v>
      </c>
      <c r="H16" s="213">
        <v>94.2</v>
      </c>
      <c r="I16" s="213">
        <v>103.6</v>
      </c>
      <c r="J16" s="213">
        <v>91.9</v>
      </c>
      <c r="K16" s="213">
        <v>127</v>
      </c>
      <c r="L16" s="213">
        <v>76.9</v>
      </c>
      <c r="M16" s="213">
        <v>72.3</v>
      </c>
      <c r="N16" s="213">
        <v>114.3</v>
      </c>
      <c r="O16" s="213">
        <v>100</v>
      </c>
      <c r="P16" s="213">
        <v>42.6</v>
      </c>
      <c r="Q16" s="213">
        <v>98.4</v>
      </c>
      <c r="R16" s="213">
        <v>76</v>
      </c>
      <c r="S16" s="213">
        <v>125.4</v>
      </c>
    </row>
    <row r="17" spans="1:19" ht="13.5" customHeight="1">
      <c r="A17" s="214"/>
      <c r="B17" s="198">
        <v>6</v>
      </c>
      <c r="C17" s="199"/>
      <c r="D17" s="212">
        <v>86.1</v>
      </c>
      <c r="E17" s="213">
        <v>119.4</v>
      </c>
      <c r="F17" s="213">
        <v>78.4</v>
      </c>
      <c r="G17" s="213">
        <v>103.6</v>
      </c>
      <c r="H17" s="213">
        <v>98.7</v>
      </c>
      <c r="I17" s="213">
        <v>101.1</v>
      </c>
      <c r="J17" s="213">
        <v>90.5</v>
      </c>
      <c r="K17" s="213">
        <v>130</v>
      </c>
      <c r="L17" s="213">
        <v>89.4</v>
      </c>
      <c r="M17" s="213">
        <v>77.7</v>
      </c>
      <c r="N17" s="213">
        <v>107.9</v>
      </c>
      <c r="O17" s="213">
        <v>106.1</v>
      </c>
      <c r="P17" s="213">
        <v>41.9</v>
      </c>
      <c r="Q17" s="213">
        <v>83.6</v>
      </c>
      <c r="R17" s="213">
        <v>74.7</v>
      </c>
      <c r="S17" s="213">
        <v>112.7</v>
      </c>
    </row>
    <row r="18" spans="1:19" ht="13.5" customHeight="1">
      <c r="A18" s="214"/>
      <c r="B18" s="198">
        <v>7</v>
      </c>
      <c r="C18" s="199"/>
      <c r="D18" s="212">
        <v>91.8</v>
      </c>
      <c r="E18" s="213">
        <v>147.2</v>
      </c>
      <c r="F18" s="213">
        <v>81.3</v>
      </c>
      <c r="G18" s="213">
        <v>101.8</v>
      </c>
      <c r="H18" s="213">
        <v>103.9</v>
      </c>
      <c r="I18" s="213">
        <v>116.1</v>
      </c>
      <c r="J18" s="213">
        <v>95.9</v>
      </c>
      <c r="K18" s="213">
        <v>152</v>
      </c>
      <c r="L18" s="213">
        <v>72.1</v>
      </c>
      <c r="M18" s="213">
        <v>80.8</v>
      </c>
      <c r="N18" s="213">
        <v>93.7</v>
      </c>
      <c r="O18" s="213">
        <v>104.1</v>
      </c>
      <c r="P18" s="213">
        <v>67.6</v>
      </c>
      <c r="Q18" s="213">
        <v>80.3</v>
      </c>
      <c r="R18" s="213">
        <v>40</v>
      </c>
      <c r="S18" s="213">
        <v>115.5</v>
      </c>
    </row>
    <row r="19" spans="1:19" ht="13.5" customHeight="1">
      <c r="A19" s="214"/>
      <c r="B19" s="198">
        <v>8</v>
      </c>
      <c r="C19" s="199"/>
      <c r="D19" s="212">
        <v>88.5</v>
      </c>
      <c r="E19" s="213">
        <v>117.6</v>
      </c>
      <c r="F19" s="213">
        <v>80.1</v>
      </c>
      <c r="G19" s="213">
        <v>107.3</v>
      </c>
      <c r="H19" s="213">
        <v>91.6</v>
      </c>
      <c r="I19" s="213">
        <v>111.4</v>
      </c>
      <c r="J19" s="213">
        <v>91.9</v>
      </c>
      <c r="K19" s="213">
        <v>118</v>
      </c>
      <c r="L19" s="213">
        <v>103.8</v>
      </c>
      <c r="M19" s="213">
        <v>76.9</v>
      </c>
      <c r="N19" s="213">
        <v>125.4</v>
      </c>
      <c r="O19" s="213">
        <v>83.7</v>
      </c>
      <c r="P19" s="213">
        <v>48.5</v>
      </c>
      <c r="Q19" s="213">
        <v>82</v>
      </c>
      <c r="R19" s="213">
        <v>40</v>
      </c>
      <c r="S19" s="213">
        <v>112.7</v>
      </c>
    </row>
    <row r="20" spans="1:19" ht="13.5" customHeight="1">
      <c r="A20" s="198"/>
      <c r="B20" s="198">
        <v>9</v>
      </c>
      <c r="C20" s="199"/>
      <c r="D20" s="212">
        <v>88.5</v>
      </c>
      <c r="E20" s="213">
        <v>117.6</v>
      </c>
      <c r="F20" s="213">
        <v>79.5</v>
      </c>
      <c r="G20" s="213">
        <v>116.4</v>
      </c>
      <c r="H20" s="213">
        <v>95.5</v>
      </c>
      <c r="I20" s="213">
        <v>113.2</v>
      </c>
      <c r="J20" s="213">
        <v>94.6</v>
      </c>
      <c r="K20" s="213">
        <v>127</v>
      </c>
      <c r="L20" s="213">
        <v>88.5</v>
      </c>
      <c r="M20" s="213">
        <v>82.3</v>
      </c>
      <c r="N20" s="213">
        <v>114.3</v>
      </c>
      <c r="O20" s="213">
        <v>93.9</v>
      </c>
      <c r="P20" s="213">
        <v>39.7</v>
      </c>
      <c r="Q20" s="213">
        <v>83.6</v>
      </c>
      <c r="R20" s="213">
        <v>46.7</v>
      </c>
      <c r="S20" s="213">
        <v>123.9</v>
      </c>
    </row>
    <row r="21" spans="1:19" ht="13.5" customHeight="1">
      <c r="A21" s="198"/>
      <c r="B21" s="198">
        <v>10</v>
      </c>
      <c r="C21" s="199"/>
      <c r="D21" s="212">
        <v>91</v>
      </c>
      <c r="E21" s="213">
        <v>114.8</v>
      </c>
      <c r="F21" s="213">
        <v>81.3</v>
      </c>
      <c r="G21" s="213">
        <v>181.8</v>
      </c>
      <c r="H21" s="213">
        <v>84.5</v>
      </c>
      <c r="I21" s="213">
        <v>116.4</v>
      </c>
      <c r="J21" s="213">
        <v>98.6</v>
      </c>
      <c r="K21" s="213">
        <v>143</v>
      </c>
      <c r="L21" s="213">
        <v>104.8</v>
      </c>
      <c r="M21" s="213">
        <v>92.3</v>
      </c>
      <c r="N21" s="213">
        <v>88.9</v>
      </c>
      <c r="O21" s="213">
        <v>69.4</v>
      </c>
      <c r="P21" s="213">
        <v>55.9</v>
      </c>
      <c r="Q21" s="213">
        <v>85.2</v>
      </c>
      <c r="R21" s="213">
        <v>48</v>
      </c>
      <c r="S21" s="213">
        <v>125.4</v>
      </c>
    </row>
    <row r="22" spans="1:19" ht="13.5" customHeight="1">
      <c r="A22" s="214"/>
      <c r="B22" s="198">
        <v>11</v>
      </c>
      <c r="C22" s="199"/>
      <c r="D22" s="212">
        <v>90.2</v>
      </c>
      <c r="E22" s="213">
        <v>125.9</v>
      </c>
      <c r="F22" s="213">
        <v>83.5</v>
      </c>
      <c r="G22" s="213">
        <v>150</v>
      </c>
      <c r="H22" s="213">
        <v>84.5</v>
      </c>
      <c r="I22" s="213">
        <v>112.9</v>
      </c>
      <c r="J22" s="213">
        <v>91.9</v>
      </c>
      <c r="K22" s="213">
        <v>132</v>
      </c>
      <c r="L22" s="213">
        <v>92.3</v>
      </c>
      <c r="M22" s="213">
        <v>93.1</v>
      </c>
      <c r="N22" s="213">
        <v>82.5</v>
      </c>
      <c r="O22" s="213">
        <v>81.6</v>
      </c>
      <c r="P22" s="213">
        <v>56.6</v>
      </c>
      <c r="Q22" s="213">
        <v>88.5</v>
      </c>
      <c r="R22" s="213">
        <v>49.3</v>
      </c>
      <c r="S22" s="213">
        <v>119.7</v>
      </c>
    </row>
    <row r="23" spans="1:21" ht="13.5" customHeight="1">
      <c r="A23" s="198"/>
      <c r="B23" s="198">
        <v>12</v>
      </c>
      <c r="C23" s="199"/>
      <c r="D23" s="212">
        <v>91.8</v>
      </c>
      <c r="E23" s="213">
        <v>136.1</v>
      </c>
      <c r="F23" s="213">
        <v>82.4</v>
      </c>
      <c r="G23" s="213">
        <v>131.8</v>
      </c>
      <c r="H23" s="213">
        <v>79.4</v>
      </c>
      <c r="I23" s="213">
        <v>121.4</v>
      </c>
      <c r="J23" s="213">
        <v>101.4</v>
      </c>
      <c r="K23" s="213">
        <v>125</v>
      </c>
      <c r="L23" s="213">
        <v>88.5</v>
      </c>
      <c r="M23" s="213">
        <v>95.4</v>
      </c>
      <c r="N23" s="213">
        <v>82.5</v>
      </c>
      <c r="O23" s="213">
        <v>81.6</v>
      </c>
      <c r="P23" s="213">
        <v>55.9</v>
      </c>
      <c r="Q23" s="213">
        <v>86.9</v>
      </c>
      <c r="R23" s="213">
        <v>38.7</v>
      </c>
      <c r="S23" s="213">
        <v>105.6</v>
      </c>
      <c r="U23" s="217"/>
    </row>
    <row r="24" spans="1:46" ht="13.5" customHeight="1">
      <c r="A24" s="198" t="s">
        <v>453</v>
      </c>
      <c r="B24" s="198" t="s">
        <v>454</v>
      </c>
      <c r="C24" s="199" t="s">
        <v>176</v>
      </c>
      <c r="D24" s="212">
        <v>85.2</v>
      </c>
      <c r="E24" s="213">
        <v>168.5</v>
      </c>
      <c r="F24" s="213">
        <v>70.5</v>
      </c>
      <c r="G24" s="213">
        <v>109.1</v>
      </c>
      <c r="H24" s="213">
        <v>67.7</v>
      </c>
      <c r="I24" s="213">
        <v>97.9</v>
      </c>
      <c r="J24" s="213">
        <v>89.2</v>
      </c>
      <c r="K24" s="213">
        <v>120</v>
      </c>
      <c r="L24" s="213">
        <v>98.1</v>
      </c>
      <c r="M24" s="213">
        <v>78.5</v>
      </c>
      <c r="N24" s="213">
        <v>88.9</v>
      </c>
      <c r="O24" s="213">
        <v>89.8</v>
      </c>
      <c r="P24" s="213">
        <v>66.2</v>
      </c>
      <c r="Q24" s="213">
        <v>95.1</v>
      </c>
      <c r="R24" s="213">
        <v>86.7</v>
      </c>
      <c r="S24" s="213">
        <v>104.2</v>
      </c>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row>
    <row r="25" spans="1:46" ht="13.5" customHeight="1">
      <c r="A25" s="198"/>
      <c r="B25" s="198">
        <v>2</v>
      </c>
      <c r="C25" s="199"/>
      <c r="D25" s="204">
        <v>90.2</v>
      </c>
      <c r="E25" s="205">
        <v>188</v>
      </c>
      <c r="F25" s="205">
        <v>79.5</v>
      </c>
      <c r="G25" s="205">
        <v>99.1</v>
      </c>
      <c r="H25" s="205">
        <v>80</v>
      </c>
      <c r="I25" s="205">
        <v>100.4</v>
      </c>
      <c r="J25" s="205">
        <v>89.2</v>
      </c>
      <c r="K25" s="205">
        <v>109</v>
      </c>
      <c r="L25" s="205">
        <v>85.6</v>
      </c>
      <c r="M25" s="205">
        <v>124.6</v>
      </c>
      <c r="N25" s="205">
        <v>77.8</v>
      </c>
      <c r="O25" s="205">
        <v>79.6</v>
      </c>
      <c r="P25" s="205">
        <v>68.4</v>
      </c>
      <c r="Q25" s="205">
        <v>98.4</v>
      </c>
      <c r="R25" s="205">
        <v>70.7</v>
      </c>
      <c r="S25" s="205">
        <v>94.4</v>
      </c>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row>
    <row r="26" spans="1:46" ht="13.5" customHeight="1">
      <c r="A26" s="214"/>
      <c r="B26" s="218">
        <v>3</v>
      </c>
      <c r="C26" s="214"/>
      <c r="D26" s="219">
        <v>92.6</v>
      </c>
      <c r="E26" s="220">
        <v>183.3</v>
      </c>
      <c r="F26" s="220">
        <v>79.5</v>
      </c>
      <c r="G26" s="220">
        <v>102.7</v>
      </c>
      <c r="H26" s="220">
        <v>90.3</v>
      </c>
      <c r="I26" s="220">
        <v>101.4</v>
      </c>
      <c r="J26" s="220">
        <v>100</v>
      </c>
      <c r="K26" s="220">
        <v>159</v>
      </c>
      <c r="L26" s="220">
        <v>84.6</v>
      </c>
      <c r="M26" s="220">
        <v>201.5</v>
      </c>
      <c r="N26" s="220">
        <v>61.9</v>
      </c>
      <c r="O26" s="220">
        <v>85.7</v>
      </c>
      <c r="P26" s="220">
        <v>58.8</v>
      </c>
      <c r="Q26" s="220">
        <v>93.4</v>
      </c>
      <c r="R26" s="220">
        <v>56</v>
      </c>
      <c r="S26" s="220">
        <v>105.6</v>
      </c>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row>
    <row r="27" spans="1:19" ht="17.25" customHeight="1">
      <c r="A27" s="235"/>
      <c r="B27" s="235"/>
      <c r="C27" s="235"/>
      <c r="D27" s="649" t="s">
        <v>456</v>
      </c>
      <c r="E27" s="649"/>
      <c r="F27" s="649"/>
      <c r="G27" s="649"/>
      <c r="H27" s="649"/>
      <c r="I27" s="649"/>
      <c r="J27" s="649"/>
      <c r="K27" s="649"/>
      <c r="L27" s="649"/>
      <c r="M27" s="649"/>
      <c r="N27" s="649"/>
      <c r="O27" s="649"/>
      <c r="P27" s="649"/>
      <c r="Q27" s="649"/>
      <c r="R27" s="649"/>
      <c r="S27" s="649"/>
    </row>
    <row r="28" spans="1:19" ht="13.5" customHeight="1">
      <c r="A28" s="192" t="s">
        <v>66</v>
      </c>
      <c r="B28" s="192" t="s">
        <v>144</v>
      </c>
      <c r="C28" s="193" t="s">
        <v>447</v>
      </c>
      <c r="D28" s="194">
        <v>1.3</v>
      </c>
      <c r="E28" s="195">
        <v>5</v>
      </c>
      <c r="F28" s="195">
        <v>9.2</v>
      </c>
      <c r="G28" s="195">
        <v>-3.9</v>
      </c>
      <c r="H28" s="195">
        <v>-10.2</v>
      </c>
      <c r="I28" s="195">
        <v>2</v>
      </c>
      <c r="J28" s="195">
        <v>-4.4</v>
      </c>
      <c r="K28" s="195">
        <v>-15.9</v>
      </c>
      <c r="L28" s="196">
        <v>-19.3</v>
      </c>
      <c r="M28" s="196">
        <v>-32.1</v>
      </c>
      <c r="N28" s="196">
        <v>18.5</v>
      </c>
      <c r="O28" s="196">
        <v>-7</v>
      </c>
      <c r="P28" s="195">
        <v>-8.7</v>
      </c>
      <c r="Q28" s="195">
        <v>11.4</v>
      </c>
      <c r="R28" s="195">
        <v>12.8</v>
      </c>
      <c r="S28" s="196">
        <v>-10.9</v>
      </c>
    </row>
    <row r="29" spans="1:19" ht="13.5" customHeight="1">
      <c r="A29" s="198"/>
      <c r="B29" s="198" t="s">
        <v>449</v>
      </c>
      <c r="C29" s="199"/>
      <c r="D29" s="200">
        <v>4.2</v>
      </c>
      <c r="E29" s="201">
        <v>-19</v>
      </c>
      <c r="F29" s="201">
        <v>6.5</v>
      </c>
      <c r="G29" s="201">
        <v>-21.2</v>
      </c>
      <c r="H29" s="201">
        <v>26</v>
      </c>
      <c r="I29" s="201">
        <v>3.1</v>
      </c>
      <c r="J29" s="201">
        <v>10.9</v>
      </c>
      <c r="K29" s="201">
        <v>-13.5</v>
      </c>
      <c r="L29" s="202">
        <v>-22.2</v>
      </c>
      <c r="M29" s="202">
        <v>-6.5</v>
      </c>
      <c r="N29" s="202">
        <v>20.5</v>
      </c>
      <c r="O29" s="202">
        <v>-1.2</v>
      </c>
      <c r="P29" s="201">
        <v>29.8</v>
      </c>
      <c r="Q29" s="201">
        <v>5</v>
      </c>
      <c r="R29" s="201">
        <v>-13.6</v>
      </c>
      <c r="S29" s="202">
        <v>-10.4</v>
      </c>
    </row>
    <row r="30" spans="1:19" ht="13.5" customHeight="1">
      <c r="A30" s="198"/>
      <c r="B30" s="198">
        <v>28</v>
      </c>
      <c r="C30" s="199"/>
      <c r="D30" s="200">
        <v>-1.8</v>
      </c>
      <c r="E30" s="201">
        <v>-27.2</v>
      </c>
      <c r="F30" s="201">
        <v>-2.8</v>
      </c>
      <c r="G30" s="201">
        <v>-10.4</v>
      </c>
      <c r="H30" s="201">
        <v>-34</v>
      </c>
      <c r="I30" s="201">
        <v>-3.4</v>
      </c>
      <c r="J30" s="201">
        <v>-14.2</v>
      </c>
      <c r="K30" s="201">
        <v>2.8</v>
      </c>
      <c r="L30" s="202">
        <v>-14.9</v>
      </c>
      <c r="M30" s="202">
        <v>-14.9</v>
      </c>
      <c r="N30" s="202">
        <v>-18.6</v>
      </c>
      <c r="O30" s="202">
        <v>10.5</v>
      </c>
      <c r="P30" s="201">
        <v>54.7</v>
      </c>
      <c r="Q30" s="201">
        <v>2.8</v>
      </c>
      <c r="R30" s="201">
        <v>-22.8</v>
      </c>
      <c r="S30" s="202">
        <v>27.7</v>
      </c>
    </row>
    <row r="31" spans="1:19" ht="13.5" customHeight="1">
      <c r="A31" s="198"/>
      <c r="B31" s="198" t="s">
        <v>31</v>
      </c>
      <c r="C31" s="199"/>
      <c r="D31" s="200">
        <v>-0.1</v>
      </c>
      <c r="E31" s="201">
        <v>42.3</v>
      </c>
      <c r="F31" s="201">
        <v>0.6</v>
      </c>
      <c r="G31" s="201">
        <v>2.7</v>
      </c>
      <c r="H31" s="201">
        <v>-19.5</v>
      </c>
      <c r="I31" s="201">
        <v>-1.6</v>
      </c>
      <c r="J31" s="201">
        <v>-6.6</v>
      </c>
      <c r="K31" s="201">
        <v>12.5</v>
      </c>
      <c r="L31" s="202">
        <v>26.2</v>
      </c>
      <c r="M31" s="202">
        <v>-5.4</v>
      </c>
      <c r="N31" s="202">
        <v>-9.4</v>
      </c>
      <c r="O31" s="202">
        <v>18.8</v>
      </c>
      <c r="P31" s="201">
        <v>0.3</v>
      </c>
      <c r="Q31" s="201">
        <v>-3.8</v>
      </c>
      <c r="R31" s="201">
        <v>26.6</v>
      </c>
      <c r="S31" s="202">
        <v>-18.8</v>
      </c>
    </row>
    <row r="32" spans="1:19" ht="13.5" customHeight="1">
      <c r="A32" s="198"/>
      <c r="B32" s="198" t="s">
        <v>80</v>
      </c>
      <c r="C32" s="199"/>
      <c r="D32" s="200">
        <v>-6.1</v>
      </c>
      <c r="E32" s="201">
        <v>1.3</v>
      </c>
      <c r="F32" s="201">
        <v>-5.8</v>
      </c>
      <c r="G32" s="201">
        <v>90.7</v>
      </c>
      <c r="H32" s="201">
        <v>46.1</v>
      </c>
      <c r="I32" s="201">
        <v>9.9</v>
      </c>
      <c r="J32" s="201">
        <v>16.7</v>
      </c>
      <c r="K32" s="201">
        <v>-24</v>
      </c>
      <c r="L32" s="202">
        <v>-7.6</v>
      </c>
      <c r="M32" s="202">
        <v>-4.7</v>
      </c>
      <c r="N32" s="202">
        <v>27.1</v>
      </c>
      <c r="O32" s="202">
        <v>-11.9</v>
      </c>
      <c r="P32" s="201">
        <v>-58.1</v>
      </c>
      <c r="Q32" s="201">
        <v>-7.9</v>
      </c>
      <c r="R32" s="201">
        <v>-9.2</v>
      </c>
      <c r="S32" s="202">
        <v>5.9</v>
      </c>
    </row>
    <row r="33" spans="1:19" ht="13.5" customHeight="1">
      <c r="A33" s="206" t="s">
        <v>450</v>
      </c>
      <c r="B33" s="206" t="s">
        <v>452</v>
      </c>
      <c r="C33" s="207" t="s">
        <v>447</v>
      </c>
      <c r="D33" s="208">
        <v>-1.1</v>
      </c>
      <c r="E33" s="209">
        <v>23.8</v>
      </c>
      <c r="F33" s="209">
        <v>-10.4</v>
      </c>
      <c r="G33" s="209">
        <v>-29.4</v>
      </c>
      <c r="H33" s="209">
        <v>28</v>
      </c>
      <c r="I33" s="209">
        <v>5.6</v>
      </c>
      <c r="J33" s="209">
        <v>4.9</v>
      </c>
      <c r="K33" s="209">
        <v>47.5</v>
      </c>
      <c r="L33" s="209">
        <v>-6.4</v>
      </c>
      <c r="M33" s="209">
        <v>8.2</v>
      </c>
      <c r="N33" s="209">
        <v>10.6</v>
      </c>
      <c r="O33" s="209">
        <v>-24.2</v>
      </c>
      <c r="P33" s="209">
        <v>-29.4</v>
      </c>
      <c r="Q33" s="209">
        <v>1.2</v>
      </c>
      <c r="R33" s="209">
        <v>-32.5</v>
      </c>
      <c r="S33" s="209">
        <v>8.9</v>
      </c>
    </row>
    <row r="34" spans="1:19" ht="13.5" customHeight="1">
      <c r="A34" s="198" t="s">
        <v>274</v>
      </c>
      <c r="B34" s="198">
        <v>3</v>
      </c>
      <c r="C34" s="199" t="s">
        <v>176</v>
      </c>
      <c r="D34" s="210">
        <v>6.6</v>
      </c>
      <c r="E34" s="211">
        <v>61.5</v>
      </c>
      <c r="F34" s="211">
        <v>-6.2</v>
      </c>
      <c r="G34" s="211">
        <v>-28.1</v>
      </c>
      <c r="H34" s="211">
        <v>59.6</v>
      </c>
      <c r="I34" s="211">
        <v>18.2</v>
      </c>
      <c r="J34" s="211">
        <v>19.3</v>
      </c>
      <c r="K34" s="211">
        <v>56.3</v>
      </c>
      <c r="L34" s="211">
        <v>-20.8</v>
      </c>
      <c r="M34" s="211">
        <v>-3.2</v>
      </c>
      <c r="N34" s="211">
        <v>12.1</v>
      </c>
      <c r="O34" s="211">
        <v>-69</v>
      </c>
      <c r="P34" s="211">
        <v>-23</v>
      </c>
      <c r="Q34" s="211">
        <v>14.3</v>
      </c>
      <c r="R34" s="211">
        <v>-15.1</v>
      </c>
      <c r="S34" s="211">
        <v>29.6</v>
      </c>
    </row>
    <row r="35" spans="1:19" ht="13.5" customHeight="1">
      <c r="A35" s="198"/>
      <c r="B35" s="198">
        <v>4</v>
      </c>
      <c r="C35" s="199"/>
      <c r="D35" s="212">
        <v>3.6</v>
      </c>
      <c r="E35" s="213">
        <v>34.4</v>
      </c>
      <c r="F35" s="213">
        <v>-7.4</v>
      </c>
      <c r="G35" s="213">
        <v>-29.8</v>
      </c>
      <c r="H35" s="213">
        <v>62.1</v>
      </c>
      <c r="I35" s="213">
        <v>8.1</v>
      </c>
      <c r="J35" s="213">
        <v>17.8</v>
      </c>
      <c r="K35" s="213">
        <v>80.5</v>
      </c>
      <c r="L35" s="213">
        <v>-10.2</v>
      </c>
      <c r="M35" s="213">
        <v>1.9</v>
      </c>
      <c r="N35" s="213">
        <v>52</v>
      </c>
      <c r="O35" s="213">
        <v>-23.9</v>
      </c>
      <c r="P35" s="213">
        <v>-63.7</v>
      </c>
      <c r="Q35" s="213">
        <v>5.2</v>
      </c>
      <c r="R35" s="213">
        <v>-21.9</v>
      </c>
      <c r="S35" s="213">
        <v>13.7</v>
      </c>
    </row>
    <row r="36" spans="1:19" ht="13.5" customHeight="1">
      <c r="A36" s="198" t="s">
        <v>178</v>
      </c>
      <c r="B36" s="198">
        <v>5</v>
      </c>
      <c r="C36" s="199" t="s">
        <v>176</v>
      </c>
      <c r="D36" s="212">
        <v>0</v>
      </c>
      <c r="E36" s="213">
        <v>-52.3</v>
      </c>
      <c r="F36" s="213">
        <v>-2</v>
      </c>
      <c r="G36" s="213">
        <v>-22</v>
      </c>
      <c r="H36" s="213">
        <v>17.8</v>
      </c>
      <c r="I36" s="213">
        <v>13.3</v>
      </c>
      <c r="J36" s="213">
        <v>8</v>
      </c>
      <c r="K36" s="213">
        <v>56.8</v>
      </c>
      <c r="L36" s="213">
        <v>-23.9</v>
      </c>
      <c r="M36" s="213">
        <v>-5.1</v>
      </c>
      <c r="N36" s="213">
        <v>46.9</v>
      </c>
      <c r="O36" s="213">
        <v>-23.4</v>
      </c>
      <c r="P36" s="213">
        <v>-44.3</v>
      </c>
      <c r="Q36" s="213">
        <v>22.5</v>
      </c>
      <c r="R36" s="213">
        <v>-25</v>
      </c>
      <c r="S36" s="213">
        <v>39.2</v>
      </c>
    </row>
    <row r="37" spans="1:19" ht="13.5" customHeight="1">
      <c r="A37" s="214"/>
      <c r="B37" s="198">
        <v>6</v>
      </c>
      <c r="C37" s="199"/>
      <c r="D37" s="212">
        <v>-5.4</v>
      </c>
      <c r="E37" s="213">
        <v>22.8</v>
      </c>
      <c r="F37" s="213">
        <v>-14.3</v>
      </c>
      <c r="G37" s="213">
        <v>-30.5</v>
      </c>
      <c r="H37" s="213">
        <v>35.4</v>
      </c>
      <c r="I37" s="213">
        <v>3.7</v>
      </c>
      <c r="J37" s="213">
        <v>4.6</v>
      </c>
      <c r="K37" s="213">
        <v>64.6</v>
      </c>
      <c r="L37" s="213">
        <v>0</v>
      </c>
      <c r="M37" s="213">
        <v>-9</v>
      </c>
      <c r="N37" s="213">
        <v>17.2</v>
      </c>
      <c r="O37" s="213">
        <v>-22.4</v>
      </c>
      <c r="P37" s="213">
        <v>-51.7</v>
      </c>
      <c r="Q37" s="213">
        <v>-15</v>
      </c>
      <c r="R37" s="213">
        <v>-19.9</v>
      </c>
      <c r="S37" s="213">
        <v>19.4</v>
      </c>
    </row>
    <row r="38" spans="1:19" ht="13.5" customHeight="1">
      <c r="A38" s="214"/>
      <c r="B38" s="198">
        <v>7</v>
      </c>
      <c r="C38" s="199"/>
      <c r="D38" s="212">
        <v>-1.7</v>
      </c>
      <c r="E38" s="213">
        <v>71</v>
      </c>
      <c r="F38" s="213">
        <v>-14.3</v>
      </c>
      <c r="G38" s="213">
        <v>-39.5</v>
      </c>
      <c r="H38" s="213">
        <v>33</v>
      </c>
      <c r="I38" s="213">
        <v>12.8</v>
      </c>
      <c r="J38" s="213">
        <v>-1.4</v>
      </c>
      <c r="K38" s="213">
        <v>78.8</v>
      </c>
      <c r="L38" s="213">
        <v>-15.8</v>
      </c>
      <c r="M38" s="213">
        <v>9.5</v>
      </c>
      <c r="N38" s="213">
        <v>-11.9</v>
      </c>
      <c r="O38" s="213">
        <v>18.6</v>
      </c>
      <c r="P38" s="213">
        <v>2.1</v>
      </c>
      <c r="Q38" s="213">
        <v>-7.6</v>
      </c>
      <c r="R38" s="213">
        <v>-54.5</v>
      </c>
      <c r="S38" s="213">
        <v>-8.9</v>
      </c>
    </row>
    <row r="39" spans="1:19" ht="13.5" customHeight="1">
      <c r="A39" s="214"/>
      <c r="B39" s="198">
        <v>8</v>
      </c>
      <c r="C39" s="199"/>
      <c r="D39" s="212">
        <v>-2.7</v>
      </c>
      <c r="E39" s="213">
        <v>49.4</v>
      </c>
      <c r="F39" s="213">
        <v>-9.6</v>
      </c>
      <c r="G39" s="213">
        <v>-40.4</v>
      </c>
      <c r="H39" s="213">
        <v>15.4</v>
      </c>
      <c r="I39" s="213">
        <v>0</v>
      </c>
      <c r="J39" s="213">
        <v>-5.5</v>
      </c>
      <c r="K39" s="213">
        <v>32.6</v>
      </c>
      <c r="L39" s="213">
        <v>11.3</v>
      </c>
      <c r="M39" s="213">
        <v>7.6</v>
      </c>
      <c r="N39" s="213">
        <v>-3.7</v>
      </c>
      <c r="O39" s="213">
        <v>-43</v>
      </c>
      <c r="P39" s="213">
        <v>135.4</v>
      </c>
      <c r="Q39" s="213">
        <v>-15.2</v>
      </c>
      <c r="R39" s="213">
        <v>-48.3</v>
      </c>
      <c r="S39" s="213">
        <v>0</v>
      </c>
    </row>
    <row r="40" spans="1:19" ht="13.5" customHeight="1">
      <c r="A40" s="198"/>
      <c r="B40" s="198">
        <v>9</v>
      </c>
      <c r="C40" s="199"/>
      <c r="D40" s="212">
        <v>-3.6</v>
      </c>
      <c r="E40" s="213">
        <v>42.7</v>
      </c>
      <c r="F40" s="213">
        <v>-15.2</v>
      </c>
      <c r="G40" s="213">
        <v>-39</v>
      </c>
      <c r="H40" s="213">
        <v>14.8</v>
      </c>
      <c r="I40" s="213">
        <v>0.3</v>
      </c>
      <c r="J40" s="213">
        <v>0</v>
      </c>
      <c r="K40" s="213">
        <v>35.1</v>
      </c>
      <c r="L40" s="213">
        <v>-12.4</v>
      </c>
      <c r="M40" s="213">
        <v>12.6</v>
      </c>
      <c r="N40" s="213">
        <v>16.2</v>
      </c>
      <c r="O40" s="213">
        <v>21</v>
      </c>
      <c r="P40" s="213">
        <v>-39.3</v>
      </c>
      <c r="Q40" s="213">
        <v>16</v>
      </c>
      <c r="R40" s="213">
        <v>-46.1</v>
      </c>
      <c r="S40" s="213">
        <v>4.7</v>
      </c>
    </row>
    <row r="41" spans="1:19" ht="13.5" customHeight="1">
      <c r="A41" s="198"/>
      <c r="B41" s="198">
        <v>10</v>
      </c>
      <c r="C41" s="199"/>
      <c r="D41" s="212">
        <v>-6.7</v>
      </c>
      <c r="E41" s="213">
        <v>4.2</v>
      </c>
      <c r="F41" s="213">
        <v>-15.8</v>
      </c>
      <c r="G41" s="213">
        <v>-5.2</v>
      </c>
      <c r="H41" s="213">
        <v>-2.3</v>
      </c>
      <c r="I41" s="213">
        <v>4.1</v>
      </c>
      <c r="J41" s="213">
        <v>-6.5</v>
      </c>
      <c r="K41" s="213">
        <v>52.1</v>
      </c>
      <c r="L41" s="213">
        <v>18.4</v>
      </c>
      <c r="M41" s="213">
        <v>26.3</v>
      </c>
      <c r="N41" s="213">
        <v>1.8</v>
      </c>
      <c r="O41" s="213">
        <v>-34.6</v>
      </c>
      <c r="P41" s="213">
        <v>-29.6</v>
      </c>
      <c r="Q41" s="213">
        <v>-2</v>
      </c>
      <c r="R41" s="213">
        <v>-52.6</v>
      </c>
      <c r="S41" s="213">
        <v>-3.2</v>
      </c>
    </row>
    <row r="42" spans="1:19" ht="13.5" customHeight="1">
      <c r="A42" s="214"/>
      <c r="B42" s="198">
        <v>11</v>
      </c>
      <c r="C42" s="199"/>
      <c r="D42" s="212">
        <v>-10.5</v>
      </c>
      <c r="E42" s="213">
        <v>16.3</v>
      </c>
      <c r="F42" s="213">
        <v>-17.9</v>
      </c>
      <c r="G42" s="213">
        <v>-38</v>
      </c>
      <c r="H42" s="213">
        <v>1.6</v>
      </c>
      <c r="I42" s="213">
        <v>-4.2</v>
      </c>
      <c r="J42" s="213">
        <v>-10.5</v>
      </c>
      <c r="K42" s="213">
        <v>23.4</v>
      </c>
      <c r="L42" s="213">
        <v>1.1</v>
      </c>
      <c r="M42" s="213">
        <v>31.5</v>
      </c>
      <c r="N42" s="213">
        <v>-12</v>
      </c>
      <c r="O42" s="213">
        <v>-20</v>
      </c>
      <c r="P42" s="213">
        <v>-22.3</v>
      </c>
      <c r="Q42" s="213">
        <v>-12.9</v>
      </c>
      <c r="R42" s="213">
        <v>-17.8</v>
      </c>
      <c r="S42" s="213">
        <v>-4.5</v>
      </c>
    </row>
    <row r="43" spans="1:19" ht="13.5" customHeight="1">
      <c r="A43" s="198"/>
      <c r="B43" s="198">
        <v>12</v>
      </c>
      <c r="C43" s="199"/>
      <c r="D43" s="212">
        <v>-2.7</v>
      </c>
      <c r="E43" s="213">
        <v>34.9</v>
      </c>
      <c r="F43" s="213">
        <v>-12.6</v>
      </c>
      <c r="G43" s="213">
        <v>-29.6</v>
      </c>
      <c r="H43" s="213">
        <v>-3.9</v>
      </c>
      <c r="I43" s="213">
        <v>3.7</v>
      </c>
      <c r="J43" s="213">
        <v>1.4</v>
      </c>
      <c r="K43" s="213">
        <v>21.4</v>
      </c>
      <c r="L43" s="213">
        <v>3.4</v>
      </c>
      <c r="M43" s="213">
        <v>27.9</v>
      </c>
      <c r="N43" s="213">
        <v>-16.2</v>
      </c>
      <c r="O43" s="213">
        <v>8.1</v>
      </c>
      <c r="P43" s="213">
        <v>5.7</v>
      </c>
      <c r="Q43" s="213">
        <v>2</v>
      </c>
      <c r="R43" s="213">
        <v>-72.4</v>
      </c>
      <c r="S43" s="213">
        <v>-10.7</v>
      </c>
    </row>
    <row r="44" spans="1:19" ht="13.5" customHeight="1">
      <c r="A44" s="198" t="s">
        <v>453</v>
      </c>
      <c r="B44" s="198" t="s">
        <v>454</v>
      </c>
      <c r="C44" s="199" t="s">
        <v>176</v>
      </c>
      <c r="D44" s="212">
        <v>-4.6</v>
      </c>
      <c r="E44" s="213">
        <v>17.4</v>
      </c>
      <c r="F44" s="213">
        <v>-10.8</v>
      </c>
      <c r="G44" s="213">
        <v>-9.1</v>
      </c>
      <c r="H44" s="213">
        <v>-31.9</v>
      </c>
      <c r="I44" s="213">
        <v>-2.5</v>
      </c>
      <c r="J44" s="213">
        <v>-15.4</v>
      </c>
      <c r="K44" s="213">
        <v>-4</v>
      </c>
      <c r="L44" s="213">
        <v>10.8</v>
      </c>
      <c r="M44" s="213">
        <v>13.4</v>
      </c>
      <c r="N44" s="213">
        <v>-15.2</v>
      </c>
      <c r="O44" s="213">
        <v>-13.7</v>
      </c>
      <c r="P44" s="213">
        <v>91.3</v>
      </c>
      <c r="Q44" s="213">
        <v>-3.4</v>
      </c>
      <c r="R44" s="213">
        <v>4.8</v>
      </c>
      <c r="S44" s="213">
        <v>-19.6</v>
      </c>
    </row>
    <row r="45" spans="1:19" ht="13.5" customHeight="1">
      <c r="A45" s="198"/>
      <c r="B45" s="198">
        <v>2</v>
      </c>
      <c r="C45" s="199"/>
      <c r="D45" s="212">
        <v>-5.2</v>
      </c>
      <c r="E45" s="213">
        <v>26.9</v>
      </c>
      <c r="F45" s="213">
        <v>-10.9</v>
      </c>
      <c r="G45" s="213">
        <v>-9.9</v>
      </c>
      <c r="H45" s="213">
        <v>-29.1</v>
      </c>
      <c r="I45" s="213">
        <v>-5.4</v>
      </c>
      <c r="J45" s="213">
        <v>-9.5</v>
      </c>
      <c r="K45" s="213">
        <v>6.9</v>
      </c>
      <c r="L45" s="213">
        <v>-21.9</v>
      </c>
      <c r="M45" s="213">
        <v>48.7</v>
      </c>
      <c r="N45" s="213">
        <v>-23.4</v>
      </c>
      <c r="O45" s="213">
        <v>-25</v>
      </c>
      <c r="P45" s="213">
        <v>79.1</v>
      </c>
      <c r="Q45" s="213">
        <v>-13</v>
      </c>
      <c r="R45" s="213">
        <v>-18.5</v>
      </c>
      <c r="S45" s="213">
        <v>-20.2</v>
      </c>
    </row>
    <row r="46" spans="1:19" ht="13.5" customHeight="1">
      <c r="A46" s="214"/>
      <c r="B46" s="218">
        <v>3</v>
      </c>
      <c r="C46" s="214"/>
      <c r="D46" s="219">
        <v>-1.8</v>
      </c>
      <c r="E46" s="220">
        <v>23.8</v>
      </c>
      <c r="F46" s="220">
        <v>-7.3</v>
      </c>
      <c r="G46" s="220">
        <v>-15.1</v>
      </c>
      <c r="H46" s="220">
        <v>-26.3</v>
      </c>
      <c r="I46" s="220">
        <v>-7.2</v>
      </c>
      <c r="J46" s="220">
        <v>0</v>
      </c>
      <c r="K46" s="220">
        <v>27.2</v>
      </c>
      <c r="L46" s="220">
        <v>-14.5</v>
      </c>
      <c r="M46" s="220">
        <v>118.3</v>
      </c>
      <c r="N46" s="220">
        <v>-40</v>
      </c>
      <c r="O46" s="220">
        <v>90.9</v>
      </c>
      <c r="P46" s="220">
        <v>40.3</v>
      </c>
      <c r="Q46" s="220">
        <v>-11</v>
      </c>
      <c r="R46" s="220">
        <v>-6.7</v>
      </c>
      <c r="S46" s="220">
        <v>-18.5</v>
      </c>
    </row>
    <row r="47" spans="1:35" ht="27" customHeight="1">
      <c r="A47" s="650" t="s">
        <v>158</v>
      </c>
      <c r="B47" s="650"/>
      <c r="C47" s="651"/>
      <c r="D47" s="223">
        <v>2.7</v>
      </c>
      <c r="E47" s="223">
        <v>-2.5</v>
      </c>
      <c r="F47" s="223">
        <v>0</v>
      </c>
      <c r="G47" s="223">
        <v>3.6</v>
      </c>
      <c r="H47" s="223">
        <v>12.9</v>
      </c>
      <c r="I47" s="223">
        <v>1</v>
      </c>
      <c r="J47" s="223">
        <v>12.1</v>
      </c>
      <c r="K47" s="223">
        <v>45.9</v>
      </c>
      <c r="L47" s="223">
        <v>-1.2</v>
      </c>
      <c r="M47" s="223">
        <v>61.7</v>
      </c>
      <c r="N47" s="223">
        <v>-20.4</v>
      </c>
      <c r="O47" s="223">
        <v>7.7</v>
      </c>
      <c r="P47" s="223">
        <v>-14</v>
      </c>
      <c r="Q47" s="223">
        <v>-5.1</v>
      </c>
      <c r="R47" s="223">
        <v>-20.8</v>
      </c>
      <c r="S47" s="223">
        <v>11.9</v>
      </c>
      <c r="T47" s="225"/>
      <c r="U47" s="225"/>
      <c r="V47" s="225"/>
      <c r="W47" s="225"/>
      <c r="X47" s="225"/>
      <c r="Y47" s="225"/>
      <c r="Z47" s="225"/>
      <c r="AA47" s="225"/>
      <c r="AB47" s="225"/>
      <c r="AC47" s="225"/>
      <c r="AD47" s="225"/>
      <c r="AE47" s="225"/>
      <c r="AF47" s="225"/>
      <c r="AG47" s="225"/>
      <c r="AH47" s="225"/>
      <c r="AI47" s="225"/>
    </row>
    <row r="48" spans="1:35" ht="27" customHeight="1">
      <c r="A48" s="225"/>
      <c r="B48" s="225"/>
      <c r="C48" s="225"/>
      <c r="D48" s="247"/>
      <c r="E48" s="247"/>
      <c r="F48" s="247"/>
      <c r="G48" s="247"/>
      <c r="H48" s="247"/>
      <c r="I48" s="247"/>
      <c r="J48" s="247"/>
      <c r="K48" s="247"/>
      <c r="L48" s="247"/>
      <c r="M48" s="247"/>
      <c r="N48" s="247"/>
      <c r="O48" s="247"/>
      <c r="P48" s="247"/>
      <c r="Q48" s="247"/>
      <c r="R48" s="247"/>
      <c r="S48" s="247"/>
      <c r="T48" s="225"/>
      <c r="U48" s="225"/>
      <c r="V48" s="225"/>
      <c r="W48" s="225"/>
      <c r="X48" s="225"/>
      <c r="Y48" s="225"/>
      <c r="Z48" s="225"/>
      <c r="AA48" s="225"/>
      <c r="AB48" s="225"/>
      <c r="AC48" s="225"/>
      <c r="AD48" s="225"/>
      <c r="AE48" s="225"/>
      <c r="AF48" s="225"/>
      <c r="AG48" s="225"/>
      <c r="AH48" s="225"/>
      <c r="AI48" s="225"/>
    </row>
    <row r="49" spans="1:19" ht="15.75">
      <c r="A49" s="227" t="s">
        <v>197</v>
      </c>
      <c r="B49" s="228"/>
      <c r="C49" s="228"/>
      <c r="D49" s="217"/>
      <c r="E49" s="217"/>
      <c r="F49" s="217"/>
      <c r="G49" s="217"/>
      <c r="H49" s="653"/>
      <c r="I49" s="653"/>
      <c r="J49" s="653"/>
      <c r="K49" s="653"/>
      <c r="L49" s="653"/>
      <c r="M49" s="653"/>
      <c r="N49" s="653"/>
      <c r="O49" s="653"/>
      <c r="P49" s="217"/>
      <c r="Q49" s="217"/>
      <c r="R49" s="217"/>
      <c r="S49" s="248" t="s">
        <v>423</v>
      </c>
    </row>
    <row r="50" spans="1:19" ht="12.75">
      <c r="A50" s="642" t="s">
        <v>54</v>
      </c>
      <c r="B50" s="642"/>
      <c r="C50" s="643"/>
      <c r="D50" s="183" t="s">
        <v>381</v>
      </c>
      <c r="E50" s="183" t="s">
        <v>424</v>
      </c>
      <c r="F50" s="183" t="s">
        <v>81</v>
      </c>
      <c r="G50" s="183" t="s">
        <v>142</v>
      </c>
      <c r="H50" s="183" t="s">
        <v>426</v>
      </c>
      <c r="I50" s="183" t="s">
        <v>39</v>
      </c>
      <c r="J50" s="183" t="s">
        <v>168</v>
      </c>
      <c r="K50" s="183" t="s">
        <v>427</v>
      </c>
      <c r="L50" s="183" t="s">
        <v>428</v>
      </c>
      <c r="M50" s="183" t="s">
        <v>429</v>
      </c>
      <c r="N50" s="183" t="s">
        <v>240</v>
      </c>
      <c r="O50" s="183" t="s">
        <v>430</v>
      </c>
      <c r="P50" s="183" t="s">
        <v>431</v>
      </c>
      <c r="Q50" s="183" t="s">
        <v>432</v>
      </c>
      <c r="R50" s="183" t="s">
        <v>433</v>
      </c>
      <c r="S50" s="183" t="s">
        <v>120</v>
      </c>
    </row>
    <row r="51" spans="1:19" ht="21">
      <c r="A51" s="644"/>
      <c r="B51" s="644"/>
      <c r="C51" s="645"/>
      <c r="D51" s="184" t="s">
        <v>73</v>
      </c>
      <c r="E51" s="184"/>
      <c r="F51" s="184"/>
      <c r="G51" s="184" t="s">
        <v>134</v>
      </c>
      <c r="H51" s="184" t="s">
        <v>3</v>
      </c>
      <c r="I51" s="184" t="s">
        <v>207</v>
      </c>
      <c r="J51" s="184" t="s">
        <v>1</v>
      </c>
      <c r="K51" s="184" t="s">
        <v>203</v>
      </c>
      <c r="L51" s="185" t="s">
        <v>436</v>
      </c>
      <c r="M51" s="186" t="s">
        <v>22</v>
      </c>
      <c r="N51" s="185" t="s">
        <v>437</v>
      </c>
      <c r="O51" s="185" t="s">
        <v>361</v>
      </c>
      <c r="P51" s="185" t="s">
        <v>438</v>
      </c>
      <c r="Q51" s="185" t="s">
        <v>141</v>
      </c>
      <c r="R51" s="185" t="s">
        <v>2</v>
      </c>
      <c r="S51" s="187" t="s">
        <v>439</v>
      </c>
    </row>
    <row r="52" spans="1:19" ht="18" customHeight="1">
      <c r="A52" s="646"/>
      <c r="B52" s="646"/>
      <c r="C52" s="647"/>
      <c r="D52" s="188" t="s">
        <v>131</v>
      </c>
      <c r="E52" s="188" t="s">
        <v>391</v>
      </c>
      <c r="F52" s="188" t="s">
        <v>0</v>
      </c>
      <c r="G52" s="188" t="s">
        <v>440</v>
      </c>
      <c r="H52" s="188" t="s">
        <v>8</v>
      </c>
      <c r="I52" s="188" t="s">
        <v>155</v>
      </c>
      <c r="J52" s="188" t="s">
        <v>356</v>
      </c>
      <c r="K52" s="188" t="s">
        <v>375</v>
      </c>
      <c r="L52" s="189" t="s">
        <v>84</v>
      </c>
      <c r="M52" s="190" t="s">
        <v>243</v>
      </c>
      <c r="N52" s="189" t="s">
        <v>286</v>
      </c>
      <c r="O52" s="189" t="s">
        <v>45</v>
      </c>
      <c r="P52" s="190" t="s">
        <v>441</v>
      </c>
      <c r="Q52" s="190" t="s">
        <v>442</v>
      </c>
      <c r="R52" s="189" t="s">
        <v>443</v>
      </c>
      <c r="S52" s="189" t="s">
        <v>332</v>
      </c>
    </row>
    <row r="53" spans="1:19" ht="15.75" customHeight="1">
      <c r="A53" s="235"/>
      <c r="B53" s="235"/>
      <c r="C53" s="235"/>
      <c r="D53" s="648" t="s">
        <v>444</v>
      </c>
      <c r="E53" s="648"/>
      <c r="F53" s="648"/>
      <c r="G53" s="648"/>
      <c r="H53" s="648"/>
      <c r="I53" s="648"/>
      <c r="J53" s="648"/>
      <c r="K53" s="648"/>
      <c r="L53" s="648"/>
      <c r="M53" s="648"/>
      <c r="N53" s="648"/>
      <c r="O53" s="648"/>
      <c r="P53" s="648"/>
      <c r="Q53" s="648"/>
      <c r="R53" s="648"/>
      <c r="S53" s="235"/>
    </row>
    <row r="54" spans="1:19" ht="13.5" customHeight="1">
      <c r="A54" s="192" t="s">
        <v>66</v>
      </c>
      <c r="B54" s="192" t="s">
        <v>144</v>
      </c>
      <c r="C54" s="193" t="s">
        <v>447</v>
      </c>
      <c r="D54" s="194">
        <v>98.4</v>
      </c>
      <c r="E54" s="195">
        <v>92.8</v>
      </c>
      <c r="F54" s="195">
        <v>95.6</v>
      </c>
      <c r="G54" s="195">
        <v>94.3</v>
      </c>
      <c r="H54" s="195">
        <v>83.4</v>
      </c>
      <c r="I54" s="195">
        <v>100.3</v>
      </c>
      <c r="J54" s="195">
        <v>110.8</v>
      </c>
      <c r="K54" s="195">
        <v>123.1</v>
      </c>
      <c r="L54" s="196">
        <v>136.1</v>
      </c>
      <c r="M54" s="196">
        <v>116</v>
      </c>
      <c r="N54" s="196">
        <v>116.6</v>
      </c>
      <c r="O54" s="196">
        <v>92.3</v>
      </c>
      <c r="P54" s="195">
        <v>86.5</v>
      </c>
      <c r="Q54" s="195">
        <v>93.2</v>
      </c>
      <c r="R54" s="195">
        <v>105.5</v>
      </c>
      <c r="S54" s="196">
        <v>112.3</v>
      </c>
    </row>
    <row r="55" spans="1:19" ht="13.5" customHeight="1">
      <c r="A55" s="198"/>
      <c r="B55" s="198" t="s">
        <v>449</v>
      </c>
      <c r="C55" s="199"/>
      <c r="D55" s="200">
        <v>100</v>
      </c>
      <c r="E55" s="201">
        <v>100</v>
      </c>
      <c r="F55" s="201">
        <v>100</v>
      </c>
      <c r="G55" s="201">
        <v>100</v>
      </c>
      <c r="H55" s="201">
        <v>100</v>
      </c>
      <c r="I55" s="201">
        <v>100</v>
      </c>
      <c r="J55" s="201">
        <v>100</v>
      </c>
      <c r="K55" s="201">
        <v>100</v>
      </c>
      <c r="L55" s="202">
        <v>100</v>
      </c>
      <c r="M55" s="202">
        <v>100</v>
      </c>
      <c r="N55" s="202">
        <v>100</v>
      </c>
      <c r="O55" s="202">
        <v>100</v>
      </c>
      <c r="P55" s="201">
        <v>100</v>
      </c>
      <c r="Q55" s="201">
        <v>100</v>
      </c>
      <c r="R55" s="201">
        <v>100</v>
      </c>
      <c r="S55" s="202">
        <v>100</v>
      </c>
    </row>
    <row r="56" spans="1:19" ht="13.5" customHeight="1">
      <c r="A56" s="198"/>
      <c r="B56" s="198">
        <v>28</v>
      </c>
      <c r="C56" s="199"/>
      <c r="D56" s="200">
        <v>101.8</v>
      </c>
      <c r="E56" s="201">
        <v>84.7</v>
      </c>
      <c r="F56" s="201">
        <v>98.6</v>
      </c>
      <c r="G56" s="201">
        <v>82.3</v>
      </c>
      <c r="H56" s="201">
        <v>97.3</v>
      </c>
      <c r="I56" s="201">
        <v>96.6</v>
      </c>
      <c r="J56" s="201">
        <v>84.6</v>
      </c>
      <c r="K56" s="201">
        <v>114.4</v>
      </c>
      <c r="L56" s="202">
        <v>100.8</v>
      </c>
      <c r="M56" s="202">
        <v>99.1</v>
      </c>
      <c r="N56" s="202">
        <v>89.9</v>
      </c>
      <c r="O56" s="202">
        <v>101.4</v>
      </c>
      <c r="P56" s="201">
        <v>182.4</v>
      </c>
      <c r="Q56" s="201">
        <v>98.8</v>
      </c>
      <c r="R56" s="201">
        <v>90.7</v>
      </c>
      <c r="S56" s="202">
        <v>102.6</v>
      </c>
    </row>
    <row r="57" spans="1:19" ht="13.5" customHeight="1">
      <c r="A57" s="198"/>
      <c r="B57" s="198" t="s">
        <v>31</v>
      </c>
      <c r="C57" s="199"/>
      <c r="D57" s="200">
        <v>103.2</v>
      </c>
      <c r="E57" s="201">
        <v>78</v>
      </c>
      <c r="F57" s="201">
        <v>103.1</v>
      </c>
      <c r="G57" s="201">
        <v>91.5</v>
      </c>
      <c r="H57" s="201">
        <v>98.2</v>
      </c>
      <c r="I57" s="201">
        <v>93.4</v>
      </c>
      <c r="J57" s="201">
        <v>85.2</v>
      </c>
      <c r="K57" s="201">
        <v>104.3</v>
      </c>
      <c r="L57" s="202">
        <v>110.8</v>
      </c>
      <c r="M57" s="202">
        <v>93.1</v>
      </c>
      <c r="N57" s="202">
        <v>92.5</v>
      </c>
      <c r="O57" s="202">
        <v>109.3</v>
      </c>
      <c r="P57" s="201">
        <v>178.7</v>
      </c>
      <c r="Q57" s="201">
        <v>97.6</v>
      </c>
      <c r="R57" s="201">
        <v>100.6</v>
      </c>
      <c r="S57" s="202">
        <v>100.2</v>
      </c>
    </row>
    <row r="58" spans="1:19" ht="13.5" customHeight="1">
      <c r="A58" s="198"/>
      <c r="B58" s="198" t="s">
        <v>80</v>
      </c>
      <c r="C58" s="199"/>
      <c r="D58" s="204">
        <v>94.4</v>
      </c>
      <c r="E58" s="205">
        <v>63.3</v>
      </c>
      <c r="F58" s="205">
        <v>98.4</v>
      </c>
      <c r="G58" s="205">
        <v>163.7</v>
      </c>
      <c r="H58" s="205">
        <v>171.8</v>
      </c>
      <c r="I58" s="205">
        <v>87.4</v>
      </c>
      <c r="J58" s="205">
        <v>93.2</v>
      </c>
      <c r="K58" s="205">
        <v>141.9</v>
      </c>
      <c r="L58" s="205">
        <v>90.5</v>
      </c>
      <c r="M58" s="205">
        <v>111.3</v>
      </c>
      <c r="N58" s="205">
        <v>117.7</v>
      </c>
      <c r="O58" s="205">
        <v>98.6</v>
      </c>
      <c r="P58" s="205">
        <v>65.6</v>
      </c>
      <c r="Q58" s="205">
        <v>89.9</v>
      </c>
      <c r="R58" s="205">
        <v>76.4</v>
      </c>
      <c r="S58" s="205">
        <v>117.8</v>
      </c>
    </row>
    <row r="59" spans="1:19" ht="13.5" customHeight="1">
      <c r="A59" s="206" t="s">
        <v>450</v>
      </c>
      <c r="B59" s="206" t="s">
        <v>452</v>
      </c>
      <c r="C59" s="207" t="s">
        <v>447</v>
      </c>
      <c r="D59" s="208">
        <v>88.7</v>
      </c>
      <c r="E59" s="209">
        <v>105.7</v>
      </c>
      <c r="F59" s="209">
        <v>84.6</v>
      </c>
      <c r="G59" s="209">
        <v>144.4</v>
      </c>
      <c r="H59" s="209">
        <v>215.8</v>
      </c>
      <c r="I59" s="209">
        <v>84.4</v>
      </c>
      <c r="J59" s="209">
        <v>105.4</v>
      </c>
      <c r="K59" s="209">
        <v>185.8</v>
      </c>
      <c r="L59" s="209">
        <v>80.9</v>
      </c>
      <c r="M59" s="209">
        <v>112.3</v>
      </c>
      <c r="N59" s="209">
        <v>127</v>
      </c>
      <c r="O59" s="209">
        <v>86.2</v>
      </c>
      <c r="P59" s="209">
        <v>23.6</v>
      </c>
      <c r="Q59" s="209">
        <v>95.3</v>
      </c>
      <c r="R59" s="209">
        <v>65.3</v>
      </c>
      <c r="S59" s="209">
        <v>122.7</v>
      </c>
    </row>
    <row r="60" spans="1:19" ht="13.5" customHeight="1">
      <c r="A60" s="198" t="s">
        <v>274</v>
      </c>
      <c r="B60" s="198">
        <v>3</v>
      </c>
      <c r="C60" s="199" t="s">
        <v>176</v>
      </c>
      <c r="D60" s="210">
        <v>90.8</v>
      </c>
      <c r="E60" s="211">
        <v>94.8</v>
      </c>
      <c r="F60" s="211">
        <v>88.4</v>
      </c>
      <c r="G60" s="211">
        <v>137.3</v>
      </c>
      <c r="H60" s="211">
        <v>267</v>
      </c>
      <c r="I60" s="211">
        <v>85.3</v>
      </c>
      <c r="J60" s="211">
        <v>94.7</v>
      </c>
      <c r="K60" s="211">
        <v>189.4</v>
      </c>
      <c r="L60" s="211">
        <v>118.5</v>
      </c>
      <c r="M60" s="211">
        <v>123.8</v>
      </c>
      <c r="N60" s="211">
        <v>115.5</v>
      </c>
      <c r="O60" s="211">
        <v>29.7</v>
      </c>
      <c r="P60" s="211">
        <v>22.6</v>
      </c>
      <c r="Q60" s="211">
        <v>115.2</v>
      </c>
      <c r="R60" s="211">
        <v>44.4</v>
      </c>
      <c r="S60" s="211">
        <v>126.2</v>
      </c>
    </row>
    <row r="61" spans="1:19" ht="13.5" customHeight="1">
      <c r="A61" s="198"/>
      <c r="B61" s="198">
        <v>4</v>
      </c>
      <c r="C61" s="199"/>
      <c r="D61" s="212">
        <v>95.1</v>
      </c>
      <c r="E61" s="213">
        <v>113.1</v>
      </c>
      <c r="F61" s="213">
        <v>89.5</v>
      </c>
      <c r="G61" s="213">
        <v>141.5</v>
      </c>
      <c r="H61" s="213">
        <v>276.9</v>
      </c>
      <c r="I61" s="213">
        <v>90.7</v>
      </c>
      <c r="J61" s="213">
        <v>115.8</v>
      </c>
      <c r="K61" s="213">
        <v>232.9</v>
      </c>
      <c r="L61" s="213">
        <v>59.7</v>
      </c>
      <c r="M61" s="213">
        <v>116.7</v>
      </c>
      <c r="N61" s="213">
        <v>142.3</v>
      </c>
      <c r="O61" s="213">
        <v>70.3</v>
      </c>
      <c r="P61" s="213">
        <v>30.5</v>
      </c>
      <c r="Q61" s="213">
        <v>104.5</v>
      </c>
      <c r="R61" s="213">
        <v>76.8</v>
      </c>
      <c r="S61" s="213">
        <v>116.9</v>
      </c>
    </row>
    <row r="62" spans="1:19" ht="13.5" customHeight="1">
      <c r="A62" s="198" t="s">
        <v>178</v>
      </c>
      <c r="B62" s="198">
        <v>5</v>
      </c>
      <c r="C62" s="199" t="s">
        <v>176</v>
      </c>
      <c r="D62" s="212">
        <v>86.6</v>
      </c>
      <c r="E62" s="213">
        <v>84.3</v>
      </c>
      <c r="F62" s="213">
        <v>82.6</v>
      </c>
      <c r="G62" s="213">
        <v>128</v>
      </c>
      <c r="H62" s="213">
        <v>208.8</v>
      </c>
      <c r="I62" s="213">
        <v>77.9</v>
      </c>
      <c r="J62" s="213">
        <v>107.9</v>
      </c>
      <c r="K62" s="213">
        <v>189.4</v>
      </c>
      <c r="L62" s="213">
        <v>38.7</v>
      </c>
      <c r="M62" s="213">
        <v>104.8</v>
      </c>
      <c r="N62" s="213">
        <v>129.6</v>
      </c>
      <c r="O62" s="213">
        <v>103.1</v>
      </c>
      <c r="P62" s="213">
        <v>28.7</v>
      </c>
      <c r="Q62" s="213">
        <v>98.5</v>
      </c>
      <c r="R62" s="213">
        <v>78.8</v>
      </c>
      <c r="S62" s="213">
        <v>129.2</v>
      </c>
    </row>
    <row r="63" spans="1:19" ht="13.5" customHeight="1">
      <c r="A63" s="214"/>
      <c r="B63" s="198">
        <v>6</v>
      </c>
      <c r="C63" s="199"/>
      <c r="D63" s="212">
        <v>84.5</v>
      </c>
      <c r="E63" s="213">
        <v>101</v>
      </c>
      <c r="F63" s="213">
        <v>81.6</v>
      </c>
      <c r="G63" s="213">
        <v>123.7</v>
      </c>
      <c r="H63" s="213">
        <v>211</v>
      </c>
      <c r="I63" s="213">
        <v>79.5</v>
      </c>
      <c r="J63" s="213">
        <v>96.1</v>
      </c>
      <c r="K63" s="213">
        <v>187.1</v>
      </c>
      <c r="L63" s="213">
        <v>38.7</v>
      </c>
      <c r="M63" s="213">
        <v>104.8</v>
      </c>
      <c r="N63" s="213">
        <v>131</v>
      </c>
      <c r="O63" s="213">
        <v>107.8</v>
      </c>
      <c r="P63" s="213">
        <v>22</v>
      </c>
      <c r="Q63" s="213">
        <v>77.3</v>
      </c>
      <c r="R63" s="213">
        <v>81.8</v>
      </c>
      <c r="S63" s="213">
        <v>112.3</v>
      </c>
    </row>
    <row r="64" spans="1:19" ht="13.5" customHeight="1">
      <c r="A64" s="214"/>
      <c r="B64" s="198">
        <v>7</v>
      </c>
      <c r="C64" s="199"/>
      <c r="D64" s="212">
        <v>87.3</v>
      </c>
      <c r="E64" s="213">
        <v>124.6</v>
      </c>
      <c r="F64" s="213">
        <v>82.6</v>
      </c>
      <c r="G64" s="213">
        <v>122.9</v>
      </c>
      <c r="H64" s="213">
        <v>230.8</v>
      </c>
      <c r="I64" s="213">
        <v>83.3</v>
      </c>
      <c r="J64" s="213">
        <v>113.2</v>
      </c>
      <c r="K64" s="213">
        <v>183.5</v>
      </c>
      <c r="L64" s="213">
        <v>59.7</v>
      </c>
      <c r="M64" s="213">
        <v>106.3</v>
      </c>
      <c r="N64" s="213">
        <v>97.2</v>
      </c>
      <c r="O64" s="213">
        <v>107.8</v>
      </c>
      <c r="P64" s="213">
        <v>25</v>
      </c>
      <c r="Q64" s="213">
        <v>81.8</v>
      </c>
      <c r="R64" s="213">
        <v>52.5</v>
      </c>
      <c r="S64" s="213">
        <v>121.5</v>
      </c>
    </row>
    <row r="65" spans="1:19" ht="13.5" customHeight="1">
      <c r="A65" s="214"/>
      <c r="B65" s="198">
        <v>8</v>
      </c>
      <c r="C65" s="199"/>
      <c r="D65" s="212">
        <v>86.6</v>
      </c>
      <c r="E65" s="213">
        <v>100</v>
      </c>
      <c r="F65" s="213">
        <v>82.6</v>
      </c>
      <c r="G65" s="213">
        <v>128.8</v>
      </c>
      <c r="H65" s="213">
        <v>202.2</v>
      </c>
      <c r="I65" s="213">
        <v>83.7</v>
      </c>
      <c r="J65" s="213">
        <v>105.3</v>
      </c>
      <c r="K65" s="213">
        <v>165.9</v>
      </c>
      <c r="L65" s="213">
        <v>79.8</v>
      </c>
      <c r="M65" s="213">
        <v>106.3</v>
      </c>
      <c r="N65" s="213">
        <v>180.3</v>
      </c>
      <c r="O65" s="213">
        <v>70.3</v>
      </c>
      <c r="P65" s="213">
        <v>12.2</v>
      </c>
      <c r="Q65" s="213">
        <v>86.4</v>
      </c>
      <c r="R65" s="213">
        <v>47.5</v>
      </c>
      <c r="S65" s="213">
        <v>109.2</v>
      </c>
    </row>
    <row r="66" spans="1:19" ht="13.5" customHeight="1">
      <c r="A66" s="198"/>
      <c r="B66" s="198">
        <v>9</v>
      </c>
      <c r="C66" s="199"/>
      <c r="D66" s="212">
        <v>88</v>
      </c>
      <c r="E66" s="213">
        <v>105.8</v>
      </c>
      <c r="F66" s="213">
        <v>81.1</v>
      </c>
      <c r="G66" s="213">
        <v>142.4</v>
      </c>
      <c r="H66" s="213">
        <v>208.8</v>
      </c>
      <c r="I66" s="213">
        <v>88.1</v>
      </c>
      <c r="J66" s="213">
        <v>100</v>
      </c>
      <c r="K66" s="213">
        <v>190.6</v>
      </c>
      <c r="L66" s="213">
        <v>84</v>
      </c>
      <c r="M66" s="213">
        <v>109.5</v>
      </c>
      <c r="N66" s="213">
        <v>166.2</v>
      </c>
      <c r="O66" s="213">
        <v>89.1</v>
      </c>
      <c r="P66" s="213">
        <v>24.4</v>
      </c>
      <c r="Q66" s="213">
        <v>87.9</v>
      </c>
      <c r="R66" s="213">
        <v>62.6</v>
      </c>
      <c r="S66" s="213">
        <v>129.2</v>
      </c>
    </row>
    <row r="67" spans="1:19" ht="13.5" customHeight="1">
      <c r="A67" s="198"/>
      <c r="B67" s="198">
        <v>10</v>
      </c>
      <c r="C67" s="199"/>
      <c r="D67" s="212">
        <v>88</v>
      </c>
      <c r="E67" s="213">
        <v>108.4</v>
      </c>
      <c r="F67" s="213">
        <v>83.2</v>
      </c>
      <c r="G67" s="213">
        <v>189.8</v>
      </c>
      <c r="H67" s="213">
        <v>183.5</v>
      </c>
      <c r="I67" s="213">
        <v>84.6</v>
      </c>
      <c r="J67" s="213">
        <v>117.1</v>
      </c>
      <c r="K67" s="213">
        <v>217.6</v>
      </c>
      <c r="L67" s="213">
        <v>114.3</v>
      </c>
      <c r="M67" s="213">
        <v>127</v>
      </c>
      <c r="N67" s="213">
        <v>111.3</v>
      </c>
      <c r="O67" s="213">
        <v>70.3</v>
      </c>
      <c r="P67" s="213">
        <v>24.4</v>
      </c>
      <c r="Q67" s="213">
        <v>86.4</v>
      </c>
      <c r="R67" s="213">
        <v>59.6</v>
      </c>
      <c r="S67" s="213">
        <v>126.2</v>
      </c>
    </row>
    <row r="68" spans="1:19" ht="13.5" customHeight="1">
      <c r="A68" s="214"/>
      <c r="B68" s="198">
        <v>11</v>
      </c>
      <c r="C68" s="199"/>
      <c r="D68" s="212">
        <v>88</v>
      </c>
      <c r="E68" s="213">
        <v>97.9</v>
      </c>
      <c r="F68" s="213">
        <v>85.3</v>
      </c>
      <c r="G68" s="213">
        <v>187.3</v>
      </c>
      <c r="H68" s="213">
        <v>186.8</v>
      </c>
      <c r="I68" s="213">
        <v>85.3</v>
      </c>
      <c r="J68" s="213">
        <v>103.9</v>
      </c>
      <c r="K68" s="213">
        <v>185.9</v>
      </c>
      <c r="L68" s="213">
        <v>80.7</v>
      </c>
      <c r="M68" s="213">
        <v>122.2</v>
      </c>
      <c r="N68" s="213">
        <v>101.4</v>
      </c>
      <c r="O68" s="213">
        <v>84.4</v>
      </c>
      <c r="P68" s="213">
        <v>20.7</v>
      </c>
      <c r="Q68" s="213">
        <v>87.9</v>
      </c>
      <c r="R68" s="213">
        <v>67.7</v>
      </c>
      <c r="S68" s="213">
        <v>127.7</v>
      </c>
    </row>
    <row r="69" spans="1:19" ht="13.5" customHeight="1">
      <c r="A69" s="198"/>
      <c r="B69" s="198">
        <v>12</v>
      </c>
      <c r="C69" s="199"/>
      <c r="D69" s="212">
        <v>87.3</v>
      </c>
      <c r="E69" s="213">
        <v>111</v>
      </c>
      <c r="F69" s="213">
        <v>84.2</v>
      </c>
      <c r="G69" s="213">
        <v>161.9</v>
      </c>
      <c r="H69" s="213">
        <v>169.2</v>
      </c>
      <c r="I69" s="213">
        <v>88.8</v>
      </c>
      <c r="J69" s="213">
        <v>111.8</v>
      </c>
      <c r="K69" s="213">
        <v>164.7</v>
      </c>
      <c r="L69" s="213">
        <v>67.2</v>
      </c>
      <c r="M69" s="213">
        <v>122.2</v>
      </c>
      <c r="N69" s="213">
        <v>101.4</v>
      </c>
      <c r="O69" s="213">
        <v>76.6</v>
      </c>
      <c r="P69" s="213">
        <v>24.4</v>
      </c>
      <c r="Q69" s="213">
        <v>89.4</v>
      </c>
      <c r="R69" s="213">
        <v>44.4</v>
      </c>
      <c r="S69" s="213">
        <v>106.2</v>
      </c>
    </row>
    <row r="70" spans="1:46" ht="13.5" customHeight="1">
      <c r="A70" s="198" t="s">
        <v>453</v>
      </c>
      <c r="B70" s="198" t="s">
        <v>454</v>
      </c>
      <c r="C70" s="199" t="s">
        <v>176</v>
      </c>
      <c r="D70" s="212">
        <v>85.9</v>
      </c>
      <c r="E70" s="213">
        <v>210.5</v>
      </c>
      <c r="F70" s="213">
        <v>74.2</v>
      </c>
      <c r="G70" s="213">
        <v>127.1</v>
      </c>
      <c r="H70" s="213">
        <v>157.1</v>
      </c>
      <c r="I70" s="213">
        <v>73.4</v>
      </c>
      <c r="J70" s="213">
        <v>105.3</v>
      </c>
      <c r="K70" s="213">
        <v>141.2</v>
      </c>
      <c r="L70" s="213">
        <v>152.9</v>
      </c>
      <c r="M70" s="213">
        <v>99.2</v>
      </c>
      <c r="N70" s="213">
        <v>95.8</v>
      </c>
      <c r="O70" s="213">
        <v>96.9</v>
      </c>
      <c r="P70" s="213">
        <v>31.1</v>
      </c>
      <c r="Q70" s="213">
        <v>103</v>
      </c>
      <c r="R70" s="213">
        <v>121.2</v>
      </c>
      <c r="S70" s="213">
        <v>133.8</v>
      </c>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row>
    <row r="71" spans="1:46" ht="13.5" customHeight="1">
      <c r="A71" s="198"/>
      <c r="B71" s="198">
        <v>2</v>
      </c>
      <c r="C71" s="199"/>
      <c r="D71" s="212">
        <v>88</v>
      </c>
      <c r="E71" s="213">
        <v>226.2</v>
      </c>
      <c r="F71" s="213">
        <v>81.1</v>
      </c>
      <c r="G71" s="213">
        <v>117.8</v>
      </c>
      <c r="H71" s="213">
        <v>186.8</v>
      </c>
      <c r="I71" s="213">
        <v>75</v>
      </c>
      <c r="J71" s="213">
        <v>96.1</v>
      </c>
      <c r="K71" s="213">
        <v>130.6</v>
      </c>
      <c r="L71" s="213">
        <v>67.2</v>
      </c>
      <c r="M71" s="213">
        <v>119.8</v>
      </c>
      <c r="N71" s="213">
        <v>84.5</v>
      </c>
      <c r="O71" s="213">
        <v>73.4</v>
      </c>
      <c r="P71" s="213">
        <v>28</v>
      </c>
      <c r="Q71" s="213">
        <v>106.1</v>
      </c>
      <c r="R71" s="213">
        <v>56.6</v>
      </c>
      <c r="S71" s="213">
        <v>115.4</v>
      </c>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row>
    <row r="72" spans="1:46" ht="13.5" customHeight="1">
      <c r="A72" s="214"/>
      <c r="B72" s="218">
        <v>3</v>
      </c>
      <c r="C72" s="214"/>
      <c r="D72" s="219">
        <v>88</v>
      </c>
      <c r="E72" s="220">
        <v>185.9</v>
      </c>
      <c r="F72" s="220">
        <v>82.1</v>
      </c>
      <c r="G72" s="220">
        <v>118.6</v>
      </c>
      <c r="H72" s="220">
        <v>212.1</v>
      </c>
      <c r="I72" s="220">
        <v>73.4</v>
      </c>
      <c r="J72" s="220">
        <v>107.9</v>
      </c>
      <c r="K72" s="220">
        <v>218.8</v>
      </c>
      <c r="L72" s="220">
        <v>70.6</v>
      </c>
      <c r="M72" s="220">
        <v>123</v>
      </c>
      <c r="N72" s="220">
        <v>71.8</v>
      </c>
      <c r="O72" s="220">
        <v>85.9</v>
      </c>
      <c r="P72" s="220">
        <v>22.6</v>
      </c>
      <c r="Q72" s="220">
        <v>101.5</v>
      </c>
      <c r="R72" s="220">
        <v>61.6</v>
      </c>
      <c r="S72" s="220">
        <v>126.2</v>
      </c>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row>
    <row r="73" spans="1:19" ht="17.25" customHeight="1">
      <c r="A73" s="235"/>
      <c r="B73" s="235"/>
      <c r="C73" s="235"/>
      <c r="D73" s="649" t="s">
        <v>456</v>
      </c>
      <c r="E73" s="649"/>
      <c r="F73" s="649"/>
      <c r="G73" s="649"/>
      <c r="H73" s="649"/>
      <c r="I73" s="649"/>
      <c r="J73" s="649"/>
      <c r="K73" s="649"/>
      <c r="L73" s="649"/>
      <c r="M73" s="649"/>
      <c r="N73" s="649"/>
      <c r="O73" s="649"/>
      <c r="P73" s="649"/>
      <c r="Q73" s="649"/>
      <c r="R73" s="649"/>
      <c r="S73" s="649"/>
    </row>
    <row r="74" spans="1:19" ht="13.5" customHeight="1">
      <c r="A74" s="192" t="s">
        <v>66</v>
      </c>
      <c r="B74" s="192" t="s">
        <v>144</v>
      </c>
      <c r="C74" s="193" t="s">
        <v>447</v>
      </c>
      <c r="D74" s="194">
        <v>7.5</v>
      </c>
      <c r="E74" s="195">
        <v>4.8</v>
      </c>
      <c r="F74" s="195">
        <v>7.3</v>
      </c>
      <c r="G74" s="195">
        <v>-1.2</v>
      </c>
      <c r="H74" s="195">
        <v>-23.5</v>
      </c>
      <c r="I74" s="195">
        <v>20.4</v>
      </c>
      <c r="J74" s="195">
        <v>5.4</v>
      </c>
      <c r="K74" s="195">
        <v>-13.2</v>
      </c>
      <c r="L74" s="196">
        <v>-0.1</v>
      </c>
      <c r="M74" s="196">
        <v>-8.4</v>
      </c>
      <c r="N74" s="196">
        <v>14.3</v>
      </c>
      <c r="O74" s="196">
        <v>25.6</v>
      </c>
      <c r="P74" s="195">
        <v>9.6</v>
      </c>
      <c r="Q74" s="195">
        <v>6.8</v>
      </c>
      <c r="R74" s="195">
        <v>48.9</v>
      </c>
      <c r="S74" s="196">
        <v>-11.3</v>
      </c>
    </row>
    <row r="75" spans="1:19" ht="13.5" customHeight="1">
      <c r="A75" s="198"/>
      <c r="B75" s="198" t="s">
        <v>449</v>
      </c>
      <c r="C75" s="199"/>
      <c r="D75" s="200">
        <v>1.6</v>
      </c>
      <c r="E75" s="201">
        <v>7.7</v>
      </c>
      <c r="F75" s="201">
        <v>4.6</v>
      </c>
      <c r="G75" s="201">
        <v>6</v>
      </c>
      <c r="H75" s="201">
        <v>19.8</v>
      </c>
      <c r="I75" s="201">
        <v>-0.2</v>
      </c>
      <c r="J75" s="201">
        <v>-9.8</v>
      </c>
      <c r="K75" s="201">
        <v>-18.8</v>
      </c>
      <c r="L75" s="202">
        <v>-26.5</v>
      </c>
      <c r="M75" s="202">
        <v>-13.8</v>
      </c>
      <c r="N75" s="202">
        <v>-14.2</v>
      </c>
      <c r="O75" s="202">
        <v>8.4</v>
      </c>
      <c r="P75" s="201">
        <v>15.6</v>
      </c>
      <c r="Q75" s="201">
        <v>7.3</v>
      </c>
      <c r="R75" s="201">
        <v>-5.2</v>
      </c>
      <c r="S75" s="202">
        <v>-10.8</v>
      </c>
    </row>
    <row r="76" spans="1:19" ht="13.5" customHeight="1">
      <c r="A76" s="198"/>
      <c r="B76" s="198">
        <v>28</v>
      </c>
      <c r="C76" s="199"/>
      <c r="D76" s="200">
        <v>1.8</v>
      </c>
      <c r="E76" s="201">
        <v>-15.4</v>
      </c>
      <c r="F76" s="201">
        <v>-1.4</v>
      </c>
      <c r="G76" s="201">
        <v>-17.7</v>
      </c>
      <c r="H76" s="201">
        <v>-2.7</v>
      </c>
      <c r="I76" s="201">
        <v>-3.3</v>
      </c>
      <c r="J76" s="201">
        <v>-15.4</v>
      </c>
      <c r="K76" s="201">
        <v>14.5</v>
      </c>
      <c r="L76" s="202">
        <v>0.8</v>
      </c>
      <c r="M76" s="202">
        <v>-0.9</v>
      </c>
      <c r="N76" s="202">
        <v>-10.1</v>
      </c>
      <c r="O76" s="202">
        <v>1.4</v>
      </c>
      <c r="P76" s="201">
        <v>82.3</v>
      </c>
      <c r="Q76" s="201">
        <v>-1.2</v>
      </c>
      <c r="R76" s="201">
        <v>-9.3</v>
      </c>
      <c r="S76" s="202">
        <v>2.5</v>
      </c>
    </row>
    <row r="77" spans="1:19" ht="13.5" customHeight="1">
      <c r="A77" s="198"/>
      <c r="B77" s="198" t="s">
        <v>31</v>
      </c>
      <c r="C77" s="199"/>
      <c r="D77" s="200">
        <v>1.4</v>
      </c>
      <c r="E77" s="201">
        <v>-7.9</v>
      </c>
      <c r="F77" s="201">
        <v>4.6</v>
      </c>
      <c r="G77" s="201">
        <v>11.2</v>
      </c>
      <c r="H77" s="201">
        <v>0.9</v>
      </c>
      <c r="I77" s="201">
        <v>-3.3</v>
      </c>
      <c r="J77" s="201">
        <v>0.7</v>
      </c>
      <c r="K77" s="201">
        <v>-8.8</v>
      </c>
      <c r="L77" s="202">
        <v>9.9</v>
      </c>
      <c r="M77" s="202">
        <v>-6.1</v>
      </c>
      <c r="N77" s="202">
        <v>2.9</v>
      </c>
      <c r="O77" s="202">
        <v>7.8</v>
      </c>
      <c r="P77" s="201">
        <v>-2</v>
      </c>
      <c r="Q77" s="201">
        <v>-1.2</v>
      </c>
      <c r="R77" s="201">
        <v>10.9</v>
      </c>
      <c r="S77" s="202">
        <v>-2.3</v>
      </c>
    </row>
    <row r="78" spans="1:19" ht="13.5" customHeight="1">
      <c r="A78" s="198"/>
      <c r="B78" s="198" t="s">
        <v>80</v>
      </c>
      <c r="C78" s="199"/>
      <c r="D78" s="200">
        <v>-8.5</v>
      </c>
      <c r="E78" s="201">
        <v>-18.8</v>
      </c>
      <c r="F78" s="201">
        <v>-4.6</v>
      </c>
      <c r="G78" s="201">
        <v>78.9</v>
      </c>
      <c r="H78" s="201">
        <v>74.9</v>
      </c>
      <c r="I78" s="201">
        <v>-6.4</v>
      </c>
      <c r="J78" s="201">
        <v>9.4</v>
      </c>
      <c r="K78" s="201">
        <v>36</v>
      </c>
      <c r="L78" s="202">
        <v>-18.3</v>
      </c>
      <c r="M78" s="202">
        <v>19.5</v>
      </c>
      <c r="N78" s="202">
        <v>27.2</v>
      </c>
      <c r="O78" s="202">
        <v>-9.8</v>
      </c>
      <c r="P78" s="201">
        <v>-63.3</v>
      </c>
      <c r="Q78" s="201">
        <v>-7.9</v>
      </c>
      <c r="R78" s="201">
        <v>-24.1</v>
      </c>
      <c r="S78" s="202">
        <v>17.6</v>
      </c>
    </row>
    <row r="79" spans="1:19" ht="13.5" customHeight="1">
      <c r="A79" s="206" t="s">
        <v>450</v>
      </c>
      <c r="B79" s="206" t="s">
        <v>452</v>
      </c>
      <c r="C79" s="207" t="s">
        <v>447</v>
      </c>
      <c r="D79" s="208">
        <v>-6</v>
      </c>
      <c r="E79" s="209">
        <v>67</v>
      </c>
      <c r="F79" s="209">
        <v>-14</v>
      </c>
      <c r="G79" s="209">
        <v>-11.8</v>
      </c>
      <c r="H79" s="209">
        <v>25.6</v>
      </c>
      <c r="I79" s="209">
        <v>-3.4</v>
      </c>
      <c r="J79" s="209">
        <v>13.1</v>
      </c>
      <c r="K79" s="209">
        <v>30.9</v>
      </c>
      <c r="L79" s="209">
        <v>-10.6</v>
      </c>
      <c r="M79" s="209">
        <v>0.9</v>
      </c>
      <c r="N79" s="209">
        <v>7.9</v>
      </c>
      <c r="O79" s="209">
        <v>-12.6</v>
      </c>
      <c r="P79" s="209">
        <v>-64</v>
      </c>
      <c r="Q79" s="209">
        <v>6</v>
      </c>
      <c r="R79" s="209">
        <v>-14.5</v>
      </c>
      <c r="S79" s="209">
        <v>4.2</v>
      </c>
    </row>
    <row r="80" spans="1:19" ht="13.5" customHeight="1">
      <c r="A80" s="198" t="s">
        <v>274</v>
      </c>
      <c r="B80" s="198">
        <v>3</v>
      </c>
      <c r="C80" s="199" t="s">
        <v>176</v>
      </c>
      <c r="D80" s="210">
        <v>-1.6</v>
      </c>
      <c r="E80" s="211">
        <v>151.5</v>
      </c>
      <c r="F80" s="211">
        <v>-9.7</v>
      </c>
      <c r="G80" s="211">
        <v>-12.4</v>
      </c>
      <c r="H80" s="211">
        <v>60.9</v>
      </c>
      <c r="I80" s="211">
        <v>-3.6</v>
      </c>
      <c r="J80" s="211">
        <v>4.3</v>
      </c>
      <c r="K80" s="211">
        <v>25.8</v>
      </c>
      <c r="L80" s="211">
        <v>20.5</v>
      </c>
      <c r="M80" s="211">
        <v>2</v>
      </c>
      <c r="N80" s="211">
        <v>-15.4</v>
      </c>
      <c r="O80" s="211">
        <v>-73.6</v>
      </c>
      <c r="P80" s="211">
        <v>-53.7</v>
      </c>
      <c r="Q80" s="211">
        <v>40.8</v>
      </c>
      <c r="R80" s="211">
        <v>-24.2</v>
      </c>
      <c r="S80" s="211">
        <v>15.6</v>
      </c>
    </row>
    <row r="81" spans="1:19" ht="13.5" customHeight="1">
      <c r="A81" s="198"/>
      <c r="B81" s="198">
        <v>4</v>
      </c>
      <c r="C81" s="199"/>
      <c r="D81" s="212">
        <v>-1.5</v>
      </c>
      <c r="E81" s="213">
        <v>94.7</v>
      </c>
      <c r="F81" s="213">
        <v>-10.1</v>
      </c>
      <c r="G81" s="213">
        <v>-14.4</v>
      </c>
      <c r="H81" s="213">
        <v>77.5</v>
      </c>
      <c r="I81" s="213">
        <v>-2.4</v>
      </c>
      <c r="J81" s="213">
        <v>3.6</v>
      </c>
      <c r="K81" s="213">
        <v>41.4</v>
      </c>
      <c r="L81" s="213">
        <v>-39.3</v>
      </c>
      <c r="M81" s="213">
        <v>0</v>
      </c>
      <c r="N81" s="213">
        <v>14.9</v>
      </c>
      <c r="O81" s="213">
        <v>36.2</v>
      </c>
      <c r="P81" s="213">
        <v>-58</v>
      </c>
      <c r="Q81" s="213">
        <v>20.9</v>
      </c>
      <c r="R81" s="213">
        <v>-9.4</v>
      </c>
      <c r="S81" s="213">
        <v>0</v>
      </c>
    </row>
    <row r="82" spans="1:19" ht="13.5" customHeight="1">
      <c r="A82" s="198" t="s">
        <v>178</v>
      </c>
      <c r="B82" s="198">
        <v>5</v>
      </c>
      <c r="C82" s="199" t="s">
        <v>176</v>
      </c>
      <c r="D82" s="212">
        <v>-8.9</v>
      </c>
      <c r="E82" s="213">
        <v>-69.9</v>
      </c>
      <c r="F82" s="213">
        <v>-9.8</v>
      </c>
      <c r="G82" s="213">
        <v>-10.1</v>
      </c>
      <c r="H82" s="213">
        <v>20.3</v>
      </c>
      <c r="I82" s="213">
        <v>-5.5</v>
      </c>
      <c r="J82" s="213">
        <v>24.3</v>
      </c>
      <c r="K82" s="213">
        <v>38.8</v>
      </c>
      <c r="L82" s="213">
        <v>-59.6</v>
      </c>
      <c r="M82" s="213">
        <v>-5.7</v>
      </c>
      <c r="N82" s="213">
        <v>10.9</v>
      </c>
      <c r="O82" s="213">
        <v>11.8</v>
      </c>
      <c r="P82" s="213">
        <v>-61.7</v>
      </c>
      <c r="Q82" s="213">
        <v>35.5</v>
      </c>
      <c r="R82" s="213">
        <v>-10.4</v>
      </c>
      <c r="S82" s="213">
        <v>21.7</v>
      </c>
    </row>
    <row r="83" spans="1:19" ht="13.5" customHeight="1">
      <c r="A83" s="214"/>
      <c r="B83" s="198">
        <v>6</v>
      </c>
      <c r="C83" s="199"/>
      <c r="D83" s="212">
        <v>-11.1</v>
      </c>
      <c r="E83" s="213">
        <v>103.2</v>
      </c>
      <c r="F83" s="213">
        <v>-18.4</v>
      </c>
      <c r="G83" s="213">
        <v>-11</v>
      </c>
      <c r="H83" s="213">
        <v>25.5</v>
      </c>
      <c r="I83" s="213">
        <v>-8.1</v>
      </c>
      <c r="J83" s="213">
        <v>10.7</v>
      </c>
      <c r="K83" s="213">
        <v>36</v>
      </c>
      <c r="L83" s="213">
        <v>-58.5</v>
      </c>
      <c r="M83" s="213">
        <v>-6.3</v>
      </c>
      <c r="N83" s="213">
        <v>17.7</v>
      </c>
      <c r="O83" s="213">
        <v>-6.7</v>
      </c>
      <c r="P83" s="213">
        <v>-72.7</v>
      </c>
      <c r="Q83" s="213">
        <v>-17.7</v>
      </c>
      <c r="R83" s="213">
        <v>28.6</v>
      </c>
      <c r="S83" s="213">
        <v>1.4</v>
      </c>
    </row>
    <row r="84" spans="1:19" ht="13.5" customHeight="1">
      <c r="A84" s="214"/>
      <c r="B84" s="198">
        <v>7</v>
      </c>
      <c r="C84" s="199"/>
      <c r="D84" s="212">
        <v>-8.9</v>
      </c>
      <c r="E84" s="213">
        <v>137.8</v>
      </c>
      <c r="F84" s="213">
        <v>-19.1</v>
      </c>
      <c r="G84" s="213">
        <v>-21.6</v>
      </c>
      <c r="H84" s="213">
        <v>28.9</v>
      </c>
      <c r="I84" s="213">
        <v>0</v>
      </c>
      <c r="J84" s="213">
        <v>21.2</v>
      </c>
      <c r="K84" s="213">
        <v>45.8</v>
      </c>
      <c r="L84" s="213">
        <v>-45.3</v>
      </c>
      <c r="M84" s="213">
        <v>-5</v>
      </c>
      <c r="N84" s="213">
        <v>-21.5</v>
      </c>
      <c r="O84" s="213">
        <v>21</v>
      </c>
      <c r="P84" s="213">
        <v>-64.3</v>
      </c>
      <c r="Q84" s="213">
        <v>-6.9</v>
      </c>
      <c r="R84" s="213">
        <v>-22.5</v>
      </c>
      <c r="S84" s="213">
        <v>-3.7</v>
      </c>
    </row>
    <row r="85" spans="1:19" ht="13.5" customHeight="1">
      <c r="A85" s="214"/>
      <c r="B85" s="198">
        <v>8</v>
      </c>
      <c r="C85" s="199"/>
      <c r="D85" s="212">
        <v>-3.9</v>
      </c>
      <c r="E85" s="213">
        <v>177</v>
      </c>
      <c r="F85" s="213">
        <v>-12.8</v>
      </c>
      <c r="G85" s="213">
        <v>-23.2</v>
      </c>
      <c r="H85" s="213">
        <v>12.2</v>
      </c>
      <c r="I85" s="213">
        <v>0</v>
      </c>
      <c r="J85" s="213">
        <v>14.3</v>
      </c>
      <c r="K85" s="213">
        <v>21.5</v>
      </c>
      <c r="L85" s="213">
        <v>-3.2</v>
      </c>
      <c r="M85" s="213">
        <v>-2.9</v>
      </c>
      <c r="N85" s="213">
        <v>26.7</v>
      </c>
      <c r="O85" s="213">
        <v>-56.7</v>
      </c>
      <c r="P85" s="213">
        <v>-31.1</v>
      </c>
      <c r="Q85" s="213">
        <v>-16.1</v>
      </c>
      <c r="R85" s="213">
        <v>-25.3</v>
      </c>
      <c r="S85" s="213">
        <v>-6.6</v>
      </c>
    </row>
    <row r="86" spans="1:19" ht="13.5" customHeight="1">
      <c r="A86" s="198"/>
      <c r="B86" s="198">
        <v>9</v>
      </c>
      <c r="C86" s="199"/>
      <c r="D86" s="212">
        <v>-3.8</v>
      </c>
      <c r="E86" s="213">
        <v>177</v>
      </c>
      <c r="F86" s="213">
        <v>-16.7</v>
      </c>
      <c r="G86" s="213">
        <v>-20</v>
      </c>
      <c r="H86" s="213">
        <v>12.4</v>
      </c>
      <c r="I86" s="213">
        <v>3.3</v>
      </c>
      <c r="J86" s="213">
        <v>15.2</v>
      </c>
      <c r="K86" s="213">
        <v>37.3</v>
      </c>
      <c r="L86" s="213">
        <v>-25.4</v>
      </c>
      <c r="M86" s="213">
        <v>2.2</v>
      </c>
      <c r="N86" s="213">
        <v>55.3</v>
      </c>
      <c r="O86" s="213">
        <v>14.1</v>
      </c>
      <c r="P86" s="213">
        <v>-65.8</v>
      </c>
      <c r="Q86" s="213">
        <v>23.5</v>
      </c>
      <c r="R86" s="213">
        <v>-25.3</v>
      </c>
      <c r="S86" s="213">
        <v>6.3</v>
      </c>
    </row>
    <row r="87" spans="1:19" ht="13.5" customHeight="1">
      <c r="A87" s="198"/>
      <c r="B87" s="198">
        <v>10</v>
      </c>
      <c r="C87" s="199"/>
      <c r="D87" s="212">
        <v>-10.1</v>
      </c>
      <c r="E87" s="213">
        <v>152.7</v>
      </c>
      <c r="F87" s="213">
        <v>-19.8</v>
      </c>
      <c r="G87" s="213">
        <v>6.2</v>
      </c>
      <c r="H87" s="213">
        <v>-6.7</v>
      </c>
      <c r="I87" s="213">
        <v>3.5</v>
      </c>
      <c r="J87" s="213">
        <v>21.9</v>
      </c>
      <c r="K87" s="213">
        <v>42.3</v>
      </c>
      <c r="L87" s="213">
        <v>74.5</v>
      </c>
      <c r="M87" s="213">
        <v>14.3</v>
      </c>
      <c r="N87" s="213">
        <v>2.6</v>
      </c>
      <c r="O87" s="213">
        <v>-36.6</v>
      </c>
      <c r="P87" s="213">
        <v>-72.6</v>
      </c>
      <c r="Q87" s="213">
        <v>0</v>
      </c>
      <c r="R87" s="213">
        <v>-39.2</v>
      </c>
      <c r="S87" s="213">
        <v>-5.7</v>
      </c>
    </row>
    <row r="88" spans="1:19" ht="13.5" customHeight="1">
      <c r="A88" s="214"/>
      <c r="B88" s="198">
        <v>11</v>
      </c>
      <c r="C88" s="199"/>
      <c r="D88" s="212">
        <v>-13.8</v>
      </c>
      <c r="E88" s="213">
        <v>159.7</v>
      </c>
      <c r="F88" s="213">
        <v>-21.3</v>
      </c>
      <c r="G88" s="213">
        <v>-16.9</v>
      </c>
      <c r="H88" s="213">
        <v>1.2</v>
      </c>
      <c r="I88" s="213">
        <v>-2.2</v>
      </c>
      <c r="J88" s="213">
        <v>5.3</v>
      </c>
      <c r="K88" s="213">
        <v>12.9</v>
      </c>
      <c r="L88" s="213">
        <v>15.8</v>
      </c>
      <c r="M88" s="213">
        <v>11.6</v>
      </c>
      <c r="N88" s="213">
        <v>-8.9</v>
      </c>
      <c r="O88" s="213">
        <v>-18.1</v>
      </c>
      <c r="P88" s="213">
        <v>-75.2</v>
      </c>
      <c r="Q88" s="213">
        <v>-20.5</v>
      </c>
      <c r="R88" s="213">
        <v>71.8</v>
      </c>
      <c r="S88" s="213">
        <v>0</v>
      </c>
    </row>
    <row r="89" spans="1:19" ht="13.5" customHeight="1">
      <c r="A89" s="198"/>
      <c r="B89" s="198">
        <v>12</v>
      </c>
      <c r="C89" s="199"/>
      <c r="D89" s="212">
        <v>-8.2</v>
      </c>
      <c r="E89" s="213">
        <v>178.9</v>
      </c>
      <c r="F89" s="213">
        <v>-16.2</v>
      </c>
      <c r="G89" s="213">
        <v>-7.3</v>
      </c>
      <c r="H89" s="213">
        <v>-8.3</v>
      </c>
      <c r="I89" s="213">
        <v>-1.8</v>
      </c>
      <c r="J89" s="213">
        <v>11.8</v>
      </c>
      <c r="K89" s="213">
        <v>7.7</v>
      </c>
      <c r="L89" s="213">
        <v>6.7</v>
      </c>
      <c r="M89" s="213">
        <v>10</v>
      </c>
      <c r="N89" s="213">
        <v>-13.3</v>
      </c>
      <c r="O89" s="213">
        <v>16.8</v>
      </c>
      <c r="P89" s="213">
        <v>-58.3</v>
      </c>
      <c r="Q89" s="213">
        <v>-1.7</v>
      </c>
      <c r="R89" s="213">
        <v>-71.3</v>
      </c>
      <c r="S89" s="213">
        <v>-6.7</v>
      </c>
    </row>
    <row r="90" spans="1:19" ht="13.5" customHeight="1">
      <c r="A90" s="198" t="s">
        <v>453</v>
      </c>
      <c r="B90" s="198" t="s">
        <v>454</v>
      </c>
      <c r="C90" s="199" t="s">
        <v>176</v>
      </c>
      <c r="D90" s="212">
        <v>-3.2</v>
      </c>
      <c r="E90" s="213">
        <v>73.3</v>
      </c>
      <c r="F90" s="213">
        <v>-9.6</v>
      </c>
      <c r="G90" s="213">
        <v>-10.7</v>
      </c>
      <c r="H90" s="213">
        <v>-24.4</v>
      </c>
      <c r="I90" s="213">
        <v>-11.9</v>
      </c>
      <c r="J90" s="213">
        <v>3.9</v>
      </c>
      <c r="K90" s="213">
        <v>-15.5</v>
      </c>
      <c r="L90" s="213">
        <v>46.7</v>
      </c>
      <c r="M90" s="213">
        <v>9.6</v>
      </c>
      <c r="N90" s="213">
        <v>-25.3</v>
      </c>
      <c r="O90" s="213">
        <v>-12.6</v>
      </c>
      <c r="P90" s="213">
        <v>24.4</v>
      </c>
      <c r="Q90" s="213">
        <v>-1.4</v>
      </c>
      <c r="R90" s="213">
        <v>44.6</v>
      </c>
      <c r="S90" s="213">
        <v>-6.5</v>
      </c>
    </row>
    <row r="91" spans="1:19" ht="13.5" customHeight="1">
      <c r="A91" s="198"/>
      <c r="B91" s="198">
        <v>2</v>
      </c>
      <c r="C91" s="199"/>
      <c r="D91" s="212">
        <v>-6.1</v>
      </c>
      <c r="E91" s="213">
        <v>113.8</v>
      </c>
      <c r="F91" s="213">
        <v>-11.5</v>
      </c>
      <c r="G91" s="213">
        <v>-6.7</v>
      </c>
      <c r="H91" s="213">
        <v>-20.9</v>
      </c>
      <c r="I91" s="213">
        <v>-9.3</v>
      </c>
      <c r="J91" s="213">
        <v>-1.3</v>
      </c>
      <c r="K91" s="213">
        <v>-15.9</v>
      </c>
      <c r="L91" s="213">
        <v>-46.3</v>
      </c>
      <c r="M91" s="213">
        <v>5.6</v>
      </c>
      <c r="N91" s="213">
        <v>-29.4</v>
      </c>
      <c r="O91" s="213">
        <v>-35.7</v>
      </c>
      <c r="P91" s="213">
        <v>17.6</v>
      </c>
      <c r="Q91" s="213">
        <v>-14.6</v>
      </c>
      <c r="R91" s="213">
        <v>-32.5</v>
      </c>
      <c r="S91" s="213">
        <v>-7.4</v>
      </c>
    </row>
    <row r="92" spans="1:19" ht="13.5" customHeight="1">
      <c r="A92" s="214"/>
      <c r="B92" s="218">
        <v>3</v>
      </c>
      <c r="C92" s="214"/>
      <c r="D92" s="219">
        <v>-3.1</v>
      </c>
      <c r="E92" s="220">
        <v>96.1</v>
      </c>
      <c r="F92" s="220">
        <v>-7.1</v>
      </c>
      <c r="G92" s="220">
        <v>-13.6</v>
      </c>
      <c r="H92" s="220">
        <v>-20.6</v>
      </c>
      <c r="I92" s="220">
        <v>-14</v>
      </c>
      <c r="J92" s="220">
        <v>13.9</v>
      </c>
      <c r="K92" s="220">
        <v>15.5</v>
      </c>
      <c r="L92" s="220">
        <v>-40.4</v>
      </c>
      <c r="M92" s="220">
        <v>-0.6</v>
      </c>
      <c r="N92" s="220">
        <v>-37.8</v>
      </c>
      <c r="O92" s="220">
        <v>189.2</v>
      </c>
      <c r="P92" s="220">
        <v>0</v>
      </c>
      <c r="Q92" s="220">
        <v>-11.9</v>
      </c>
      <c r="R92" s="220">
        <v>38.7</v>
      </c>
      <c r="S92" s="220">
        <v>0</v>
      </c>
    </row>
    <row r="93" spans="1:35" ht="27" customHeight="1">
      <c r="A93" s="650" t="s">
        <v>158</v>
      </c>
      <c r="B93" s="650"/>
      <c r="C93" s="651"/>
      <c r="D93" s="249">
        <v>0</v>
      </c>
      <c r="E93" s="223">
        <v>-17.8</v>
      </c>
      <c r="F93" s="223">
        <v>1.2</v>
      </c>
      <c r="G93" s="223">
        <v>0.7</v>
      </c>
      <c r="H93" s="223">
        <v>13.5</v>
      </c>
      <c r="I93" s="223">
        <v>-2.1</v>
      </c>
      <c r="J93" s="223">
        <v>12.3</v>
      </c>
      <c r="K93" s="223">
        <v>67.5</v>
      </c>
      <c r="L93" s="223">
        <v>5.1</v>
      </c>
      <c r="M93" s="223">
        <v>2.7</v>
      </c>
      <c r="N93" s="223">
        <v>-15</v>
      </c>
      <c r="O93" s="223">
        <v>17</v>
      </c>
      <c r="P93" s="223">
        <v>-19.3</v>
      </c>
      <c r="Q93" s="223">
        <v>-4.3</v>
      </c>
      <c r="R93" s="223">
        <v>8.8</v>
      </c>
      <c r="S93" s="223">
        <v>9.4</v>
      </c>
      <c r="T93" s="225"/>
      <c r="U93" s="225"/>
      <c r="V93" s="225"/>
      <c r="W93" s="225"/>
      <c r="X93" s="225"/>
      <c r="Y93" s="225"/>
      <c r="Z93" s="225"/>
      <c r="AA93" s="225"/>
      <c r="AB93" s="225"/>
      <c r="AC93" s="225"/>
      <c r="AD93" s="225"/>
      <c r="AE93" s="225"/>
      <c r="AF93" s="225"/>
      <c r="AG93" s="225"/>
      <c r="AH93" s="225"/>
      <c r="AI93" s="225"/>
    </row>
    <row r="94" spans="1:36" s="217" customFormat="1" ht="27" customHeight="1">
      <c r="A94" s="251"/>
      <c r="B94" s="251"/>
      <c r="C94" s="251"/>
      <c r="D94" s="255"/>
      <c r="E94" s="255"/>
      <c r="F94" s="255"/>
      <c r="G94" s="255"/>
      <c r="H94" s="255"/>
      <c r="I94" s="255"/>
      <c r="J94" s="255"/>
      <c r="K94" s="255"/>
      <c r="L94" s="255"/>
      <c r="M94" s="255"/>
      <c r="N94" s="255"/>
      <c r="O94" s="255"/>
      <c r="P94" s="255"/>
      <c r="Q94" s="255"/>
      <c r="R94" s="255"/>
      <c r="S94" s="255"/>
      <c r="T94" s="169"/>
      <c r="U94" s="169"/>
      <c r="V94" s="169"/>
      <c r="W94" s="169"/>
      <c r="X94" s="169"/>
      <c r="Y94" s="169"/>
      <c r="Z94" s="169"/>
      <c r="AA94" s="169"/>
      <c r="AB94" s="169"/>
      <c r="AC94" s="169"/>
      <c r="AD94" s="169"/>
      <c r="AE94" s="169"/>
      <c r="AF94" s="169"/>
      <c r="AG94" s="169"/>
      <c r="AH94" s="169"/>
      <c r="AI94" s="169"/>
      <c r="AJ94" s="169"/>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72">
      <selection activeCell="A1" sqref="A1"/>
    </sheetView>
  </sheetViews>
  <sheetFormatPr defaultColWidth="9" defaultRowHeight="14.25"/>
  <cols>
    <col min="1" max="1" width="4.8984375" style="169" bestFit="1" customWidth="1"/>
    <col min="2" max="2" width="3.69921875" style="169" bestFit="1" customWidth="1"/>
    <col min="3" max="3" width="3.09765625" style="169" bestFit="1" customWidth="1"/>
    <col min="4" max="19" width="8.19921875" style="169" customWidth="1"/>
    <col min="20" max="35" width="7.69921875" style="169" customWidth="1"/>
    <col min="36" max="36" width="9" style="169" bestFit="1" customWidth="1"/>
    <col min="37" max="16384" width="9" style="169" customWidth="1"/>
  </cols>
  <sheetData>
    <row r="1" spans="1:31" ht="18.75">
      <c r="A1" s="177"/>
      <c r="B1" s="177"/>
      <c r="C1" s="177"/>
      <c r="D1" s="177"/>
      <c r="E1" s="176"/>
      <c r="F1" s="176"/>
      <c r="G1" s="175"/>
      <c r="H1" s="175"/>
      <c r="I1" s="175"/>
      <c r="J1" s="175"/>
      <c r="K1" s="175"/>
      <c r="L1" s="175"/>
      <c r="M1" s="175"/>
      <c r="N1" s="175"/>
      <c r="O1" s="175"/>
      <c r="P1" s="176"/>
      <c r="Q1" s="176"/>
      <c r="R1" s="177"/>
      <c r="S1" s="176"/>
      <c r="T1" s="176"/>
      <c r="U1" s="176"/>
      <c r="V1" s="176"/>
      <c r="W1" s="176"/>
      <c r="X1" s="176"/>
      <c r="Y1" s="176"/>
      <c r="Z1" s="176"/>
      <c r="AA1" s="176"/>
      <c r="AB1" s="176"/>
      <c r="AC1" s="176"/>
      <c r="AD1" s="176"/>
      <c r="AE1" s="176"/>
    </row>
    <row r="2" spans="1:31" ht="18.75">
      <c r="A2" s="177"/>
      <c r="B2" s="177"/>
      <c r="C2" s="177"/>
      <c r="D2" s="177"/>
      <c r="E2" s="176"/>
      <c r="F2" s="176"/>
      <c r="G2" s="640" t="s">
        <v>464</v>
      </c>
      <c r="H2" s="640"/>
      <c r="I2" s="640"/>
      <c r="J2" s="640"/>
      <c r="K2" s="640"/>
      <c r="L2" s="640"/>
      <c r="M2" s="640"/>
      <c r="N2" s="640"/>
      <c r="O2" s="179"/>
      <c r="P2" s="176"/>
      <c r="Q2" s="176"/>
      <c r="R2" s="177"/>
      <c r="S2" s="176"/>
      <c r="T2" s="176"/>
      <c r="U2" s="176"/>
      <c r="V2" s="176"/>
      <c r="W2" s="176"/>
      <c r="X2" s="176"/>
      <c r="Y2" s="176"/>
      <c r="Z2" s="176"/>
      <c r="AA2" s="176"/>
      <c r="AB2" s="176"/>
      <c r="AC2" s="176"/>
      <c r="AD2" s="176"/>
      <c r="AE2" s="176"/>
    </row>
    <row r="3" spans="1:19" ht="15.75">
      <c r="A3" s="180" t="s">
        <v>50</v>
      </c>
      <c r="B3" s="181"/>
      <c r="C3" s="181"/>
      <c r="H3" s="641"/>
      <c r="I3" s="641"/>
      <c r="J3" s="641"/>
      <c r="K3" s="641"/>
      <c r="L3" s="641"/>
      <c r="M3" s="641"/>
      <c r="N3" s="641"/>
      <c r="O3" s="641"/>
      <c r="S3" s="182" t="s">
        <v>423</v>
      </c>
    </row>
    <row r="4" spans="1:19" ht="12.75">
      <c r="A4" s="642" t="s">
        <v>54</v>
      </c>
      <c r="B4" s="642"/>
      <c r="C4" s="643"/>
      <c r="D4" s="183" t="s">
        <v>381</v>
      </c>
      <c r="E4" s="183" t="s">
        <v>424</v>
      </c>
      <c r="F4" s="183" t="s">
        <v>81</v>
      </c>
      <c r="G4" s="183" t="s">
        <v>142</v>
      </c>
      <c r="H4" s="183" t="s">
        <v>426</v>
      </c>
      <c r="I4" s="183" t="s">
        <v>39</v>
      </c>
      <c r="J4" s="183" t="s">
        <v>168</v>
      </c>
      <c r="K4" s="183" t="s">
        <v>427</v>
      </c>
      <c r="L4" s="183" t="s">
        <v>428</v>
      </c>
      <c r="M4" s="183" t="s">
        <v>429</v>
      </c>
      <c r="N4" s="183" t="s">
        <v>17</v>
      </c>
      <c r="O4" s="183" t="s">
        <v>430</v>
      </c>
      <c r="P4" s="183" t="s">
        <v>431</v>
      </c>
      <c r="Q4" s="183" t="s">
        <v>432</v>
      </c>
      <c r="R4" s="183" t="s">
        <v>433</v>
      </c>
      <c r="S4" s="183" t="s">
        <v>120</v>
      </c>
    </row>
    <row r="5" spans="1:19" ht="21">
      <c r="A5" s="644"/>
      <c r="B5" s="644"/>
      <c r="C5" s="645"/>
      <c r="D5" s="184" t="s">
        <v>73</v>
      </c>
      <c r="E5" s="184"/>
      <c r="F5" s="184"/>
      <c r="G5" s="184" t="s">
        <v>134</v>
      </c>
      <c r="H5" s="184" t="s">
        <v>3</v>
      </c>
      <c r="I5" s="184" t="s">
        <v>207</v>
      </c>
      <c r="J5" s="184" t="s">
        <v>1</v>
      </c>
      <c r="K5" s="184" t="s">
        <v>203</v>
      </c>
      <c r="L5" s="185" t="s">
        <v>436</v>
      </c>
      <c r="M5" s="186" t="s">
        <v>22</v>
      </c>
      <c r="N5" s="185" t="s">
        <v>437</v>
      </c>
      <c r="O5" s="185" t="s">
        <v>361</v>
      </c>
      <c r="P5" s="185" t="s">
        <v>438</v>
      </c>
      <c r="Q5" s="185" t="s">
        <v>141</v>
      </c>
      <c r="R5" s="185" t="s">
        <v>2</v>
      </c>
      <c r="S5" s="187" t="s">
        <v>439</v>
      </c>
    </row>
    <row r="6" spans="1:19" ht="18" customHeight="1">
      <c r="A6" s="646"/>
      <c r="B6" s="646"/>
      <c r="C6" s="647"/>
      <c r="D6" s="188" t="s">
        <v>131</v>
      </c>
      <c r="E6" s="188" t="s">
        <v>391</v>
      </c>
      <c r="F6" s="188" t="s">
        <v>0</v>
      </c>
      <c r="G6" s="188" t="s">
        <v>440</v>
      </c>
      <c r="H6" s="188" t="s">
        <v>8</v>
      </c>
      <c r="I6" s="188" t="s">
        <v>155</v>
      </c>
      <c r="J6" s="188" t="s">
        <v>356</v>
      </c>
      <c r="K6" s="188" t="s">
        <v>375</v>
      </c>
      <c r="L6" s="189" t="s">
        <v>84</v>
      </c>
      <c r="M6" s="190" t="s">
        <v>243</v>
      </c>
      <c r="N6" s="189" t="s">
        <v>286</v>
      </c>
      <c r="O6" s="189" t="s">
        <v>45</v>
      </c>
      <c r="P6" s="190" t="s">
        <v>441</v>
      </c>
      <c r="Q6" s="190" t="s">
        <v>442</v>
      </c>
      <c r="R6" s="189" t="s">
        <v>443</v>
      </c>
      <c r="S6" s="189" t="s">
        <v>332</v>
      </c>
    </row>
    <row r="7" spans="1:19" ht="15.75" customHeight="1">
      <c r="A7" s="235"/>
      <c r="B7" s="235"/>
      <c r="C7" s="235"/>
      <c r="D7" s="648" t="s">
        <v>444</v>
      </c>
      <c r="E7" s="648"/>
      <c r="F7" s="648"/>
      <c r="G7" s="648"/>
      <c r="H7" s="648"/>
      <c r="I7" s="648"/>
      <c r="J7" s="648"/>
      <c r="K7" s="648"/>
      <c r="L7" s="648"/>
      <c r="M7" s="648"/>
      <c r="N7" s="648"/>
      <c r="O7" s="648"/>
      <c r="P7" s="648"/>
      <c r="Q7" s="648"/>
      <c r="R7" s="648"/>
      <c r="S7" s="235"/>
    </row>
    <row r="8" spans="1:19" ht="13.5" customHeight="1">
      <c r="A8" s="192" t="s">
        <v>66</v>
      </c>
      <c r="B8" s="192" t="s">
        <v>144</v>
      </c>
      <c r="C8" s="193" t="s">
        <v>447</v>
      </c>
      <c r="D8" s="194">
        <v>99.2</v>
      </c>
      <c r="E8" s="195">
        <v>100.3</v>
      </c>
      <c r="F8" s="195">
        <v>100</v>
      </c>
      <c r="G8" s="195">
        <v>117.2</v>
      </c>
      <c r="H8" s="195">
        <v>99.4</v>
      </c>
      <c r="I8" s="195">
        <v>100.4</v>
      </c>
      <c r="J8" s="195">
        <v>97.3</v>
      </c>
      <c r="K8" s="195">
        <v>99.5</v>
      </c>
      <c r="L8" s="196">
        <v>99.2</v>
      </c>
      <c r="M8" s="196">
        <v>98.1</v>
      </c>
      <c r="N8" s="196">
        <v>96</v>
      </c>
      <c r="O8" s="196">
        <v>101.7</v>
      </c>
      <c r="P8" s="195">
        <v>100.2</v>
      </c>
      <c r="Q8" s="195">
        <v>99.7</v>
      </c>
      <c r="R8" s="195">
        <v>102.2</v>
      </c>
      <c r="S8" s="196">
        <v>99.8</v>
      </c>
    </row>
    <row r="9" spans="1:19" ht="13.5" customHeight="1">
      <c r="A9" s="198"/>
      <c r="B9" s="198" t="s">
        <v>449</v>
      </c>
      <c r="C9" s="199"/>
      <c r="D9" s="200">
        <v>100</v>
      </c>
      <c r="E9" s="201">
        <v>100</v>
      </c>
      <c r="F9" s="201">
        <v>100</v>
      </c>
      <c r="G9" s="201">
        <v>100</v>
      </c>
      <c r="H9" s="201">
        <v>100</v>
      </c>
      <c r="I9" s="201">
        <v>100</v>
      </c>
      <c r="J9" s="201">
        <v>100</v>
      </c>
      <c r="K9" s="201">
        <v>100</v>
      </c>
      <c r="L9" s="202">
        <v>100</v>
      </c>
      <c r="M9" s="202">
        <v>100</v>
      </c>
      <c r="N9" s="202">
        <v>100</v>
      </c>
      <c r="O9" s="202">
        <v>100</v>
      </c>
      <c r="P9" s="201">
        <v>100</v>
      </c>
      <c r="Q9" s="201">
        <v>100</v>
      </c>
      <c r="R9" s="201">
        <v>100</v>
      </c>
      <c r="S9" s="202">
        <v>100</v>
      </c>
    </row>
    <row r="10" spans="1:19" ht="12.75">
      <c r="A10" s="198"/>
      <c r="B10" s="198">
        <v>28</v>
      </c>
      <c r="C10" s="199"/>
      <c r="D10" s="200">
        <v>100.2</v>
      </c>
      <c r="E10" s="201">
        <v>101.6</v>
      </c>
      <c r="F10" s="201">
        <v>98.7</v>
      </c>
      <c r="G10" s="201">
        <v>116.1</v>
      </c>
      <c r="H10" s="201">
        <v>107.9</v>
      </c>
      <c r="I10" s="201">
        <v>100</v>
      </c>
      <c r="J10" s="201">
        <v>98.9</v>
      </c>
      <c r="K10" s="201">
        <v>100.7</v>
      </c>
      <c r="L10" s="202">
        <v>101.2</v>
      </c>
      <c r="M10" s="202">
        <v>102.2</v>
      </c>
      <c r="N10" s="202">
        <v>102.6</v>
      </c>
      <c r="O10" s="202">
        <v>94.7</v>
      </c>
      <c r="P10" s="201">
        <v>102.4</v>
      </c>
      <c r="Q10" s="201">
        <v>100.7</v>
      </c>
      <c r="R10" s="201">
        <v>96.7</v>
      </c>
      <c r="S10" s="202">
        <v>102.4</v>
      </c>
    </row>
    <row r="11" spans="1:19" ht="13.5" customHeight="1">
      <c r="A11" s="198"/>
      <c r="B11" s="198" t="s">
        <v>31</v>
      </c>
      <c r="C11" s="199"/>
      <c r="D11" s="200">
        <v>100.3</v>
      </c>
      <c r="E11" s="201">
        <v>104.9</v>
      </c>
      <c r="F11" s="201">
        <v>100.2</v>
      </c>
      <c r="G11" s="201">
        <v>97.5</v>
      </c>
      <c r="H11" s="201">
        <v>105.4</v>
      </c>
      <c r="I11" s="201">
        <v>100.9</v>
      </c>
      <c r="J11" s="201">
        <v>95.9</v>
      </c>
      <c r="K11" s="201">
        <v>99.5</v>
      </c>
      <c r="L11" s="202">
        <v>101.2</v>
      </c>
      <c r="M11" s="202">
        <v>99.5</v>
      </c>
      <c r="N11" s="202">
        <v>102.3</v>
      </c>
      <c r="O11" s="202">
        <v>90.4</v>
      </c>
      <c r="P11" s="201">
        <v>103.7</v>
      </c>
      <c r="Q11" s="201">
        <v>101.1</v>
      </c>
      <c r="R11" s="201">
        <v>94.9</v>
      </c>
      <c r="S11" s="202">
        <v>105.8</v>
      </c>
    </row>
    <row r="12" spans="1:19" ht="13.5" customHeight="1">
      <c r="A12" s="198"/>
      <c r="B12" s="198" t="s">
        <v>80</v>
      </c>
      <c r="C12" s="199"/>
      <c r="D12" s="204">
        <v>100.9</v>
      </c>
      <c r="E12" s="205">
        <v>103</v>
      </c>
      <c r="F12" s="205">
        <v>100.2</v>
      </c>
      <c r="G12" s="205">
        <v>35.9</v>
      </c>
      <c r="H12" s="205">
        <v>110.3</v>
      </c>
      <c r="I12" s="205">
        <v>101.4</v>
      </c>
      <c r="J12" s="205">
        <v>97.1</v>
      </c>
      <c r="K12" s="205">
        <v>98.4</v>
      </c>
      <c r="L12" s="205">
        <v>100.5</v>
      </c>
      <c r="M12" s="205">
        <v>99.8</v>
      </c>
      <c r="N12" s="205">
        <v>102.8</v>
      </c>
      <c r="O12" s="205">
        <v>91.5</v>
      </c>
      <c r="P12" s="205">
        <v>107.7</v>
      </c>
      <c r="Q12" s="205">
        <v>103.5</v>
      </c>
      <c r="R12" s="205">
        <v>85.8</v>
      </c>
      <c r="S12" s="205">
        <v>108.6</v>
      </c>
    </row>
    <row r="13" spans="1:19" ht="13.5" customHeight="1">
      <c r="A13" s="206" t="s">
        <v>450</v>
      </c>
      <c r="B13" s="206" t="s">
        <v>452</v>
      </c>
      <c r="C13" s="207" t="s">
        <v>447</v>
      </c>
      <c r="D13" s="208">
        <v>102</v>
      </c>
      <c r="E13" s="209">
        <v>108.7</v>
      </c>
      <c r="F13" s="209">
        <v>99.7</v>
      </c>
      <c r="G13" s="209">
        <v>110.8</v>
      </c>
      <c r="H13" s="209">
        <v>109.5</v>
      </c>
      <c r="I13" s="209">
        <v>103.4</v>
      </c>
      <c r="J13" s="209">
        <v>96.7</v>
      </c>
      <c r="K13" s="209">
        <v>97</v>
      </c>
      <c r="L13" s="209">
        <v>97</v>
      </c>
      <c r="M13" s="209">
        <v>99.2</v>
      </c>
      <c r="N13" s="209">
        <v>107.9</v>
      </c>
      <c r="O13" s="209">
        <v>92.9</v>
      </c>
      <c r="P13" s="209">
        <v>110.7</v>
      </c>
      <c r="Q13" s="209">
        <v>102.9</v>
      </c>
      <c r="R13" s="209">
        <v>88.4</v>
      </c>
      <c r="S13" s="209">
        <v>109.6</v>
      </c>
    </row>
    <row r="14" spans="1:19" ht="13.5" customHeight="1">
      <c r="A14" s="198" t="s">
        <v>274</v>
      </c>
      <c r="B14" s="198">
        <v>3</v>
      </c>
      <c r="C14" s="199" t="s">
        <v>176</v>
      </c>
      <c r="D14" s="204">
        <v>101.1</v>
      </c>
      <c r="E14" s="205">
        <v>105.3</v>
      </c>
      <c r="F14" s="205">
        <v>99.2</v>
      </c>
      <c r="G14" s="205">
        <v>110.2</v>
      </c>
      <c r="H14" s="205">
        <v>108.1</v>
      </c>
      <c r="I14" s="205">
        <v>102.6</v>
      </c>
      <c r="J14" s="205">
        <v>95.5</v>
      </c>
      <c r="K14" s="205">
        <v>96.8</v>
      </c>
      <c r="L14" s="205">
        <v>95.3</v>
      </c>
      <c r="M14" s="205">
        <v>99.1</v>
      </c>
      <c r="N14" s="205">
        <v>106.9</v>
      </c>
      <c r="O14" s="205">
        <v>91.9</v>
      </c>
      <c r="P14" s="205">
        <v>107.2</v>
      </c>
      <c r="Q14" s="205">
        <v>103.3</v>
      </c>
      <c r="R14" s="205">
        <v>88.4</v>
      </c>
      <c r="S14" s="205">
        <v>109.3</v>
      </c>
    </row>
    <row r="15" spans="1:19" ht="13.5" customHeight="1">
      <c r="A15" s="198"/>
      <c r="B15" s="198">
        <v>4</v>
      </c>
      <c r="C15" s="199"/>
      <c r="D15" s="204">
        <v>101.9</v>
      </c>
      <c r="E15" s="205">
        <v>107.2</v>
      </c>
      <c r="F15" s="205">
        <v>100.1</v>
      </c>
      <c r="G15" s="205">
        <v>111.2</v>
      </c>
      <c r="H15" s="205">
        <v>109.7</v>
      </c>
      <c r="I15" s="205">
        <v>104.4</v>
      </c>
      <c r="J15" s="205">
        <v>96.5</v>
      </c>
      <c r="K15" s="205">
        <v>97.3</v>
      </c>
      <c r="L15" s="205">
        <v>95.5</v>
      </c>
      <c r="M15" s="205">
        <v>100</v>
      </c>
      <c r="N15" s="205">
        <v>105.7</v>
      </c>
      <c r="O15" s="205">
        <v>92.4</v>
      </c>
      <c r="P15" s="205">
        <v>108.8</v>
      </c>
      <c r="Q15" s="205">
        <v>102.9</v>
      </c>
      <c r="R15" s="205">
        <v>90.1</v>
      </c>
      <c r="S15" s="205">
        <v>110.8</v>
      </c>
    </row>
    <row r="16" spans="1:19" ht="13.5" customHeight="1">
      <c r="A16" s="198" t="s">
        <v>178</v>
      </c>
      <c r="B16" s="198">
        <v>5</v>
      </c>
      <c r="C16" s="199" t="s">
        <v>176</v>
      </c>
      <c r="D16" s="204">
        <v>101.9</v>
      </c>
      <c r="E16" s="205">
        <v>107.3</v>
      </c>
      <c r="F16" s="205">
        <v>100.5</v>
      </c>
      <c r="G16" s="205">
        <v>111.1</v>
      </c>
      <c r="H16" s="205">
        <v>109.1</v>
      </c>
      <c r="I16" s="205">
        <v>104.3</v>
      </c>
      <c r="J16" s="205">
        <v>95.8</v>
      </c>
      <c r="K16" s="205">
        <v>98</v>
      </c>
      <c r="L16" s="205">
        <v>97.4</v>
      </c>
      <c r="M16" s="205">
        <v>101.2</v>
      </c>
      <c r="N16" s="205">
        <v>106.4</v>
      </c>
      <c r="O16" s="205">
        <v>93.4</v>
      </c>
      <c r="P16" s="205">
        <v>108.2</v>
      </c>
      <c r="Q16" s="205">
        <v>103</v>
      </c>
      <c r="R16" s="205">
        <v>87.3</v>
      </c>
      <c r="S16" s="205">
        <v>110.1</v>
      </c>
    </row>
    <row r="17" spans="1:19" ht="13.5" customHeight="1">
      <c r="A17" s="214"/>
      <c r="B17" s="198">
        <v>6</v>
      </c>
      <c r="C17" s="199"/>
      <c r="D17" s="204">
        <v>102.2</v>
      </c>
      <c r="E17" s="205">
        <v>108.5</v>
      </c>
      <c r="F17" s="205">
        <v>100.7</v>
      </c>
      <c r="G17" s="205">
        <v>111.2</v>
      </c>
      <c r="H17" s="205">
        <v>109.2</v>
      </c>
      <c r="I17" s="205">
        <v>104.6</v>
      </c>
      <c r="J17" s="205">
        <v>96.1</v>
      </c>
      <c r="K17" s="205">
        <v>96.9</v>
      </c>
      <c r="L17" s="205">
        <v>98.2</v>
      </c>
      <c r="M17" s="205">
        <v>100.6</v>
      </c>
      <c r="N17" s="205">
        <v>107.5</v>
      </c>
      <c r="O17" s="205">
        <v>93.6</v>
      </c>
      <c r="P17" s="205">
        <v>109.4</v>
      </c>
      <c r="Q17" s="205">
        <v>102.8</v>
      </c>
      <c r="R17" s="205">
        <v>87.1</v>
      </c>
      <c r="S17" s="205">
        <v>109.6</v>
      </c>
    </row>
    <row r="18" spans="1:19" ht="13.5" customHeight="1">
      <c r="A18" s="214"/>
      <c r="B18" s="198">
        <v>7</v>
      </c>
      <c r="C18" s="199"/>
      <c r="D18" s="204">
        <v>102.6</v>
      </c>
      <c r="E18" s="205">
        <v>110.9</v>
      </c>
      <c r="F18" s="205">
        <v>99.7</v>
      </c>
      <c r="G18" s="205">
        <v>110.1</v>
      </c>
      <c r="H18" s="205">
        <v>109</v>
      </c>
      <c r="I18" s="205">
        <v>104.3</v>
      </c>
      <c r="J18" s="205">
        <v>96.6</v>
      </c>
      <c r="K18" s="205">
        <v>96.3</v>
      </c>
      <c r="L18" s="205">
        <v>98.6</v>
      </c>
      <c r="M18" s="205">
        <v>100.8</v>
      </c>
      <c r="N18" s="205">
        <v>110.8</v>
      </c>
      <c r="O18" s="205">
        <v>92.6</v>
      </c>
      <c r="P18" s="205">
        <v>110.3</v>
      </c>
      <c r="Q18" s="205">
        <v>103.4</v>
      </c>
      <c r="R18" s="205">
        <v>87.8</v>
      </c>
      <c r="S18" s="205">
        <v>111.9</v>
      </c>
    </row>
    <row r="19" spans="1:19" ht="13.5" customHeight="1">
      <c r="A19" s="214"/>
      <c r="B19" s="198">
        <v>8</v>
      </c>
      <c r="C19" s="199"/>
      <c r="D19" s="204">
        <v>102.6</v>
      </c>
      <c r="E19" s="205">
        <v>110.3</v>
      </c>
      <c r="F19" s="205">
        <v>99.7</v>
      </c>
      <c r="G19" s="205">
        <v>111.3</v>
      </c>
      <c r="H19" s="205">
        <v>109.7</v>
      </c>
      <c r="I19" s="205">
        <v>103.8</v>
      </c>
      <c r="J19" s="205">
        <v>97.2</v>
      </c>
      <c r="K19" s="205">
        <v>96.5</v>
      </c>
      <c r="L19" s="205">
        <v>96.1</v>
      </c>
      <c r="M19" s="205">
        <v>101</v>
      </c>
      <c r="N19" s="205">
        <v>111.4</v>
      </c>
      <c r="O19" s="205">
        <v>93.5</v>
      </c>
      <c r="P19" s="205">
        <v>111.9</v>
      </c>
      <c r="Q19" s="205">
        <v>102</v>
      </c>
      <c r="R19" s="205">
        <v>87.9</v>
      </c>
      <c r="S19" s="205">
        <v>112</v>
      </c>
    </row>
    <row r="20" spans="1:19" ht="13.5" customHeight="1">
      <c r="A20" s="198"/>
      <c r="B20" s="198">
        <v>9</v>
      </c>
      <c r="C20" s="199"/>
      <c r="D20" s="204">
        <v>102.2</v>
      </c>
      <c r="E20" s="205">
        <v>113.2</v>
      </c>
      <c r="F20" s="205">
        <v>99.1</v>
      </c>
      <c r="G20" s="205">
        <v>111.2</v>
      </c>
      <c r="H20" s="205">
        <v>110.6</v>
      </c>
      <c r="I20" s="205">
        <v>102.3</v>
      </c>
      <c r="J20" s="205">
        <v>97.6</v>
      </c>
      <c r="K20" s="205">
        <v>96.6</v>
      </c>
      <c r="L20" s="205">
        <v>96.2</v>
      </c>
      <c r="M20" s="205">
        <v>99.7</v>
      </c>
      <c r="N20" s="205">
        <v>109</v>
      </c>
      <c r="O20" s="205">
        <v>94.2</v>
      </c>
      <c r="P20" s="205">
        <v>112.6</v>
      </c>
      <c r="Q20" s="205">
        <v>101.9</v>
      </c>
      <c r="R20" s="205">
        <v>88</v>
      </c>
      <c r="S20" s="205">
        <v>110.4</v>
      </c>
    </row>
    <row r="21" spans="1:19" ht="13.5" customHeight="1">
      <c r="A21" s="198"/>
      <c r="B21" s="198">
        <v>10</v>
      </c>
      <c r="C21" s="199"/>
      <c r="D21" s="204">
        <v>102</v>
      </c>
      <c r="E21" s="205">
        <v>110.8</v>
      </c>
      <c r="F21" s="205">
        <v>99</v>
      </c>
      <c r="G21" s="205">
        <v>111</v>
      </c>
      <c r="H21" s="205">
        <v>109.9</v>
      </c>
      <c r="I21" s="205">
        <v>102.4</v>
      </c>
      <c r="J21" s="205">
        <v>97.8</v>
      </c>
      <c r="K21" s="205">
        <v>97.3</v>
      </c>
      <c r="L21" s="205">
        <v>96.3</v>
      </c>
      <c r="M21" s="205">
        <v>96.1</v>
      </c>
      <c r="N21" s="205">
        <v>107.4</v>
      </c>
      <c r="O21" s="205">
        <v>93.4</v>
      </c>
      <c r="P21" s="205">
        <v>113.1</v>
      </c>
      <c r="Q21" s="205">
        <v>101.9</v>
      </c>
      <c r="R21" s="205">
        <v>88.7</v>
      </c>
      <c r="S21" s="205">
        <v>110.9</v>
      </c>
    </row>
    <row r="22" spans="1:19" ht="13.5" customHeight="1">
      <c r="A22" s="214"/>
      <c r="B22" s="198">
        <v>11</v>
      </c>
      <c r="C22" s="199"/>
      <c r="D22" s="204">
        <v>101.3</v>
      </c>
      <c r="E22" s="205">
        <v>111.8</v>
      </c>
      <c r="F22" s="205">
        <v>99.3</v>
      </c>
      <c r="G22" s="205">
        <v>110.9</v>
      </c>
      <c r="H22" s="205">
        <v>110.2</v>
      </c>
      <c r="I22" s="205">
        <v>102</v>
      </c>
      <c r="J22" s="205">
        <v>97.9</v>
      </c>
      <c r="K22" s="205">
        <v>97.4</v>
      </c>
      <c r="L22" s="205">
        <v>98.3</v>
      </c>
      <c r="M22" s="205">
        <v>96</v>
      </c>
      <c r="N22" s="205">
        <v>105.5</v>
      </c>
      <c r="O22" s="205">
        <v>92.5</v>
      </c>
      <c r="P22" s="205">
        <v>113.7</v>
      </c>
      <c r="Q22" s="205">
        <v>101.8</v>
      </c>
      <c r="R22" s="205">
        <v>88.5</v>
      </c>
      <c r="S22" s="205">
        <v>102.1</v>
      </c>
    </row>
    <row r="23" spans="1:19" ht="13.5" customHeight="1">
      <c r="A23" s="198"/>
      <c r="B23" s="198">
        <v>12</v>
      </c>
      <c r="C23" s="199"/>
      <c r="D23" s="204">
        <v>101.7</v>
      </c>
      <c r="E23" s="205">
        <v>112.1</v>
      </c>
      <c r="F23" s="205">
        <v>98.5</v>
      </c>
      <c r="G23" s="205">
        <v>110.8</v>
      </c>
      <c r="H23" s="205">
        <v>111</v>
      </c>
      <c r="I23" s="205">
        <v>103.1</v>
      </c>
      <c r="J23" s="205">
        <v>97.7</v>
      </c>
      <c r="K23" s="205">
        <v>96.1</v>
      </c>
      <c r="L23" s="205">
        <v>99.5</v>
      </c>
      <c r="M23" s="205">
        <v>97</v>
      </c>
      <c r="N23" s="205">
        <v>104.5</v>
      </c>
      <c r="O23" s="205">
        <v>92.7</v>
      </c>
      <c r="P23" s="205">
        <v>113.8</v>
      </c>
      <c r="Q23" s="205">
        <v>101.5</v>
      </c>
      <c r="R23" s="205">
        <v>89.2</v>
      </c>
      <c r="S23" s="205">
        <v>110.9</v>
      </c>
    </row>
    <row r="24" spans="1:46" ht="13.5" customHeight="1">
      <c r="A24" s="198" t="s">
        <v>453</v>
      </c>
      <c r="B24" s="198" t="s">
        <v>454</v>
      </c>
      <c r="C24" s="199" t="s">
        <v>176</v>
      </c>
      <c r="D24" s="204">
        <v>100.6</v>
      </c>
      <c r="E24" s="205">
        <v>112</v>
      </c>
      <c r="F24" s="205">
        <v>98.7</v>
      </c>
      <c r="G24" s="205">
        <v>110.4</v>
      </c>
      <c r="H24" s="205">
        <v>111.2</v>
      </c>
      <c r="I24" s="205">
        <v>102.8</v>
      </c>
      <c r="J24" s="205">
        <v>97.7</v>
      </c>
      <c r="K24" s="205">
        <v>95.9</v>
      </c>
      <c r="L24" s="205">
        <v>91.6</v>
      </c>
      <c r="M24" s="205">
        <v>96.7</v>
      </c>
      <c r="N24" s="205">
        <v>101.9</v>
      </c>
      <c r="O24" s="205">
        <v>91.5</v>
      </c>
      <c r="P24" s="205">
        <v>112.5</v>
      </c>
      <c r="Q24" s="205">
        <v>101.3</v>
      </c>
      <c r="R24" s="205">
        <v>89.1</v>
      </c>
      <c r="S24" s="205">
        <v>101.1</v>
      </c>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row>
    <row r="25" spans="1:46" ht="13.5" customHeight="1">
      <c r="A25" s="198"/>
      <c r="B25" s="198">
        <v>2</v>
      </c>
      <c r="C25" s="199"/>
      <c r="D25" s="204">
        <v>100.8</v>
      </c>
      <c r="E25" s="205">
        <v>112.9</v>
      </c>
      <c r="F25" s="205">
        <v>98.8</v>
      </c>
      <c r="G25" s="205">
        <v>110.5</v>
      </c>
      <c r="H25" s="205">
        <v>110.6</v>
      </c>
      <c r="I25" s="205">
        <v>103.3</v>
      </c>
      <c r="J25" s="205">
        <v>97.5</v>
      </c>
      <c r="K25" s="205">
        <v>96.6</v>
      </c>
      <c r="L25" s="205">
        <v>95.4</v>
      </c>
      <c r="M25" s="205">
        <v>96.4</v>
      </c>
      <c r="N25" s="205">
        <v>102.5</v>
      </c>
      <c r="O25" s="205">
        <v>90.1</v>
      </c>
      <c r="P25" s="205">
        <v>112.6</v>
      </c>
      <c r="Q25" s="205">
        <v>101.6</v>
      </c>
      <c r="R25" s="205">
        <v>88.3</v>
      </c>
      <c r="S25" s="205">
        <v>101.8</v>
      </c>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row>
    <row r="26" spans="1:46" ht="13.5" customHeight="1">
      <c r="A26" s="214"/>
      <c r="B26" s="218">
        <v>3</v>
      </c>
      <c r="C26" s="214"/>
      <c r="D26" s="219">
        <v>100.1</v>
      </c>
      <c r="E26" s="220">
        <v>112.8</v>
      </c>
      <c r="F26" s="220">
        <v>97.8</v>
      </c>
      <c r="G26" s="220">
        <v>110.4</v>
      </c>
      <c r="H26" s="220">
        <v>111.3</v>
      </c>
      <c r="I26" s="220">
        <v>103.5</v>
      </c>
      <c r="J26" s="220">
        <v>98.3</v>
      </c>
      <c r="K26" s="220">
        <v>96</v>
      </c>
      <c r="L26" s="220">
        <v>95.8</v>
      </c>
      <c r="M26" s="220">
        <v>75.1</v>
      </c>
      <c r="N26" s="220">
        <v>104.1</v>
      </c>
      <c r="O26" s="220">
        <v>92.1</v>
      </c>
      <c r="P26" s="220">
        <v>110.7</v>
      </c>
      <c r="Q26" s="220">
        <v>101.2</v>
      </c>
      <c r="R26" s="220">
        <v>88.2</v>
      </c>
      <c r="S26" s="220">
        <v>101.6</v>
      </c>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row>
    <row r="27" spans="1:19" ht="17.25" customHeight="1">
      <c r="A27" s="235"/>
      <c r="B27" s="235"/>
      <c r="C27" s="235"/>
      <c r="D27" s="649" t="s">
        <v>456</v>
      </c>
      <c r="E27" s="649"/>
      <c r="F27" s="649"/>
      <c r="G27" s="649"/>
      <c r="H27" s="649"/>
      <c r="I27" s="649"/>
      <c r="J27" s="649"/>
      <c r="K27" s="649"/>
      <c r="L27" s="649"/>
      <c r="M27" s="649"/>
      <c r="N27" s="649"/>
      <c r="O27" s="649"/>
      <c r="P27" s="649"/>
      <c r="Q27" s="649"/>
      <c r="R27" s="649"/>
      <c r="S27" s="649"/>
    </row>
    <row r="28" spans="1:19" ht="13.5" customHeight="1">
      <c r="A28" s="192" t="s">
        <v>66</v>
      </c>
      <c r="B28" s="192" t="s">
        <v>144</v>
      </c>
      <c r="C28" s="193" t="s">
        <v>447</v>
      </c>
      <c r="D28" s="194">
        <v>-0.3</v>
      </c>
      <c r="E28" s="195">
        <v>-2.1</v>
      </c>
      <c r="F28" s="195">
        <v>-2.5</v>
      </c>
      <c r="G28" s="195">
        <v>6</v>
      </c>
      <c r="H28" s="195">
        <v>-4</v>
      </c>
      <c r="I28" s="195">
        <v>-2.4</v>
      </c>
      <c r="J28" s="195">
        <v>-0.9</v>
      </c>
      <c r="K28" s="195">
        <v>5.7</v>
      </c>
      <c r="L28" s="196">
        <v>-3.7</v>
      </c>
      <c r="M28" s="196">
        <v>-1.9</v>
      </c>
      <c r="N28" s="196">
        <v>-0.8</v>
      </c>
      <c r="O28" s="196">
        <v>-0.8</v>
      </c>
      <c r="P28" s="195">
        <v>1.1</v>
      </c>
      <c r="Q28" s="195">
        <v>3.6</v>
      </c>
      <c r="R28" s="195">
        <v>2.5</v>
      </c>
      <c r="S28" s="196">
        <v>5.6</v>
      </c>
    </row>
    <row r="29" spans="1:19" ht="13.5" customHeight="1">
      <c r="A29" s="198"/>
      <c r="B29" s="198" t="s">
        <v>449</v>
      </c>
      <c r="C29" s="199"/>
      <c r="D29" s="200">
        <v>0.7</v>
      </c>
      <c r="E29" s="201">
        <v>-0.3</v>
      </c>
      <c r="F29" s="201">
        <v>0.1</v>
      </c>
      <c r="G29" s="201">
        <v>-14.7</v>
      </c>
      <c r="H29" s="201">
        <v>0.6</v>
      </c>
      <c r="I29" s="201">
        <v>-0.4</v>
      </c>
      <c r="J29" s="201">
        <v>2.8</v>
      </c>
      <c r="K29" s="201">
        <v>0.5</v>
      </c>
      <c r="L29" s="202">
        <v>0.8</v>
      </c>
      <c r="M29" s="202">
        <v>2</v>
      </c>
      <c r="N29" s="202">
        <v>4.1</v>
      </c>
      <c r="O29" s="202">
        <v>-1.7</v>
      </c>
      <c r="P29" s="201">
        <v>-0.2</v>
      </c>
      <c r="Q29" s="201">
        <v>0.3</v>
      </c>
      <c r="R29" s="201">
        <v>-2.1</v>
      </c>
      <c r="S29" s="202">
        <v>0.2</v>
      </c>
    </row>
    <row r="30" spans="1:19" ht="13.5" customHeight="1">
      <c r="A30" s="198"/>
      <c r="B30" s="198">
        <v>28</v>
      </c>
      <c r="C30" s="199"/>
      <c r="D30" s="200">
        <v>0.2</v>
      </c>
      <c r="E30" s="201">
        <v>1.7</v>
      </c>
      <c r="F30" s="201">
        <v>-1.3</v>
      </c>
      <c r="G30" s="201">
        <v>16.1</v>
      </c>
      <c r="H30" s="201">
        <v>7.9</v>
      </c>
      <c r="I30" s="201">
        <v>0</v>
      </c>
      <c r="J30" s="201">
        <v>-1</v>
      </c>
      <c r="K30" s="201">
        <v>0.7</v>
      </c>
      <c r="L30" s="202">
        <v>1.2</v>
      </c>
      <c r="M30" s="202">
        <v>2.2</v>
      </c>
      <c r="N30" s="202">
        <v>2.6</v>
      </c>
      <c r="O30" s="202">
        <v>-5.2</v>
      </c>
      <c r="P30" s="201">
        <v>2.4</v>
      </c>
      <c r="Q30" s="201">
        <v>0.7</v>
      </c>
      <c r="R30" s="201">
        <v>-3.3</v>
      </c>
      <c r="S30" s="202">
        <v>2.2</v>
      </c>
    </row>
    <row r="31" spans="1:19" ht="13.5" customHeight="1">
      <c r="A31" s="198"/>
      <c r="B31" s="198" t="s">
        <v>31</v>
      </c>
      <c r="C31" s="199"/>
      <c r="D31" s="200">
        <v>0.1</v>
      </c>
      <c r="E31" s="201">
        <v>3.1</v>
      </c>
      <c r="F31" s="201">
        <v>1.5</v>
      </c>
      <c r="G31" s="201">
        <v>-16</v>
      </c>
      <c r="H31" s="201">
        <v>-2.4</v>
      </c>
      <c r="I31" s="201">
        <v>0.9</v>
      </c>
      <c r="J31" s="201">
        <v>-3</v>
      </c>
      <c r="K31" s="201">
        <v>-1.2</v>
      </c>
      <c r="L31" s="202">
        <v>0</v>
      </c>
      <c r="M31" s="202">
        <v>-2.5</v>
      </c>
      <c r="N31" s="202">
        <v>-0.3</v>
      </c>
      <c r="O31" s="202">
        <v>-4.6</v>
      </c>
      <c r="P31" s="201">
        <v>1.3</v>
      </c>
      <c r="Q31" s="201">
        <v>0.4</v>
      </c>
      <c r="R31" s="201">
        <v>-1.9</v>
      </c>
      <c r="S31" s="202">
        <v>3.4</v>
      </c>
    </row>
    <row r="32" spans="1:19" ht="13.5" customHeight="1">
      <c r="A32" s="198"/>
      <c r="B32" s="198" t="s">
        <v>80</v>
      </c>
      <c r="C32" s="199"/>
      <c r="D32" s="200">
        <v>0.6</v>
      </c>
      <c r="E32" s="201">
        <v>-1.8</v>
      </c>
      <c r="F32" s="201">
        <v>0</v>
      </c>
      <c r="G32" s="201">
        <v>-63.2</v>
      </c>
      <c r="H32" s="201">
        <v>4.6</v>
      </c>
      <c r="I32" s="201">
        <v>0.5</v>
      </c>
      <c r="J32" s="201">
        <v>1.3</v>
      </c>
      <c r="K32" s="201">
        <v>-1.1</v>
      </c>
      <c r="L32" s="202">
        <v>-0.7</v>
      </c>
      <c r="M32" s="202">
        <v>0.3</v>
      </c>
      <c r="N32" s="202">
        <v>0.5</v>
      </c>
      <c r="O32" s="202">
        <v>1.2</v>
      </c>
      <c r="P32" s="201">
        <v>3.9</v>
      </c>
      <c r="Q32" s="201">
        <v>2.4</v>
      </c>
      <c r="R32" s="201">
        <v>-9.6</v>
      </c>
      <c r="S32" s="202">
        <v>2.6</v>
      </c>
    </row>
    <row r="33" spans="1:19" ht="13.5" customHeight="1">
      <c r="A33" s="206" t="s">
        <v>450</v>
      </c>
      <c r="B33" s="206" t="s">
        <v>452</v>
      </c>
      <c r="C33" s="207" t="s">
        <v>447</v>
      </c>
      <c r="D33" s="208">
        <v>1.1</v>
      </c>
      <c r="E33" s="209">
        <v>5.5</v>
      </c>
      <c r="F33" s="209">
        <v>-0.5</v>
      </c>
      <c r="G33" s="209">
        <v>208.6</v>
      </c>
      <c r="H33" s="209">
        <v>-0.7</v>
      </c>
      <c r="I33" s="209">
        <v>2</v>
      </c>
      <c r="J33" s="209">
        <v>-0.4</v>
      </c>
      <c r="K33" s="209">
        <v>-1.4</v>
      </c>
      <c r="L33" s="209">
        <v>-3.5</v>
      </c>
      <c r="M33" s="209">
        <v>-0.6</v>
      </c>
      <c r="N33" s="209">
        <v>5</v>
      </c>
      <c r="O33" s="209">
        <v>1.5</v>
      </c>
      <c r="P33" s="209">
        <v>2.8</v>
      </c>
      <c r="Q33" s="209">
        <v>-0.6</v>
      </c>
      <c r="R33" s="209">
        <v>3</v>
      </c>
      <c r="S33" s="209">
        <v>0.9</v>
      </c>
    </row>
    <row r="34" spans="1:19" ht="13.5" customHeight="1">
      <c r="A34" s="198" t="s">
        <v>274</v>
      </c>
      <c r="B34" s="198">
        <v>3</v>
      </c>
      <c r="C34" s="199" t="s">
        <v>176</v>
      </c>
      <c r="D34" s="204">
        <v>1.7</v>
      </c>
      <c r="E34" s="205">
        <v>1.2</v>
      </c>
      <c r="F34" s="205">
        <v>1.2</v>
      </c>
      <c r="G34" s="205">
        <v>197.8</v>
      </c>
      <c r="H34" s="205">
        <v>-0.4</v>
      </c>
      <c r="I34" s="205">
        <v>1.9</v>
      </c>
      <c r="J34" s="205">
        <v>-1.3</v>
      </c>
      <c r="K34" s="205">
        <v>0.2</v>
      </c>
      <c r="L34" s="205">
        <v>-5.1</v>
      </c>
      <c r="M34" s="205">
        <v>-0.6</v>
      </c>
      <c r="N34" s="205">
        <v>6.7</v>
      </c>
      <c r="O34" s="205">
        <v>0</v>
      </c>
      <c r="P34" s="205">
        <v>2.4</v>
      </c>
      <c r="Q34" s="205">
        <v>2.4</v>
      </c>
      <c r="R34" s="205">
        <v>5.5</v>
      </c>
      <c r="S34" s="205">
        <v>2.1</v>
      </c>
    </row>
    <row r="35" spans="1:19" ht="13.5" customHeight="1">
      <c r="A35" s="198"/>
      <c r="B35" s="198">
        <v>4</v>
      </c>
      <c r="C35" s="199"/>
      <c r="D35" s="204">
        <v>1.6</v>
      </c>
      <c r="E35" s="205">
        <v>3.7</v>
      </c>
      <c r="F35" s="205">
        <v>0.9</v>
      </c>
      <c r="G35" s="205">
        <v>195</v>
      </c>
      <c r="H35" s="205">
        <v>-2</v>
      </c>
      <c r="I35" s="205">
        <v>3.7</v>
      </c>
      <c r="J35" s="205">
        <v>-1.6</v>
      </c>
      <c r="K35" s="205">
        <v>-2.6</v>
      </c>
      <c r="L35" s="205">
        <v>-6.4</v>
      </c>
      <c r="M35" s="205">
        <v>-0.7</v>
      </c>
      <c r="N35" s="205">
        <v>7.4</v>
      </c>
      <c r="O35" s="205">
        <v>2</v>
      </c>
      <c r="P35" s="205">
        <v>3.4</v>
      </c>
      <c r="Q35" s="205">
        <v>-0.4</v>
      </c>
      <c r="R35" s="205">
        <v>6.3</v>
      </c>
      <c r="S35" s="205">
        <v>2.2</v>
      </c>
    </row>
    <row r="36" spans="1:19" ht="13.5" customHeight="1">
      <c r="A36" s="198" t="s">
        <v>178</v>
      </c>
      <c r="B36" s="198">
        <v>5</v>
      </c>
      <c r="C36" s="199" t="s">
        <v>176</v>
      </c>
      <c r="D36" s="204">
        <v>0.6</v>
      </c>
      <c r="E36" s="205">
        <v>3</v>
      </c>
      <c r="F36" s="205">
        <v>-0.7</v>
      </c>
      <c r="G36" s="205">
        <v>194.7</v>
      </c>
      <c r="H36" s="205">
        <v>-2.2</v>
      </c>
      <c r="I36" s="205">
        <v>3.6</v>
      </c>
      <c r="J36" s="205">
        <v>-2.1</v>
      </c>
      <c r="K36" s="205">
        <v>-1.7</v>
      </c>
      <c r="L36" s="205">
        <v>-3.6</v>
      </c>
      <c r="M36" s="205">
        <v>1.6</v>
      </c>
      <c r="N36" s="205">
        <v>6.8</v>
      </c>
      <c r="O36" s="205">
        <v>2.5</v>
      </c>
      <c r="P36" s="205">
        <v>0</v>
      </c>
      <c r="Q36" s="205">
        <v>-1.5</v>
      </c>
      <c r="R36" s="205">
        <v>2.8</v>
      </c>
      <c r="S36" s="205">
        <v>1.1</v>
      </c>
    </row>
    <row r="37" spans="1:19" ht="13.5" customHeight="1">
      <c r="A37" s="214"/>
      <c r="B37" s="198">
        <v>6</v>
      </c>
      <c r="C37" s="199"/>
      <c r="D37" s="204">
        <v>0.9</v>
      </c>
      <c r="E37" s="205">
        <v>4.8</v>
      </c>
      <c r="F37" s="205">
        <v>-0.4</v>
      </c>
      <c r="G37" s="205">
        <v>197.3</v>
      </c>
      <c r="H37" s="205">
        <v>-1.7</v>
      </c>
      <c r="I37" s="205">
        <v>3.1</v>
      </c>
      <c r="J37" s="205">
        <v>-1.3</v>
      </c>
      <c r="K37" s="205">
        <v>-2.9</v>
      </c>
      <c r="L37" s="205">
        <v>-4</v>
      </c>
      <c r="M37" s="205">
        <v>1.5</v>
      </c>
      <c r="N37" s="205">
        <v>8.3</v>
      </c>
      <c r="O37" s="205">
        <v>2.3</v>
      </c>
      <c r="P37" s="205">
        <v>1</v>
      </c>
      <c r="Q37" s="205">
        <v>-2</v>
      </c>
      <c r="R37" s="205">
        <v>1.8</v>
      </c>
      <c r="S37" s="205">
        <v>0.2</v>
      </c>
    </row>
    <row r="38" spans="1:19" ht="13.5" customHeight="1">
      <c r="A38" s="214"/>
      <c r="B38" s="198">
        <v>7</v>
      </c>
      <c r="C38" s="199"/>
      <c r="D38" s="204">
        <v>1.2</v>
      </c>
      <c r="E38" s="205">
        <v>8.7</v>
      </c>
      <c r="F38" s="205">
        <v>-1.4</v>
      </c>
      <c r="G38" s="205">
        <v>219.1</v>
      </c>
      <c r="H38" s="205">
        <v>-2.1</v>
      </c>
      <c r="I38" s="205">
        <v>2.2</v>
      </c>
      <c r="J38" s="205">
        <v>-0.6</v>
      </c>
      <c r="K38" s="205">
        <v>-2.5</v>
      </c>
      <c r="L38" s="205">
        <v>-3.2</v>
      </c>
      <c r="M38" s="205">
        <v>1.5</v>
      </c>
      <c r="N38" s="205">
        <v>8.8</v>
      </c>
      <c r="O38" s="205">
        <v>0</v>
      </c>
      <c r="P38" s="205">
        <v>1.3</v>
      </c>
      <c r="Q38" s="205">
        <v>-1</v>
      </c>
      <c r="R38" s="205">
        <v>2.6</v>
      </c>
      <c r="S38" s="205">
        <v>1.8</v>
      </c>
    </row>
    <row r="39" spans="1:19" ht="13.5" customHeight="1">
      <c r="A39" s="214"/>
      <c r="B39" s="198">
        <v>8</v>
      </c>
      <c r="C39" s="199"/>
      <c r="D39" s="204">
        <v>1.3</v>
      </c>
      <c r="E39" s="205">
        <v>8.6</v>
      </c>
      <c r="F39" s="205">
        <v>-0.9</v>
      </c>
      <c r="G39" s="205">
        <v>222.6</v>
      </c>
      <c r="H39" s="205">
        <v>-0.3</v>
      </c>
      <c r="I39" s="205">
        <v>2.4</v>
      </c>
      <c r="J39" s="205">
        <v>0.3</v>
      </c>
      <c r="K39" s="205">
        <v>-1.8</v>
      </c>
      <c r="L39" s="205">
        <v>-4.4</v>
      </c>
      <c r="M39" s="205">
        <v>1.4</v>
      </c>
      <c r="N39" s="205">
        <v>7.2</v>
      </c>
      <c r="O39" s="205">
        <v>2.1</v>
      </c>
      <c r="P39" s="205">
        <v>2.6</v>
      </c>
      <c r="Q39" s="205">
        <v>-1.9</v>
      </c>
      <c r="R39" s="205">
        <v>0.9</v>
      </c>
      <c r="S39" s="205">
        <v>1.3</v>
      </c>
    </row>
    <row r="40" spans="1:19" ht="13.5" customHeight="1">
      <c r="A40" s="198"/>
      <c r="B40" s="198">
        <v>9</v>
      </c>
      <c r="C40" s="199"/>
      <c r="D40" s="204">
        <v>1</v>
      </c>
      <c r="E40" s="205">
        <v>12.6</v>
      </c>
      <c r="F40" s="205">
        <v>-1.3</v>
      </c>
      <c r="G40" s="205">
        <v>224.2</v>
      </c>
      <c r="H40" s="205">
        <v>1.1</v>
      </c>
      <c r="I40" s="205">
        <v>0.7</v>
      </c>
      <c r="J40" s="205">
        <v>1.1</v>
      </c>
      <c r="K40" s="205">
        <v>-1.4</v>
      </c>
      <c r="L40" s="205">
        <v>-2.2</v>
      </c>
      <c r="M40" s="205">
        <v>-0.6</v>
      </c>
      <c r="N40" s="205">
        <v>4.4</v>
      </c>
      <c r="O40" s="205">
        <v>4.8</v>
      </c>
      <c r="P40" s="205">
        <v>2.7</v>
      </c>
      <c r="Q40" s="205">
        <v>-2.6</v>
      </c>
      <c r="R40" s="205">
        <v>0.7</v>
      </c>
      <c r="S40" s="205">
        <v>0.5</v>
      </c>
    </row>
    <row r="41" spans="1:19" ht="13.5" customHeight="1">
      <c r="A41" s="198"/>
      <c r="B41" s="198">
        <v>10</v>
      </c>
      <c r="C41" s="199"/>
      <c r="D41" s="204">
        <v>1</v>
      </c>
      <c r="E41" s="205">
        <v>9.1</v>
      </c>
      <c r="F41" s="205">
        <v>-1.5</v>
      </c>
      <c r="G41" s="205">
        <v>224.6</v>
      </c>
      <c r="H41" s="205">
        <v>0.3</v>
      </c>
      <c r="I41" s="205">
        <v>0.7</v>
      </c>
      <c r="J41" s="205">
        <v>2</v>
      </c>
      <c r="K41" s="205">
        <v>-0.8</v>
      </c>
      <c r="L41" s="205">
        <v>-3.1</v>
      </c>
      <c r="M41" s="205">
        <v>-4.4</v>
      </c>
      <c r="N41" s="205">
        <v>3.1</v>
      </c>
      <c r="O41" s="205">
        <v>3.9</v>
      </c>
      <c r="P41" s="205">
        <v>3.8</v>
      </c>
      <c r="Q41" s="205">
        <v>-2</v>
      </c>
      <c r="R41" s="205">
        <v>1</v>
      </c>
      <c r="S41" s="205">
        <v>1.5</v>
      </c>
    </row>
    <row r="42" spans="1:19" ht="13.5" customHeight="1">
      <c r="A42" s="214"/>
      <c r="B42" s="198">
        <v>11</v>
      </c>
      <c r="C42" s="199"/>
      <c r="D42" s="204">
        <v>-0.2</v>
      </c>
      <c r="E42" s="205">
        <v>8.4</v>
      </c>
      <c r="F42" s="205">
        <v>-1.2</v>
      </c>
      <c r="G42" s="205">
        <v>225.2</v>
      </c>
      <c r="H42" s="205">
        <v>0.5</v>
      </c>
      <c r="I42" s="205">
        <v>-0.9</v>
      </c>
      <c r="J42" s="205">
        <v>1.8</v>
      </c>
      <c r="K42" s="205">
        <v>-1.2</v>
      </c>
      <c r="L42" s="205">
        <v>-0.2</v>
      </c>
      <c r="M42" s="205">
        <v>-4.2</v>
      </c>
      <c r="N42" s="205">
        <v>-1.8</v>
      </c>
      <c r="O42" s="205">
        <v>1.3</v>
      </c>
      <c r="P42" s="205">
        <v>3.7</v>
      </c>
      <c r="Q42" s="205">
        <v>-2.3</v>
      </c>
      <c r="R42" s="205">
        <v>1.1</v>
      </c>
      <c r="S42" s="205">
        <v>-5.7</v>
      </c>
    </row>
    <row r="43" spans="1:19" ht="13.5" customHeight="1">
      <c r="A43" s="198"/>
      <c r="B43" s="198">
        <v>12</v>
      </c>
      <c r="C43" s="199"/>
      <c r="D43" s="204">
        <v>-0.4</v>
      </c>
      <c r="E43" s="205">
        <v>8.5</v>
      </c>
      <c r="F43" s="205">
        <v>-2</v>
      </c>
      <c r="G43" s="205">
        <v>224</v>
      </c>
      <c r="H43" s="205">
        <v>2.2</v>
      </c>
      <c r="I43" s="205">
        <v>-0.1</v>
      </c>
      <c r="J43" s="205">
        <v>1.1</v>
      </c>
      <c r="K43" s="205">
        <v>-2</v>
      </c>
      <c r="L43" s="205">
        <v>1.1</v>
      </c>
      <c r="M43" s="205">
        <v>-3.4</v>
      </c>
      <c r="N43" s="205">
        <v>-6.1</v>
      </c>
      <c r="O43" s="205">
        <v>-1</v>
      </c>
      <c r="P43" s="205">
        <v>3.5</v>
      </c>
      <c r="Q43" s="205">
        <v>-3.2</v>
      </c>
      <c r="R43" s="205">
        <v>2.5</v>
      </c>
      <c r="S43" s="205">
        <v>2.2</v>
      </c>
    </row>
    <row r="44" spans="1:19" ht="13.5" customHeight="1">
      <c r="A44" s="198" t="s">
        <v>453</v>
      </c>
      <c r="B44" s="198" t="s">
        <v>454</v>
      </c>
      <c r="C44" s="199" t="s">
        <v>176</v>
      </c>
      <c r="D44" s="204">
        <v>-1.6</v>
      </c>
      <c r="E44" s="205">
        <v>9.3</v>
      </c>
      <c r="F44" s="205">
        <v>-1.7</v>
      </c>
      <c r="G44" s="205">
        <v>-0.1</v>
      </c>
      <c r="H44" s="205">
        <v>2.8</v>
      </c>
      <c r="I44" s="205">
        <v>-0.5</v>
      </c>
      <c r="J44" s="205">
        <v>1.9</v>
      </c>
      <c r="K44" s="205">
        <v>-1.5</v>
      </c>
      <c r="L44" s="205">
        <v>-5.3</v>
      </c>
      <c r="M44" s="205">
        <v>-2.5</v>
      </c>
      <c r="N44" s="205">
        <v>-8.5</v>
      </c>
      <c r="O44" s="205">
        <v>-1.6</v>
      </c>
      <c r="P44" s="205">
        <v>1.8</v>
      </c>
      <c r="Q44" s="205">
        <v>-3.3</v>
      </c>
      <c r="R44" s="205">
        <v>1.4</v>
      </c>
      <c r="S44" s="205">
        <v>-6.7</v>
      </c>
    </row>
    <row r="45" spans="1:19" ht="13.5" customHeight="1">
      <c r="A45" s="198"/>
      <c r="B45" s="198">
        <v>2</v>
      </c>
      <c r="C45" s="199"/>
      <c r="D45" s="204">
        <v>-1.1</v>
      </c>
      <c r="E45" s="205">
        <v>8.7</v>
      </c>
      <c r="F45" s="205">
        <v>-1.3</v>
      </c>
      <c r="G45" s="205">
        <v>0.1</v>
      </c>
      <c r="H45" s="205">
        <v>1.7</v>
      </c>
      <c r="I45" s="205">
        <v>-0.2</v>
      </c>
      <c r="J45" s="205">
        <v>1.7</v>
      </c>
      <c r="K45" s="205">
        <v>-0.4</v>
      </c>
      <c r="L45" s="205">
        <v>-0.5</v>
      </c>
      <c r="M45" s="205">
        <v>-3</v>
      </c>
      <c r="N45" s="205">
        <v>-5.7</v>
      </c>
      <c r="O45" s="205">
        <v>-1.9</v>
      </c>
      <c r="P45" s="205">
        <v>3.1</v>
      </c>
      <c r="Q45" s="205">
        <v>-3.1</v>
      </c>
      <c r="R45" s="205">
        <v>-1.8</v>
      </c>
      <c r="S45" s="205">
        <v>-6.5</v>
      </c>
    </row>
    <row r="46" spans="1:19" ht="13.5" customHeight="1">
      <c r="A46" s="214"/>
      <c r="B46" s="218">
        <v>3</v>
      </c>
      <c r="C46" s="214"/>
      <c r="D46" s="219">
        <v>-1</v>
      </c>
      <c r="E46" s="220">
        <v>7.1</v>
      </c>
      <c r="F46" s="220">
        <v>-1.4</v>
      </c>
      <c r="G46" s="220">
        <v>0.2</v>
      </c>
      <c r="H46" s="220">
        <v>3</v>
      </c>
      <c r="I46" s="220">
        <v>0.9</v>
      </c>
      <c r="J46" s="220">
        <v>2.9</v>
      </c>
      <c r="K46" s="220">
        <v>-0.8</v>
      </c>
      <c r="L46" s="220">
        <v>0.5</v>
      </c>
      <c r="M46" s="220">
        <v>-24.2</v>
      </c>
      <c r="N46" s="220">
        <v>-2.6</v>
      </c>
      <c r="O46" s="220">
        <v>0.2</v>
      </c>
      <c r="P46" s="220">
        <v>3.3</v>
      </c>
      <c r="Q46" s="220">
        <v>-2</v>
      </c>
      <c r="R46" s="220">
        <v>-0.2</v>
      </c>
      <c r="S46" s="220">
        <v>-7</v>
      </c>
    </row>
    <row r="47" spans="1:35" ht="27" customHeight="1">
      <c r="A47" s="650" t="s">
        <v>158</v>
      </c>
      <c r="B47" s="650"/>
      <c r="C47" s="651"/>
      <c r="D47" s="223">
        <v>-0.7</v>
      </c>
      <c r="E47" s="223">
        <v>-0.1</v>
      </c>
      <c r="F47" s="223">
        <v>-1</v>
      </c>
      <c r="G47" s="223">
        <v>-0.1</v>
      </c>
      <c r="H47" s="223">
        <v>0.6</v>
      </c>
      <c r="I47" s="223">
        <v>0.2</v>
      </c>
      <c r="J47" s="223">
        <v>0.8</v>
      </c>
      <c r="K47" s="223">
        <v>-0.6</v>
      </c>
      <c r="L47" s="223">
        <v>0.4</v>
      </c>
      <c r="M47" s="223">
        <v>-22.1</v>
      </c>
      <c r="N47" s="223">
        <v>1.6</v>
      </c>
      <c r="O47" s="223">
        <v>2.2</v>
      </c>
      <c r="P47" s="223">
        <v>-1.7</v>
      </c>
      <c r="Q47" s="223">
        <v>-0.4</v>
      </c>
      <c r="R47" s="223">
        <v>-0.1</v>
      </c>
      <c r="S47" s="223">
        <v>-0.2</v>
      </c>
      <c r="T47" s="225"/>
      <c r="U47" s="225"/>
      <c r="V47" s="225"/>
      <c r="W47" s="225"/>
      <c r="X47" s="225"/>
      <c r="Y47" s="225"/>
      <c r="Z47" s="225"/>
      <c r="AA47" s="225"/>
      <c r="AB47" s="225"/>
      <c r="AC47" s="225"/>
      <c r="AD47" s="225"/>
      <c r="AE47" s="225"/>
      <c r="AF47" s="225"/>
      <c r="AG47" s="225"/>
      <c r="AH47" s="225"/>
      <c r="AI47" s="225"/>
    </row>
    <row r="48" spans="1:35" ht="27" customHeight="1">
      <c r="A48" s="225"/>
      <c r="B48" s="225"/>
      <c r="C48" s="225"/>
      <c r="D48" s="247"/>
      <c r="E48" s="247"/>
      <c r="F48" s="247"/>
      <c r="G48" s="247"/>
      <c r="H48" s="247"/>
      <c r="I48" s="247"/>
      <c r="J48" s="247"/>
      <c r="K48" s="247"/>
      <c r="L48" s="247"/>
      <c r="M48" s="247"/>
      <c r="N48" s="247"/>
      <c r="O48" s="247"/>
      <c r="P48" s="247"/>
      <c r="Q48" s="247"/>
      <c r="R48" s="247"/>
      <c r="S48" s="247"/>
      <c r="T48" s="225"/>
      <c r="U48" s="225"/>
      <c r="V48" s="225"/>
      <c r="W48" s="225"/>
      <c r="X48" s="225"/>
      <c r="Y48" s="225"/>
      <c r="Z48" s="225"/>
      <c r="AA48" s="225"/>
      <c r="AB48" s="225"/>
      <c r="AC48" s="225"/>
      <c r="AD48" s="225"/>
      <c r="AE48" s="225"/>
      <c r="AF48" s="225"/>
      <c r="AG48" s="225"/>
      <c r="AH48" s="225"/>
      <c r="AI48" s="225"/>
    </row>
    <row r="49" spans="1:19" ht="15.75">
      <c r="A49" s="227" t="s">
        <v>197</v>
      </c>
      <c r="B49" s="228"/>
      <c r="C49" s="228"/>
      <c r="D49" s="217"/>
      <c r="E49" s="217"/>
      <c r="F49" s="217"/>
      <c r="G49" s="217"/>
      <c r="H49" s="653"/>
      <c r="I49" s="653"/>
      <c r="J49" s="653"/>
      <c r="K49" s="653"/>
      <c r="L49" s="653"/>
      <c r="M49" s="653"/>
      <c r="N49" s="653"/>
      <c r="O49" s="653"/>
      <c r="P49" s="217"/>
      <c r="Q49" s="217"/>
      <c r="R49" s="217"/>
      <c r="S49" s="248" t="s">
        <v>423</v>
      </c>
    </row>
    <row r="50" spans="1:19" ht="12.75">
      <c r="A50" s="642" t="s">
        <v>54</v>
      </c>
      <c r="B50" s="642"/>
      <c r="C50" s="643"/>
      <c r="D50" s="183" t="s">
        <v>381</v>
      </c>
      <c r="E50" s="183" t="s">
        <v>424</v>
      </c>
      <c r="F50" s="183" t="s">
        <v>81</v>
      </c>
      <c r="G50" s="183" t="s">
        <v>142</v>
      </c>
      <c r="H50" s="183" t="s">
        <v>426</v>
      </c>
      <c r="I50" s="183" t="s">
        <v>39</v>
      </c>
      <c r="J50" s="183" t="s">
        <v>168</v>
      </c>
      <c r="K50" s="183" t="s">
        <v>427</v>
      </c>
      <c r="L50" s="183" t="s">
        <v>428</v>
      </c>
      <c r="M50" s="183" t="s">
        <v>429</v>
      </c>
      <c r="N50" s="183" t="s">
        <v>17</v>
      </c>
      <c r="O50" s="183" t="s">
        <v>430</v>
      </c>
      <c r="P50" s="183" t="s">
        <v>431</v>
      </c>
      <c r="Q50" s="183" t="s">
        <v>432</v>
      </c>
      <c r="R50" s="183" t="s">
        <v>433</v>
      </c>
      <c r="S50" s="183" t="s">
        <v>120</v>
      </c>
    </row>
    <row r="51" spans="1:19" ht="21">
      <c r="A51" s="644"/>
      <c r="B51" s="644"/>
      <c r="C51" s="645"/>
      <c r="D51" s="184" t="s">
        <v>73</v>
      </c>
      <c r="E51" s="184"/>
      <c r="F51" s="184"/>
      <c r="G51" s="184" t="s">
        <v>134</v>
      </c>
      <c r="H51" s="184" t="s">
        <v>3</v>
      </c>
      <c r="I51" s="184" t="s">
        <v>207</v>
      </c>
      <c r="J51" s="184" t="s">
        <v>1</v>
      </c>
      <c r="K51" s="184" t="s">
        <v>203</v>
      </c>
      <c r="L51" s="185" t="s">
        <v>436</v>
      </c>
      <c r="M51" s="186" t="s">
        <v>22</v>
      </c>
      <c r="N51" s="185" t="s">
        <v>437</v>
      </c>
      <c r="O51" s="185" t="s">
        <v>361</v>
      </c>
      <c r="P51" s="185" t="s">
        <v>438</v>
      </c>
      <c r="Q51" s="185" t="s">
        <v>141</v>
      </c>
      <c r="R51" s="185" t="s">
        <v>2</v>
      </c>
      <c r="S51" s="187" t="s">
        <v>439</v>
      </c>
    </row>
    <row r="52" spans="1:19" ht="18" customHeight="1">
      <c r="A52" s="646"/>
      <c r="B52" s="646"/>
      <c r="C52" s="647"/>
      <c r="D52" s="188" t="s">
        <v>131</v>
      </c>
      <c r="E52" s="188" t="s">
        <v>391</v>
      </c>
      <c r="F52" s="188" t="s">
        <v>0</v>
      </c>
      <c r="G52" s="188" t="s">
        <v>440</v>
      </c>
      <c r="H52" s="188" t="s">
        <v>8</v>
      </c>
      <c r="I52" s="188" t="s">
        <v>155</v>
      </c>
      <c r="J52" s="188" t="s">
        <v>356</v>
      </c>
      <c r="K52" s="188" t="s">
        <v>375</v>
      </c>
      <c r="L52" s="189" t="s">
        <v>84</v>
      </c>
      <c r="M52" s="190" t="s">
        <v>243</v>
      </c>
      <c r="N52" s="189" t="s">
        <v>286</v>
      </c>
      <c r="O52" s="189" t="s">
        <v>45</v>
      </c>
      <c r="P52" s="190" t="s">
        <v>441</v>
      </c>
      <c r="Q52" s="190" t="s">
        <v>442</v>
      </c>
      <c r="R52" s="189" t="s">
        <v>443</v>
      </c>
      <c r="S52" s="189" t="s">
        <v>332</v>
      </c>
    </row>
    <row r="53" spans="1:19" ht="15.75" customHeight="1">
      <c r="A53" s="235"/>
      <c r="B53" s="235"/>
      <c r="C53" s="235"/>
      <c r="D53" s="648" t="s">
        <v>444</v>
      </c>
      <c r="E53" s="648"/>
      <c r="F53" s="648"/>
      <c r="G53" s="648"/>
      <c r="H53" s="648"/>
      <c r="I53" s="648"/>
      <c r="J53" s="648"/>
      <c r="K53" s="648"/>
      <c r="L53" s="648"/>
      <c r="M53" s="648"/>
      <c r="N53" s="648"/>
      <c r="O53" s="648"/>
      <c r="P53" s="648"/>
      <c r="Q53" s="648"/>
      <c r="R53" s="648"/>
      <c r="S53" s="235"/>
    </row>
    <row r="54" spans="1:19" ht="13.5" customHeight="1">
      <c r="A54" s="192" t="s">
        <v>66</v>
      </c>
      <c r="B54" s="192" t="s">
        <v>144</v>
      </c>
      <c r="C54" s="193" t="s">
        <v>447</v>
      </c>
      <c r="D54" s="194">
        <v>99.4</v>
      </c>
      <c r="E54" s="195">
        <v>97.7</v>
      </c>
      <c r="F54" s="195">
        <v>101</v>
      </c>
      <c r="G54" s="195">
        <v>98.5</v>
      </c>
      <c r="H54" s="195">
        <v>100.1</v>
      </c>
      <c r="I54" s="195">
        <v>101.4</v>
      </c>
      <c r="J54" s="195">
        <v>96.1</v>
      </c>
      <c r="K54" s="195">
        <v>100.7</v>
      </c>
      <c r="L54" s="196">
        <v>101.3</v>
      </c>
      <c r="M54" s="196">
        <v>98.5</v>
      </c>
      <c r="N54" s="196">
        <v>95.7</v>
      </c>
      <c r="O54" s="196">
        <v>99.8</v>
      </c>
      <c r="P54" s="195">
        <v>101.2</v>
      </c>
      <c r="Q54" s="195">
        <v>98.8</v>
      </c>
      <c r="R54" s="195">
        <v>98.8</v>
      </c>
      <c r="S54" s="196">
        <v>97.6</v>
      </c>
    </row>
    <row r="55" spans="1:19" ht="13.5" customHeight="1">
      <c r="A55" s="198"/>
      <c r="B55" s="198" t="s">
        <v>449</v>
      </c>
      <c r="C55" s="199"/>
      <c r="D55" s="200">
        <v>100</v>
      </c>
      <c r="E55" s="201">
        <v>100</v>
      </c>
      <c r="F55" s="201">
        <v>100</v>
      </c>
      <c r="G55" s="201">
        <v>100</v>
      </c>
      <c r="H55" s="201">
        <v>100</v>
      </c>
      <c r="I55" s="201">
        <v>100</v>
      </c>
      <c r="J55" s="201">
        <v>100</v>
      </c>
      <c r="K55" s="201">
        <v>100</v>
      </c>
      <c r="L55" s="202">
        <v>100</v>
      </c>
      <c r="M55" s="202">
        <v>100</v>
      </c>
      <c r="N55" s="202">
        <v>100</v>
      </c>
      <c r="O55" s="202">
        <v>100</v>
      </c>
      <c r="P55" s="201">
        <v>100</v>
      </c>
      <c r="Q55" s="201">
        <v>100</v>
      </c>
      <c r="R55" s="201">
        <v>100</v>
      </c>
      <c r="S55" s="202">
        <v>100</v>
      </c>
    </row>
    <row r="56" spans="1:19" ht="13.5" customHeight="1">
      <c r="A56" s="198"/>
      <c r="B56" s="198">
        <v>28</v>
      </c>
      <c r="C56" s="199"/>
      <c r="D56" s="200">
        <v>99.6</v>
      </c>
      <c r="E56" s="201">
        <v>101.4</v>
      </c>
      <c r="F56" s="201">
        <v>99.3</v>
      </c>
      <c r="G56" s="201">
        <v>95.9</v>
      </c>
      <c r="H56" s="201">
        <v>100.2</v>
      </c>
      <c r="I56" s="201">
        <v>98.3</v>
      </c>
      <c r="J56" s="201">
        <v>98.8</v>
      </c>
      <c r="K56" s="201">
        <v>100.5</v>
      </c>
      <c r="L56" s="202">
        <v>99.3</v>
      </c>
      <c r="M56" s="202">
        <v>102.3</v>
      </c>
      <c r="N56" s="202">
        <v>104.9</v>
      </c>
      <c r="O56" s="202">
        <v>98.4</v>
      </c>
      <c r="P56" s="201">
        <v>99.7</v>
      </c>
      <c r="Q56" s="201">
        <v>100</v>
      </c>
      <c r="R56" s="201">
        <v>100.1</v>
      </c>
      <c r="S56" s="202">
        <v>97.6</v>
      </c>
    </row>
    <row r="57" spans="1:19" ht="13.5" customHeight="1">
      <c r="A57" s="198"/>
      <c r="B57" s="198" t="s">
        <v>31</v>
      </c>
      <c r="C57" s="199"/>
      <c r="D57" s="200">
        <v>99.6</v>
      </c>
      <c r="E57" s="201">
        <v>105.7</v>
      </c>
      <c r="F57" s="201">
        <v>99.9</v>
      </c>
      <c r="G57" s="201">
        <v>94.8</v>
      </c>
      <c r="H57" s="201">
        <v>98.8</v>
      </c>
      <c r="I57" s="201">
        <v>98.3</v>
      </c>
      <c r="J57" s="201">
        <v>94.7</v>
      </c>
      <c r="K57" s="201">
        <v>99.6</v>
      </c>
      <c r="L57" s="202">
        <v>99.5</v>
      </c>
      <c r="M57" s="202">
        <v>99.4</v>
      </c>
      <c r="N57" s="202">
        <v>106.7</v>
      </c>
      <c r="O57" s="202">
        <v>96.6</v>
      </c>
      <c r="P57" s="201">
        <v>97.5</v>
      </c>
      <c r="Q57" s="201">
        <v>101</v>
      </c>
      <c r="R57" s="201">
        <v>97.1</v>
      </c>
      <c r="S57" s="202">
        <v>99.8</v>
      </c>
    </row>
    <row r="58" spans="1:19" ht="13.5" customHeight="1">
      <c r="A58" s="198"/>
      <c r="B58" s="198" t="s">
        <v>80</v>
      </c>
      <c r="C58" s="199"/>
      <c r="D58" s="204">
        <v>100</v>
      </c>
      <c r="E58" s="205">
        <v>104.9</v>
      </c>
      <c r="F58" s="205">
        <v>99</v>
      </c>
      <c r="G58" s="205">
        <v>40.3</v>
      </c>
      <c r="H58" s="205">
        <v>107.8</v>
      </c>
      <c r="I58" s="205">
        <v>99.7</v>
      </c>
      <c r="J58" s="205">
        <v>98</v>
      </c>
      <c r="K58" s="205">
        <v>100.3</v>
      </c>
      <c r="L58" s="205">
        <v>100</v>
      </c>
      <c r="M58" s="205">
        <v>98.4</v>
      </c>
      <c r="N58" s="205">
        <v>103.2</v>
      </c>
      <c r="O58" s="205">
        <v>99.5</v>
      </c>
      <c r="P58" s="205">
        <v>100.6</v>
      </c>
      <c r="Q58" s="205">
        <v>104.2</v>
      </c>
      <c r="R58" s="205">
        <v>80.1</v>
      </c>
      <c r="S58" s="205">
        <v>102.1</v>
      </c>
    </row>
    <row r="59" spans="1:19" ht="13.5" customHeight="1">
      <c r="A59" s="206" t="s">
        <v>450</v>
      </c>
      <c r="B59" s="206" t="s">
        <v>452</v>
      </c>
      <c r="C59" s="207" t="s">
        <v>447</v>
      </c>
      <c r="D59" s="208">
        <v>100</v>
      </c>
      <c r="E59" s="209">
        <v>111.6</v>
      </c>
      <c r="F59" s="209">
        <v>98.7</v>
      </c>
      <c r="G59" s="209">
        <v>90.5</v>
      </c>
      <c r="H59" s="209">
        <v>111.2</v>
      </c>
      <c r="I59" s="209">
        <v>103.2</v>
      </c>
      <c r="J59" s="209">
        <v>96.5</v>
      </c>
      <c r="K59" s="209">
        <v>96.5</v>
      </c>
      <c r="L59" s="209">
        <v>95.5</v>
      </c>
      <c r="M59" s="209">
        <v>97.4</v>
      </c>
      <c r="N59" s="209">
        <v>102.7</v>
      </c>
      <c r="O59" s="209">
        <v>106.9</v>
      </c>
      <c r="P59" s="209">
        <v>98.2</v>
      </c>
      <c r="Q59" s="209">
        <v>102.7</v>
      </c>
      <c r="R59" s="209">
        <v>81.1</v>
      </c>
      <c r="S59" s="209">
        <v>100.2</v>
      </c>
    </row>
    <row r="60" spans="1:19" ht="13.5" customHeight="1">
      <c r="A60" s="198" t="s">
        <v>274</v>
      </c>
      <c r="B60" s="198">
        <v>3</v>
      </c>
      <c r="C60" s="199" t="s">
        <v>176</v>
      </c>
      <c r="D60" s="204">
        <v>99.4</v>
      </c>
      <c r="E60" s="205">
        <v>109.6</v>
      </c>
      <c r="F60" s="205">
        <v>97.7</v>
      </c>
      <c r="G60" s="205">
        <v>90.6</v>
      </c>
      <c r="H60" s="205">
        <v>109.3</v>
      </c>
      <c r="I60" s="205">
        <v>101.5</v>
      </c>
      <c r="J60" s="205">
        <v>96.3</v>
      </c>
      <c r="K60" s="205">
        <v>98.7</v>
      </c>
      <c r="L60" s="205">
        <v>96.3</v>
      </c>
      <c r="M60" s="205">
        <v>96.4</v>
      </c>
      <c r="N60" s="205">
        <v>99.1</v>
      </c>
      <c r="O60" s="205">
        <v>104.5</v>
      </c>
      <c r="P60" s="205">
        <v>97.1</v>
      </c>
      <c r="Q60" s="205">
        <v>102.8</v>
      </c>
      <c r="R60" s="257">
        <v>81.3</v>
      </c>
      <c r="S60" s="205">
        <v>102.1</v>
      </c>
    </row>
    <row r="61" spans="1:19" ht="13.5" customHeight="1">
      <c r="A61" s="198"/>
      <c r="B61" s="198">
        <v>4</v>
      </c>
      <c r="C61" s="199"/>
      <c r="D61" s="204">
        <v>100.5</v>
      </c>
      <c r="E61" s="205">
        <v>112.5</v>
      </c>
      <c r="F61" s="205">
        <v>98.8</v>
      </c>
      <c r="G61" s="205">
        <v>91.8</v>
      </c>
      <c r="H61" s="205">
        <v>111.7</v>
      </c>
      <c r="I61" s="205">
        <v>104.3</v>
      </c>
      <c r="J61" s="205">
        <v>97.9</v>
      </c>
      <c r="K61" s="205">
        <v>99.1</v>
      </c>
      <c r="L61" s="205">
        <v>95.9</v>
      </c>
      <c r="M61" s="205">
        <v>97.5</v>
      </c>
      <c r="N61" s="205">
        <v>101.3</v>
      </c>
      <c r="O61" s="205">
        <v>107.6</v>
      </c>
      <c r="P61" s="205">
        <v>99.5</v>
      </c>
      <c r="Q61" s="205">
        <v>102</v>
      </c>
      <c r="R61" s="257">
        <v>82.5</v>
      </c>
      <c r="S61" s="205">
        <v>102.4</v>
      </c>
    </row>
    <row r="62" spans="1:19" ht="13.5" customHeight="1">
      <c r="A62" s="198" t="s">
        <v>178</v>
      </c>
      <c r="B62" s="198">
        <v>5</v>
      </c>
      <c r="C62" s="199" t="s">
        <v>176</v>
      </c>
      <c r="D62" s="204">
        <v>100.5</v>
      </c>
      <c r="E62" s="205">
        <v>112.5</v>
      </c>
      <c r="F62" s="205">
        <v>99.3</v>
      </c>
      <c r="G62" s="205">
        <v>91.6</v>
      </c>
      <c r="H62" s="205">
        <v>111.8</v>
      </c>
      <c r="I62" s="205">
        <v>104.4</v>
      </c>
      <c r="J62" s="205">
        <v>97.2</v>
      </c>
      <c r="K62" s="205">
        <v>97.7</v>
      </c>
      <c r="L62" s="205">
        <v>98</v>
      </c>
      <c r="M62" s="205">
        <v>97.9</v>
      </c>
      <c r="N62" s="205">
        <v>103.2</v>
      </c>
      <c r="O62" s="205">
        <v>109.4</v>
      </c>
      <c r="P62" s="205">
        <v>97.3</v>
      </c>
      <c r="Q62" s="205">
        <v>102.6</v>
      </c>
      <c r="R62" s="257">
        <v>81.5</v>
      </c>
      <c r="S62" s="205">
        <v>100.3</v>
      </c>
    </row>
    <row r="63" spans="1:19" ht="13.5" customHeight="1">
      <c r="A63" s="214"/>
      <c r="B63" s="198">
        <v>6</v>
      </c>
      <c r="C63" s="199"/>
      <c r="D63" s="204">
        <v>100.5</v>
      </c>
      <c r="E63" s="205">
        <v>111.7</v>
      </c>
      <c r="F63" s="205">
        <v>99.5</v>
      </c>
      <c r="G63" s="205">
        <v>91.8</v>
      </c>
      <c r="H63" s="205">
        <v>112</v>
      </c>
      <c r="I63" s="205">
        <v>104.2</v>
      </c>
      <c r="J63" s="205">
        <v>97.3</v>
      </c>
      <c r="K63" s="205">
        <v>95.9</v>
      </c>
      <c r="L63" s="205">
        <v>97.1</v>
      </c>
      <c r="M63" s="205">
        <v>96.9</v>
      </c>
      <c r="N63" s="205">
        <v>102.4</v>
      </c>
      <c r="O63" s="205">
        <v>109.8</v>
      </c>
      <c r="P63" s="205">
        <v>96.8</v>
      </c>
      <c r="Q63" s="205">
        <v>102.6</v>
      </c>
      <c r="R63" s="257">
        <v>81.1</v>
      </c>
      <c r="S63" s="205">
        <v>100.3</v>
      </c>
    </row>
    <row r="64" spans="1:19" ht="13.5" customHeight="1">
      <c r="A64" s="214"/>
      <c r="B64" s="198">
        <v>7</v>
      </c>
      <c r="C64" s="199"/>
      <c r="D64" s="204">
        <v>100.5</v>
      </c>
      <c r="E64" s="205">
        <v>116.6</v>
      </c>
      <c r="F64" s="205">
        <v>99.2</v>
      </c>
      <c r="G64" s="205">
        <v>90.5</v>
      </c>
      <c r="H64" s="205">
        <v>111.7</v>
      </c>
      <c r="I64" s="205">
        <v>104</v>
      </c>
      <c r="J64" s="205">
        <v>96.6</v>
      </c>
      <c r="K64" s="205">
        <v>94.7</v>
      </c>
      <c r="L64" s="205">
        <v>95.6</v>
      </c>
      <c r="M64" s="205">
        <v>97.2</v>
      </c>
      <c r="N64" s="205">
        <v>102.7</v>
      </c>
      <c r="O64" s="205">
        <v>107.6</v>
      </c>
      <c r="P64" s="205">
        <v>97.1</v>
      </c>
      <c r="Q64" s="205">
        <v>103.1</v>
      </c>
      <c r="R64" s="257">
        <v>80.8</v>
      </c>
      <c r="S64" s="205">
        <v>102.1</v>
      </c>
    </row>
    <row r="65" spans="1:19" ht="13.5" customHeight="1">
      <c r="A65" s="214"/>
      <c r="B65" s="198">
        <v>8</v>
      </c>
      <c r="C65" s="199"/>
      <c r="D65" s="204">
        <v>100.5</v>
      </c>
      <c r="E65" s="205">
        <v>115.1</v>
      </c>
      <c r="F65" s="205">
        <v>99.1</v>
      </c>
      <c r="G65" s="205">
        <v>89.9</v>
      </c>
      <c r="H65" s="205">
        <v>111.3</v>
      </c>
      <c r="I65" s="205">
        <v>104.3</v>
      </c>
      <c r="J65" s="205">
        <v>96.4</v>
      </c>
      <c r="K65" s="205">
        <v>94.5</v>
      </c>
      <c r="L65" s="205">
        <v>94.7</v>
      </c>
      <c r="M65" s="205">
        <v>97.6</v>
      </c>
      <c r="N65" s="205">
        <v>105.5</v>
      </c>
      <c r="O65" s="205">
        <v>107.9</v>
      </c>
      <c r="P65" s="205">
        <v>97</v>
      </c>
      <c r="Q65" s="205">
        <v>102.3</v>
      </c>
      <c r="R65" s="257">
        <v>81</v>
      </c>
      <c r="S65" s="205">
        <v>102.2</v>
      </c>
    </row>
    <row r="66" spans="1:19" ht="13.5" customHeight="1">
      <c r="A66" s="198"/>
      <c r="B66" s="198">
        <v>9</v>
      </c>
      <c r="C66" s="199"/>
      <c r="D66" s="204">
        <v>99.9</v>
      </c>
      <c r="E66" s="205">
        <v>114.5</v>
      </c>
      <c r="F66" s="205">
        <v>98.4</v>
      </c>
      <c r="G66" s="205">
        <v>89.7</v>
      </c>
      <c r="H66" s="205">
        <v>111.2</v>
      </c>
      <c r="I66" s="205">
        <v>103.3</v>
      </c>
      <c r="J66" s="205">
        <v>96.1</v>
      </c>
      <c r="K66" s="205">
        <v>94.6</v>
      </c>
      <c r="L66" s="205">
        <v>93.1</v>
      </c>
      <c r="M66" s="205">
        <v>98.1</v>
      </c>
      <c r="N66" s="205">
        <v>104.3</v>
      </c>
      <c r="O66" s="205">
        <v>107.8</v>
      </c>
      <c r="P66" s="205">
        <v>97.8</v>
      </c>
      <c r="Q66" s="205">
        <v>101.8</v>
      </c>
      <c r="R66" s="257">
        <v>81.3</v>
      </c>
      <c r="S66" s="205">
        <v>100.5</v>
      </c>
    </row>
    <row r="67" spans="1:19" ht="13.5" customHeight="1">
      <c r="A67" s="198"/>
      <c r="B67" s="198">
        <v>10</v>
      </c>
      <c r="C67" s="199"/>
      <c r="D67" s="204">
        <v>99.7</v>
      </c>
      <c r="E67" s="205">
        <v>110.4</v>
      </c>
      <c r="F67" s="205">
        <v>98.2</v>
      </c>
      <c r="G67" s="205">
        <v>89.5</v>
      </c>
      <c r="H67" s="205">
        <v>110.9</v>
      </c>
      <c r="I67" s="205">
        <v>103.2</v>
      </c>
      <c r="J67" s="205">
        <v>95.8</v>
      </c>
      <c r="K67" s="205">
        <v>95.4</v>
      </c>
      <c r="L67" s="205">
        <v>94.1</v>
      </c>
      <c r="M67" s="205">
        <v>97.8</v>
      </c>
      <c r="N67" s="205">
        <v>104.1</v>
      </c>
      <c r="O67" s="205">
        <v>108</v>
      </c>
      <c r="P67" s="205">
        <v>97.9</v>
      </c>
      <c r="Q67" s="205">
        <v>101.6</v>
      </c>
      <c r="R67" s="257">
        <v>81.3</v>
      </c>
      <c r="S67" s="205">
        <v>100.6</v>
      </c>
    </row>
    <row r="68" spans="1:19" ht="13.5" customHeight="1">
      <c r="A68" s="214"/>
      <c r="B68" s="198">
        <v>11</v>
      </c>
      <c r="C68" s="199"/>
      <c r="D68" s="204">
        <v>98.6</v>
      </c>
      <c r="E68" s="205">
        <v>112.2</v>
      </c>
      <c r="F68" s="205">
        <v>98.4</v>
      </c>
      <c r="G68" s="205">
        <v>89.4</v>
      </c>
      <c r="H68" s="205">
        <v>112</v>
      </c>
      <c r="I68" s="205">
        <v>102.6</v>
      </c>
      <c r="J68" s="205">
        <v>95.8</v>
      </c>
      <c r="K68" s="205">
        <v>95.5</v>
      </c>
      <c r="L68" s="205">
        <v>94.4</v>
      </c>
      <c r="M68" s="205">
        <v>97.6</v>
      </c>
      <c r="N68" s="205">
        <v>102.8</v>
      </c>
      <c r="O68" s="205">
        <v>106.8</v>
      </c>
      <c r="P68" s="205">
        <v>98</v>
      </c>
      <c r="Q68" s="205">
        <v>101.5</v>
      </c>
      <c r="R68" s="257">
        <v>81.1</v>
      </c>
      <c r="S68" s="205">
        <v>88.1</v>
      </c>
    </row>
    <row r="69" spans="1:19" ht="13.5" customHeight="1">
      <c r="A69" s="198"/>
      <c r="B69" s="198">
        <v>12</v>
      </c>
      <c r="C69" s="199"/>
      <c r="D69" s="204">
        <v>99.5</v>
      </c>
      <c r="E69" s="205">
        <v>112.2</v>
      </c>
      <c r="F69" s="205">
        <v>97.6</v>
      </c>
      <c r="G69" s="205">
        <v>89.3</v>
      </c>
      <c r="H69" s="205">
        <v>113.6</v>
      </c>
      <c r="I69" s="205">
        <v>102.9</v>
      </c>
      <c r="J69" s="205">
        <v>95.9</v>
      </c>
      <c r="K69" s="205">
        <v>94.1</v>
      </c>
      <c r="L69" s="205">
        <v>93.5</v>
      </c>
      <c r="M69" s="205">
        <v>97.6</v>
      </c>
      <c r="N69" s="205">
        <v>103.7</v>
      </c>
      <c r="O69" s="205">
        <v>107.2</v>
      </c>
      <c r="P69" s="205">
        <v>98.7</v>
      </c>
      <c r="Q69" s="205">
        <v>101.6</v>
      </c>
      <c r="R69" s="258">
        <v>80.7</v>
      </c>
      <c r="S69" s="205">
        <v>100.5</v>
      </c>
    </row>
    <row r="70" spans="1:46" ht="13.5" customHeight="1">
      <c r="A70" s="198" t="s">
        <v>453</v>
      </c>
      <c r="B70" s="198" t="s">
        <v>454</v>
      </c>
      <c r="C70" s="199" t="s">
        <v>176</v>
      </c>
      <c r="D70" s="204">
        <v>97.7</v>
      </c>
      <c r="E70" s="205">
        <v>110.8</v>
      </c>
      <c r="F70" s="205">
        <v>97.7</v>
      </c>
      <c r="G70" s="205">
        <v>88.8</v>
      </c>
      <c r="H70" s="205">
        <v>113.9</v>
      </c>
      <c r="I70" s="205">
        <v>102.3</v>
      </c>
      <c r="J70" s="205">
        <v>95.6</v>
      </c>
      <c r="K70" s="205">
        <v>96.1</v>
      </c>
      <c r="L70" s="205">
        <v>73</v>
      </c>
      <c r="M70" s="205">
        <v>97.1</v>
      </c>
      <c r="N70" s="205">
        <v>96.3</v>
      </c>
      <c r="O70" s="205">
        <v>105.9</v>
      </c>
      <c r="P70" s="205">
        <v>98.6</v>
      </c>
      <c r="Q70" s="205">
        <v>101.2</v>
      </c>
      <c r="R70" s="257">
        <v>80.5</v>
      </c>
      <c r="S70" s="205">
        <v>87.4</v>
      </c>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row>
    <row r="71" spans="1:46" ht="13.5" customHeight="1">
      <c r="A71" s="198"/>
      <c r="B71" s="198">
        <v>2</v>
      </c>
      <c r="C71" s="199"/>
      <c r="D71" s="204">
        <v>98.1</v>
      </c>
      <c r="E71" s="205">
        <v>110.8</v>
      </c>
      <c r="F71" s="205">
        <v>97.8</v>
      </c>
      <c r="G71" s="205">
        <v>89</v>
      </c>
      <c r="H71" s="205">
        <v>113.1</v>
      </c>
      <c r="I71" s="205">
        <v>102.8</v>
      </c>
      <c r="J71" s="205">
        <v>95.3</v>
      </c>
      <c r="K71" s="205">
        <v>97</v>
      </c>
      <c r="L71" s="205">
        <v>75.1</v>
      </c>
      <c r="M71" s="205">
        <v>96.7</v>
      </c>
      <c r="N71" s="205">
        <v>103.8</v>
      </c>
      <c r="O71" s="205">
        <v>104</v>
      </c>
      <c r="P71" s="205">
        <v>98.7</v>
      </c>
      <c r="Q71" s="205">
        <v>101.3</v>
      </c>
      <c r="R71" s="257">
        <v>80.3</v>
      </c>
      <c r="S71" s="205">
        <v>87.3</v>
      </c>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row>
    <row r="72" spans="1:46" ht="13.5" customHeight="1">
      <c r="A72" s="214"/>
      <c r="B72" s="218">
        <v>3</v>
      </c>
      <c r="C72" s="214"/>
      <c r="D72" s="219">
        <v>96.6</v>
      </c>
      <c r="E72" s="220">
        <v>111.8</v>
      </c>
      <c r="F72" s="220">
        <v>96.6</v>
      </c>
      <c r="G72" s="220">
        <v>88.9</v>
      </c>
      <c r="H72" s="220">
        <v>114.1</v>
      </c>
      <c r="I72" s="220">
        <v>103.3</v>
      </c>
      <c r="J72" s="220">
        <v>95.8</v>
      </c>
      <c r="K72" s="220">
        <v>95.8</v>
      </c>
      <c r="L72" s="220">
        <v>73.8</v>
      </c>
      <c r="M72" s="220">
        <v>61.7</v>
      </c>
      <c r="N72" s="220">
        <v>100.5</v>
      </c>
      <c r="O72" s="220">
        <v>107.3</v>
      </c>
      <c r="P72" s="220">
        <v>96.9</v>
      </c>
      <c r="Q72" s="220">
        <v>100.9</v>
      </c>
      <c r="R72" s="259">
        <v>80.1</v>
      </c>
      <c r="S72" s="220">
        <v>87.3</v>
      </c>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row>
    <row r="73" spans="1:19" ht="17.25" customHeight="1">
      <c r="A73" s="235"/>
      <c r="B73" s="235"/>
      <c r="C73" s="235"/>
      <c r="D73" s="649" t="s">
        <v>456</v>
      </c>
      <c r="E73" s="649"/>
      <c r="F73" s="649"/>
      <c r="G73" s="649"/>
      <c r="H73" s="649"/>
      <c r="I73" s="649"/>
      <c r="J73" s="649"/>
      <c r="K73" s="649"/>
      <c r="L73" s="649"/>
      <c r="M73" s="649"/>
      <c r="N73" s="649"/>
      <c r="O73" s="649"/>
      <c r="P73" s="649"/>
      <c r="Q73" s="649"/>
      <c r="R73" s="649"/>
      <c r="S73" s="649"/>
    </row>
    <row r="74" spans="1:19" ht="13.5" customHeight="1">
      <c r="A74" s="192" t="s">
        <v>66</v>
      </c>
      <c r="B74" s="192" t="s">
        <v>144</v>
      </c>
      <c r="C74" s="193" t="s">
        <v>447</v>
      </c>
      <c r="D74" s="194">
        <v>-1.1</v>
      </c>
      <c r="E74" s="195">
        <v>1.3</v>
      </c>
      <c r="F74" s="195">
        <v>-2.3</v>
      </c>
      <c r="G74" s="195">
        <v>-9.2</v>
      </c>
      <c r="H74" s="195">
        <v>-2.8</v>
      </c>
      <c r="I74" s="195">
        <v>-3</v>
      </c>
      <c r="J74" s="195">
        <v>-6.1</v>
      </c>
      <c r="K74" s="195">
        <v>0.8</v>
      </c>
      <c r="L74" s="196">
        <v>-12.9</v>
      </c>
      <c r="M74" s="196">
        <v>-1.7</v>
      </c>
      <c r="N74" s="196">
        <v>-3.2</v>
      </c>
      <c r="O74" s="196">
        <v>-3</v>
      </c>
      <c r="P74" s="195">
        <v>2.6</v>
      </c>
      <c r="Q74" s="195">
        <v>0.7</v>
      </c>
      <c r="R74" s="195">
        <v>8.8</v>
      </c>
      <c r="S74" s="196">
        <v>9.2</v>
      </c>
    </row>
    <row r="75" spans="1:19" ht="13.5" customHeight="1">
      <c r="A75" s="198"/>
      <c r="B75" s="198" t="s">
        <v>449</v>
      </c>
      <c r="C75" s="199"/>
      <c r="D75" s="200">
        <v>0.5</v>
      </c>
      <c r="E75" s="201">
        <v>2.4</v>
      </c>
      <c r="F75" s="201">
        <v>-1</v>
      </c>
      <c r="G75" s="201">
        <v>1.6</v>
      </c>
      <c r="H75" s="201">
        <v>-0.1</v>
      </c>
      <c r="I75" s="201">
        <v>-1.3</v>
      </c>
      <c r="J75" s="201">
        <v>4.1</v>
      </c>
      <c r="K75" s="201">
        <v>-0.7</v>
      </c>
      <c r="L75" s="202">
        <v>-1.1</v>
      </c>
      <c r="M75" s="202">
        <v>1.5</v>
      </c>
      <c r="N75" s="202">
        <v>4.5</v>
      </c>
      <c r="O75" s="202">
        <v>0.2</v>
      </c>
      <c r="P75" s="201">
        <v>-1.1</v>
      </c>
      <c r="Q75" s="201">
        <v>1.2</v>
      </c>
      <c r="R75" s="201">
        <v>1.2</v>
      </c>
      <c r="S75" s="202">
        <v>2.5</v>
      </c>
    </row>
    <row r="76" spans="1:19" ht="13.5" customHeight="1">
      <c r="A76" s="198"/>
      <c r="B76" s="198">
        <v>28</v>
      </c>
      <c r="C76" s="199"/>
      <c r="D76" s="200">
        <v>-0.5</v>
      </c>
      <c r="E76" s="201">
        <v>1.4</v>
      </c>
      <c r="F76" s="201">
        <v>-0.7</v>
      </c>
      <c r="G76" s="201">
        <v>-4.1</v>
      </c>
      <c r="H76" s="201">
        <v>0.2</v>
      </c>
      <c r="I76" s="201">
        <v>-1.7</v>
      </c>
      <c r="J76" s="201">
        <v>-1.3</v>
      </c>
      <c r="K76" s="201">
        <v>0.4</v>
      </c>
      <c r="L76" s="202">
        <v>-0.6</v>
      </c>
      <c r="M76" s="202">
        <v>2.3</v>
      </c>
      <c r="N76" s="202">
        <v>4.9</v>
      </c>
      <c r="O76" s="202">
        <v>-1.6</v>
      </c>
      <c r="P76" s="201">
        <v>-0.2</v>
      </c>
      <c r="Q76" s="201">
        <v>0</v>
      </c>
      <c r="R76" s="201">
        <v>0.1</v>
      </c>
      <c r="S76" s="202">
        <v>-2.4</v>
      </c>
    </row>
    <row r="77" spans="1:19" ht="13.5" customHeight="1">
      <c r="A77" s="198"/>
      <c r="B77" s="198" t="s">
        <v>31</v>
      </c>
      <c r="C77" s="199"/>
      <c r="D77" s="200">
        <v>0</v>
      </c>
      <c r="E77" s="201">
        <v>4.3</v>
      </c>
      <c r="F77" s="201">
        <v>0.6</v>
      </c>
      <c r="G77" s="201">
        <v>-1</v>
      </c>
      <c r="H77" s="201">
        <v>-1.3</v>
      </c>
      <c r="I77" s="201">
        <v>0</v>
      </c>
      <c r="J77" s="201">
        <v>-4.1</v>
      </c>
      <c r="K77" s="201">
        <v>-0.8</v>
      </c>
      <c r="L77" s="202">
        <v>0.1</v>
      </c>
      <c r="M77" s="202">
        <v>-2.8</v>
      </c>
      <c r="N77" s="202">
        <v>1.6</v>
      </c>
      <c r="O77" s="202">
        <v>-1.8</v>
      </c>
      <c r="P77" s="201">
        <v>-2.3</v>
      </c>
      <c r="Q77" s="201">
        <v>1</v>
      </c>
      <c r="R77" s="201">
        <v>-3</v>
      </c>
      <c r="S77" s="202">
        <v>2.3</v>
      </c>
    </row>
    <row r="78" spans="1:19" ht="13.5" customHeight="1">
      <c r="A78" s="198"/>
      <c r="B78" s="198" t="s">
        <v>80</v>
      </c>
      <c r="C78" s="199"/>
      <c r="D78" s="200">
        <v>0.4</v>
      </c>
      <c r="E78" s="201">
        <v>-0.8</v>
      </c>
      <c r="F78" s="201">
        <v>-0.9</v>
      </c>
      <c r="G78" s="201">
        <v>-57.5</v>
      </c>
      <c r="H78" s="201">
        <v>9.1</v>
      </c>
      <c r="I78" s="201">
        <v>1.4</v>
      </c>
      <c r="J78" s="201">
        <v>3.5</v>
      </c>
      <c r="K78" s="201">
        <v>0.7</v>
      </c>
      <c r="L78" s="202">
        <v>0.5</v>
      </c>
      <c r="M78" s="202">
        <v>-1</v>
      </c>
      <c r="N78" s="202">
        <v>-3.3</v>
      </c>
      <c r="O78" s="202">
        <v>3</v>
      </c>
      <c r="P78" s="201">
        <v>3.2</v>
      </c>
      <c r="Q78" s="201">
        <v>3.2</v>
      </c>
      <c r="R78" s="201">
        <v>-17.5</v>
      </c>
      <c r="S78" s="202">
        <v>2.3</v>
      </c>
    </row>
    <row r="79" spans="1:19" ht="13.5" customHeight="1">
      <c r="A79" s="206" t="s">
        <v>450</v>
      </c>
      <c r="B79" s="206" t="s">
        <v>452</v>
      </c>
      <c r="C79" s="207" t="s">
        <v>447</v>
      </c>
      <c r="D79" s="208">
        <v>0</v>
      </c>
      <c r="E79" s="209">
        <v>6.4</v>
      </c>
      <c r="F79" s="209">
        <v>-0.3</v>
      </c>
      <c r="G79" s="209">
        <v>124.6</v>
      </c>
      <c r="H79" s="209">
        <v>3.2</v>
      </c>
      <c r="I79" s="209">
        <v>3.5</v>
      </c>
      <c r="J79" s="209">
        <v>-1.5</v>
      </c>
      <c r="K79" s="209">
        <v>-3.8</v>
      </c>
      <c r="L79" s="209">
        <v>-4.5</v>
      </c>
      <c r="M79" s="209">
        <v>-1</v>
      </c>
      <c r="N79" s="209">
        <v>-0.5</v>
      </c>
      <c r="O79" s="209">
        <v>7.4</v>
      </c>
      <c r="P79" s="209">
        <v>-2.4</v>
      </c>
      <c r="Q79" s="209">
        <v>-1.4</v>
      </c>
      <c r="R79" s="209">
        <v>1.2</v>
      </c>
      <c r="S79" s="209">
        <v>-1.9</v>
      </c>
    </row>
    <row r="80" spans="1:19" ht="13.5" customHeight="1">
      <c r="A80" s="198" t="s">
        <v>274</v>
      </c>
      <c r="B80" s="198">
        <v>3</v>
      </c>
      <c r="C80" s="199" t="s">
        <v>176</v>
      </c>
      <c r="D80" s="204">
        <v>1.3</v>
      </c>
      <c r="E80" s="205">
        <v>4.8</v>
      </c>
      <c r="F80" s="205">
        <v>1.5</v>
      </c>
      <c r="G80" s="205">
        <v>117.8</v>
      </c>
      <c r="H80" s="205">
        <v>5.3</v>
      </c>
      <c r="I80" s="205">
        <v>2.9</v>
      </c>
      <c r="J80" s="205">
        <v>-1.9</v>
      </c>
      <c r="K80" s="205">
        <v>0</v>
      </c>
      <c r="L80" s="205">
        <v>-5.2</v>
      </c>
      <c r="M80" s="205">
        <v>-1.8</v>
      </c>
      <c r="N80" s="205">
        <v>-4.5</v>
      </c>
      <c r="O80" s="205">
        <v>6.7</v>
      </c>
      <c r="P80" s="205">
        <v>-0.4</v>
      </c>
      <c r="Q80" s="205">
        <v>1.3</v>
      </c>
      <c r="R80" s="205">
        <v>3.2</v>
      </c>
      <c r="S80" s="205">
        <v>2</v>
      </c>
    </row>
    <row r="81" spans="1:19" ht="13.5" customHeight="1">
      <c r="A81" s="198"/>
      <c r="B81" s="198">
        <v>4</v>
      </c>
      <c r="C81" s="199"/>
      <c r="D81" s="204">
        <v>0.9</v>
      </c>
      <c r="E81" s="205">
        <v>6.6</v>
      </c>
      <c r="F81" s="205">
        <v>1.4</v>
      </c>
      <c r="G81" s="205">
        <v>116.5</v>
      </c>
      <c r="H81" s="205">
        <v>3.3</v>
      </c>
      <c r="I81" s="205">
        <v>5.4</v>
      </c>
      <c r="J81" s="205">
        <v>-2</v>
      </c>
      <c r="K81" s="205">
        <v>-4.2</v>
      </c>
      <c r="L81" s="205">
        <v>-5.4</v>
      </c>
      <c r="M81" s="205">
        <v>-2.4</v>
      </c>
      <c r="N81" s="205">
        <v>-0.1</v>
      </c>
      <c r="O81" s="205">
        <v>9.8</v>
      </c>
      <c r="P81" s="205">
        <v>-1.1</v>
      </c>
      <c r="Q81" s="205">
        <v>-2.7</v>
      </c>
      <c r="R81" s="205">
        <v>4.4</v>
      </c>
      <c r="S81" s="205">
        <v>1</v>
      </c>
    </row>
    <row r="82" spans="1:19" ht="13.5" customHeight="1">
      <c r="A82" s="198" t="s">
        <v>178</v>
      </c>
      <c r="B82" s="198">
        <v>5</v>
      </c>
      <c r="C82" s="199" t="s">
        <v>176</v>
      </c>
      <c r="D82" s="204">
        <v>-0.2</v>
      </c>
      <c r="E82" s="205">
        <v>4.7</v>
      </c>
      <c r="F82" s="205">
        <v>-0.4</v>
      </c>
      <c r="G82" s="205">
        <v>116</v>
      </c>
      <c r="H82" s="205">
        <v>3</v>
      </c>
      <c r="I82" s="205">
        <v>5</v>
      </c>
      <c r="J82" s="205">
        <v>-3.2</v>
      </c>
      <c r="K82" s="205">
        <v>-4.8</v>
      </c>
      <c r="L82" s="205">
        <v>-2.9</v>
      </c>
      <c r="M82" s="205">
        <v>-0.5</v>
      </c>
      <c r="N82" s="205">
        <v>2.2</v>
      </c>
      <c r="O82" s="205">
        <v>10.4</v>
      </c>
      <c r="P82" s="205">
        <v>-3.7</v>
      </c>
      <c r="Q82" s="205">
        <v>-2.9</v>
      </c>
      <c r="R82" s="205">
        <v>2.5</v>
      </c>
      <c r="S82" s="205">
        <v>-1.4</v>
      </c>
    </row>
    <row r="83" spans="1:19" ht="13.5" customHeight="1">
      <c r="A83" s="214"/>
      <c r="B83" s="198">
        <v>6</v>
      </c>
      <c r="C83" s="199"/>
      <c r="D83" s="204">
        <v>-0.3</v>
      </c>
      <c r="E83" s="205">
        <v>7.3</v>
      </c>
      <c r="F83" s="205">
        <v>-0.5</v>
      </c>
      <c r="G83" s="205">
        <v>118.6</v>
      </c>
      <c r="H83" s="205">
        <v>3.1</v>
      </c>
      <c r="I83" s="205">
        <v>3.7</v>
      </c>
      <c r="J83" s="205">
        <v>-2.2</v>
      </c>
      <c r="K83" s="205">
        <v>-5</v>
      </c>
      <c r="L83" s="205">
        <v>-3.7</v>
      </c>
      <c r="M83" s="205">
        <v>-1</v>
      </c>
      <c r="N83" s="205">
        <v>1.1</v>
      </c>
      <c r="O83" s="205">
        <v>10.5</v>
      </c>
      <c r="P83" s="205">
        <v>-4.3</v>
      </c>
      <c r="Q83" s="205">
        <v>-3.8</v>
      </c>
      <c r="R83" s="205">
        <v>1.9</v>
      </c>
      <c r="S83" s="205">
        <v>-1.7</v>
      </c>
    </row>
    <row r="84" spans="1:19" ht="13.5" customHeight="1">
      <c r="A84" s="214"/>
      <c r="B84" s="198">
        <v>7</v>
      </c>
      <c r="C84" s="199"/>
      <c r="D84" s="204">
        <v>-0.2</v>
      </c>
      <c r="E84" s="205">
        <v>14.1</v>
      </c>
      <c r="F84" s="205">
        <v>-0.8</v>
      </c>
      <c r="G84" s="205">
        <v>133.2</v>
      </c>
      <c r="H84" s="205">
        <v>2.5</v>
      </c>
      <c r="I84" s="205">
        <v>3.9</v>
      </c>
      <c r="J84" s="205">
        <v>-1.6</v>
      </c>
      <c r="K84" s="205">
        <v>-5.7</v>
      </c>
      <c r="L84" s="205">
        <v>-5.7</v>
      </c>
      <c r="M84" s="205">
        <v>-1.4</v>
      </c>
      <c r="N84" s="205">
        <v>-0.3</v>
      </c>
      <c r="O84" s="205">
        <v>7.8</v>
      </c>
      <c r="P84" s="205">
        <v>-4.1</v>
      </c>
      <c r="Q84" s="205">
        <v>-2.7</v>
      </c>
      <c r="R84" s="205">
        <v>1.5</v>
      </c>
      <c r="S84" s="205">
        <v>-1.3</v>
      </c>
    </row>
    <row r="85" spans="1:19" ht="13.5" customHeight="1">
      <c r="A85" s="214"/>
      <c r="B85" s="198">
        <v>8</v>
      </c>
      <c r="C85" s="199"/>
      <c r="D85" s="204">
        <v>0.1</v>
      </c>
      <c r="E85" s="205">
        <v>10.9</v>
      </c>
      <c r="F85" s="205">
        <v>-0.3</v>
      </c>
      <c r="G85" s="205">
        <v>132.3</v>
      </c>
      <c r="H85" s="205">
        <v>2.3</v>
      </c>
      <c r="I85" s="205">
        <v>4.8</v>
      </c>
      <c r="J85" s="205">
        <v>-0.1</v>
      </c>
      <c r="K85" s="205">
        <v>-5.6</v>
      </c>
      <c r="L85" s="205">
        <v>-6.2</v>
      </c>
      <c r="M85" s="205">
        <v>-1.2</v>
      </c>
      <c r="N85" s="205">
        <v>0.9</v>
      </c>
      <c r="O85" s="205">
        <v>7.9</v>
      </c>
      <c r="P85" s="205">
        <v>-4.6</v>
      </c>
      <c r="Q85" s="205">
        <v>-2.8</v>
      </c>
      <c r="R85" s="205">
        <v>-0.7</v>
      </c>
      <c r="S85" s="205">
        <v>-1.8</v>
      </c>
    </row>
    <row r="86" spans="1:19" ht="13.5" customHeight="1">
      <c r="A86" s="198"/>
      <c r="B86" s="198">
        <v>9</v>
      </c>
      <c r="C86" s="199"/>
      <c r="D86" s="204">
        <v>-0.3</v>
      </c>
      <c r="E86" s="205">
        <v>10.1</v>
      </c>
      <c r="F86" s="205">
        <v>-0.8</v>
      </c>
      <c r="G86" s="205">
        <v>133</v>
      </c>
      <c r="H86" s="205">
        <v>2.5</v>
      </c>
      <c r="I86" s="205">
        <v>3.8</v>
      </c>
      <c r="J86" s="205">
        <v>0</v>
      </c>
      <c r="K86" s="205">
        <v>-5.4</v>
      </c>
      <c r="L86" s="205">
        <v>-5.3</v>
      </c>
      <c r="M86" s="205">
        <v>0</v>
      </c>
      <c r="N86" s="205">
        <v>-0.1</v>
      </c>
      <c r="O86" s="205">
        <v>8</v>
      </c>
      <c r="P86" s="205">
        <v>-3.8</v>
      </c>
      <c r="Q86" s="205">
        <v>-2.9</v>
      </c>
      <c r="R86" s="205">
        <v>-0.9</v>
      </c>
      <c r="S86" s="205">
        <v>-2.8</v>
      </c>
    </row>
    <row r="87" spans="1:19" ht="13.5" customHeight="1">
      <c r="A87" s="198"/>
      <c r="B87" s="198">
        <v>10</v>
      </c>
      <c r="C87" s="199"/>
      <c r="D87" s="204">
        <v>-0.4</v>
      </c>
      <c r="E87" s="205">
        <v>4.6</v>
      </c>
      <c r="F87" s="205">
        <v>-1.2</v>
      </c>
      <c r="G87" s="205">
        <v>133.1</v>
      </c>
      <c r="H87" s="205">
        <v>1.9</v>
      </c>
      <c r="I87" s="205">
        <v>3.1</v>
      </c>
      <c r="J87" s="205">
        <v>-0.3</v>
      </c>
      <c r="K87" s="205">
        <v>-4.2</v>
      </c>
      <c r="L87" s="205">
        <v>-3.9</v>
      </c>
      <c r="M87" s="205">
        <v>0</v>
      </c>
      <c r="N87" s="205">
        <v>2.1</v>
      </c>
      <c r="O87" s="205">
        <v>8.1</v>
      </c>
      <c r="P87" s="205">
        <v>-3.7</v>
      </c>
      <c r="Q87" s="205">
        <v>-2.6</v>
      </c>
      <c r="R87" s="205">
        <v>0.1</v>
      </c>
      <c r="S87" s="205">
        <v>-2.4</v>
      </c>
    </row>
    <row r="88" spans="1:19" ht="13.5" customHeight="1">
      <c r="A88" s="214"/>
      <c r="B88" s="198">
        <v>11</v>
      </c>
      <c r="C88" s="199"/>
      <c r="D88" s="204">
        <v>-1.6</v>
      </c>
      <c r="E88" s="205">
        <v>6.5</v>
      </c>
      <c r="F88" s="205">
        <v>-0.9</v>
      </c>
      <c r="G88" s="205">
        <v>133.4</v>
      </c>
      <c r="H88" s="205">
        <v>3.3</v>
      </c>
      <c r="I88" s="205">
        <v>0.8</v>
      </c>
      <c r="J88" s="205">
        <v>-1.1</v>
      </c>
      <c r="K88" s="205">
        <v>-5</v>
      </c>
      <c r="L88" s="205">
        <v>-3.1</v>
      </c>
      <c r="M88" s="205">
        <v>-0.3</v>
      </c>
      <c r="N88" s="205">
        <v>0.1</v>
      </c>
      <c r="O88" s="205">
        <v>7.2</v>
      </c>
      <c r="P88" s="205">
        <v>-3.6</v>
      </c>
      <c r="Q88" s="205">
        <v>-2.7</v>
      </c>
      <c r="R88" s="205">
        <v>0.6</v>
      </c>
      <c r="S88" s="205">
        <v>-13.5</v>
      </c>
    </row>
    <row r="89" spans="1:19" ht="13.5" customHeight="1">
      <c r="A89" s="198"/>
      <c r="B89" s="198">
        <v>12</v>
      </c>
      <c r="C89" s="199"/>
      <c r="D89" s="204">
        <v>-0.9</v>
      </c>
      <c r="E89" s="205">
        <v>4.9</v>
      </c>
      <c r="F89" s="205">
        <v>-1.8</v>
      </c>
      <c r="G89" s="205">
        <v>132.6</v>
      </c>
      <c r="H89" s="205">
        <v>4.7</v>
      </c>
      <c r="I89" s="205">
        <v>1</v>
      </c>
      <c r="J89" s="205">
        <v>-0.8</v>
      </c>
      <c r="K89" s="205">
        <v>-5.9</v>
      </c>
      <c r="L89" s="205">
        <v>-3.3</v>
      </c>
      <c r="M89" s="205">
        <v>-0.8</v>
      </c>
      <c r="N89" s="205">
        <v>-0.1</v>
      </c>
      <c r="O89" s="205">
        <v>4.8</v>
      </c>
      <c r="P89" s="205">
        <v>-3.4</v>
      </c>
      <c r="Q89" s="205">
        <v>-2.9</v>
      </c>
      <c r="R89" s="205">
        <v>0.2</v>
      </c>
      <c r="S89" s="205">
        <v>-1.6</v>
      </c>
    </row>
    <row r="90" spans="1:19" ht="13.5" customHeight="1">
      <c r="A90" s="198" t="s">
        <v>453</v>
      </c>
      <c r="B90" s="198" t="s">
        <v>454</v>
      </c>
      <c r="C90" s="199" t="s">
        <v>176</v>
      </c>
      <c r="D90" s="204">
        <v>-2.9</v>
      </c>
      <c r="E90" s="205">
        <v>4.7</v>
      </c>
      <c r="F90" s="205">
        <v>-1.6</v>
      </c>
      <c r="G90" s="205">
        <v>-2.4</v>
      </c>
      <c r="H90" s="205">
        <v>4.5</v>
      </c>
      <c r="I90" s="205">
        <v>0.4</v>
      </c>
      <c r="J90" s="205">
        <v>-0.8</v>
      </c>
      <c r="K90" s="205">
        <v>-3.2</v>
      </c>
      <c r="L90" s="205">
        <v>-24.6</v>
      </c>
      <c r="M90" s="205">
        <v>0</v>
      </c>
      <c r="N90" s="205">
        <v>-5.9</v>
      </c>
      <c r="O90" s="205">
        <v>3</v>
      </c>
      <c r="P90" s="205">
        <v>-3.4</v>
      </c>
      <c r="Q90" s="205">
        <v>-3.5</v>
      </c>
      <c r="R90" s="205">
        <v>0.1</v>
      </c>
      <c r="S90" s="205">
        <v>-14.1</v>
      </c>
    </row>
    <row r="91" spans="1:19" ht="13.5" customHeight="1">
      <c r="A91" s="198"/>
      <c r="B91" s="198">
        <v>2</v>
      </c>
      <c r="C91" s="199"/>
      <c r="D91" s="204">
        <v>-2.2</v>
      </c>
      <c r="E91" s="205">
        <v>4.9</v>
      </c>
      <c r="F91" s="205">
        <v>-1.1</v>
      </c>
      <c r="G91" s="205">
        <v>-2</v>
      </c>
      <c r="H91" s="205">
        <v>3.1</v>
      </c>
      <c r="I91" s="205">
        <v>0.7</v>
      </c>
      <c r="J91" s="205">
        <v>-1.2</v>
      </c>
      <c r="K91" s="205">
        <v>-2</v>
      </c>
      <c r="L91" s="205">
        <v>-22.4</v>
      </c>
      <c r="M91" s="205">
        <v>0</v>
      </c>
      <c r="N91" s="205">
        <v>3</v>
      </c>
      <c r="O91" s="205">
        <v>0.8</v>
      </c>
      <c r="P91" s="205">
        <v>0</v>
      </c>
      <c r="Q91" s="205">
        <v>-3.7</v>
      </c>
      <c r="R91" s="205">
        <v>-0.1</v>
      </c>
      <c r="S91" s="205">
        <v>-14.2</v>
      </c>
    </row>
    <row r="92" spans="1:19" ht="13.5" customHeight="1">
      <c r="A92" s="214"/>
      <c r="B92" s="218">
        <v>3</v>
      </c>
      <c r="C92" s="214"/>
      <c r="D92" s="219">
        <v>-2.8</v>
      </c>
      <c r="E92" s="220">
        <v>2</v>
      </c>
      <c r="F92" s="220">
        <v>-1.1</v>
      </c>
      <c r="G92" s="220">
        <v>-1.9</v>
      </c>
      <c r="H92" s="220">
        <v>4.4</v>
      </c>
      <c r="I92" s="220">
        <v>1.8</v>
      </c>
      <c r="J92" s="220">
        <v>-0.5</v>
      </c>
      <c r="K92" s="220">
        <v>-2.9</v>
      </c>
      <c r="L92" s="220">
        <v>-23.4</v>
      </c>
      <c r="M92" s="220">
        <v>-36</v>
      </c>
      <c r="N92" s="220">
        <v>1.4</v>
      </c>
      <c r="O92" s="220">
        <v>2.7</v>
      </c>
      <c r="P92" s="220">
        <v>-0.2</v>
      </c>
      <c r="Q92" s="220">
        <v>-1.8</v>
      </c>
      <c r="R92" s="220">
        <v>-1.5</v>
      </c>
      <c r="S92" s="220">
        <v>-14.5</v>
      </c>
    </row>
    <row r="93" spans="1:35" ht="27" customHeight="1">
      <c r="A93" s="650" t="s">
        <v>158</v>
      </c>
      <c r="B93" s="650"/>
      <c r="C93" s="651"/>
      <c r="D93" s="249">
        <v>-1.5</v>
      </c>
      <c r="E93" s="223">
        <v>0.9</v>
      </c>
      <c r="F93" s="223">
        <v>-1.2</v>
      </c>
      <c r="G93" s="223">
        <v>-0.1</v>
      </c>
      <c r="H93" s="223">
        <v>0.9</v>
      </c>
      <c r="I93" s="223">
        <v>0.5</v>
      </c>
      <c r="J93" s="223">
        <v>0.5</v>
      </c>
      <c r="K93" s="223">
        <v>-1.2</v>
      </c>
      <c r="L93" s="223">
        <v>-1.7</v>
      </c>
      <c r="M93" s="223">
        <v>-36.2</v>
      </c>
      <c r="N93" s="223">
        <v>-3.2</v>
      </c>
      <c r="O93" s="223">
        <v>3.2</v>
      </c>
      <c r="P93" s="223">
        <v>-1.8</v>
      </c>
      <c r="Q93" s="223">
        <v>-0.4</v>
      </c>
      <c r="R93" s="223">
        <v>-0.2</v>
      </c>
      <c r="S93" s="223">
        <v>0</v>
      </c>
      <c r="T93" s="225"/>
      <c r="U93" s="225"/>
      <c r="V93" s="225"/>
      <c r="W93" s="225"/>
      <c r="X93" s="225"/>
      <c r="Y93" s="225"/>
      <c r="Z93" s="225"/>
      <c r="AA93" s="225"/>
      <c r="AB93" s="225"/>
      <c r="AC93" s="225"/>
      <c r="AD93" s="225"/>
      <c r="AE93" s="225"/>
      <c r="AF93" s="225"/>
      <c r="AG93" s="225"/>
      <c r="AH93" s="225"/>
      <c r="AI93" s="225"/>
    </row>
    <row r="94" spans="1:36" s="217" customFormat="1" ht="27" customHeight="1">
      <c r="A94" s="251"/>
      <c r="B94" s="251"/>
      <c r="C94" s="251"/>
      <c r="D94" s="255"/>
      <c r="E94" s="255"/>
      <c r="F94" s="255"/>
      <c r="G94" s="255"/>
      <c r="H94" s="255"/>
      <c r="I94" s="255"/>
      <c r="J94" s="255"/>
      <c r="K94" s="255"/>
      <c r="L94" s="255"/>
      <c r="M94" s="255"/>
      <c r="N94" s="255"/>
      <c r="O94" s="255"/>
      <c r="P94" s="255"/>
      <c r="Q94" s="255"/>
      <c r="R94" s="255"/>
      <c r="S94" s="255"/>
      <c r="T94" s="169"/>
      <c r="U94" s="169"/>
      <c r="V94" s="169"/>
      <c r="W94" s="169"/>
      <c r="X94" s="169"/>
      <c r="Y94" s="169"/>
      <c r="Z94" s="169"/>
      <c r="AA94" s="169"/>
      <c r="AB94" s="169"/>
      <c r="AC94" s="169"/>
      <c r="AD94" s="169"/>
      <c r="AE94" s="169"/>
      <c r="AF94" s="169"/>
      <c r="AG94" s="169"/>
      <c r="AH94" s="169"/>
      <c r="AI94" s="169"/>
      <c r="AJ94" s="169"/>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Ｐゴシック,標準"&amp;12- 12 -</oddFooter>
  </headerFooter>
</worksheet>
</file>

<file path=xl/worksheets/sheet16.xml><?xml version="1.0" encoding="utf-8"?>
<worksheet xmlns="http://schemas.openxmlformats.org/spreadsheetml/2006/main" xmlns:r="http://schemas.openxmlformats.org/officeDocument/2006/relationships">
  <sheetPr>
    <tabColor indexed="14"/>
    <pageSetUpPr fitToPage="1"/>
  </sheetPr>
  <dimension ref="A1:BO53"/>
  <sheetViews>
    <sheetView view="pageBreakPreview" zoomScale="85" zoomScaleSheetLayoutView="85" zoomScalePageLayoutView="0" workbookViewId="0" topLeftCell="A1">
      <selection activeCell="A1" sqref="A1"/>
    </sheetView>
  </sheetViews>
  <sheetFormatPr defaultColWidth="9" defaultRowHeight="14.25"/>
  <cols>
    <col min="1" max="1" width="9.09765625" style="260" customWidth="1"/>
    <col min="2" max="2" width="5.19921875" style="260" customWidth="1"/>
    <col min="3" max="3" width="3.09765625" style="260" customWidth="1"/>
    <col min="4" max="4" width="2.796875" style="260" customWidth="1"/>
    <col min="5" max="18" width="9.796875" style="260" customWidth="1"/>
    <col min="19" max="19" width="7.3984375" style="260" customWidth="1"/>
    <col min="20" max="20" width="9" style="260" bestFit="1" customWidth="1"/>
    <col min="21" max="16384" width="9" style="260" customWidth="1"/>
  </cols>
  <sheetData>
    <row r="1" spans="8:14" ht="9" customHeight="1">
      <c r="H1" s="264"/>
      <c r="I1" s="264"/>
      <c r="J1" s="264"/>
      <c r="K1" s="264"/>
      <c r="L1" s="264"/>
      <c r="M1" s="264"/>
      <c r="N1" s="262"/>
    </row>
    <row r="2" spans="2:17" ht="22.5" customHeight="1">
      <c r="B2" s="265"/>
      <c r="C2" s="265"/>
      <c r="D2" s="265"/>
      <c r="G2" s="266"/>
      <c r="H2" s="264"/>
      <c r="I2" s="267" t="s">
        <v>465</v>
      </c>
      <c r="J2" s="268"/>
      <c r="K2" s="268"/>
      <c r="L2" s="268"/>
      <c r="M2" s="264"/>
      <c r="N2" s="264"/>
      <c r="Q2" s="269"/>
    </row>
    <row r="3" spans="2:18" ht="12.75">
      <c r="B3" s="270" t="s">
        <v>111</v>
      </c>
      <c r="C3" s="270"/>
      <c r="D3" s="270"/>
      <c r="E3" s="271"/>
      <c r="F3" s="271"/>
      <c r="Q3" s="271" t="s">
        <v>466</v>
      </c>
      <c r="R3" s="272"/>
    </row>
    <row r="4" spans="2:18" ht="12.75">
      <c r="B4" s="662" t="s">
        <v>305</v>
      </c>
      <c r="C4" s="663"/>
      <c r="D4" s="664"/>
      <c r="E4" s="273" t="s">
        <v>105</v>
      </c>
      <c r="F4" s="274"/>
      <c r="G4" s="273" t="s">
        <v>468</v>
      </c>
      <c r="H4" s="275"/>
      <c r="I4" s="273" t="s">
        <v>149</v>
      </c>
      <c r="J4" s="274"/>
      <c r="K4" s="276" t="s">
        <v>20</v>
      </c>
      <c r="L4" s="275"/>
      <c r="M4" s="668" t="s">
        <v>77</v>
      </c>
      <c r="N4" s="669"/>
      <c r="O4" s="277" t="s">
        <v>154</v>
      </c>
      <c r="P4" s="274"/>
      <c r="Q4" s="273" t="s">
        <v>156</v>
      </c>
      <c r="R4" s="275"/>
    </row>
    <row r="5" spans="2:18" ht="12.75">
      <c r="B5" s="665"/>
      <c r="C5" s="666"/>
      <c r="D5" s="667"/>
      <c r="E5" s="278" t="s">
        <v>162</v>
      </c>
      <c r="F5" s="279" t="s">
        <v>469</v>
      </c>
      <c r="G5" s="278" t="s">
        <v>162</v>
      </c>
      <c r="H5" s="279" t="s">
        <v>469</v>
      </c>
      <c r="I5" s="278" t="s">
        <v>162</v>
      </c>
      <c r="J5" s="279" t="s">
        <v>469</v>
      </c>
      <c r="K5" s="278" t="s">
        <v>162</v>
      </c>
      <c r="L5" s="279" t="s">
        <v>469</v>
      </c>
      <c r="M5" s="278" t="s">
        <v>162</v>
      </c>
      <c r="N5" s="279" t="s">
        <v>469</v>
      </c>
      <c r="O5" s="280" t="s">
        <v>435</v>
      </c>
      <c r="P5" s="279" t="s">
        <v>209</v>
      </c>
      <c r="Q5" s="280" t="s">
        <v>435</v>
      </c>
      <c r="R5" s="279" t="s">
        <v>209</v>
      </c>
    </row>
    <row r="6" spans="2:18" s="261" customFormat="1" ht="9">
      <c r="B6" s="281"/>
      <c r="C6" s="282"/>
      <c r="D6" s="283"/>
      <c r="E6" s="284"/>
      <c r="F6" s="285" t="s">
        <v>95</v>
      </c>
      <c r="G6" s="286"/>
      <c r="H6" s="285" t="s">
        <v>95</v>
      </c>
      <c r="I6" s="284"/>
      <c r="J6" s="285" t="s">
        <v>95</v>
      </c>
      <c r="K6" s="286"/>
      <c r="L6" s="285" t="s">
        <v>95</v>
      </c>
      <c r="M6" s="284"/>
      <c r="N6" s="285" t="s">
        <v>95</v>
      </c>
      <c r="O6" s="287" t="s">
        <v>95</v>
      </c>
      <c r="P6" s="285" t="s">
        <v>289</v>
      </c>
      <c r="Q6" s="288" t="s">
        <v>95</v>
      </c>
      <c r="R6" s="285" t="s">
        <v>289</v>
      </c>
    </row>
    <row r="7" spans="2:19" s="262" customFormat="1" ht="12.75">
      <c r="B7" s="289" t="s">
        <v>274</v>
      </c>
      <c r="C7" s="290">
        <v>4</v>
      </c>
      <c r="D7" s="291" t="s">
        <v>176</v>
      </c>
      <c r="E7" s="292">
        <v>100.4</v>
      </c>
      <c r="F7" s="293">
        <v>0.9045226130653323</v>
      </c>
      <c r="G7" s="264">
        <v>100.1</v>
      </c>
      <c r="H7" s="293">
        <v>0.2002002002001888</v>
      </c>
      <c r="I7" s="292">
        <v>96.2</v>
      </c>
      <c r="J7" s="293">
        <v>-0.6198347107437958</v>
      </c>
      <c r="K7" s="264">
        <v>92.4</v>
      </c>
      <c r="L7" s="293">
        <v>-0.5382131324004306</v>
      </c>
      <c r="M7" s="294">
        <v>100.3</v>
      </c>
      <c r="N7" s="293">
        <v>-0.29821073558647826</v>
      </c>
      <c r="O7" s="295">
        <v>1.47</v>
      </c>
      <c r="P7" s="296">
        <v>-0.16999999999999993</v>
      </c>
      <c r="Q7" s="297">
        <v>1.48</v>
      </c>
      <c r="R7" s="296">
        <v>-0.28</v>
      </c>
      <c r="S7" s="264"/>
    </row>
    <row r="8" spans="2:19" s="262" customFormat="1" ht="12.75">
      <c r="B8" s="298" t="s">
        <v>178</v>
      </c>
      <c r="C8" s="290">
        <v>5</v>
      </c>
      <c r="D8" s="291" t="s">
        <v>176</v>
      </c>
      <c r="E8" s="292">
        <v>100.7</v>
      </c>
      <c r="F8" s="293">
        <v>0.29880478087649115</v>
      </c>
      <c r="G8" s="264">
        <v>101.5</v>
      </c>
      <c r="H8" s="293">
        <v>1.3986013986014043</v>
      </c>
      <c r="I8" s="292">
        <v>98</v>
      </c>
      <c r="J8" s="293">
        <v>1.871101871101868</v>
      </c>
      <c r="K8" s="264">
        <v>88</v>
      </c>
      <c r="L8" s="293">
        <v>-4.761904761904768</v>
      </c>
      <c r="M8" s="294">
        <v>100.1</v>
      </c>
      <c r="N8" s="293">
        <v>-0.1994017946161544</v>
      </c>
      <c r="O8" s="295">
        <v>1.58</v>
      </c>
      <c r="P8" s="296">
        <v>0.1100000000000001</v>
      </c>
      <c r="Q8" s="297">
        <v>1.84</v>
      </c>
      <c r="R8" s="296">
        <v>0.3600000000000001</v>
      </c>
      <c r="S8" s="264"/>
    </row>
    <row r="9" spans="2:19" s="262" customFormat="1" ht="12.75">
      <c r="B9" s="298"/>
      <c r="C9" s="290">
        <v>6</v>
      </c>
      <c r="E9" s="292">
        <v>97.1</v>
      </c>
      <c r="F9" s="293">
        <v>-3.5749751737835243</v>
      </c>
      <c r="G9" s="264">
        <v>100.9</v>
      </c>
      <c r="H9" s="293">
        <v>-0.5911330049261028</v>
      </c>
      <c r="I9" s="292">
        <v>95.8</v>
      </c>
      <c r="J9" s="293">
        <v>-2.2448979591836764</v>
      </c>
      <c r="K9" s="264">
        <v>84.1</v>
      </c>
      <c r="L9" s="293">
        <v>-4.431818181818188</v>
      </c>
      <c r="M9" s="294">
        <v>99.9</v>
      </c>
      <c r="N9" s="293">
        <v>-0.19980019980018843</v>
      </c>
      <c r="O9" s="295">
        <v>1.62</v>
      </c>
      <c r="P9" s="296">
        <v>0.040000000000000036</v>
      </c>
      <c r="Q9" s="297">
        <v>1.85</v>
      </c>
      <c r="R9" s="296">
        <v>0.010000000000000009</v>
      </c>
      <c r="S9" s="264"/>
    </row>
    <row r="10" spans="1:19" s="262" customFormat="1" ht="12.75">
      <c r="A10" s="299"/>
      <c r="C10" s="290">
        <v>7</v>
      </c>
      <c r="E10" s="292">
        <v>103.5</v>
      </c>
      <c r="F10" s="293">
        <v>6.591143151390326</v>
      </c>
      <c r="G10" s="264">
        <v>101.6</v>
      </c>
      <c r="H10" s="293">
        <v>0.6937561942517231</v>
      </c>
      <c r="I10" s="292">
        <v>98.6</v>
      </c>
      <c r="J10" s="293">
        <v>2.9227557411273457</v>
      </c>
      <c r="K10" s="264">
        <v>88.4</v>
      </c>
      <c r="L10" s="293">
        <v>5.112960760998825</v>
      </c>
      <c r="M10" s="294">
        <v>99.9</v>
      </c>
      <c r="N10" s="293">
        <v>0</v>
      </c>
      <c r="O10" s="295">
        <v>1.69</v>
      </c>
      <c r="P10" s="296">
        <v>0.06999999999999984</v>
      </c>
      <c r="Q10" s="297">
        <v>1.62</v>
      </c>
      <c r="R10" s="296">
        <v>-0.23</v>
      </c>
      <c r="S10" s="264"/>
    </row>
    <row r="11" spans="1:19" s="262" customFormat="1" ht="12.75">
      <c r="A11" s="299"/>
      <c r="C11" s="290">
        <v>8</v>
      </c>
      <c r="D11" s="300"/>
      <c r="E11" s="292">
        <v>104.6</v>
      </c>
      <c r="F11" s="293">
        <v>1.0628019323671443</v>
      </c>
      <c r="G11" s="264">
        <v>102.1</v>
      </c>
      <c r="H11" s="293">
        <v>0.4921259842519685</v>
      </c>
      <c r="I11" s="292">
        <v>98.9</v>
      </c>
      <c r="J11" s="293">
        <v>0.30425963488844965</v>
      </c>
      <c r="K11" s="292">
        <v>90.9</v>
      </c>
      <c r="L11" s="293">
        <v>2.8280542986425337</v>
      </c>
      <c r="M11" s="294">
        <v>100.4</v>
      </c>
      <c r="N11" s="293">
        <v>0.5005005005005005</v>
      </c>
      <c r="O11" s="295">
        <v>1.74</v>
      </c>
      <c r="P11" s="296">
        <v>0.050000000000000044</v>
      </c>
      <c r="Q11" s="297">
        <v>1.49</v>
      </c>
      <c r="R11" s="296">
        <v>-0.13000000000000012</v>
      </c>
      <c r="S11" s="264"/>
    </row>
    <row r="12" spans="1:19" s="262" customFormat="1" ht="12.75">
      <c r="A12" s="301"/>
      <c r="B12" s="298"/>
      <c r="C12" s="290">
        <v>9</v>
      </c>
      <c r="D12" s="300"/>
      <c r="E12" s="292">
        <v>103.8</v>
      </c>
      <c r="F12" s="293">
        <v>-0.7648183556405327</v>
      </c>
      <c r="G12" s="264">
        <v>102</v>
      </c>
      <c r="H12" s="293">
        <v>-0.09794319294808454</v>
      </c>
      <c r="I12" s="292">
        <v>96.4</v>
      </c>
      <c r="J12" s="293">
        <v>-2.5278058645096055</v>
      </c>
      <c r="K12" s="264">
        <v>87.6</v>
      </c>
      <c r="L12" s="293">
        <v>-3.6303630363036423</v>
      </c>
      <c r="M12" s="294">
        <v>99.9</v>
      </c>
      <c r="N12" s="293">
        <v>-0.49800796812749004</v>
      </c>
      <c r="O12" s="295">
        <v>1.45</v>
      </c>
      <c r="P12" s="296">
        <v>-0.29000000000000004</v>
      </c>
      <c r="Q12" s="297">
        <v>1.82</v>
      </c>
      <c r="R12" s="296">
        <v>0.33000000000000007</v>
      </c>
      <c r="S12" s="264"/>
    </row>
    <row r="13" spans="2:19" s="262" customFormat="1" ht="12.75">
      <c r="B13" s="298"/>
      <c r="C13" s="290">
        <v>10</v>
      </c>
      <c r="D13" s="300"/>
      <c r="E13" s="292">
        <v>102.4</v>
      </c>
      <c r="F13" s="293">
        <v>-1.3487475915221498</v>
      </c>
      <c r="G13" s="264">
        <v>102.9</v>
      </c>
      <c r="H13" s="293">
        <v>0.8823529411764761</v>
      </c>
      <c r="I13" s="292">
        <v>97.5</v>
      </c>
      <c r="J13" s="293">
        <v>1.1410788381742678</v>
      </c>
      <c r="K13" s="264">
        <v>85.1</v>
      </c>
      <c r="L13" s="293">
        <v>-2.853881278538813</v>
      </c>
      <c r="M13" s="294">
        <v>99.7</v>
      </c>
      <c r="N13" s="293">
        <v>-0.20020020020020302</v>
      </c>
      <c r="O13" s="295">
        <v>1.72</v>
      </c>
      <c r="P13" s="296">
        <v>0.27</v>
      </c>
      <c r="Q13" s="297">
        <v>1.66</v>
      </c>
      <c r="R13" s="296">
        <v>-0.16000000000000014</v>
      </c>
      <c r="S13" s="264"/>
    </row>
    <row r="14" spans="1:19" s="262" customFormat="1" ht="12.75">
      <c r="A14" s="299"/>
      <c r="C14" s="290">
        <v>11</v>
      </c>
      <c r="D14" s="300"/>
      <c r="E14" s="292">
        <v>104.8</v>
      </c>
      <c r="F14" s="293">
        <v>2.3437499999999916</v>
      </c>
      <c r="G14" s="264">
        <v>102.4</v>
      </c>
      <c r="H14" s="293">
        <v>-0.4859086491739553</v>
      </c>
      <c r="I14" s="292">
        <v>95.7</v>
      </c>
      <c r="J14" s="293">
        <v>-1.8461538461538431</v>
      </c>
      <c r="K14" s="264">
        <v>81.8</v>
      </c>
      <c r="L14" s="293">
        <v>-3.87779083431257</v>
      </c>
      <c r="M14" s="294">
        <v>98.5</v>
      </c>
      <c r="N14" s="293">
        <v>-1.2036108324974952</v>
      </c>
      <c r="O14" s="295">
        <v>1.37</v>
      </c>
      <c r="P14" s="296">
        <v>-0.34999999999999987</v>
      </c>
      <c r="Q14" s="297">
        <v>1.72</v>
      </c>
      <c r="R14" s="296">
        <v>0.06000000000000005</v>
      </c>
      <c r="S14" s="264"/>
    </row>
    <row r="15" spans="2:19" s="262" customFormat="1" ht="12.75">
      <c r="B15" s="298"/>
      <c r="C15" s="290">
        <v>12</v>
      </c>
      <c r="D15" s="300"/>
      <c r="E15" s="294">
        <v>104.7</v>
      </c>
      <c r="F15" s="302">
        <v>-0.09541984732823885</v>
      </c>
      <c r="G15" s="303">
        <v>102</v>
      </c>
      <c r="H15" s="302">
        <v>-0.39062500000000555</v>
      </c>
      <c r="I15" s="294">
        <v>98.8</v>
      </c>
      <c r="J15" s="302">
        <v>3.2392894461859916</v>
      </c>
      <c r="K15" s="303">
        <v>84.4</v>
      </c>
      <c r="L15" s="302">
        <v>3.1784841075794725</v>
      </c>
      <c r="M15" s="294">
        <v>99.4</v>
      </c>
      <c r="N15" s="302">
        <v>0.913705583756351</v>
      </c>
      <c r="O15" s="304">
        <v>1.57</v>
      </c>
      <c r="P15" s="305">
        <v>0.19999999999999996</v>
      </c>
      <c r="Q15" s="306">
        <v>1.64</v>
      </c>
      <c r="R15" s="305">
        <v>-0.08000000000000007</v>
      </c>
      <c r="S15" s="264"/>
    </row>
    <row r="16" spans="2:18" ht="13.5" customHeight="1">
      <c r="B16" s="298" t="s">
        <v>453</v>
      </c>
      <c r="C16" s="290">
        <v>1</v>
      </c>
      <c r="D16" s="307" t="s">
        <v>176</v>
      </c>
      <c r="E16" s="294">
        <v>104</v>
      </c>
      <c r="F16" s="302">
        <v>-0.668576886341932</v>
      </c>
      <c r="G16" s="303">
        <v>103.8</v>
      </c>
      <c r="H16" s="302">
        <v>1.7647058823529385</v>
      </c>
      <c r="I16" s="294">
        <v>99</v>
      </c>
      <c r="J16" s="302">
        <v>0.2024291497975737</v>
      </c>
      <c r="K16" s="303">
        <v>90.8</v>
      </c>
      <c r="L16" s="302">
        <v>7.582938388625582</v>
      </c>
      <c r="M16" s="294">
        <v>98</v>
      </c>
      <c r="N16" s="302">
        <v>-1.4084507042253578</v>
      </c>
      <c r="O16" s="304">
        <v>1.29</v>
      </c>
      <c r="P16" s="305">
        <v>-0.28</v>
      </c>
      <c r="Q16" s="306">
        <v>1.56</v>
      </c>
      <c r="R16" s="305">
        <v>-0.07999999999999985</v>
      </c>
    </row>
    <row r="17" spans="1:67" ht="13.5" customHeight="1">
      <c r="A17" s="308"/>
      <c r="B17" s="262"/>
      <c r="C17" s="309">
        <v>2</v>
      </c>
      <c r="D17" s="310"/>
      <c r="E17" s="311">
        <v>100.3</v>
      </c>
      <c r="F17" s="312">
        <v>-3.55769230769231</v>
      </c>
      <c r="G17" s="313">
        <v>102.1</v>
      </c>
      <c r="H17" s="312">
        <v>-1.6377649325626231</v>
      </c>
      <c r="I17" s="311">
        <v>94.7</v>
      </c>
      <c r="J17" s="312">
        <v>-4.343434343434341</v>
      </c>
      <c r="K17" s="313">
        <v>88.1</v>
      </c>
      <c r="L17" s="312">
        <v>-2.9735682819383293</v>
      </c>
      <c r="M17" s="311">
        <v>98.6</v>
      </c>
      <c r="N17" s="312">
        <v>0.6122448979591778</v>
      </c>
      <c r="O17" s="314">
        <v>1.6</v>
      </c>
      <c r="P17" s="315">
        <v>0.31000000000000005</v>
      </c>
      <c r="Q17" s="316">
        <v>1.4</v>
      </c>
      <c r="R17" s="315">
        <v>-0.16000000000000014</v>
      </c>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row>
    <row r="18" spans="1:18" s="263" customFormat="1" ht="13.5" customHeight="1">
      <c r="A18" s="317"/>
      <c r="B18" s="318"/>
      <c r="C18" s="319">
        <v>3</v>
      </c>
      <c r="D18" s="320"/>
      <c r="E18" s="321">
        <v>102.3</v>
      </c>
      <c r="F18" s="322">
        <v>1.9940179461615155</v>
      </c>
      <c r="G18" s="323">
        <v>104.4</v>
      </c>
      <c r="H18" s="322">
        <v>2.2526934378060837</v>
      </c>
      <c r="I18" s="321">
        <v>97.3</v>
      </c>
      <c r="J18" s="322">
        <v>2.7455121436113985</v>
      </c>
      <c r="K18" s="323">
        <v>89.9</v>
      </c>
      <c r="L18" s="322">
        <v>2.043132803632249</v>
      </c>
      <c r="M18" s="321">
        <v>97.6</v>
      </c>
      <c r="N18" s="322">
        <v>-1.0141987829614605</v>
      </c>
      <c r="O18" s="324">
        <v>1.59</v>
      </c>
      <c r="P18" s="325">
        <v>-0.010000000000000009</v>
      </c>
      <c r="Q18" s="326">
        <v>1.53</v>
      </c>
      <c r="R18" s="325">
        <v>0.13000000000000012</v>
      </c>
    </row>
    <row r="19" spans="1:18" ht="13.5" customHeight="1">
      <c r="A19" s="327" t="s">
        <v>470</v>
      </c>
      <c r="B19" s="262"/>
      <c r="C19" s="262"/>
      <c r="D19" s="262"/>
      <c r="E19" s="264"/>
      <c r="F19" s="264"/>
      <c r="G19" s="264"/>
      <c r="H19" s="264"/>
      <c r="I19" s="264"/>
      <c r="J19" s="264"/>
      <c r="K19" s="264"/>
      <c r="L19" s="264"/>
      <c r="M19" s="264"/>
      <c r="N19" s="264"/>
      <c r="O19" s="264"/>
      <c r="P19" s="264"/>
      <c r="Q19" s="264"/>
      <c r="R19" s="264"/>
    </row>
    <row r="20" spans="1:18" ht="13.5" customHeight="1">
      <c r="A20" s="328"/>
      <c r="B20" s="329" t="s">
        <v>166</v>
      </c>
      <c r="C20" s="329"/>
      <c r="D20" s="329"/>
      <c r="E20" s="330"/>
      <c r="F20" s="331"/>
      <c r="G20" s="313"/>
      <c r="H20" s="330"/>
      <c r="I20" s="330"/>
      <c r="K20" s="330"/>
      <c r="M20" s="330"/>
      <c r="N20" s="331"/>
      <c r="O20" s="332"/>
      <c r="P20" s="332"/>
      <c r="Q20" s="271" t="s">
        <v>466</v>
      </c>
      <c r="R20" s="333"/>
    </row>
    <row r="21" spans="1:18" ht="13.5" customHeight="1">
      <c r="A21" s="327"/>
      <c r="B21" s="662" t="s">
        <v>305</v>
      </c>
      <c r="C21" s="670"/>
      <c r="D21" s="671"/>
      <c r="E21" s="675" t="s">
        <v>105</v>
      </c>
      <c r="F21" s="676"/>
      <c r="G21" s="334" t="s">
        <v>146</v>
      </c>
      <c r="H21" s="335"/>
      <c r="I21" s="334" t="s">
        <v>149</v>
      </c>
      <c r="J21" s="336"/>
      <c r="K21" s="337" t="s">
        <v>20</v>
      </c>
      <c r="L21" s="335"/>
      <c r="M21" s="668" t="s">
        <v>77</v>
      </c>
      <c r="N21" s="669"/>
      <c r="O21" s="277" t="s">
        <v>154</v>
      </c>
      <c r="P21" s="274"/>
      <c r="Q21" s="273" t="s">
        <v>156</v>
      </c>
      <c r="R21" s="275"/>
    </row>
    <row r="22" spans="1:18" ht="12.75">
      <c r="A22" s="327" t="s">
        <v>470</v>
      </c>
      <c r="B22" s="672"/>
      <c r="C22" s="673"/>
      <c r="D22" s="674"/>
      <c r="E22" s="278" t="s">
        <v>162</v>
      </c>
      <c r="F22" s="279" t="s">
        <v>469</v>
      </c>
      <c r="G22" s="278" t="s">
        <v>162</v>
      </c>
      <c r="H22" s="279" t="s">
        <v>469</v>
      </c>
      <c r="I22" s="278" t="s">
        <v>162</v>
      </c>
      <c r="J22" s="279" t="s">
        <v>469</v>
      </c>
      <c r="K22" s="278" t="s">
        <v>162</v>
      </c>
      <c r="L22" s="279" t="s">
        <v>469</v>
      </c>
      <c r="M22" s="278" t="s">
        <v>162</v>
      </c>
      <c r="N22" s="279" t="s">
        <v>469</v>
      </c>
      <c r="O22" s="280" t="s">
        <v>435</v>
      </c>
      <c r="P22" s="279" t="s">
        <v>209</v>
      </c>
      <c r="Q22" s="280" t="s">
        <v>435</v>
      </c>
      <c r="R22" s="279" t="s">
        <v>209</v>
      </c>
    </row>
    <row r="23" spans="2:18" s="261" customFormat="1" ht="12.75">
      <c r="B23" s="281"/>
      <c r="C23" s="282"/>
      <c r="D23" s="338"/>
      <c r="E23" s="284"/>
      <c r="F23" s="285" t="s">
        <v>95</v>
      </c>
      <c r="G23" s="286"/>
      <c r="H23" s="285" t="s">
        <v>95</v>
      </c>
      <c r="I23" s="284"/>
      <c r="J23" s="285" t="s">
        <v>95</v>
      </c>
      <c r="K23" s="286"/>
      <c r="L23" s="285" t="s">
        <v>95</v>
      </c>
      <c r="M23" s="284"/>
      <c r="N23" s="285" t="s">
        <v>95</v>
      </c>
      <c r="O23" s="287" t="s">
        <v>95</v>
      </c>
      <c r="P23" s="285" t="s">
        <v>289</v>
      </c>
      <c r="Q23" s="288" t="s">
        <v>95</v>
      </c>
      <c r="R23" s="285" t="s">
        <v>289</v>
      </c>
    </row>
    <row r="24" spans="1:19" ht="12.75">
      <c r="A24" s="327"/>
      <c r="B24" s="289" t="s">
        <v>274</v>
      </c>
      <c r="C24" s="290">
        <v>4</v>
      </c>
      <c r="D24" s="291" t="s">
        <v>176</v>
      </c>
      <c r="E24" s="292">
        <v>98.6</v>
      </c>
      <c r="F24" s="293">
        <v>3.2460732984293132</v>
      </c>
      <c r="G24" s="292">
        <v>99.5</v>
      </c>
      <c r="H24" s="293">
        <v>1.842374616171952</v>
      </c>
      <c r="I24" s="292">
        <v>94.1</v>
      </c>
      <c r="J24" s="293">
        <v>-0.9473684210526375</v>
      </c>
      <c r="K24" s="292">
        <v>88.2</v>
      </c>
      <c r="L24" s="293">
        <v>1.6129032258064582</v>
      </c>
      <c r="M24" s="292">
        <v>98.4</v>
      </c>
      <c r="N24" s="293">
        <v>-0.5055611729019212</v>
      </c>
      <c r="O24" s="295">
        <v>1</v>
      </c>
      <c r="P24" s="296">
        <v>-0.07000000000000006</v>
      </c>
      <c r="Q24" s="295">
        <v>1.37</v>
      </c>
      <c r="R24" s="296">
        <v>0.25</v>
      </c>
      <c r="S24" s="262"/>
    </row>
    <row r="25" spans="2:18" ht="12.75">
      <c r="B25" s="298" t="s">
        <v>178</v>
      </c>
      <c r="C25" s="290">
        <v>5</v>
      </c>
      <c r="D25" s="291" t="s">
        <v>176</v>
      </c>
      <c r="E25" s="292">
        <v>99.3</v>
      </c>
      <c r="F25" s="293">
        <v>0.7099391480730253</v>
      </c>
      <c r="G25" s="292">
        <v>100.2</v>
      </c>
      <c r="H25" s="293">
        <v>0.7035175879397014</v>
      </c>
      <c r="I25" s="292">
        <v>97.6</v>
      </c>
      <c r="J25" s="293">
        <v>3.7194473963868226</v>
      </c>
      <c r="K25" s="292">
        <v>87.7</v>
      </c>
      <c r="L25" s="293">
        <v>-0.5668934240362812</v>
      </c>
      <c r="M25" s="292">
        <v>99</v>
      </c>
      <c r="N25" s="293">
        <v>0.6097560975609698</v>
      </c>
      <c r="O25" s="295">
        <v>0.95</v>
      </c>
      <c r="P25" s="296">
        <v>-0.050000000000000044</v>
      </c>
      <c r="Q25" s="295">
        <v>1.05</v>
      </c>
      <c r="R25" s="296">
        <v>-0.32000000000000006</v>
      </c>
    </row>
    <row r="26" spans="1:18" ht="12.75">
      <c r="A26" s="262"/>
      <c r="B26" s="298"/>
      <c r="C26" s="290">
        <v>6</v>
      </c>
      <c r="D26" s="262"/>
      <c r="E26" s="292">
        <v>92.9</v>
      </c>
      <c r="F26" s="293">
        <v>-6.445115810674714</v>
      </c>
      <c r="G26" s="292">
        <v>100.4</v>
      </c>
      <c r="H26" s="293">
        <v>0.19960079840319644</v>
      </c>
      <c r="I26" s="292">
        <v>96.2</v>
      </c>
      <c r="J26" s="293">
        <v>-1.434426229508188</v>
      </c>
      <c r="K26" s="292">
        <v>83.3</v>
      </c>
      <c r="L26" s="293">
        <v>-5.017103762827828</v>
      </c>
      <c r="M26" s="292">
        <v>98.5</v>
      </c>
      <c r="N26" s="293">
        <v>-0.5050505050505051</v>
      </c>
      <c r="O26" s="295">
        <v>1.17</v>
      </c>
      <c r="P26" s="296">
        <v>0.21999999999999997</v>
      </c>
      <c r="Q26" s="295">
        <v>1.21</v>
      </c>
      <c r="R26" s="296">
        <v>0.15999999999999992</v>
      </c>
    </row>
    <row r="27" spans="1:18" ht="12.75">
      <c r="A27" s="299"/>
      <c r="B27" s="298"/>
      <c r="C27" s="290">
        <v>7</v>
      </c>
      <c r="D27" s="262"/>
      <c r="E27" s="292">
        <v>105.2</v>
      </c>
      <c r="F27" s="293">
        <v>13.240043057050588</v>
      </c>
      <c r="G27" s="292">
        <v>98.8</v>
      </c>
      <c r="H27" s="293">
        <v>-1.5936254980079765</v>
      </c>
      <c r="I27" s="292">
        <v>97.3</v>
      </c>
      <c r="J27" s="293">
        <v>1.1434511434511374</v>
      </c>
      <c r="K27" s="292">
        <v>82.5</v>
      </c>
      <c r="L27" s="293">
        <v>-0.9603841536614612</v>
      </c>
      <c r="M27" s="292">
        <v>98.4</v>
      </c>
      <c r="N27" s="293">
        <v>-0.10152284263958815</v>
      </c>
      <c r="O27" s="295">
        <v>1.29</v>
      </c>
      <c r="P27" s="296">
        <v>0.1200000000000001</v>
      </c>
      <c r="Q27" s="295">
        <v>1.01</v>
      </c>
      <c r="R27" s="296">
        <v>-0.19999999999999996</v>
      </c>
    </row>
    <row r="28" spans="1:18" ht="12.75">
      <c r="A28" s="299"/>
      <c r="B28" s="262"/>
      <c r="C28" s="290">
        <v>8</v>
      </c>
      <c r="D28" s="300"/>
      <c r="E28" s="292">
        <v>108</v>
      </c>
      <c r="F28" s="293">
        <v>2.661596958174902</v>
      </c>
      <c r="G28" s="292">
        <v>99</v>
      </c>
      <c r="H28" s="293">
        <v>0.2024291497975737</v>
      </c>
      <c r="I28" s="292">
        <v>97.7</v>
      </c>
      <c r="J28" s="293">
        <v>0.4110996916752371</v>
      </c>
      <c r="K28" s="292">
        <v>85.6</v>
      </c>
      <c r="L28" s="293">
        <v>3.7575757575757507</v>
      </c>
      <c r="M28" s="292">
        <v>98.9</v>
      </c>
      <c r="N28" s="293">
        <v>0.5081300813008129</v>
      </c>
      <c r="O28" s="295">
        <v>1.03</v>
      </c>
      <c r="P28" s="296">
        <v>-0.26</v>
      </c>
      <c r="Q28" s="295">
        <v>1.17</v>
      </c>
      <c r="R28" s="296">
        <v>0.15999999999999992</v>
      </c>
    </row>
    <row r="29" spans="2:18" ht="12.75">
      <c r="B29" s="298"/>
      <c r="C29" s="290">
        <v>9</v>
      </c>
      <c r="D29" s="300"/>
      <c r="E29" s="292">
        <v>98.6</v>
      </c>
      <c r="F29" s="293">
        <v>-8.70370370370371</v>
      </c>
      <c r="G29" s="292">
        <v>99.3</v>
      </c>
      <c r="H29" s="293">
        <v>0.30303030303030015</v>
      </c>
      <c r="I29" s="292">
        <v>95.6</v>
      </c>
      <c r="J29" s="293">
        <v>-2.1494370522006228</v>
      </c>
      <c r="K29" s="292">
        <v>81.6</v>
      </c>
      <c r="L29" s="293">
        <v>-4.672897196261683</v>
      </c>
      <c r="M29" s="292">
        <v>98.4</v>
      </c>
      <c r="N29" s="293">
        <v>-0.5055611729019212</v>
      </c>
      <c r="O29" s="295">
        <v>0.9</v>
      </c>
      <c r="P29" s="296">
        <v>-0.13</v>
      </c>
      <c r="Q29" s="295">
        <v>0.99</v>
      </c>
      <c r="R29" s="296">
        <v>-0.17999999999999994</v>
      </c>
    </row>
    <row r="30" spans="2:18" ht="12.75">
      <c r="B30" s="298"/>
      <c r="C30" s="290">
        <v>10</v>
      </c>
      <c r="D30" s="300"/>
      <c r="E30" s="292">
        <v>98.9</v>
      </c>
      <c r="F30" s="293">
        <v>0.30425963488844965</v>
      </c>
      <c r="G30" s="292">
        <v>100.5</v>
      </c>
      <c r="H30" s="293">
        <v>1.2084592145015136</v>
      </c>
      <c r="I30" s="292">
        <v>96.9</v>
      </c>
      <c r="J30" s="293">
        <v>1.3598326359832758</v>
      </c>
      <c r="K30" s="292">
        <v>80.7</v>
      </c>
      <c r="L30" s="293">
        <v>-1.1029411764705779</v>
      </c>
      <c r="M30" s="292">
        <v>98.1</v>
      </c>
      <c r="N30" s="293">
        <v>-0.30487804878049934</v>
      </c>
      <c r="O30" s="295">
        <v>1.09</v>
      </c>
      <c r="P30" s="296">
        <v>0.19000000000000006</v>
      </c>
      <c r="Q30" s="295">
        <v>0.98</v>
      </c>
      <c r="R30" s="296">
        <v>-0.010000000000000009</v>
      </c>
    </row>
    <row r="31" spans="1:18" ht="12.75">
      <c r="A31" s="299"/>
      <c r="B31" s="262"/>
      <c r="C31" s="290">
        <v>11</v>
      </c>
      <c r="D31" s="300"/>
      <c r="E31" s="292">
        <v>103.2</v>
      </c>
      <c r="F31" s="293">
        <v>4.347826086956519</v>
      </c>
      <c r="G31" s="292">
        <v>100.1</v>
      </c>
      <c r="H31" s="293">
        <v>-0.39800995024876185</v>
      </c>
      <c r="I31" s="292">
        <v>93.6</v>
      </c>
      <c r="J31" s="293">
        <v>-3.4055727554179684</v>
      </c>
      <c r="K31" s="292">
        <v>79</v>
      </c>
      <c r="L31" s="293">
        <v>-2.1065675340768313</v>
      </c>
      <c r="M31" s="292">
        <v>98.3</v>
      </c>
      <c r="N31" s="293">
        <v>0.20387359836901414</v>
      </c>
      <c r="O31" s="295">
        <v>0.86</v>
      </c>
      <c r="P31" s="296">
        <v>-0.2300000000000001</v>
      </c>
      <c r="Q31" s="295">
        <v>1.11</v>
      </c>
      <c r="R31" s="296">
        <v>0.13000000000000012</v>
      </c>
    </row>
    <row r="32" spans="2:18" ht="12.75">
      <c r="B32" s="298"/>
      <c r="C32" s="290">
        <v>12</v>
      </c>
      <c r="D32" s="300"/>
      <c r="E32" s="294">
        <v>103.4</v>
      </c>
      <c r="F32" s="302">
        <v>0.19379844961240586</v>
      </c>
      <c r="G32" s="294">
        <v>98.7</v>
      </c>
      <c r="H32" s="302">
        <v>-1.39860139860139</v>
      </c>
      <c r="I32" s="294">
        <v>96.8</v>
      </c>
      <c r="J32" s="302">
        <v>3.4188034188034218</v>
      </c>
      <c r="K32" s="294">
        <v>81.1</v>
      </c>
      <c r="L32" s="302">
        <v>2.6582278481012587</v>
      </c>
      <c r="M32" s="294">
        <v>97.9</v>
      </c>
      <c r="N32" s="302">
        <v>-0.4069175991861561</v>
      </c>
      <c r="O32" s="304">
        <v>0.79</v>
      </c>
      <c r="P32" s="305">
        <v>-0.06999999999999995</v>
      </c>
      <c r="Q32" s="304">
        <v>1.13</v>
      </c>
      <c r="R32" s="305">
        <v>0.019999999999999796</v>
      </c>
    </row>
    <row r="33" spans="2:18" ht="12.75">
      <c r="B33" s="298" t="s">
        <v>453</v>
      </c>
      <c r="C33" s="290">
        <v>1</v>
      </c>
      <c r="D33" s="307" t="s">
        <v>176</v>
      </c>
      <c r="E33" s="294">
        <v>99.1</v>
      </c>
      <c r="F33" s="302">
        <v>-4.158607350096723</v>
      </c>
      <c r="G33" s="294">
        <v>99.8</v>
      </c>
      <c r="H33" s="302">
        <v>1.1144883485308958</v>
      </c>
      <c r="I33" s="294">
        <v>98.2</v>
      </c>
      <c r="J33" s="302">
        <v>1.446280991735543</v>
      </c>
      <c r="K33" s="294">
        <v>80</v>
      </c>
      <c r="L33" s="302">
        <v>-1.3563501849568365</v>
      </c>
      <c r="M33" s="294">
        <v>98.2</v>
      </c>
      <c r="N33" s="302">
        <v>0.3064351378958091</v>
      </c>
      <c r="O33" s="304">
        <v>0.86</v>
      </c>
      <c r="P33" s="305">
        <v>0.06999999999999995</v>
      </c>
      <c r="Q33" s="304">
        <v>1.05</v>
      </c>
      <c r="R33" s="305">
        <v>-0.07999999999999985</v>
      </c>
    </row>
    <row r="34" spans="2:19" ht="12.75">
      <c r="B34" s="339"/>
      <c r="C34" s="309">
        <v>2</v>
      </c>
      <c r="D34" s="310"/>
      <c r="E34" s="311">
        <v>95.5</v>
      </c>
      <c r="F34" s="313">
        <v>-3.6326942482341016</v>
      </c>
      <c r="G34" s="311">
        <v>98</v>
      </c>
      <c r="H34" s="313">
        <v>-1.803607214428855</v>
      </c>
      <c r="I34" s="311">
        <v>95.1</v>
      </c>
      <c r="J34" s="313">
        <v>-3.15682281059064</v>
      </c>
      <c r="K34" s="311">
        <v>80.1</v>
      </c>
      <c r="L34" s="313">
        <v>0.1249999999999929</v>
      </c>
      <c r="M34" s="311">
        <v>98.6</v>
      </c>
      <c r="N34" s="313">
        <v>0.4073319755600728</v>
      </c>
      <c r="O34" s="314">
        <v>1.14</v>
      </c>
      <c r="P34" s="316">
        <v>0.2799999999999999</v>
      </c>
      <c r="Q34" s="314">
        <v>0.97</v>
      </c>
      <c r="R34" s="315">
        <v>-0.08000000000000007</v>
      </c>
      <c r="S34" s="340"/>
    </row>
    <row r="35" spans="2:18" s="263" customFormat="1" ht="12.75">
      <c r="B35" s="341"/>
      <c r="C35" s="319">
        <v>3</v>
      </c>
      <c r="D35" s="320"/>
      <c r="E35" s="321">
        <v>96.9</v>
      </c>
      <c r="F35" s="322">
        <v>1.4659685863874405</v>
      </c>
      <c r="G35" s="321">
        <v>99.2</v>
      </c>
      <c r="H35" s="322">
        <v>1.2244897959183703</v>
      </c>
      <c r="I35" s="321">
        <v>97.4</v>
      </c>
      <c r="J35" s="322">
        <v>2.4185068349106325</v>
      </c>
      <c r="K35" s="321">
        <v>82</v>
      </c>
      <c r="L35" s="322">
        <v>2.3720349563046264</v>
      </c>
      <c r="M35" s="321">
        <v>97.9</v>
      </c>
      <c r="N35" s="322">
        <v>-0.7099391480730108</v>
      </c>
      <c r="O35" s="324">
        <v>1.04</v>
      </c>
      <c r="P35" s="325">
        <v>-0.09999999999999987</v>
      </c>
      <c r="Q35" s="324">
        <v>1.43</v>
      </c>
      <c r="R35" s="325">
        <v>0.46</v>
      </c>
    </row>
    <row r="36" spans="2:18" ht="12.75">
      <c r="B36" s="262"/>
      <c r="C36" s="262"/>
      <c r="D36" s="262"/>
      <c r="E36" s="264"/>
      <c r="F36" s="264"/>
      <c r="G36" s="264"/>
      <c r="H36" s="264"/>
      <c r="I36" s="264"/>
      <c r="J36" s="264"/>
      <c r="K36" s="264"/>
      <c r="L36" s="264"/>
      <c r="M36" s="264"/>
      <c r="N36" s="264"/>
      <c r="O36" s="264"/>
      <c r="P36" s="264"/>
      <c r="Q36" s="264"/>
      <c r="R36" s="264"/>
    </row>
    <row r="37" spans="2:6" ht="12.75">
      <c r="B37" s="342" t="s">
        <v>162</v>
      </c>
      <c r="C37" s="342"/>
      <c r="D37" s="342"/>
      <c r="F37" s="343" t="s">
        <v>471</v>
      </c>
    </row>
    <row r="38" ht="12.75">
      <c r="F38" s="343" t="s">
        <v>23</v>
      </c>
    </row>
    <row r="39" ht="12.75">
      <c r="F39" s="343" t="s">
        <v>371</v>
      </c>
    </row>
    <row r="40" ht="12.75">
      <c r="F40" s="344"/>
    </row>
    <row r="52" ht="12.75">
      <c r="F52" s="345"/>
    </row>
    <row r="53" ht="12.75">
      <c r="C53" s="260" t="s">
        <v>210</v>
      </c>
    </row>
  </sheetData>
  <sheetProtection/>
  <mergeCells count="5">
    <mergeCell ref="B4:D5"/>
    <mergeCell ref="M4:N4"/>
    <mergeCell ref="B21:D22"/>
    <mergeCell ref="E21:F21"/>
    <mergeCell ref="M21:N21"/>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53"/>
  </sheetPr>
  <dimension ref="B1:N105"/>
  <sheetViews>
    <sheetView tabSelected="1" view="pageBreakPreview" zoomScale="85" zoomScaleNormal="75" zoomScaleSheetLayoutView="85" zoomScalePageLayoutView="0" workbookViewId="0" topLeftCell="B1">
      <selection activeCell="D116" sqref="D116"/>
    </sheetView>
  </sheetViews>
  <sheetFormatPr defaultColWidth="9" defaultRowHeight="14.25"/>
  <cols>
    <col min="1" max="1" width="10.796875" style="346" customWidth="1"/>
    <col min="2" max="2" width="6.3984375" style="346" customWidth="1"/>
    <col min="3" max="3" width="39.09765625" style="347" customWidth="1"/>
    <col min="4" max="14" width="12.69921875" style="346" customWidth="1"/>
    <col min="15" max="15" width="9" style="346" bestFit="1" customWidth="1"/>
    <col min="16" max="16384" width="9" style="346" customWidth="1"/>
  </cols>
  <sheetData>
    <row r="1" ht="23.25" customHeight="1">
      <c r="B1" s="171" t="s">
        <v>277</v>
      </c>
    </row>
    <row r="2" spans="3:4" ht="23.25" customHeight="1">
      <c r="C2" s="349">
        <v>43891</v>
      </c>
      <c r="D2" s="350" t="s">
        <v>473</v>
      </c>
    </row>
    <row r="3" spans="2:14" ht="18" customHeight="1">
      <c r="B3" s="351"/>
      <c r="C3" s="352" t="s">
        <v>204</v>
      </c>
      <c r="D3" s="352"/>
      <c r="E3" s="351"/>
      <c r="F3" s="351"/>
      <c r="G3" s="351"/>
      <c r="H3" s="351"/>
      <c r="I3" s="351"/>
      <c r="J3" s="353"/>
      <c r="K3" s="351"/>
      <c r="L3" s="351"/>
      <c r="M3" s="351"/>
      <c r="N3" s="346" t="s">
        <v>340</v>
      </c>
    </row>
    <row r="4" spans="2:14" s="348" customFormat="1" ht="10.5" customHeight="1">
      <c r="B4" s="677" t="s">
        <v>474</v>
      </c>
      <c r="C4" s="678"/>
      <c r="D4" s="677" t="s">
        <v>476</v>
      </c>
      <c r="E4" s="683"/>
      <c r="F4" s="683"/>
      <c r="G4" s="355"/>
      <c r="H4" s="356"/>
      <c r="I4" s="356"/>
      <c r="J4" s="356"/>
      <c r="K4" s="356"/>
      <c r="L4" s="356"/>
      <c r="M4" s="356"/>
      <c r="N4" s="357"/>
    </row>
    <row r="5" spans="2:14" s="348" customFormat="1" ht="18" customHeight="1">
      <c r="B5" s="679"/>
      <c r="C5" s="680"/>
      <c r="D5" s="679"/>
      <c r="E5" s="684"/>
      <c r="F5" s="680"/>
      <c r="G5" s="677" t="s">
        <v>247</v>
      </c>
      <c r="H5" s="683"/>
      <c r="I5" s="683"/>
      <c r="J5" s="355"/>
      <c r="K5" s="358"/>
      <c r="L5" s="677" t="s">
        <v>477</v>
      </c>
      <c r="M5" s="683"/>
      <c r="N5" s="678"/>
    </row>
    <row r="6" spans="2:14" s="348" customFormat="1" ht="10.5" customHeight="1">
      <c r="B6" s="679"/>
      <c r="C6" s="680"/>
      <c r="D6" s="685"/>
      <c r="E6" s="686"/>
      <c r="F6" s="687"/>
      <c r="G6" s="685"/>
      <c r="H6" s="686"/>
      <c r="I6" s="687"/>
      <c r="J6" s="688" t="s">
        <v>278</v>
      </c>
      <c r="K6" s="688" t="s">
        <v>478</v>
      </c>
      <c r="L6" s="685"/>
      <c r="M6" s="686"/>
      <c r="N6" s="687"/>
    </row>
    <row r="7" spans="2:14" s="348" customFormat="1" ht="18" customHeight="1">
      <c r="B7" s="681"/>
      <c r="C7" s="682"/>
      <c r="D7" s="359" t="s">
        <v>137</v>
      </c>
      <c r="E7" s="360" t="s">
        <v>480</v>
      </c>
      <c r="F7" s="360" t="s">
        <v>260</v>
      </c>
      <c r="G7" s="359" t="s">
        <v>137</v>
      </c>
      <c r="H7" s="360" t="s">
        <v>480</v>
      </c>
      <c r="I7" s="360" t="s">
        <v>260</v>
      </c>
      <c r="J7" s="689"/>
      <c r="K7" s="689"/>
      <c r="L7" s="360" t="s">
        <v>137</v>
      </c>
      <c r="M7" s="359" t="s">
        <v>480</v>
      </c>
      <c r="N7" s="361" t="s">
        <v>260</v>
      </c>
    </row>
    <row r="8" spans="2:14" ht="16.5" customHeight="1">
      <c r="B8" s="362" t="s">
        <v>48</v>
      </c>
      <c r="C8" s="363" t="s">
        <v>111</v>
      </c>
      <c r="D8" s="364">
        <v>265395</v>
      </c>
      <c r="E8" s="365">
        <v>330924</v>
      </c>
      <c r="F8" s="365">
        <v>187820</v>
      </c>
      <c r="G8" s="365">
        <v>255054</v>
      </c>
      <c r="H8" s="365">
        <v>317229</v>
      </c>
      <c r="I8" s="365">
        <v>181449</v>
      </c>
      <c r="J8" s="365">
        <v>232641</v>
      </c>
      <c r="K8" s="365">
        <v>22413</v>
      </c>
      <c r="L8" s="365">
        <v>10341</v>
      </c>
      <c r="M8" s="365">
        <v>13695</v>
      </c>
      <c r="N8" s="365">
        <v>6371</v>
      </c>
    </row>
    <row r="9" spans="2:14" ht="16.5" customHeight="1">
      <c r="B9" s="366" t="s">
        <v>399</v>
      </c>
      <c r="C9" s="367" t="s">
        <v>481</v>
      </c>
      <c r="D9" s="368">
        <v>383161</v>
      </c>
      <c r="E9" s="369">
        <v>412002</v>
      </c>
      <c r="F9" s="369">
        <v>246828</v>
      </c>
      <c r="G9" s="369">
        <v>336381</v>
      </c>
      <c r="H9" s="369">
        <v>361233</v>
      </c>
      <c r="I9" s="369">
        <v>218905</v>
      </c>
      <c r="J9" s="369">
        <v>296456</v>
      </c>
      <c r="K9" s="369">
        <v>39925</v>
      </c>
      <c r="L9" s="369">
        <v>46780</v>
      </c>
      <c r="M9" s="369">
        <v>50769</v>
      </c>
      <c r="N9" s="369">
        <v>27923</v>
      </c>
    </row>
    <row r="10" spans="2:14" ht="16.5" customHeight="1">
      <c r="B10" s="370" t="s">
        <v>68</v>
      </c>
      <c r="C10" s="371" t="s">
        <v>166</v>
      </c>
      <c r="D10" s="372">
        <v>302079</v>
      </c>
      <c r="E10" s="373">
        <v>353323</v>
      </c>
      <c r="F10" s="373">
        <v>186404</v>
      </c>
      <c r="G10" s="373">
        <v>296872</v>
      </c>
      <c r="H10" s="373">
        <v>347312</v>
      </c>
      <c r="I10" s="373">
        <v>183012</v>
      </c>
      <c r="J10" s="373">
        <v>264854</v>
      </c>
      <c r="K10" s="373">
        <v>32018</v>
      </c>
      <c r="L10" s="373">
        <v>5207</v>
      </c>
      <c r="M10" s="373">
        <v>6011</v>
      </c>
      <c r="N10" s="373">
        <v>3392</v>
      </c>
    </row>
    <row r="11" spans="2:14" ht="16.5" customHeight="1">
      <c r="B11" s="374" t="s">
        <v>400</v>
      </c>
      <c r="C11" s="371" t="s">
        <v>482</v>
      </c>
      <c r="D11" s="372">
        <v>397227</v>
      </c>
      <c r="E11" s="373">
        <v>419654</v>
      </c>
      <c r="F11" s="373">
        <v>275854</v>
      </c>
      <c r="G11" s="373">
        <v>397164</v>
      </c>
      <c r="H11" s="373">
        <v>419580</v>
      </c>
      <c r="I11" s="373">
        <v>275854</v>
      </c>
      <c r="J11" s="373">
        <v>358594</v>
      </c>
      <c r="K11" s="373">
        <v>38570</v>
      </c>
      <c r="L11" s="373">
        <v>63</v>
      </c>
      <c r="M11" s="373">
        <v>74</v>
      </c>
      <c r="N11" s="373">
        <v>0</v>
      </c>
    </row>
    <row r="12" spans="2:14" ht="16.5" customHeight="1">
      <c r="B12" s="370" t="s">
        <v>355</v>
      </c>
      <c r="C12" s="371" t="s">
        <v>483</v>
      </c>
      <c r="D12" s="372">
        <v>312577</v>
      </c>
      <c r="E12" s="373">
        <v>353705</v>
      </c>
      <c r="F12" s="373">
        <v>222914</v>
      </c>
      <c r="G12" s="373">
        <v>304751</v>
      </c>
      <c r="H12" s="373">
        <v>347025</v>
      </c>
      <c r="I12" s="373">
        <v>212589</v>
      </c>
      <c r="J12" s="373">
        <v>283365</v>
      </c>
      <c r="K12" s="373">
        <v>21386</v>
      </c>
      <c r="L12" s="373">
        <v>7826</v>
      </c>
      <c r="M12" s="373">
        <v>6680</v>
      </c>
      <c r="N12" s="373">
        <v>10325</v>
      </c>
    </row>
    <row r="13" spans="2:14" ht="16.5" customHeight="1">
      <c r="B13" s="370" t="s">
        <v>167</v>
      </c>
      <c r="C13" s="371" t="s">
        <v>485</v>
      </c>
      <c r="D13" s="372">
        <v>277430</v>
      </c>
      <c r="E13" s="373">
        <v>315209</v>
      </c>
      <c r="F13" s="373">
        <v>157222</v>
      </c>
      <c r="G13" s="373">
        <v>267628</v>
      </c>
      <c r="H13" s="373">
        <v>304431</v>
      </c>
      <c r="I13" s="373">
        <v>150524</v>
      </c>
      <c r="J13" s="373">
        <v>214574</v>
      </c>
      <c r="K13" s="373">
        <v>53054</v>
      </c>
      <c r="L13" s="373">
        <v>9802</v>
      </c>
      <c r="M13" s="373">
        <v>10778</v>
      </c>
      <c r="N13" s="373">
        <v>6698</v>
      </c>
    </row>
    <row r="14" spans="2:14" ht="16.5" customHeight="1">
      <c r="B14" s="370" t="s">
        <v>403</v>
      </c>
      <c r="C14" s="371" t="s">
        <v>467</v>
      </c>
      <c r="D14" s="372">
        <v>214731</v>
      </c>
      <c r="E14" s="373">
        <v>302466</v>
      </c>
      <c r="F14" s="373">
        <v>136973</v>
      </c>
      <c r="G14" s="373">
        <v>209201</v>
      </c>
      <c r="H14" s="373">
        <v>292793</v>
      </c>
      <c r="I14" s="373">
        <v>135115</v>
      </c>
      <c r="J14" s="373">
        <v>196532</v>
      </c>
      <c r="K14" s="373">
        <v>12669</v>
      </c>
      <c r="L14" s="373">
        <v>5530</v>
      </c>
      <c r="M14" s="373">
        <v>9673</v>
      </c>
      <c r="N14" s="373">
        <v>1858</v>
      </c>
    </row>
    <row r="15" spans="2:14" ht="16.5" customHeight="1">
      <c r="B15" s="370" t="s">
        <v>74</v>
      </c>
      <c r="C15" s="371" t="s">
        <v>218</v>
      </c>
      <c r="D15" s="372">
        <v>356202</v>
      </c>
      <c r="E15" s="373">
        <v>456400</v>
      </c>
      <c r="F15" s="373">
        <v>256699</v>
      </c>
      <c r="G15" s="373">
        <v>345254</v>
      </c>
      <c r="H15" s="373">
        <v>443775</v>
      </c>
      <c r="I15" s="373">
        <v>247416</v>
      </c>
      <c r="J15" s="373">
        <v>317811</v>
      </c>
      <c r="K15" s="373">
        <v>27443</v>
      </c>
      <c r="L15" s="373">
        <v>10948</v>
      </c>
      <c r="M15" s="373">
        <v>12625</v>
      </c>
      <c r="N15" s="373">
        <v>9283</v>
      </c>
    </row>
    <row r="16" spans="2:14" ht="16.5" customHeight="1">
      <c r="B16" s="370" t="s">
        <v>404</v>
      </c>
      <c r="C16" s="371" t="s">
        <v>486</v>
      </c>
      <c r="D16" s="372">
        <v>239206</v>
      </c>
      <c r="E16" s="373">
        <v>270939</v>
      </c>
      <c r="F16" s="373">
        <v>183137</v>
      </c>
      <c r="G16" s="373">
        <v>223313</v>
      </c>
      <c r="H16" s="373">
        <v>262344</v>
      </c>
      <c r="I16" s="373">
        <v>154351</v>
      </c>
      <c r="J16" s="373">
        <v>204186</v>
      </c>
      <c r="K16" s="373">
        <v>19127</v>
      </c>
      <c r="L16" s="373">
        <v>15893</v>
      </c>
      <c r="M16" s="373">
        <v>8595</v>
      </c>
      <c r="N16" s="373">
        <v>28786</v>
      </c>
    </row>
    <row r="17" spans="2:14" ht="16.5" customHeight="1">
      <c r="B17" s="370" t="s">
        <v>346</v>
      </c>
      <c r="C17" s="371" t="s">
        <v>488</v>
      </c>
      <c r="D17" s="372">
        <v>464501</v>
      </c>
      <c r="E17" s="373">
        <v>615338</v>
      </c>
      <c r="F17" s="373">
        <v>245386</v>
      </c>
      <c r="G17" s="373">
        <v>336627</v>
      </c>
      <c r="H17" s="373">
        <v>429760</v>
      </c>
      <c r="I17" s="373">
        <v>201335</v>
      </c>
      <c r="J17" s="373">
        <v>302381</v>
      </c>
      <c r="K17" s="373">
        <v>34246</v>
      </c>
      <c r="L17" s="373">
        <v>127874</v>
      </c>
      <c r="M17" s="373">
        <v>185578</v>
      </c>
      <c r="N17" s="373">
        <v>44051</v>
      </c>
    </row>
    <row r="18" spans="2:14" ht="16.5" customHeight="1">
      <c r="B18" s="370" t="s">
        <v>281</v>
      </c>
      <c r="C18" s="371" t="s">
        <v>489</v>
      </c>
      <c r="D18" s="372">
        <v>125468</v>
      </c>
      <c r="E18" s="373">
        <v>151668</v>
      </c>
      <c r="F18" s="373">
        <v>110055</v>
      </c>
      <c r="G18" s="373">
        <v>124697</v>
      </c>
      <c r="H18" s="373">
        <v>149780</v>
      </c>
      <c r="I18" s="373">
        <v>109941</v>
      </c>
      <c r="J18" s="373">
        <v>118577</v>
      </c>
      <c r="K18" s="373">
        <v>6120</v>
      </c>
      <c r="L18" s="373">
        <v>771</v>
      </c>
      <c r="M18" s="373">
        <v>1888</v>
      </c>
      <c r="N18" s="373">
        <v>114</v>
      </c>
    </row>
    <row r="19" spans="2:14" ht="16.5" customHeight="1">
      <c r="B19" s="370" t="s">
        <v>199</v>
      </c>
      <c r="C19" s="371" t="s">
        <v>491</v>
      </c>
      <c r="D19" s="372">
        <v>186508</v>
      </c>
      <c r="E19" s="373">
        <v>228936</v>
      </c>
      <c r="F19" s="373">
        <v>148040</v>
      </c>
      <c r="G19" s="373">
        <v>181224</v>
      </c>
      <c r="H19" s="373">
        <v>221321</v>
      </c>
      <c r="I19" s="373">
        <v>144869</v>
      </c>
      <c r="J19" s="373">
        <v>176901</v>
      </c>
      <c r="K19" s="373">
        <v>4323</v>
      </c>
      <c r="L19" s="373">
        <v>5284</v>
      </c>
      <c r="M19" s="373">
        <v>7615</v>
      </c>
      <c r="N19" s="373">
        <v>3171</v>
      </c>
    </row>
    <row r="20" spans="2:14" ht="16.5" customHeight="1">
      <c r="B20" s="370" t="s">
        <v>405</v>
      </c>
      <c r="C20" s="371" t="s">
        <v>492</v>
      </c>
      <c r="D20" s="372">
        <v>345967</v>
      </c>
      <c r="E20" s="373">
        <v>345050</v>
      </c>
      <c r="F20" s="373">
        <v>346576</v>
      </c>
      <c r="G20" s="373">
        <v>341636</v>
      </c>
      <c r="H20" s="373">
        <v>344456</v>
      </c>
      <c r="I20" s="373">
        <v>339759</v>
      </c>
      <c r="J20" s="373">
        <v>333228</v>
      </c>
      <c r="K20" s="373">
        <v>8408</v>
      </c>
      <c r="L20" s="373">
        <v>4331</v>
      </c>
      <c r="M20" s="373">
        <v>594</v>
      </c>
      <c r="N20" s="373">
        <v>6817</v>
      </c>
    </row>
    <row r="21" spans="2:14" ht="16.5" customHeight="1">
      <c r="B21" s="370" t="s">
        <v>406</v>
      </c>
      <c r="C21" s="371" t="s">
        <v>313</v>
      </c>
      <c r="D21" s="372">
        <v>269273</v>
      </c>
      <c r="E21" s="373">
        <v>365268</v>
      </c>
      <c r="F21" s="373">
        <v>236185</v>
      </c>
      <c r="G21" s="373">
        <v>258189</v>
      </c>
      <c r="H21" s="373">
        <v>357529</v>
      </c>
      <c r="I21" s="373">
        <v>223947</v>
      </c>
      <c r="J21" s="373">
        <v>242807</v>
      </c>
      <c r="K21" s="373">
        <v>15382</v>
      </c>
      <c r="L21" s="373">
        <v>11084</v>
      </c>
      <c r="M21" s="373">
        <v>7739</v>
      </c>
      <c r="N21" s="373">
        <v>12238</v>
      </c>
    </row>
    <row r="22" spans="2:14" ht="16.5" customHeight="1">
      <c r="B22" s="370" t="s">
        <v>312</v>
      </c>
      <c r="C22" s="371" t="s">
        <v>190</v>
      </c>
      <c r="D22" s="372">
        <v>300802</v>
      </c>
      <c r="E22" s="373">
        <v>385497</v>
      </c>
      <c r="F22" s="373">
        <v>211041</v>
      </c>
      <c r="G22" s="373">
        <v>277333</v>
      </c>
      <c r="H22" s="373">
        <v>356865</v>
      </c>
      <c r="I22" s="373">
        <v>193044</v>
      </c>
      <c r="J22" s="373">
        <v>269314</v>
      </c>
      <c r="K22" s="373">
        <v>8019</v>
      </c>
      <c r="L22" s="373">
        <v>23469</v>
      </c>
      <c r="M22" s="373">
        <v>28632</v>
      </c>
      <c r="N22" s="373">
        <v>17997</v>
      </c>
    </row>
    <row r="23" spans="2:14" ht="16.5" customHeight="1">
      <c r="B23" s="375" t="s">
        <v>160</v>
      </c>
      <c r="C23" s="376" t="s">
        <v>67</v>
      </c>
      <c r="D23" s="372">
        <v>179178</v>
      </c>
      <c r="E23" s="377">
        <v>225568</v>
      </c>
      <c r="F23" s="377">
        <v>126733</v>
      </c>
      <c r="G23" s="377">
        <v>178043</v>
      </c>
      <c r="H23" s="377">
        <v>223662</v>
      </c>
      <c r="I23" s="377">
        <v>126471</v>
      </c>
      <c r="J23" s="377">
        <v>163862</v>
      </c>
      <c r="K23" s="377">
        <v>14181</v>
      </c>
      <c r="L23" s="377">
        <v>1135</v>
      </c>
      <c r="M23" s="377">
        <v>1906</v>
      </c>
      <c r="N23" s="377">
        <v>262</v>
      </c>
    </row>
    <row r="24" spans="2:14" ht="16.5" customHeight="1">
      <c r="B24" s="378" t="s">
        <v>165</v>
      </c>
      <c r="C24" s="379" t="s">
        <v>493</v>
      </c>
      <c r="D24" s="368">
        <v>216242</v>
      </c>
      <c r="E24" s="369">
        <v>281244</v>
      </c>
      <c r="F24" s="369">
        <v>158166</v>
      </c>
      <c r="G24" s="369">
        <v>214584</v>
      </c>
      <c r="H24" s="369">
        <v>278683</v>
      </c>
      <c r="I24" s="369">
        <v>157315</v>
      </c>
      <c r="J24" s="369">
        <v>194784</v>
      </c>
      <c r="K24" s="369">
        <v>19800</v>
      </c>
      <c r="L24" s="369">
        <v>1658</v>
      </c>
      <c r="M24" s="369">
        <v>2561</v>
      </c>
      <c r="N24" s="369">
        <v>851</v>
      </c>
    </row>
    <row r="25" spans="2:14" ht="16.5" customHeight="1">
      <c r="B25" s="380" t="s">
        <v>208</v>
      </c>
      <c r="C25" s="371" t="s">
        <v>494</v>
      </c>
      <c r="D25" s="381">
        <v>297826</v>
      </c>
      <c r="E25" s="382">
        <v>354632</v>
      </c>
      <c r="F25" s="382">
        <v>223673</v>
      </c>
      <c r="G25" s="382">
        <v>297642</v>
      </c>
      <c r="H25" s="382">
        <v>354307</v>
      </c>
      <c r="I25" s="382">
        <v>223673</v>
      </c>
      <c r="J25" s="382">
        <v>279235</v>
      </c>
      <c r="K25" s="382">
        <v>18407</v>
      </c>
      <c r="L25" s="382">
        <v>184</v>
      </c>
      <c r="M25" s="382">
        <v>325</v>
      </c>
      <c r="N25" s="382">
        <v>0</v>
      </c>
    </row>
    <row r="26" spans="2:14" ht="16.5" customHeight="1">
      <c r="B26" s="383" t="s">
        <v>496</v>
      </c>
      <c r="C26" s="384" t="s">
        <v>497</v>
      </c>
      <c r="D26" s="385">
        <v>294627</v>
      </c>
      <c r="E26" s="386">
        <v>342495</v>
      </c>
      <c r="F26" s="386">
        <v>193124</v>
      </c>
      <c r="G26" s="386">
        <v>262507</v>
      </c>
      <c r="H26" s="386">
        <v>300838</v>
      </c>
      <c r="I26" s="386">
        <v>181226</v>
      </c>
      <c r="J26" s="386">
        <v>252179</v>
      </c>
      <c r="K26" s="386">
        <v>10328</v>
      </c>
      <c r="L26" s="386">
        <v>32120</v>
      </c>
      <c r="M26" s="386">
        <v>41657</v>
      </c>
      <c r="N26" s="386">
        <v>11898</v>
      </c>
    </row>
    <row r="27" spans="2:14" ht="16.5" customHeight="1">
      <c r="B27" s="387" t="s">
        <v>498</v>
      </c>
      <c r="C27" s="388" t="s">
        <v>301</v>
      </c>
      <c r="D27" s="372">
        <v>237957</v>
      </c>
      <c r="E27" s="373">
        <v>283013</v>
      </c>
      <c r="F27" s="373">
        <v>148753</v>
      </c>
      <c r="G27" s="373">
        <v>237957</v>
      </c>
      <c r="H27" s="373">
        <v>283013</v>
      </c>
      <c r="I27" s="373">
        <v>148753</v>
      </c>
      <c r="J27" s="373">
        <v>201351</v>
      </c>
      <c r="K27" s="373">
        <v>36606</v>
      </c>
      <c r="L27" s="373">
        <v>0</v>
      </c>
      <c r="M27" s="373">
        <v>0</v>
      </c>
      <c r="N27" s="373">
        <v>0</v>
      </c>
    </row>
    <row r="28" spans="2:14" ht="16.5" customHeight="1">
      <c r="B28" s="387" t="s">
        <v>499</v>
      </c>
      <c r="C28" s="388" t="s">
        <v>500</v>
      </c>
      <c r="D28" s="372">
        <v>292566</v>
      </c>
      <c r="E28" s="373">
        <v>319952</v>
      </c>
      <c r="F28" s="373">
        <v>207981</v>
      </c>
      <c r="G28" s="373">
        <v>292566</v>
      </c>
      <c r="H28" s="373">
        <v>319952</v>
      </c>
      <c r="I28" s="373">
        <v>207981</v>
      </c>
      <c r="J28" s="373">
        <v>262015</v>
      </c>
      <c r="K28" s="373">
        <v>30551</v>
      </c>
      <c r="L28" s="373">
        <v>0</v>
      </c>
      <c r="M28" s="373">
        <v>0</v>
      </c>
      <c r="N28" s="373">
        <v>0</v>
      </c>
    </row>
    <row r="29" spans="2:14" ht="16.5" customHeight="1">
      <c r="B29" s="387" t="s">
        <v>502</v>
      </c>
      <c r="C29" s="388" t="s">
        <v>420</v>
      </c>
      <c r="D29" s="372">
        <v>313673</v>
      </c>
      <c r="E29" s="373">
        <v>372989</v>
      </c>
      <c r="F29" s="373">
        <v>207453</v>
      </c>
      <c r="G29" s="373">
        <v>254439</v>
      </c>
      <c r="H29" s="373">
        <v>303639</v>
      </c>
      <c r="I29" s="373">
        <v>166333</v>
      </c>
      <c r="J29" s="373">
        <v>235214</v>
      </c>
      <c r="K29" s="373">
        <v>19225</v>
      </c>
      <c r="L29" s="373">
        <v>59234</v>
      </c>
      <c r="M29" s="373">
        <v>69350</v>
      </c>
      <c r="N29" s="373">
        <v>41120</v>
      </c>
    </row>
    <row r="30" spans="2:14" ht="16.5" customHeight="1">
      <c r="B30" s="387" t="s">
        <v>503</v>
      </c>
      <c r="C30" s="388" t="s">
        <v>186</v>
      </c>
      <c r="D30" s="372">
        <v>277570</v>
      </c>
      <c r="E30" s="373">
        <v>376879</v>
      </c>
      <c r="F30" s="373">
        <v>163108</v>
      </c>
      <c r="G30" s="373">
        <v>272394</v>
      </c>
      <c r="H30" s="373">
        <v>368839</v>
      </c>
      <c r="I30" s="373">
        <v>161233</v>
      </c>
      <c r="J30" s="373">
        <v>244763</v>
      </c>
      <c r="K30" s="373">
        <v>27631</v>
      </c>
      <c r="L30" s="373">
        <v>5176</v>
      </c>
      <c r="M30" s="373">
        <v>8040</v>
      </c>
      <c r="N30" s="373">
        <v>1875</v>
      </c>
    </row>
    <row r="31" spans="2:14" ht="16.5" customHeight="1">
      <c r="B31" s="387" t="s">
        <v>504</v>
      </c>
      <c r="C31" s="388" t="s">
        <v>175</v>
      </c>
      <c r="D31" s="372">
        <v>257032</v>
      </c>
      <c r="E31" s="373">
        <v>330828</v>
      </c>
      <c r="F31" s="373">
        <v>161662</v>
      </c>
      <c r="G31" s="373">
        <v>257032</v>
      </c>
      <c r="H31" s="373">
        <v>330828</v>
      </c>
      <c r="I31" s="373">
        <v>161662</v>
      </c>
      <c r="J31" s="373">
        <v>228518</v>
      </c>
      <c r="K31" s="373">
        <v>28514</v>
      </c>
      <c r="L31" s="373">
        <v>0</v>
      </c>
      <c r="M31" s="373">
        <v>0</v>
      </c>
      <c r="N31" s="373">
        <v>0</v>
      </c>
    </row>
    <row r="32" spans="2:14" ht="16.5" customHeight="1">
      <c r="B32" s="387" t="s">
        <v>505</v>
      </c>
      <c r="C32" s="388" t="s">
        <v>507</v>
      </c>
      <c r="D32" s="372">
        <v>285097</v>
      </c>
      <c r="E32" s="373">
        <v>325695</v>
      </c>
      <c r="F32" s="373">
        <v>171498</v>
      </c>
      <c r="G32" s="373">
        <v>284984</v>
      </c>
      <c r="H32" s="373">
        <v>325542</v>
      </c>
      <c r="I32" s="373">
        <v>171498</v>
      </c>
      <c r="J32" s="373">
        <v>257934</v>
      </c>
      <c r="K32" s="373">
        <v>27050</v>
      </c>
      <c r="L32" s="373">
        <v>113</v>
      </c>
      <c r="M32" s="373">
        <v>153</v>
      </c>
      <c r="N32" s="373">
        <v>0</v>
      </c>
    </row>
    <row r="33" spans="2:14" ht="16.5" customHeight="1">
      <c r="B33" s="387" t="s">
        <v>508</v>
      </c>
      <c r="C33" s="388" t="s">
        <v>509</v>
      </c>
      <c r="D33" s="372">
        <v>307462</v>
      </c>
      <c r="E33" s="373">
        <v>322262</v>
      </c>
      <c r="F33" s="373">
        <v>201597</v>
      </c>
      <c r="G33" s="373">
        <v>297652</v>
      </c>
      <c r="H33" s="373">
        <v>312764</v>
      </c>
      <c r="I33" s="373">
        <v>189550</v>
      </c>
      <c r="J33" s="373">
        <v>275669</v>
      </c>
      <c r="K33" s="373">
        <v>21983</v>
      </c>
      <c r="L33" s="373">
        <v>9810</v>
      </c>
      <c r="M33" s="373">
        <v>9498</v>
      </c>
      <c r="N33" s="373">
        <v>12047</v>
      </c>
    </row>
    <row r="34" spans="2:14" ht="16.5" customHeight="1">
      <c r="B34" s="387" t="s">
        <v>510</v>
      </c>
      <c r="C34" s="388" t="s">
        <v>35</v>
      </c>
      <c r="D34" s="389">
        <v>271731</v>
      </c>
      <c r="E34" s="390">
        <v>276323</v>
      </c>
      <c r="F34" s="390">
        <v>249572</v>
      </c>
      <c r="G34" s="390">
        <v>271731</v>
      </c>
      <c r="H34" s="390">
        <v>276323</v>
      </c>
      <c r="I34" s="390">
        <v>249572</v>
      </c>
      <c r="J34" s="390">
        <v>259080</v>
      </c>
      <c r="K34" s="390">
        <v>12651</v>
      </c>
      <c r="L34" s="390">
        <v>0</v>
      </c>
      <c r="M34" s="390">
        <v>0</v>
      </c>
      <c r="N34" s="390">
        <v>0</v>
      </c>
    </row>
    <row r="35" spans="2:14" ht="16.5" customHeight="1">
      <c r="B35" s="387" t="s">
        <v>511</v>
      </c>
      <c r="C35" s="388" t="s">
        <v>512</v>
      </c>
      <c r="D35" s="372">
        <v>332134</v>
      </c>
      <c r="E35" s="373">
        <v>375401</v>
      </c>
      <c r="F35" s="373">
        <v>176827</v>
      </c>
      <c r="G35" s="373">
        <v>329881</v>
      </c>
      <c r="H35" s="373">
        <v>372723</v>
      </c>
      <c r="I35" s="373">
        <v>176098</v>
      </c>
      <c r="J35" s="373">
        <v>296937</v>
      </c>
      <c r="K35" s="373">
        <v>32944</v>
      </c>
      <c r="L35" s="373">
        <v>2253</v>
      </c>
      <c r="M35" s="373">
        <v>2678</v>
      </c>
      <c r="N35" s="373">
        <v>729</v>
      </c>
    </row>
    <row r="36" spans="2:14" ht="16.5" customHeight="1">
      <c r="B36" s="387" t="s">
        <v>206</v>
      </c>
      <c r="C36" s="388" t="s">
        <v>513</v>
      </c>
      <c r="D36" s="372">
        <v>283923</v>
      </c>
      <c r="E36" s="373">
        <v>308748</v>
      </c>
      <c r="F36" s="373">
        <v>189324</v>
      </c>
      <c r="G36" s="373">
        <v>271506</v>
      </c>
      <c r="H36" s="373">
        <v>293700</v>
      </c>
      <c r="I36" s="373">
        <v>186935</v>
      </c>
      <c r="J36" s="373">
        <v>256548</v>
      </c>
      <c r="K36" s="373">
        <v>14958</v>
      </c>
      <c r="L36" s="373">
        <v>12417</v>
      </c>
      <c r="M36" s="373">
        <v>15048</v>
      </c>
      <c r="N36" s="373">
        <v>2389</v>
      </c>
    </row>
    <row r="37" spans="2:14" ht="16.5" customHeight="1">
      <c r="B37" s="387" t="s">
        <v>514</v>
      </c>
      <c r="C37" s="388" t="s">
        <v>365</v>
      </c>
      <c r="D37" s="372">
        <v>375579</v>
      </c>
      <c r="E37" s="373">
        <v>391440</v>
      </c>
      <c r="F37" s="373">
        <v>283619</v>
      </c>
      <c r="G37" s="373">
        <v>342367</v>
      </c>
      <c r="H37" s="373">
        <v>358028</v>
      </c>
      <c r="I37" s="373">
        <v>251567</v>
      </c>
      <c r="J37" s="373">
        <v>311848</v>
      </c>
      <c r="K37" s="373">
        <v>30519</v>
      </c>
      <c r="L37" s="373">
        <v>33212</v>
      </c>
      <c r="M37" s="373">
        <v>33412</v>
      </c>
      <c r="N37" s="373">
        <v>32052</v>
      </c>
    </row>
    <row r="38" spans="2:14" ht="16.5" customHeight="1">
      <c r="B38" s="387" t="s">
        <v>52</v>
      </c>
      <c r="C38" s="388" t="s">
        <v>386</v>
      </c>
      <c r="D38" s="372">
        <v>340604</v>
      </c>
      <c r="E38" s="373">
        <v>366440</v>
      </c>
      <c r="F38" s="373">
        <v>218980</v>
      </c>
      <c r="G38" s="373">
        <v>333196</v>
      </c>
      <c r="H38" s="373">
        <v>357879</v>
      </c>
      <c r="I38" s="373">
        <v>216999</v>
      </c>
      <c r="J38" s="373">
        <v>313228</v>
      </c>
      <c r="K38" s="373">
        <v>19968</v>
      </c>
      <c r="L38" s="373">
        <v>7408</v>
      </c>
      <c r="M38" s="373">
        <v>8561</v>
      </c>
      <c r="N38" s="373">
        <v>1981</v>
      </c>
    </row>
    <row r="39" spans="2:14" ht="16.5" customHeight="1">
      <c r="B39" s="387" t="s">
        <v>495</v>
      </c>
      <c r="C39" s="388" t="s">
        <v>516</v>
      </c>
      <c r="D39" s="372">
        <v>303966</v>
      </c>
      <c r="E39" s="373">
        <v>337260</v>
      </c>
      <c r="F39" s="373">
        <v>205988</v>
      </c>
      <c r="G39" s="373">
        <v>302167</v>
      </c>
      <c r="H39" s="373">
        <v>335230</v>
      </c>
      <c r="I39" s="373">
        <v>204867</v>
      </c>
      <c r="J39" s="373">
        <v>275233</v>
      </c>
      <c r="K39" s="373">
        <v>26934</v>
      </c>
      <c r="L39" s="373">
        <v>1799</v>
      </c>
      <c r="M39" s="373">
        <v>2030</v>
      </c>
      <c r="N39" s="373">
        <v>1121</v>
      </c>
    </row>
    <row r="40" spans="2:14" ht="16.5" customHeight="1">
      <c r="B40" s="387" t="s">
        <v>211</v>
      </c>
      <c r="C40" s="388" t="s">
        <v>517</v>
      </c>
      <c r="D40" s="372">
        <v>306425</v>
      </c>
      <c r="E40" s="373">
        <v>362763</v>
      </c>
      <c r="F40" s="373">
        <v>174496</v>
      </c>
      <c r="G40" s="373">
        <v>305870</v>
      </c>
      <c r="H40" s="373">
        <v>362186</v>
      </c>
      <c r="I40" s="373">
        <v>173993</v>
      </c>
      <c r="J40" s="373">
        <v>276635</v>
      </c>
      <c r="K40" s="373">
        <v>29235</v>
      </c>
      <c r="L40" s="373">
        <v>555</v>
      </c>
      <c r="M40" s="373">
        <v>577</v>
      </c>
      <c r="N40" s="373">
        <v>503</v>
      </c>
    </row>
    <row r="41" spans="2:14" ht="16.5" customHeight="1">
      <c r="B41" s="387" t="s">
        <v>69</v>
      </c>
      <c r="C41" s="388" t="s">
        <v>448</v>
      </c>
      <c r="D41" s="372">
        <v>322277</v>
      </c>
      <c r="E41" s="373">
        <v>385670</v>
      </c>
      <c r="F41" s="373">
        <v>193602</v>
      </c>
      <c r="G41" s="373">
        <v>313169</v>
      </c>
      <c r="H41" s="373">
        <v>378059</v>
      </c>
      <c r="I41" s="373">
        <v>181458</v>
      </c>
      <c r="J41" s="373">
        <v>279288</v>
      </c>
      <c r="K41" s="373">
        <v>33881</v>
      </c>
      <c r="L41" s="373">
        <v>9108</v>
      </c>
      <c r="M41" s="373">
        <v>7611</v>
      </c>
      <c r="N41" s="373">
        <v>12144</v>
      </c>
    </row>
    <row r="42" spans="2:14" ht="16.5" customHeight="1">
      <c r="B42" s="387" t="s">
        <v>519</v>
      </c>
      <c r="C42" s="388" t="s">
        <v>520</v>
      </c>
      <c r="D42" s="372">
        <v>379511</v>
      </c>
      <c r="E42" s="373">
        <v>412995</v>
      </c>
      <c r="F42" s="373">
        <v>277530</v>
      </c>
      <c r="G42" s="373">
        <v>379511</v>
      </c>
      <c r="H42" s="373">
        <v>412995</v>
      </c>
      <c r="I42" s="373">
        <v>277530</v>
      </c>
      <c r="J42" s="373">
        <v>338670</v>
      </c>
      <c r="K42" s="373">
        <v>40841</v>
      </c>
      <c r="L42" s="373">
        <v>0</v>
      </c>
      <c r="M42" s="373">
        <v>0</v>
      </c>
      <c r="N42" s="373">
        <v>0</v>
      </c>
    </row>
    <row r="43" spans="2:14" ht="16.5" customHeight="1">
      <c r="B43" s="387" t="s">
        <v>200</v>
      </c>
      <c r="C43" s="388" t="s">
        <v>521</v>
      </c>
      <c r="D43" s="372">
        <v>349782</v>
      </c>
      <c r="E43" s="373">
        <v>381003</v>
      </c>
      <c r="F43" s="373">
        <v>222910</v>
      </c>
      <c r="G43" s="373">
        <v>349645</v>
      </c>
      <c r="H43" s="373">
        <v>381003</v>
      </c>
      <c r="I43" s="373">
        <v>222217</v>
      </c>
      <c r="J43" s="373">
        <v>295154</v>
      </c>
      <c r="K43" s="373">
        <v>54491</v>
      </c>
      <c r="L43" s="373">
        <v>137</v>
      </c>
      <c r="M43" s="373">
        <v>0</v>
      </c>
      <c r="N43" s="373">
        <v>693</v>
      </c>
    </row>
    <row r="44" spans="2:14" ht="16.5" customHeight="1">
      <c r="B44" s="387" t="s">
        <v>522</v>
      </c>
      <c r="C44" s="391" t="s">
        <v>434</v>
      </c>
      <c r="D44" s="372">
        <v>312052</v>
      </c>
      <c r="E44" s="373">
        <v>366680</v>
      </c>
      <c r="F44" s="373">
        <v>200515</v>
      </c>
      <c r="G44" s="373">
        <v>311528</v>
      </c>
      <c r="H44" s="373">
        <v>366403</v>
      </c>
      <c r="I44" s="373">
        <v>199487</v>
      </c>
      <c r="J44" s="373">
        <v>280453</v>
      </c>
      <c r="K44" s="373">
        <v>31075</v>
      </c>
      <c r="L44" s="373">
        <v>524</v>
      </c>
      <c r="M44" s="373">
        <v>277</v>
      </c>
      <c r="N44" s="373">
        <v>1028</v>
      </c>
    </row>
    <row r="45" spans="2:14" ht="16.5" customHeight="1">
      <c r="B45" s="378" t="s">
        <v>82</v>
      </c>
      <c r="C45" s="392" t="s">
        <v>174</v>
      </c>
      <c r="D45" s="368">
        <v>304224</v>
      </c>
      <c r="E45" s="369">
        <v>350414</v>
      </c>
      <c r="F45" s="369">
        <v>190197</v>
      </c>
      <c r="G45" s="369">
        <v>300529</v>
      </c>
      <c r="H45" s="369">
        <v>346487</v>
      </c>
      <c r="I45" s="369">
        <v>187077</v>
      </c>
      <c r="J45" s="369">
        <v>281209</v>
      </c>
      <c r="K45" s="369">
        <v>19320</v>
      </c>
      <c r="L45" s="369">
        <v>3695</v>
      </c>
      <c r="M45" s="369">
        <v>3927</v>
      </c>
      <c r="N45" s="369">
        <v>3120</v>
      </c>
    </row>
    <row r="46" spans="2:14" ht="16.5" customHeight="1">
      <c r="B46" s="393" t="s">
        <v>523</v>
      </c>
      <c r="C46" s="394" t="s">
        <v>351</v>
      </c>
      <c r="D46" s="395">
        <v>173451</v>
      </c>
      <c r="E46" s="377">
        <v>258535</v>
      </c>
      <c r="F46" s="377">
        <v>125944</v>
      </c>
      <c r="G46" s="377">
        <v>167074</v>
      </c>
      <c r="H46" s="377">
        <v>243597</v>
      </c>
      <c r="I46" s="377">
        <v>124347</v>
      </c>
      <c r="J46" s="377">
        <v>157473</v>
      </c>
      <c r="K46" s="377">
        <v>9601</v>
      </c>
      <c r="L46" s="377">
        <v>6377</v>
      </c>
      <c r="M46" s="377">
        <v>14938</v>
      </c>
      <c r="N46" s="377">
        <v>1597</v>
      </c>
    </row>
    <row r="47" spans="2:14" ht="16.5" customHeight="1">
      <c r="B47" s="383" t="s">
        <v>88</v>
      </c>
      <c r="C47" s="384" t="s">
        <v>524</v>
      </c>
      <c r="D47" s="385">
        <v>164866</v>
      </c>
      <c r="E47" s="386">
        <v>199584</v>
      </c>
      <c r="F47" s="386">
        <v>130179</v>
      </c>
      <c r="G47" s="386">
        <v>162200</v>
      </c>
      <c r="H47" s="386">
        <v>194683</v>
      </c>
      <c r="I47" s="386">
        <v>129745</v>
      </c>
      <c r="J47" s="386">
        <v>153190</v>
      </c>
      <c r="K47" s="386">
        <v>9010</v>
      </c>
      <c r="L47" s="386">
        <v>2666</v>
      </c>
      <c r="M47" s="386">
        <v>4901</v>
      </c>
      <c r="N47" s="386">
        <v>434</v>
      </c>
    </row>
    <row r="48" spans="2:14" ht="16.5" customHeight="1">
      <c r="B48" s="387" t="s">
        <v>479</v>
      </c>
      <c r="C48" s="388" t="s">
        <v>193</v>
      </c>
      <c r="D48" s="372">
        <v>109772</v>
      </c>
      <c r="E48" s="373">
        <v>121745</v>
      </c>
      <c r="F48" s="373">
        <v>104169</v>
      </c>
      <c r="G48" s="373">
        <v>109756</v>
      </c>
      <c r="H48" s="373">
        <v>121739</v>
      </c>
      <c r="I48" s="373">
        <v>104148</v>
      </c>
      <c r="J48" s="373">
        <v>104788</v>
      </c>
      <c r="K48" s="373">
        <v>4968</v>
      </c>
      <c r="L48" s="373">
        <v>16</v>
      </c>
      <c r="M48" s="373">
        <v>6</v>
      </c>
      <c r="N48" s="373">
        <v>21</v>
      </c>
    </row>
    <row r="49" spans="2:14" ht="16.5" customHeight="1">
      <c r="B49" s="378" t="s">
        <v>525</v>
      </c>
      <c r="C49" s="379" t="s">
        <v>161</v>
      </c>
      <c r="D49" s="368">
        <v>321610</v>
      </c>
      <c r="E49" s="369">
        <v>483231</v>
      </c>
      <c r="F49" s="369">
        <v>263941</v>
      </c>
      <c r="G49" s="369">
        <v>318082</v>
      </c>
      <c r="H49" s="369">
        <v>480382</v>
      </c>
      <c r="I49" s="369">
        <v>260171</v>
      </c>
      <c r="J49" s="369">
        <v>292989</v>
      </c>
      <c r="K49" s="369">
        <v>25093</v>
      </c>
      <c r="L49" s="369">
        <v>3528</v>
      </c>
      <c r="M49" s="369">
        <v>2849</v>
      </c>
      <c r="N49" s="369">
        <v>3770</v>
      </c>
    </row>
    <row r="50" spans="2:14" ht="16.5" customHeight="1">
      <c r="B50" s="393" t="s">
        <v>295</v>
      </c>
      <c r="C50" s="376" t="s">
        <v>136</v>
      </c>
      <c r="D50" s="395">
        <v>218564</v>
      </c>
      <c r="E50" s="377">
        <v>244989</v>
      </c>
      <c r="F50" s="377">
        <v>209761</v>
      </c>
      <c r="G50" s="377">
        <v>200158</v>
      </c>
      <c r="H50" s="377">
        <v>232265</v>
      </c>
      <c r="I50" s="377">
        <v>189462</v>
      </c>
      <c r="J50" s="377">
        <v>194184</v>
      </c>
      <c r="K50" s="377">
        <v>5974</v>
      </c>
      <c r="L50" s="377">
        <v>18406</v>
      </c>
      <c r="M50" s="377">
        <v>12724</v>
      </c>
      <c r="N50" s="377">
        <v>20299</v>
      </c>
    </row>
    <row r="51" spans="2:14" ht="16.5" customHeight="1">
      <c r="B51" s="383" t="s">
        <v>526</v>
      </c>
      <c r="C51" s="384" t="s">
        <v>253</v>
      </c>
      <c r="D51" s="385">
        <v>248487</v>
      </c>
      <c r="E51" s="386">
        <v>297701</v>
      </c>
      <c r="F51" s="386">
        <v>197459</v>
      </c>
      <c r="G51" s="386">
        <v>248162</v>
      </c>
      <c r="H51" s="386">
        <v>297141</v>
      </c>
      <c r="I51" s="386">
        <v>197378</v>
      </c>
      <c r="J51" s="386">
        <v>213819</v>
      </c>
      <c r="K51" s="386">
        <v>34343</v>
      </c>
      <c r="L51" s="386">
        <v>325</v>
      </c>
      <c r="M51" s="386">
        <v>560</v>
      </c>
      <c r="N51" s="386">
        <v>81</v>
      </c>
    </row>
    <row r="52" spans="2:14" ht="16.5" customHeight="1">
      <c r="B52" s="387" t="s">
        <v>527</v>
      </c>
      <c r="C52" s="388" t="s">
        <v>528</v>
      </c>
      <c r="D52" s="372">
        <v>127776</v>
      </c>
      <c r="E52" s="373">
        <v>168376</v>
      </c>
      <c r="F52" s="373">
        <v>89598</v>
      </c>
      <c r="G52" s="373">
        <v>126365</v>
      </c>
      <c r="H52" s="373">
        <v>165820</v>
      </c>
      <c r="I52" s="373">
        <v>89264</v>
      </c>
      <c r="J52" s="373">
        <v>118316</v>
      </c>
      <c r="K52" s="373">
        <v>8049</v>
      </c>
      <c r="L52" s="373">
        <v>1411</v>
      </c>
      <c r="M52" s="373">
        <v>2556</v>
      </c>
      <c r="N52" s="373">
        <v>334</v>
      </c>
    </row>
    <row r="53" spans="2:14" ht="16.5" customHeight="1">
      <c r="B53" s="393" t="s">
        <v>300</v>
      </c>
      <c r="C53" s="376" t="s">
        <v>321</v>
      </c>
      <c r="D53" s="395">
        <v>243807</v>
      </c>
      <c r="E53" s="377">
        <v>279232</v>
      </c>
      <c r="F53" s="377">
        <v>175099</v>
      </c>
      <c r="G53" s="377">
        <v>242647</v>
      </c>
      <c r="H53" s="377">
        <v>277590</v>
      </c>
      <c r="I53" s="377">
        <v>174875</v>
      </c>
      <c r="J53" s="377">
        <v>230907</v>
      </c>
      <c r="K53" s="377">
        <v>11740</v>
      </c>
      <c r="L53" s="377">
        <v>1160</v>
      </c>
      <c r="M53" s="377">
        <v>1642</v>
      </c>
      <c r="N53" s="377">
        <v>224</v>
      </c>
    </row>
    <row r="54" spans="2:14" ht="20.25" customHeight="1">
      <c r="B54" s="396"/>
      <c r="C54" s="349">
        <v>43891</v>
      </c>
      <c r="D54" s="350" t="s">
        <v>529</v>
      </c>
      <c r="E54" s="396"/>
      <c r="F54" s="397"/>
      <c r="H54" s="396"/>
      <c r="I54" s="396"/>
      <c r="J54" s="396"/>
      <c r="K54" s="396"/>
      <c r="L54" s="396"/>
      <c r="M54" s="396"/>
      <c r="N54" s="396"/>
    </row>
    <row r="55" spans="2:14" ht="18" customHeight="1">
      <c r="B55" s="351"/>
      <c r="C55" s="352" t="s">
        <v>530</v>
      </c>
      <c r="D55" s="352"/>
      <c r="E55" s="351"/>
      <c r="F55" s="351"/>
      <c r="G55" s="351"/>
      <c r="H55" s="351"/>
      <c r="I55" s="351"/>
      <c r="J55" s="353"/>
      <c r="K55" s="351"/>
      <c r="L55" s="351"/>
      <c r="M55" s="351"/>
      <c r="N55" s="346" t="s">
        <v>531</v>
      </c>
    </row>
    <row r="56" spans="2:14" s="348" customFormat="1" ht="11.25" customHeight="1">
      <c r="B56" s="677" t="s">
        <v>474</v>
      </c>
      <c r="C56" s="678"/>
      <c r="D56" s="677" t="s">
        <v>476</v>
      </c>
      <c r="E56" s="683"/>
      <c r="F56" s="683"/>
      <c r="G56" s="355"/>
      <c r="H56" s="356"/>
      <c r="I56" s="356"/>
      <c r="J56" s="356"/>
      <c r="K56" s="356"/>
      <c r="L56" s="356"/>
      <c r="M56" s="356"/>
      <c r="N56" s="357"/>
    </row>
    <row r="57" spans="2:14" s="348" customFormat="1" ht="11.25" customHeight="1">
      <c r="B57" s="679"/>
      <c r="C57" s="680"/>
      <c r="D57" s="679"/>
      <c r="E57" s="684"/>
      <c r="F57" s="680"/>
      <c r="G57" s="677" t="s">
        <v>247</v>
      </c>
      <c r="H57" s="683"/>
      <c r="I57" s="683"/>
      <c r="J57" s="355"/>
      <c r="K57" s="358"/>
      <c r="L57" s="677" t="s">
        <v>477</v>
      </c>
      <c r="M57" s="683"/>
      <c r="N57" s="678"/>
    </row>
    <row r="58" spans="2:14" s="348" customFormat="1" ht="18" customHeight="1">
      <c r="B58" s="679"/>
      <c r="C58" s="680"/>
      <c r="D58" s="685"/>
      <c r="E58" s="686"/>
      <c r="F58" s="687"/>
      <c r="G58" s="685"/>
      <c r="H58" s="686"/>
      <c r="I58" s="687"/>
      <c r="J58" s="688" t="s">
        <v>278</v>
      </c>
      <c r="K58" s="688" t="s">
        <v>478</v>
      </c>
      <c r="L58" s="685"/>
      <c r="M58" s="686"/>
      <c r="N58" s="687"/>
    </row>
    <row r="59" spans="2:14" s="348" customFormat="1" ht="18" customHeight="1">
      <c r="B59" s="681"/>
      <c r="C59" s="682"/>
      <c r="D59" s="359" t="s">
        <v>137</v>
      </c>
      <c r="E59" s="360" t="s">
        <v>480</v>
      </c>
      <c r="F59" s="360" t="s">
        <v>260</v>
      </c>
      <c r="G59" s="359" t="s">
        <v>137</v>
      </c>
      <c r="H59" s="360" t="s">
        <v>480</v>
      </c>
      <c r="I59" s="360" t="s">
        <v>260</v>
      </c>
      <c r="J59" s="689"/>
      <c r="K59" s="689"/>
      <c r="L59" s="360" t="s">
        <v>137</v>
      </c>
      <c r="M59" s="359" t="s">
        <v>480</v>
      </c>
      <c r="N59" s="361" t="s">
        <v>260</v>
      </c>
    </row>
    <row r="60" spans="2:14" ht="16.5" customHeight="1">
      <c r="B60" s="362" t="s">
        <v>48</v>
      </c>
      <c r="C60" s="363" t="s">
        <v>111</v>
      </c>
      <c r="D60" s="364">
        <v>288050</v>
      </c>
      <c r="E60" s="365">
        <v>346803</v>
      </c>
      <c r="F60" s="365">
        <v>208083</v>
      </c>
      <c r="G60" s="365">
        <v>282472</v>
      </c>
      <c r="H60" s="365">
        <v>339576</v>
      </c>
      <c r="I60" s="365">
        <v>204749</v>
      </c>
      <c r="J60" s="365">
        <v>255407</v>
      </c>
      <c r="K60" s="365">
        <v>27065</v>
      </c>
      <c r="L60" s="365">
        <v>5578</v>
      </c>
      <c r="M60" s="365">
        <v>7227</v>
      </c>
      <c r="N60" s="365">
        <v>3334</v>
      </c>
    </row>
    <row r="61" spans="2:14" ht="16.5" customHeight="1">
      <c r="B61" s="366" t="s">
        <v>399</v>
      </c>
      <c r="C61" s="367" t="s">
        <v>481</v>
      </c>
      <c r="D61" s="368">
        <v>391933</v>
      </c>
      <c r="E61" s="369">
        <v>410915</v>
      </c>
      <c r="F61" s="369">
        <v>245045</v>
      </c>
      <c r="G61" s="369">
        <v>378002</v>
      </c>
      <c r="H61" s="369">
        <v>395497</v>
      </c>
      <c r="I61" s="369">
        <v>242620</v>
      </c>
      <c r="J61" s="369">
        <v>302261</v>
      </c>
      <c r="K61" s="369">
        <v>75741</v>
      </c>
      <c r="L61" s="369">
        <v>13931</v>
      </c>
      <c r="M61" s="369">
        <v>15418</v>
      </c>
      <c r="N61" s="369">
        <v>2425</v>
      </c>
    </row>
    <row r="62" spans="2:14" ht="16.5" customHeight="1">
      <c r="B62" s="370" t="s">
        <v>68</v>
      </c>
      <c r="C62" s="371" t="s">
        <v>166</v>
      </c>
      <c r="D62" s="372">
        <v>323683</v>
      </c>
      <c r="E62" s="373">
        <v>370643</v>
      </c>
      <c r="F62" s="373">
        <v>201379</v>
      </c>
      <c r="G62" s="373">
        <v>319201</v>
      </c>
      <c r="H62" s="373">
        <v>365800</v>
      </c>
      <c r="I62" s="373">
        <v>197836</v>
      </c>
      <c r="J62" s="373">
        <v>282237</v>
      </c>
      <c r="K62" s="373">
        <v>36964</v>
      </c>
      <c r="L62" s="373">
        <v>4482</v>
      </c>
      <c r="M62" s="373">
        <v>4843</v>
      </c>
      <c r="N62" s="373">
        <v>3543</v>
      </c>
    </row>
    <row r="63" spans="2:14" ht="16.5" customHeight="1">
      <c r="B63" s="374" t="s">
        <v>400</v>
      </c>
      <c r="C63" s="371" t="s">
        <v>482</v>
      </c>
      <c r="D63" s="372">
        <v>427723</v>
      </c>
      <c r="E63" s="373">
        <v>464321</v>
      </c>
      <c r="F63" s="373">
        <v>270602</v>
      </c>
      <c r="G63" s="373">
        <v>427655</v>
      </c>
      <c r="H63" s="373">
        <v>464237</v>
      </c>
      <c r="I63" s="373">
        <v>270602</v>
      </c>
      <c r="J63" s="373">
        <v>377536</v>
      </c>
      <c r="K63" s="373">
        <v>50119</v>
      </c>
      <c r="L63" s="373">
        <v>68</v>
      </c>
      <c r="M63" s="373">
        <v>84</v>
      </c>
      <c r="N63" s="373">
        <v>0</v>
      </c>
    </row>
    <row r="64" spans="2:14" ht="16.5" customHeight="1">
      <c r="B64" s="370" t="s">
        <v>355</v>
      </c>
      <c r="C64" s="371" t="s">
        <v>483</v>
      </c>
      <c r="D64" s="372">
        <v>345679</v>
      </c>
      <c r="E64" s="373">
        <v>377286</v>
      </c>
      <c r="F64" s="373">
        <v>264876</v>
      </c>
      <c r="G64" s="373">
        <v>333924</v>
      </c>
      <c r="H64" s="373">
        <v>367717</v>
      </c>
      <c r="I64" s="373">
        <v>247533</v>
      </c>
      <c r="J64" s="373">
        <v>302393</v>
      </c>
      <c r="K64" s="373">
        <v>31531</v>
      </c>
      <c r="L64" s="373">
        <v>11755</v>
      </c>
      <c r="M64" s="373">
        <v>9569</v>
      </c>
      <c r="N64" s="373">
        <v>17343</v>
      </c>
    </row>
    <row r="65" spans="2:14" ht="16.5" customHeight="1">
      <c r="B65" s="370" t="s">
        <v>167</v>
      </c>
      <c r="C65" s="371" t="s">
        <v>485</v>
      </c>
      <c r="D65" s="372">
        <v>249292</v>
      </c>
      <c r="E65" s="373">
        <v>289621</v>
      </c>
      <c r="F65" s="373">
        <v>148108</v>
      </c>
      <c r="G65" s="373">
        <v>243445</v>
      </c>
      <c r="H65" s="373">
        <v>282092</v>
      </c>
      <c r="I65" s="373">
        <v>146480</v>
      </c>
      <c r="J65" s="373">
        <v>203776</v>
      </c>
      <c r="K65" s="373">
        <v>39669</v>
      </c>
      <c r="L65" s="373">
        <v>5847</v>
      </c>
      <c r="M65" s="373">
        <v>7529</v>
      </c>
      <c r="N65" s="373">
        <v>1628</v>
      </c>
    </row>
    <row r="66" spans="2:14" ht="16.5" customHeight="1">
      <c r="B66" s="370" t="s">
        <v>403</v>
      </c>
      <c r="C66" s="371" t="s">
        <v>467</v>
      </c>
      <c r="D66" s="372">
        <v>221065</v>
      </c>
      <c r="E66" s="373">
        <v>316137</v>
      </c>
      <c r="F66" s="373">
        <v>142112</v>
      </c>
      <c r="G66" s="373">
        <v>214161</v>
      </c>
      <c r="H66" s="373">
        <v>304346</v>
      </c>
      <c r="I66" s="373">
        <v>139267</v>
      </c>
      <c r="J66" s="373">
        <v>202404</v>
      </c>
      <c r="K66" s="373">
        <v>11757</v>
      </c>
      <c r="L66" s="373">
        <v>6904</v>
      </c>
      <c r="M66" s="373">
        <v>11791</v>
      </c>
      <c r="N66" s="373">
        <v>2845</v>
      </c>
    </row>
    <row r="67" spans="2:14" ht="16.5" customHeight="1">
      <c r="B67" s="370" t="s">
        <v>74</v>
      </c>
      <c r="C67" s="371" t="s">
        <v>218</v>
      </c>
      <c r="D67" s="372">
        <v>396963</v>
      </c>
      <c r="E67" s="373">
        <v>529151</v>
      </c>
      <c r="F67" s="373">
        <v>282343</v>
      </c>
      <c r="G67" s="373">
        <v>375648</v>
      </c>
      <c r="H67" s="373">
        <v>504450</v>
      </c>
      <c r="I67" s="373">
        <v>263964</v>
      </c>
      <c r="J67" s="373">
        <v>346457</v>
      </c>
      <c r="K67" s="373">
        <v>29191</v>
      </c>
      <c r="L67" s="373">
        <v>21315</v>
      </c>
      <c r="M67" s="373">
        <v>24701</v>
      </c>
      <c r="N67" s="373">
        <v>18379</v>
      </c>
    </row>
    <row r="68" spans="2:14" ht="16.5" customHeight="1">
      <c r="B68" s="370" t="s">
        <v>404</v>
      </c>
      <c r="C68" s="371" t="s">
        <v>486</v>
      </c>
      <c r="D68" s="372">
        <v>309284</v>
      </c>
      <c r="E68" s="373">
        <v>380089</v>
      </c>
      <c r="F68" s="373">
        <v>206286</v>
      </c>
      <c r="G68" s="373">
        <v>309284</v>
      </c>
      <c r="H68" s="373">
        <v>380089</v>
      </c>
      <c r="I68" s="373">
        <v>206286</v>
      </c>
      <c r="J68" s="373">
        <v>290179</v>
      </c>
      <c r="K68" s="373">
        <v>19105</v>
      </c>
      <c r="L68" s="373">
        <v>0</v>
      </c>
      <c r="M68" s="373">
        <v>0</v>
      </c>
      <c r="N68" s="373">
        <v>0</v>
      </c>
    </row>
    <row r="69" spans="2:14" ht="16.5" customHeight="1">
      <c r="B69" s="370" t="s">
        <v>346</v>
      </c>
      <c r="C69" s="371" t="s">
        <v>488</v>
      </c>
      <c r="D69" s="372">
        <v>422940</v>
      </c>
      <c r="E69" s="373">
        <v>502856</v>
      </c>
      <c r="F69" s="373">
        <v>232002</v>
      </c>
      <c r="G69" s="373">
        <v>370041</v>
      </c>
      <c r="H69" s="373">
        <v>438594</v>
      </c>
      <c r="I69" s="373">
        <v>206251</v>
      </c>
      <c r="J69" s="373">
        <v>337035</v>
      </c>
      <c r="K69" s="373">
        <v>33006</v>
      </c>
      <c r="L69" s="373">
        <v>52899</v>
      </c>
      <c r="M69" s="373">
        <v>64262</v>
      </c>
      <c r="N69" s="373">
        <v>25751</v>
      </c>
    </row>
    <row r="70" spans="2:14" ht="16.5" customHeight="1">
      <c r="B70" s="370" t="s">
        <v>281</v>
      </c>
      <c r="C70" s="371" t="s">
        <v>489</v>
      </c>
      <c r="D70" s="372">
        <v>155048</v>
      </c>
      <c r="E70" s="373">
        <v>195016</v>
      </c>
      <c r="F70" s="373">
        <v>122247</v>
      </c>
      <c r="G70" s="373">
        <v>153031</v>
      </c>
      <c r="H70" s="373">
        <v>190960</v>
      </c>
      <c r="I70" s="373">
        <v>121904</v>
      </c>
      <c r="J70" s="373">
        <v>146278</v>
      </c>
      <c r="K70" s="373">
        <v>6753</v>
      </c>
      <c r="L70" s="373">
        <v>2017</v>
      </c>
      <c r="M70" s="373">
        <v>4056</v>
      </c>
      <c r="N70" s="373">
        <v>343</v>
      </c>
    </row>
    <row r="71" spans="2:14" ht="16.5" customHeight="1">
      <c r="B71" s="370" t="s">
        <v>199</v>
      </c>
      <c r="C71" s="371" t="s">
        <v>491</v>
      </c>
      <c r="D71" s="372">
        <v>172216</v>
      </c>
      <c r="E71" s="373">
        <v>209561</v>
      </c>
      <c r="F71" s="373">
        <v>137265</v>
      </c>
      <c r="G71" s="373">
        <v>163051</v>
      </c>
      <c r="H71" s="373">
        <v>196571</v>
      </c>
      <c r="I71" s="373">
        <v>131681</v>
      </c>
      <c r="J71" s="373">
        <v>157914</v>
      </c>
      <c r="K71" s="373">
        <v>5137</v>
      </c>
      <c r="L71" s="373">
        <v>9165</v>
      </c>
      <c r="M71" s="373">
        <v>12990</v>
      </c>
      <c r="N71" s="373">
        <v>5584</v>
      </c>
    </row>
    <row r="72" spans="2:14" ht="16.5" customHeight="1">
      <c r="B72" s="370" t="s">
        <v>405</v>
      </c>
      <c r="C72" s="371" t="s">
        <v>492</v>
      </c>
      <c r="D72" s="372">
        <v>420503</v>
      </c>
      <c r="E72" s="373">
        <v>369917</v>
      </c>
      <c r="F72" s="373">
        <v>466417</v>
      </c>
      <c r="G72" s="373">
        <v>419854</v>
      </c>
      <c r="H72" s="373">
        <v>369020</v>
      </c>
      <c r="I72" s="373">
        <v>465993</v>
      </c>
      <c r="J72" s="373">
        <v>407248</v>
      </c>
      <c r="K72" s="373">
        <v>12606</v>
      </c>
      <c r="L72" s="373">
        <v>649</v>
      </c>
      <c r="M72" s="373">
        <v>897</v>
      </c>
      <c r="N72" s="373">
        <v>424</v>
      </c>
    </row>
    <row r="73" spans="2:14" ht="16.5" customHeight="1">
      <c r="B73" s="370" t="s">
        <v>406</v>
      </c>
      <c r="C73" s="371" t="s">
        <v>313</v>
      </c>
      <c r="D73" s="372">
        <v>297957</v>
      </c>
      <c r="E73" s="373">
        <v>413943</v>
      </c>
      <c r="F73" s="373">
        <v>252941</v>
      </c>
      <c r="G73" s="373">
        <v>294719</v>
      </c>
      <c r="H73" s="373">
        <v>410992</v>
      </c>
      <c r="I73" s="373">
        <v>249591</v>
      </c>
      <c r="J73" s="373">
        <v>274877</v>
      </c>
      <c r="K73" s="373">
        <v>19842</v>
      </c>
      <c r="L73" s="373">
        <v>3238</v>
      </c>
      <c r="M73" s="373">
        <v>2951</v>
      </c>
      <c r="N73" s="373">
        <v>3350</v>
      </c>
    </row>
    <row r="74" spans="2:14" ht="16.5" customHeight="1">
      <c r="B74" s="370" t="s">
        <v>312</v>
      </c>
      <c r="C74" s="371" t="s">
        <v>190</v>
      </c>
      <c r="D74" s="372">
        <v>325877</v>
      </c>
      <c r="E74" s="373">
        <v>382488</v>
      </c>
      <c r="F74" s="373">
        <v>219237</v>
      </c>
      <c r="G74" s="373">
        <v>323665</v>
      </c>
      <c r="H74" s="373">
        <v>379707</v>
      </c>
      <c r="I74" s="373">
        <v>218096</v>
      </c>
      <c r="J74" s="373">
        <v>310781</v>
      </c>
      <c r="K74" s="373">
        <v>12884</v>
      </c>
      <c r="L74" s="373">
        <v>2212</v>
      </c>
      <c r="M74" s="373">
        <v>2781</v>
      </c>
      <c r="N74" s="373">
        <v>1141</v>
      </c>
    </row>
    <row r="75" spans="2:14" ht="16.5" customHeight="1">
      <c r="B75" s="375" t="s">
        <v>160</v>
      </c>
      <c r="C75" s="376" t="s">
        <v>67</v>
      </c>
      <c r="D75" s="395">
        <v>163610</v>
      </c>
      <c r="E75" s="377">
        <v>213028</v>
      </c>
      <c r="F75" s="377">
        <v>111648</v>
      </c>
      <c r="G75" s="377">
        <v>162051</v>
      </c>
      <c r="H75" s="377">
        <v>210313</v>
      </c>
      <c r="I75" s="377">
        <v>111305</v>
      </c>
      <c r="J75" s="377">
        <v>146138</v>
      </c>
      <c r="K75" s="377">
        <v>15913</v>
      </c>
      <c r="L75" s="377">
        <v>1559</v>
      </c>
      <c r="M75" s="377">
        <v>2715</v>
      </c>
      <c r="N75" s="377">
        <v>343</v>
      </c>
    </row>
    <row r="76" spans="2:14" ht="16.5" customHeight="1">
      <c r="B76" s="378" t="s">
        <v>165</v>
      </c>
      <c r="C76" s="379" t="s">
        <v>493</v>
      </c>
      <c r="D76" s="385">
        <v>233800</v>
      </c>
      <c r="E76" s="386">
        <v>308147</v>
      </c>
      <c r="F76" s="386">
        <v>168887</v>
      </c>
      <c r="G76" s="386">
        <v>231362</v>
      </c>
      <c r="H76" s="386">
        <v>304335</v>
      </c>
      <c r="I76" s="386">
        <v>167649</v>
      </c>
      <c r="J76" s="386">
        <v>209194</v>
      </c>
      <c r="K76" s="386">
        <v>22168</v>
      </c>
      <c r="L76" s="386">
        <v>2438</v>
      </c>
      <c r="M76" s="386">
        <v>3812</v>
      </c>
      <c r="N76" s="386">
        <v>1238</v>
      </c>
    </row>
    <row r="77" spans="2:14" ht="16.5" customHeight="1">
      <c r="B77" s="380" t="s">
        <v>208</v>
      </c>
      <c r="C77" s="371" t="s">
        <v>494</v>
      </c>
      <c r="D77" s="398">
        <v>350598</v>
      </c>
      <c r="E77" s="382">
        <v>381767</v>
      </c>
      <c r="F77" s="382">
        <v>293624</v>
      </c>
      <c r="G77" s="382">
        <v>350342</v>
      </c>
      <c r="H77" s="382">
        <v>381371</v>
      </c>
      <c r="I77" s="382">
        <v>293624</v>
      </c>
      <c r="J77" s="382">
        <v>325053</v>
      </c>
      <c r="K77" s="382">
        <v>25289</v>
      </c>
      <c r="L77" s="382">
        <v>256</v>
      </c>
      <c r="M77" s="382">
        <v>396</v>
      </c>
      <c r="N77" s="382">
        <v>0</v>
      </c>
    </row>
    <row r="78" spans="2:14" ht="16.5" customHeight="1">
      <c r="B78" s="383" t="s">
        <v>496</v>
      </c>
      <c r="C78" s="384" t="s">
        <v>497</v>
      </c>
      <c r="D78" s="399" t="s">
        <v>605</v>
      </c>
      <c r="E78" s="400" t="s">
        <v>605</v>
      </c>
      <c r="F78" s="400" t="s">
        <v>605</v>
      </c>
      <c r="G78" s="400" t="s">
        <v>605</v>
      </c>
      <c r="H78" s="400" t="s">
        <v>605</v>
      </c>
      <c r="I78" s="400" t="s">
        <v>605</v>
      </c>
      <c r="J78" s="400" t="s">
        <v>605</v>
      </c>
      <c r="K78" s="400" t="s">
        <v>605</v>
      </c>
      <c r="L78" s="400" t="s">
        <v>605</v>
      </c>
      <c r="M78" s="400" t="s">
        <v>605</v>
      </c>
      <c r="N78" s="400" t="s">
        <v>605</v>
      </c>
    </row>
    <row r="79" spans="2:14" ht="16.5" customHeight="1">
      <c r="B79" s="387" t="s">
        <v>498</v>
      </c>
      <c r="C79" s="388" t="s">
        <v>301</v>
      </c>
      <c r="D79" s="389">
        <v>250642</v>
      </c>
      <c r="E79" s="390">
        <v>270315</v>
      </c>
      <c r="F79" s="390">
        <v>197171</v>
      </c>
      <c r="G79" s="390">
        <v>250642</v>
      </c>
      <c r="H79" s="390">
        <v>270315</v>
      </c>
      <c r="I79" s="390">
        <v>197171</v>
      </c>
      <c r="J79" s="390">
        <v>207933</v>
      </c>
      <c r="K79" s="390">
        <v>42709</v>
      </c>
      <c r="L79" s="390">
        <v>0</v>
      </c>
      <c r="M79" s="390">
        <v>0</v>
      </c>
      <c r="N79" s="390">
        <v>0</v>
      </c>
    </row>
    <row r="80" spans="2:14" ht="16.5" customHeight="1">
      <c r="B80" s="387" t="s">
        <v>499</v>
      </c>
      <c r="C80" s="388" t="s">
        <v>500</v>
      </c>
      <c r="D80" s="372">
        <v>321605</v>
      </c>
      <c r="E80" s="373">
        <v>341365</v>
      </c>
      <c r="F80" s="373">
        <v>236686</v>
      </c>
      <c r="G80" s="373">
        <v>321605</v>
      </c>
      <c r="H80" s="373">
        <v>341365</v>
      </c>
      <c r="I80" s="373">
        <v>236686</v>
      </c>
      <c r="J80" s="373">
        <v>284350</v>
      </c>
      <c r="K80" s="373">
        <v>37255</v>
      </c>
      <c r="L80" s="373">
        <v>0</v>
      </c>
      <c r="M80" s="373">
        <v>0</v>
      </c>
      <c r="N80" s="373">
        <v>0</v>
      </c>
    </row>
    <row r="81" spans="2:14" ht="16.5" customHeight="1">
      <c r="B81" s="387" t="s">
        <v>502</v>
      </c>
      <c r="C81" s="388" t="s">
        <v>420</v>
      </c>
      <c r="D81" s="372">
        <v>354970</v>
      </c>
      <c r="E81" s="373">
        <v>432473</v>
      </c>
      <c r="F81" s="373">
        <v>235935</v>
      </c>
      <c r="G81" s="373">
        <v>249245</v>
      </c>
      <c r="H81" s="373">
        <v>301332</v>
      </c>
      <c r="I81" s="373">
        <v>169246</v>
      </c>
      <c r="J81" s="373">
        <v>227327</v>
      </c>
      <c r="K81" s="373">
        <v>21918</v>
      </c>
      <c r="L81" s="373">
        <v>105725</v>
      </c>
      <c r="M81" s="373">
        <v>131141</v>
      </c>
      <c r="N81" s="373">
        <v>66689</v>
      </c>
    </row>
    <row r="82" spans="2:14" ht="16.5" customHeight="1">
      <c r="B82" s="387" t="s">
        <v>503</v>
      </c>
      <c r="C82" s="388" t="s">
        <v>186</v>
      </c>
      <c r="D82" s="372">
        <v>278373</v>
      </c>
      <c r="E82" s="373">
        <v>388050</v>
      </c>
      <c r="F82" s="373">
        <v>160984</v>
      </c>
      <c r="G82" s="373">
        <v>272792</v>
      </c>
      <c r="H82" s="373">
        <v>378991</v>
      </c>
      <c r="I82" s="373">
        <v>159125</v>
      </c>
      <c r="J82" s="373">
        <v>243869</v>
      </c>
      <c r="K82" s="373">
        <v>28923</v>
      </c>
      <c r="L82" s="373">
        <v>5581</v>
      </c>
      <c r="M82" s="373">
        <v>9059</v>
      </c>
      <c r="N82" s="373">
        <v>1859</v>
      </c>
    </row>
    <row r="83" spans="2:14" ht="16.5" customHeight="1">
      <c r="B83" s="387" t="s">
        <v>504</v>
      </c>
      <c r="C83" s="388" t="s">
        <v>175</v>
      </c>
      <c r="D83" s="372">
        <v>272719</v>
      </c>
      <c r="E83" s="373">
        <v>335797</v>
      </c>
      <c r="F83" s="373">
        <v>169472</v>
      </c>
      <c r="G83" s="373">
        <v>272719</v>
      </c>
      <c r="H83" s="373">
        <v>335797</v>
      </c>
      <c r="I83" s="373">
        <v>169472</v>
      </c>
      <c r="J83" s="373">
        <v>234835</v>
      </c>
      <c r="K83" s="373">
        <v>37884</v>
      </c>
      <c r="L83" s="373">
        <v>0</v>
      </c>
      <c r="M83" s="373">
        <v>0</v>
      </c>
      <c r="N83" s="373">
        <v>0</v>
      </c>
    </row>
    <row r="84" spans="2:14" ht="16.5" customHeight="1">
      <c r="B84" s="387" t="s">
        <v>505</v>
      </c>
      <c r="C84" s="388" t="s">
        <v>507</v>
      </c>
      <c r="D84" s="372">
        <v>308328</v>
      </c>
      <c r="E84" s="373">
        <v>340883</v>
      </c>
      <c r="F84" s="373">
        <v>192095</v>
      </c>
      <c r="G84" s="373">
        <v>308196</v>
      </c>
      <c r="H84" s="373">
        <v>340715</v>
      </c>
      <c r="I84" s="373">
        <v>192095</v>
      </c>
      <c r="J84" s="373">
        <v>276620</v>
      </c>
      <c r="K84" s="373">
        <v>31576</v>
      </c>
      <c r="L84" s="373">
        <v>132</v>
      </c>
      <c r="M84" s="373">
        <v>168</v>
      </c>
      <c r="N84" s="373">
        <v>0</v>
      </c>
    </row>
    <row r="85" spans="2:14" ht="16.5" customHeight="1">
      <c r="B85" s="387" t="s">
        <v>508</v>
      </c>
      <c r="C85" s="388" t="s">
        <v>509</v>
      </c>
      <c r="D85" s="372">
        <v>289131</v>
      </c>
      <c r="E85" s="373">
        <v>298539</v>
      </c>
      <c r="F85" s="373">
        <v>202466</v>
      </c>
      <c r="G85" s="373">
        <v>289131</v>
      </c>
      <c r="H85" s="373">
        <v>298539</v>
      </c>
      <c r="I85" s="373">
        <v>202466</v>
      </c>
      <c r="J85" s="373">
        <v>266102</v>
      </c>
      <c r="K85" s="373">
        <v>23029</v>
      </c>
      <c r="L85" s="373">
        <v>0</v>
      </c>
      <c r="M85" s="373">
        <v>0</v>
      </c>
      <c r="N85" s="373">
        <v>0</v>
      </c>
    </row>
    <row r="86" spans="2:14" ht="16.5" customHeight="1">
      <c r="B86" s="387" t="s">
        <v>510</v>
      </c>
      <c r="C86" s="388" t="s">
        <v>35</v>
      </c>
      <c r="D86" s="389">
        <v>271731</v>
      </c>
      <c r="E86" s="390">
        <v>276323</v>
      </c>
      <c r="F86" s="390">
        <v>249572</v>
      </c>
      <c r="G86" s="390">
        <v>271731</v>
      </c>
      <c r="H86" s="390">
        <v>276323</v>
      </c>
      <c r="I86" s="390">
        <v>249572</v>
      </c>
      <c r="J86" s="390">
        <v>259080</v>
      </c>
      <c r="K86" s="390">
        <v>12651</v>
      </c>
      <c r="L86" s="390">
        <v>0</v>
      </c>
      <c r="M86" s="390">
        <v>0</v>
      </c>
      <c r="N86" s="390">
        <v>0</v>
      </c>
    </row>
    <row r="87" spans="2:14" ht="16.5" customHeight="1">
      <c r="B87" s="387" t="s">
        <v>511</v>
      </c>
      <c r="C87" s="388" t="s">
        <v>512</v>
      </c>
      <c r="D87" s="372">
        <v>361759</v>
      </c>
      <c r="E87" s="373">
        <v>379899</v>
      </c>
      <c r="F87" s="373">
        <v>241125</v>
      </c>
      <c r="G87" s="373">
        <v>359176</v>
      </c>
      <c r="H87" s="373">
        <v>377137</v>
      </c>
      <c r="I87" s="373">
        <v>239732</v>
      </c>
      <c r="J87" s="373">
        <v>321426</v>
      </c>
      <c r="K87" s="373">
        <v>37750</v>
      </c>
      <c r="L87" s="373">
        <v>2583</v>
      </c>
      <c r="M87" s="373">
        <v>2762</v>
      </c>
      <c r="N87" s="373">
        <v>1393</v>
      </c>
    </row>
    <row r="88" spans="2:14" ht="16.5" customHeight="1">
      <c r="B88" s="387" t="s">
        <v>206</v>
      </c>
      <c r="C88" s="388" t="s">
        <v>513</v>
      </c>
      <c r="D88" s="372">
        <v>300841</v>
      </c>
      <c r="E88" s="373">
        <v>318480</v>
      </c>
      <c r="F88" s="373">
        <v>216292</v>
      </c>
      <c r="G88" s="373">
        <v>300841</v>
      </c>
      <c r="H88" s="373">
        <v>318480</v>
      </c>
      <c r="I88" s="373">
        <v>216292</v>
      </c>
      <c r="J88" s="373">
        <v>279228</v>
      </c>
      <c r="K88" s="373">
        <v>21613</v>
      </c>
      <c r="L88" s="373">
        <v>0</v>
      </c>
      <c r="M88" s="373">
        <v>0</v>
      </c>
      <c r="N88" s="373">
        <v>0</v>
      </c>
    </row>
    <row r="89" spans="2:14" ht="16.5" customHeight="1">
      <c r="B89" s="387" t="s">
        <v>514</v>
      </c>
      <c r="C89" s="388" t="s">
        <v>365</v>
      </c>
      <c r="D89" s="372">
        <v>400857</v>
      </c>
      <c r="E89" s="373">
        <v>417676</v>
      </c>
      <c r="F89" s="373">
        <v>293080</v>
      </c>
      <c r="G89" s="373">
        <v>354514</v>
      </c>
      <c r="H89" s="373">
        <v>371721</v>
      </c>
      <c r="I89" s="373">
        <v>244250</v>
      </c>
      <c r="J89" s="373">
        <v>333191</v>
      </c>
      <c r="K89" s="373">
        <v>21323</v>
      </c>
      <c r="L89" s="373">
        <v>46343</v>
      </c>
      <c r="M89" s="373">
        <v>45955</v>
      </c>
      <c r="N89" s="373">
        <v>48830</v>
      </c>
    </row>
    <row r="90" spans="2:14" ht="16.5" customHeight="1">
      <c r="B90" s="387" t="s">
        <v>52</v>
      </c>
      <c r="C90" s="388" t="s">
        <v>386</v>
      </c>
      <c r="D90" s="372">
        <v>376303</v>
      </c>
      <c r="E90" s="373">
        <v>392012</v>
      </c>
      <c r="F90" s="373">
        <v>272902</v>
      </c>
      <c r="G90" s="373">
        <v>365134</v>
      </c>
      <c r="H90" s="373">
        <v>379749</v>
      </c>
      <c r="I90" s="373">
        <v>268934</v>
      </c>
      <c r="J90" s="373">
        <v>343244</v>
      </c>
      <c r="K90" s="373">
        <v>21890</v>
      </c>
      <c r="L90" s="373">
        <v>11169</v>
      </c>
      <c r="M90" s="373">
        <v>12263</v>
      </c>
      <c r="N90" s="373">
        <v>3968</v>
      </c>
    </row>
    <row r="91" spans="2:14" ht="16.5" customHeight="1">
      <c r="B91" s="387" t="s">
        <v>495</v>
      </c>
      <c r="C91" s="388" t="s">
        <v>516</v>
      </c>
      <c r="D91" s="372">
        <v>316967</v>
      </c>
      <c r="E91" s="373">
        <v>338906</v>
      </c>
      <c r="F91" s="373">
        <v>238682</v>
      </c>
      <c r="G91" s="373">
        <v>316055</v>
      </c>
      <c r="H91" s="373">
        <v>338152</v>
      </c>
      <c r="I91" s="373">
        <v>237204</v>
      </c>
      <c r="J91" s="373">
        <v>285617</v>
      </c>
      <c r="K91" s="373">
        <v>30438</v>
      </c>
      <c r="L91" s="373">
        <v>912</v>
      </c>
      <c r="M91" s="373">
        <v>754</v>
      </c>
      <c r="N91" s="373">
        <v>1478</v>
      </c>
    </row>
    <row r="92" spans="2:14" ht="16.5" customHeight="1">
      <c r="B92" s="387" t="s">
        <v>211</v>
      </c>
      <c r="C92" s="388" t="s">
        <v>517</v>
      </c>
      <c r="D92" s="372">
        <v>343926</v>
      </c>
      <c r="E92" s="373">
        <v>377586</v>
      </c>
      <c r="F92" s="373">
        <v>221382</v>
      </c>
      <c r="G92" s="373">
        <v>343926</v>
      </c>
      <c r="H92" s="373">
        <v>377586</v>
      </c>
      <c r="I92" s="373">
        <v>221382</v>
      </c>
      <c r="J92" s="373">
        <v>308625</v>
      </c>
      <c r="K92" s="373">
        <v>35301</v>
      </c>
      <c r="L92" s="373">
        <v>0</v>
      </c>
      <c r="M92" s="373">
        <v>0</v>
      </c>
      <c r="N92" s="373">
        <v>0</v>
      </c>
    </row>
    <row r="93" spans="2:14" ht="16.5" customHeight="1">
      <c r="B93" s="387" t="s">
        <v>69</v>
      </c>
      <c r="C93" s="388" t="s">
        <v>448</v>
      </c>
      <c r="D93" s="372">
        <v>339417</v>
      </c>
      <c r="E93" s="373">
        <v>392640</v>
      </c>
      <c r="F93" s="373">
        <v>202867</v>
      </c>
      <c r="G93" s="373">
        <v>333713</v>
      </c>
      <c r="H93" s="373">
        <v>388254</v>
      </c>
      <c r="I93" s="373">
        <v>193781</v>
      </c>
      <c r="J93" s="373">
        <v>296231</v>
      </c>
      <c r="K93" s="373">
        <v>37482</v>
      </c>
      <c r="L93" s="373">
        <v>5704</v>
      </c>
      <c r="M93" s="373">
        <v>4386</v>
      </c>
      <c r="N93" s="373">
        <v>9086</v>
      </c>
    </row>
    <row r="94" spans="2:14" ht="16.5" customHeight="1">
      <c r="B94" s="387" t="s">
        <v>519</v>
      </c>
      <c r="C94" s="388" t="s">
        <v>520</v>
      </c>
      <c r="D94" s="372">
        <v>379511</v>
      </c>
      <c r="E94" s="373">
        <v>412995</v>
      </c>
      <c r="F94" s="373">
        <v>277530</v>
      </c>
      <c r="G94" s="373">
        <v>379511</v>
      </c>
      <c r="H94" s="373">
        <v>412995</v>
      </c>
      <c r="I94" s="373">
        <v>277530</v>
      </c>
      <c r="J94" s="373">
        <v>338670</v>
      </c>
      <c r="K94" s="373">
        <v>40841</v>
      </c>
      <c r="L94" s="373">
        <v>0</v>
      </c>
      <c r="M94" s="373">
        <v>0</v>
      </c>
      <c r="N94" s="373">
        <v>0</v>
      </c>
    </row>
    <row r="95" spans="2:14" ht="16.5" customHeight="1">
      <c r="B95" s="387" t="s">
        <v>200</v>
      </c>
      <c r="C95" s="388" t="s">
        <v>521</v>
      </c>
      <c r="D95" s="372">
        <v>364544</v>
      </c>
      <c r="E95" s="373">
        <v>390954</v>
      </c>
      <c r="F95" s="373">
        <v>239315</v>
      </c>
      <c r="G95" s="373">
        <v>364393</v>
      </c>
      <c r="H95" s="373">
        <v>390954</v>
      </c>
      <c r="I95" s="373">
        <v>238446</v>
      </c>
      <c r="J95" s="373">
        <v>307122</v>
      </c>
      <c r="K95" s="373">
        <v>57271</v>
      </c>
      <c r="L95" s="373">
        <v>151</v>
      </c>
      <c r="M95" s="373">
        <v>0</v>
      </c>
      <c r="N95" s="373">
        <v>869</v>
      </c>
    </row>
    <row r="96" spans="2:14" ht="16.5" customHeight="1">
      <c r="B96" s="387" t="s">
        <v>522</v>
      </c>
      <c r="C96" s="391" t="s">
        <v>434</v>
      </c>
      <c r="D96" s="372">
        <v>331687</v>
      </c>
      <c r="E96" s="373">
        <v>400095</v>
      </c>
      <c r="F96" s="373">
        <v>206722</v>
      </c>
      <c r="G96" s="373">
        <v>330998</v>
      </c>
      <c r="H96" s="373">
        <v>399770</v>
      </c>
      <c r="I96" s="373">
        <v>205369</v>
      </c>
      <c r="J96" s="373">
        <v>298670</v>
      </c>
      <c r="K96" s="373">
        <v>32328</v>
      </c>
      <c r="L96" s="373">
        <v>689</v>
      </c>
      <c r="M96" s="373">
        <v>325</v>
      </c>
      <c r="N96" s="373">
        <v>1353</v>
      </c>
    </row>
    <row r="97" spans="2:14" ht="16.5" customHeight="1">
      <c r="B97" s="378" t="s">
        <v>82</v>
      </c>
      <c r="C97" s="392" t="s">
        <v>174</v>
      </c>
      <c r="D97" s="368">
        <v>320484</v>
      </c>
      <c r="E97" s="369">
        <v>369280</v>
      </c>
      <c r="F97" s="369">
        <v>208462</v>
      </c>
      <c r="G97" s="369">
        <v>313993</v>
      </c>
      <c r="H97" s="369">
        <v>361251</v>
      </c>
      <c r="I97" s="369">
        <v>205502</v>
      </c>
      <c r="J97" s="369">
        <v>295454</v>
      </c>
      <c r="K97" s="369">
        <v>18539</v>
      </c>
      <c r="L97" s="369">
        <v>6491</v>
      </c>
      <c r="M97" s="369">
        <v>8029</v>
      </c>
      <c r="N97" s="369">
        <v>2960</v>
      </c>
    </row>
    <row r="98" spans="2:14" ht="16.5" customHeight="1">
      <c r="B98" s="393" t="s">
        <v>523</v>
      </c>
      <c r="C98" s="394" t="s">
        <v>351</v>
      </c>
      <c r="D98" s="395">
        <v>172825</v>
      </c>
      <c r="E98" s="377">
        <v>262653</v>
      </c>
      <c r="F98" s="377">
        <v>127404</v>
      </c>
      <c r="G98" s="377">
        <v>165720</v>
      </c>
      <c r="H98" s="377">
        <v>247075</v>
      </c>
      <c r="I98" s="377">
        <v>124584</v>
      </c>
      <c r="J98" s="377">
        <v>157254</v>
      </c>
      <c r="K98" s="377">
        <v>8466</v>
      </c>
      <c r="L98" s="377">
        <v>7105</v>
      </c>
      <c r="M98" s="377">
        <v>15578</v>
      </c>
      <c r="N98" s="377">
        <v>2820</v>
      </c>
    </row>
    <row r="99" spans="2:14" ht="16.5" customHeight="1">
      <c r="B99" s="383" t="s">
        <v>88</v>
      </c>
      <c r="C99" s="384" t="s">
        <v>524</v>
      </c>
      <c r="D99" s="385">
        <v>243204</v>
      </c>
      <c r="E99" s="386">
        <v>294344</v>
      </c>
      <c r="F99" s="386">
        <v>178154</v>
      </c>
      <c r="G99" s="386">
        <v>238119</v>
      </c>
      <c r="H99" s="386">
        <v>286001</v>
      </c>
      <c r="I99" s="386">
        <v>177214</v>
      </c>
      <c r="J99" s="386">
        <v>228703</v>
      </c>
      <c r="K99" s="386">
        <v>9416</v>
      </c>
      <c r="L99" s="386">
        <v>5085</v>
      </c>
      <c r="M99" s="386">
        <v>8343</v>
      </c>
      <c r="N99" s="386">
        <v>940</v>
      </c>
    </row>
    <row r="100" spans="2:14" ht="16.5" customHeight="1">
      <c r="B100" s="387" t="s">
        <v>479</v>
      </c>
      <c r="C100" s="388" t="s">
        <v>193</v>
      </c>
      <c r="D100" s="372">
        <v>98528</v>
      </c>
      <c r="E100" s="373">
        <v>101389</v>
      </c>
      <c r="F100" s="373">
        <v>96768</v>
      </c>
      <c r="G100" s="373">
        <v>98478</v>
      </c>
      <c r="H100" s="373">
        <v>101374</v>
      </c>
      <c r="I100" s="373">
        <v>96697</v>
      </c>
      <c r="J100" s="373">
        <v>93433</v>
      </c>
      <c r="K100" s="373">
        <v>5045</v>
      </c>
      <c r="L100" s="373">
        <v>50</v>
      </c>
      <c r="M100" s="373">
        <v>15</v>
      </c>
      <c r="N100" s="373">
        <v>71</v>
      </c>
    </row>
    <row r="101" spans="2:14" ht="16.5" customHeight="1">
      <c r="B101" s="378" t="s">
        <v>525</v>
      </c>
      <c r="C101" s="379" t="s">
        <v>161</v>
      </c>
      <c r="D101" s="368">
        <v>359010</v>
      </c>
      <c r="E101" s="369">
        <v>515572</v>
      </c>
      <c r="F101" s="369">
        <v>293240</v>
      </c>
      <c r="G101" s="369">
        <v>354368</v>
      </c>
      <c r="H101" s="369">
        <v>512239</v>
      </c>
      <c r="I101" s="369">
        <v>288048</v>
      </c>
      <c r="J101" s="369">
        <v>323539</v>
      </c>
      <c r="K101" s="369">
        <v>30829</v>
      </c>
      <c r="L101" s="369">
        <v>4642</v>
      </c>
      <c r="M101" s="369">
        <v>3333</v>
      </c>
      <c r="N101" s="369">
        <v>5192</v>
      </c>
    </row>
    <row r="102" spans="2:14" ht="16.5" customHeight="1">
      <c r="B102" s="393" t="s">
        <v>295</v>
      </c>
      <c r="C102" s="376" t="s">
        <v>136</v>
      </c>
      <c r="D102" s="395">
        <v>216544</v>
      </c>
      <c r="E102" s="377">
        <v>258539</v>
      </c>
      <c r="F102" s="377">
        <v>201943</v>
      </c>
      <c r="G102" s="377">
        <v>215177</v>
      </c>
      <c r="H102" s="377">
        <v>256173</v>
      </c>
      <c r="I102" s="377">
        <v>200924</v>
      </c>
      <c r="J102" s="377">
        <v>209987</v>
      </c>
      <c r="K102" s="377">
        <v>5190</v>
      </c>
      <c r="L102" s="377">
        <v>1367</v>
      </c>
      <c r="M102" s="377">
        <v>2366</v>
      </c>
      <c r="N102" s="377">
        <v>1019</v>
      </c>
    </row>
    <row r="103" spans="2:14" ht="16.5" customHeight="1">
      <c r="B103" s="383" t="s">
        <v>526</v>
      </c>
      <c r="C103" s="384" t="s">
        <v>253</v>
      </c>
      <c r="D103" s="385">
        <v>242392</v>
      </c>
      <c r="E103" s="386">
        <v>294286</v>
      </c>
      <c r="F103" s="386">
        <v>171086</v>
      </c>
      <c r="G103" s="386">
        <v>241980</v>
      </c>
      <c r="H103" s="386">
        <v>293661</v>
      </c>
      <c r="I103" s="386">
        <v>170966</v>
      </c>
      <c r="J103" s="386">
        <v>205862</v>
      </c>
      <c r="K103" s="386">
        <v>36118</v>
      </c>
      <c r="L103" s="386">
        <v>412</v>
      </c>
      <c r="M103" s="386">
        <v>625</v>
      </c>
      <c r="N103" s="386">
        <v>120</v>
      </c>
    </row>
    <row r="104" spans="2:14" ht="16.5" customHeight="1">
      <c r="B104" s="387" t="s">
        <v>527</v>
      </c>
      <c r="C104" s="388" t="s">
        <v>528</v>
      </c>
      <c r="D104" s="372">
        <v>131627</v>
      </c>
      <c r="E104" s="373">
        <v>176308</v>
      </c>
      <c r="F104" s="373">
        <v>91534</v>
      </c>
      <c r="G104" s="373">
        <v>129742</v>
      </c>
      <c r="H104" s="373">
        <v>172809</v>
      </c>
      <c r="I104" s="373">
        <v>91098</v>
      </c>
      <c r="J104" s="373">
        <v>120184</v>
      </c>
      <c r="K104" s="373">
        <v>9558</v>
      </c>
      <c r="L104" s="373">
        <v>1885</v>
      </c>
      <c r="M104" s="373">
        <v>3499</v>
      </c>
      <c r="N104" s="373">
        <v>436</v>
      </c>
    </row>
    <row r="105" spans="2:14" ht="16.5" customHeight="1">
      <c r="B105" s="393" t="s">
        <v>300</v>
      </c>
      <c r="C105" s="376" t="s">
        <v>321</v>
      </c>
      <c r="D105" s="401" t="s">
        <v>605</v>
      </c>
      <c r="E105" s="402" t="s">
        <v>605</v>
      </c>
      <c r="F105" s="402" t="s">
        <v>605</v>
      </c>
      <c r="G105" s="402" t="s">
        <v>605</v>
      </c>
      <c r="H105" s="402" t="s">
        <v>605</v>
      </c>
      <c r="I105" s="402" t="s">
        <v>605</v>
      </c>
      <c r="J105" s="402" t="s">
        <v>605</v>
      </c>
      <c r="K105" s="402" t="s">
        <v>605</v>
      </c>
      <c r="L105" s="402" t="s">
        <v>605</v>
      </c>
      <c r="M105" s="402" t="s">
        <v>605</v>
      </c>
      <c r="N105" s="402" t="s">
        <v>605</v>
      </c>
    </row>
  </sheetData>
  <sheetProtection/>
  <mergeCells count="12">
    <mergeCell ref="B56:C59"/>
    <mergeCell ref="D56:F58"/>
    <mergeCell ref="G57:I58"/>
    <mergeCell ref="L57:N58"/>
    <mergeCell ref="J58:J59"/>
    <mergeCell ref="K58:K59"/>
    <mergeCell ref="B4:C7"/>
    <mergeCell ref="D4:F6"/>
    <mergeCell ref="G5:I6"/>
    <mergeCell ref="L5:N6"/>
    <mergeCell ref="J6:J7"/>
    <mergeCell ref="K6:K7"/>
  </mergeCells>
  <dataValidations count="1">
    <dataValidation type="whole" allowBlank="1" showInputMessage="1" showErrorMessage="1" errorTitle="入力エラー" error="入力した値に誤りがあります" sqref="C99:C105 A60:A80 A34:A53 A8:A25 A88:A105 D8:IV53 C60:C96 D60:IV105 C47:C53 C8:C44">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tabColor indexed="53"/>
  </sheetPr>
  <dimension ref="B1:O104"/>
  <sheetViews>
    <sheetView tabSelected="1" view="pageBreakPreview" zoomScale="70" zoomScaleNormal="75" zoomScaleSheetLayoutView="70" zoomScalePageLayoutView="0" workbookViewId="0" topLeftCell="A70">
      <selection activeCell="D116" sqref="D116"/>
    </sheetView>
  </sheetViews>
  <sheetFormatPr defaultColWidth="9" defaultRowHeight="14.25"/>
  <cols>
    <col min="1" max="1" width="9" style="346" bestFit="1" customWidth="1"/>
    <col min="2" max="2" width="6.3984375" style="346" customWidth="1"/>
    <col min="3" max="3" width="38.69921875" style="347" customWidth="1"/>
    <col min="4" max="15" width="12.8984375" style="346" customWidth="1"/>
    <col min="16" max="16" width="9" style="346" bestFit="1" customWidth="1"/>
    <col min="17" max="16384" width="9" style="346" customWidth="1"/>
  </cols>
  <sheetData>
    <row r="1" spans="2:15" ht="21.75" customHeight="1">
      <c r="B1" s="396"/>
      <c r="C1" s="349">
        <v>43891</v>
      </c>
      <c r="D1" s="350" t="s">
        <v>124</v>
      </c>
      <c r="E1" s="396"/>
      <c r="F1" s="396"/>
      <c r="H1" s="396"/>
      <c r="I1" s="396"/>
      <c r="J1" s="396"/>
      <c r="K1" s="396"/>
      <c r="L1" s="396"/>
      <c r="M1" s="396"/>
      <c r="N1" s="396"/>
      <c r="O1" s="396"/>
    </row>
    <row r="2" spans="2:15" ht="18" customHeight="1">
      <c r="B2" s="351"/>
      <c r="C2" s="352" t="s">
        <v>455</v>
      </c>
      <c r="E2" s="351"/>
      <c r="F2" s="351"/>
      <c r="G2" s="351"/>
      <c r="H2" s="351"/>
      <c r="I2" s="351"/>
      <c r="J2" s="351"/>
      <c r="K2" s="353"/>
      <c r="L2" s="351"/>
      <c r="M2" s="351"/>
      <c r="N2" s="351"/>
      <c r="O2" s="351"/>
    </row>
    <row r="3" spans="2:15" s="348" customFormat="1" ht="11.25" customHeight="1">
      <c r="B3" s="677" t="s">
        <v>474</v>
      </c>
      <c r="C3" s="678"/>
      <c r="D3" s="677" t="s">
        <v>185</v>
      </c>
      <c r="E3" s="683"/>
      <c r="F3" s="678"/>
      <c r="G3" s="677" t="s">
        <v>149</v>
      </c>
      <c r="H3" s="683"/>
      <c r="I3" s="683"/>
      <c r="J3" s="356"/>
      <c r="K3" s="356"/>
      <c r="L3" s="356"/>
      <c r="M3" s="356"/>
      <c r="N3" s="356"/>
      <c r="O3" s="357"/>
    </row>
    <row r="4" spans="2:15" s="348" customFormat="1" ht="18" customHeight="1">
      <c r="B4" s="679"/>
      <c r="C4" s="680"/>
      <c r="D4" s="685"/>
      <c r="E4" s="686"/>
      <c r="F4" s="687"/>
      <c r="G4" s="685"/>
      <c r="H4" s="686"/>
      <c r="I4" s="686"/>
      <c r="J4" s="690" t="s">
        <v>532</v>
      </c>
      <c r="K4" s="691"/>
      <c r="L4" s="691"/>
      <c r="M4" s="690" t="s">
        <v>20</v>
      </c>
      <c r="N4" s="692"/>
      <c r="O4" s="693"/>
    </row>
    <row r="5" spans="2:15" s="348" customFormat="1" ht="18" customHeight="1">
      <c r="B5" s="681"/>
      <c r="C5" s="682"/>
      <c r="D5" s="361" t="s">
        <v>15</v>
      </c>
      <c r="E5" s="360" t="s">
        <v>533</v>
      </c>
      <c r="F5" s="360" t="s">
        <v>534</v>
      </c>
      <c r="G5" s="359" t="s">
        <v>15</v>
      </c>
      <c r="H5" s="360" t="s">
        <v>533</v>
      </c>
      <c r="I5" s="360" t="s">
        <v>534</v>
      </c>
      <c r="J5" s="359" t="s">
        <v>15</v>
      </c>
      <c r="K5" s="360" t="s">
        <v>533</v>
      </c>
      <c r="L5" s="360" t="s">
        <v>534</v>
      </c>
      <c r="M5" s="360" t="s">
        <v>15</v>
      </c>
      <c r="N5" s="359" t="s">
        <v>533</v>
      </c>
      <c r="O5" s="361" t="s">
        <v>534</v>
      </c>
    </row>
    <row r="6" spans="2:15" s="403" customFormat="1" ht="12" customHeight="1">
      <c r="B6" s="404"/>
      <c r="C6" s="405"/>
      <c r="D6" s="406" t="s">
        <v>535</v>
      </c>
      <c r="E6" s="407" t="s">
        <v>535</v>
      </c>
      <c r="F6" s="407" t="s">
        <v>535</v>
      </c>
      <c r="G6" s="408" t="s">
        <v>451</v>
      </c>
      <c r="H6" s="408" t="s">
        <v>451</v>
      </c>
      <c r="I6" s="408" t="s">
        <v>451</v>
      </c>
      <c r="J6" s="408" t="s">
        <v>451</v>
      </c>
      <c r="K6" s="408" t="s">
        <v>451</v>
      </c>
      <c r="L6" s="408" t="s">
        <v>451</v>
      </c>
      <c r="M6" s="408" t="s">
        <v>451</v>
      </c>
      <c r="N6" s="408" t="s">
        <v>451</v>
      </c>
      <c r="O6" s="408" t="s">
        <v>451</v>
      </c>
    </row>
    <row r="7" spans="2:15" ht="16.5" customHeight="1">
      <c r="B7" s="409" t="s">
        <v>48</v>
      </c>
      <c r="C7" s="410" t="s">
        <v>111</v>
      </c>
      <c r="D7" s="411">
        <v>18.3</v>
      </c>
      <c r="E7" s="411">
        <v>19</v>
      </c>
      <c r="F7" s="411">
        <v>17.4</v>
      </c>
      <c r="G7" s="411">
        <v>141.1</v>
      </c>
      <c r="H7" s="411">
        <v>157.5</v>
      </c>
      <c r="I7" s="411">
        <v>121.7</v>
      </c>
      <c r="J7" s="411">
        <v>129.8</v>
      </c>
      <c r="K7" s="411">
        <v>141</v>
      </c>
      <c r="L7" s="411">
        <v>116.6</v>
      </c>
      <c r="M7" s="411">
        <v>11.3</v>
      </c>
      <c r="N7" s="411">
        <v>16.5</v>
      </c>
      <c r="O7" s="411">
        <v>5.1</v>
      </c>
    </row>
    <row r="8" spans="2:15" ht="16.5" customHeight="1">
      <c r="B8" s="366" t="s">
        <v>399</v>
      </c>
      <c r="C8" s="367" t="s">
        <v>481</v>
      </c>
      <c r="D8" s="412">
        <v>20.1</v>
      </c>
      <c r="E8" s="413">
        <v>20.5</v>
      </c>
      <c r="F8" s="413">
        <v>18.2</v>
      </c>
      <c r="G8" s="413">
        <v>166</v>
      </c>
      <c r="H8" s="413">
        <v>172.4</v>
      </c>
      <c r="I8" s="413">
        <v>135.5</v>
      </c>
      <c r="J8" s="413">
        <v>146.2</v>
      </c>
      <c r="K8" s="413">
        <v>149.6</v>
      </c>
      <c r="L8" s="413">
        <v>130.1</v>
      </c>
      <c r="M8" s="413">
        <v>19.8</v>
      </c>
      <c r="N8" s="413">
        <v>22.8</v>
      </c>
      <c r="O8" s="413">
        <v>5.4</v>
      </c>
    </row>
    <row r="9" spans="2:15" ht="16.5" customHeight="1">
      <c r="B9" s="370" t="s">
        <v>68</v>
      </c>
      <c r="C9" s="371" t="s">
        <v>166</v>
      </c>
      <c r="D9" s="414">
        <v>19.3</v>
      </c>
      <c r="E9" s="415">
        <v>19.6</v>
      </c>
      <c r="F9" s="415">
        <v>18.6</v>
      </c>
      <c r="G9" s="415">
        <v>158.5</v>
      </c>
      <c r="H9" s="415">
        <v>167.8</v>
      </c>
      <c r="I9" s="415">
        <v>137.6</v>
      </c>
      <c r="J9" s="415">
        <v>144.5</v>
      </c>
      <c r="K9" s="415">
        <v>150.4</v>
      </c>
      <c r="L9" s="415">
        <v>131.2</v>
      </c>
      <c r="M9" s="415">
        <v>14</v>
      </c>
      <c r="N9" s="415">
        <v>17.4</v>
      </c>
      <c r="O9" s="415">
        <v>6.4</v>
      </c>
    </row>
    <row r="10" spans="2:15" ht="16.5" customHeight="1">
      <c r="B10" s="370" t="s">
        <v>400</v>
      </c>
      <c r="C10" s="371" t="s">
        <v>482</v>
      </c>
      <c r="D10" s="414">
        <v>17.5</v>
      </c>
      <c r="E10" s="415">
        <v>17.4</v>
      </c>
      <c r="F10" s="415">
        <v>17.8</v>
      </c>
      <c r="G10" s="415">
        <v>140.5</v>
      </c>
      <c r="H10" s="415">
        <v>141.4</v>
      </c>
      <c r="I10" s="415">
        <v>136</v>
      </c>
      <c r="J10" s="415">
        <v>129.2</v>
      </c>
      <c r="K10" s="415">
        <v>129.3</v>
      </c>
      <c r="L10" s="415">
        <v>128.9</v>
      </c>
      <c r="M10" s="415">
        <v>11.3</v>
      </c>
      <c r="N10" s="415">
        <v>12.1</v>
      </c>
      <c r="O10" s="415">
        <v>7.1</v>
      </c>
    </row>
    <row r="11" spans="2:15" ht="16.5" customHeight="1">
      <c r="B11" s="370" t="s">
        <v>355</v>
      </c>
      <c r="C11" s="371" t="s">
        <v>483</v>
      </c>
      <c r="D11" s="416">
        <v>19.3</v>
      </c>
      <c r="E11" s="417">
        <v>19.5</v>
      </c>
      <c r="F11" s="417">
        <v>18.8</v>
      </c>
      <c r="G11" s="417">
        <v>157.6</v>
      </c>
      <c r="H11" s="417">
        <v>164.9</v>
      </c>
      <c r="I11" s="417">
        <v>141.7</v>
      </c>
      <c r="J11" s="417">
        <v>143.6</v>
      </c>
      <c r="K11" s="417">
        <v>148</v>
      </c>
      <c r="L11" s="417">
        <v>134</v>
      </c>
      <c r="M11" s="417">
        <v>14</v>
      </c>
      <c r="N11" s="417">
        <v>16.9</v>
      </c>
      <c r="O11" s="417">
        <v>7.7</v>
      </c>
    </row>
    <row r="12" spans="2:15" ht="16.5" customHeight="1">
      <c r="B12" s="370" t="s">
        <v>167</v>
      </c>
      <c r="C12" s="371" t="s">
        <v>485</v>
      </c>
      <c r="D12" s="416">
        <v>19.3</v>
      </c>
      <c r="E12" s="417">
        <v>19.8</v>
      </c>
      <c r="F12" s="417">
        <v>17.6</v>
      </c>
      <c r="G12" s="417">
        <v>171.1</v>
      </c>
      <c r="H12" s="417">
        <v>184.2</v>
      </c>
      <c r="I12" s="417">
        <v>129.6</v>
      </c>
      <c r="J12" s="417">
        <v>142.7</v>
      </c>
      <c r="K12" s="417">
        <v>149.9</v>
      </c>
      <c r="L12" s="417">
        <v>119.8</v>
      </c>
      <c r="M12" s="417">
        <v>28.4</v>
      </c>
      <c r="N12" s="417">
        <v>34.3</v>
      </c>
      <c r="O12" s="417">
        <v>9.8</v>
      </c>
    </row>
    <row r="13" spans="2:15" ht="16.5" customHeight="1">
      <c r="B13" s="370" t="s">
        <v>403</v>
      </c>
      <c r="C13" s="371" t="s">
        <v>467</v>
      </c>
      <c r="D13" s="416">
        <v>18.2</v>
      </c>
      <c r="E13" s="417">
        <v>19.2</v>
      </c>
      <c r="F13" s="417">
        <v>17.2</v>
      </c>
      <c r="G13" s="417">
        <v>132.4</v>
      </c>
      <c r="H13" s="417">
        <v>153.6</v>
      </c>
      <c r="I13" s="417">
        <v>113.7</v>
      </c>
      <c r="J13" s="417">
        <v>125</v>
      </c>
      <c r="K13" s="417">
        <v>142.3</v>
      </c>
      <c r="L13" s="417">
        <v>109.7</v>
      </c>
      <c r="M13" s="417">
        <v>7.4</v>
      </c>
      <c r="N13" s="417">
        <v>11.3</v>
      </c>
      <c r="O13" s="417">
        <v>4</v>
      </c>
    </row>
    <row r="14" spans="2:15" ht="16.5" customHeight="1">
      <c r="B14" s="370" t="s">
        <v>74</v>
      </c>
      <c r="C14" s="371" t="s">
        <v>218</v>
      </c>
      <c r="D14" s="416">
        <v>19</v>
      </c>
      <c r="E14" s="417">
        <v>19.3</v>
      </c>
      <c r="F14" s="417">
        <v>18.6</v>
      </c>
      <c r="G14" s="417">
        <v>152.7</v>
      </c>
      <c r="H14" s="417">
        <v>165.3</v>
      </c>
      <c r="I14" s="417">
        <v>140.2</v>
      </c>
      <c r="J14" s="417">
        <v>136.8</v>
      </c>
      <c r="K14" s="417">
        <v>143.2</v>
      </c>
      <c r="L14" s="417">
        <v>130.5</v>
      </c>
      <c r="M14" s="417">
        <v>15.9</v>
      </c>
      <c r="N14" s="417">
        <v>22.1</v>
      </c>
      <c r="O14" s="417">
        <v>9.7</v>
      </c>
    </row>
    <row r="15" spans="2:15" ht="16.5" customHeight="1">
      <c r="B15" s="370" t="s">
        <v>404</v>
      </c>
      <c r="C15" s="371" t="s">
        <v>486</v>
      </c>
      <c r="D15" s="416">
        <v>17.6</v>
      </c>
      <c r="E15" s="417">
        <v>18.4</v>
      </c>
      <c r="F15" s="417">
        <v>16.2</v>
      </c>
      <c r="G15" s="417">
        <v>131.4</v>
      </c>
      <c r="H15" s="417">
        <v>141.6</v>
      </c>
      <c r="I15" s="417">
        <v>113.6</v>
      </c>
      <c r="J15" s="417">
        <v>122.6</v>
      </c>
      <c r="K15" s="417">
        <v>130.4</v>
      </c>
      <c r="L15" s="417">
        <v>108.9</v>
      </c>
      <c r="M15" s="417">
        <v>8.8</v>
      </c>
      <c r="N15" s="417">
        <v>11.2</v>
      </c>
      <c r="O15" s="417">
        <v>4.7</v>
      </c>
    </row>
    <row r="16" spans="2:15" ht="16.5" customHeight="1">
      <c r="B16" s="370" t="s">
        <v>346</v>
      </c>
      <c r="C16" s="371" t="s">
        <v>488</v>
      </c>
      <c r="D16" s="416">
        <v>18.8</v>
      </c>
      <c r="E16" s="417">
        <v>18.7</v>
      </c>
      <c r="F16" s="417">
        <v>19</v>
      </c>
      <c r="G16" s="417">
        <v>169.8</v>
      </c>
      <c r="H16" s="417">
        <v>185.2</v>
      </c>
      <c r="I16" s="417">
        <v>147.2</v>
      </c>
      <c r="J16" s="417">
        <v>143.6</v>
      </c>
      <c r="K16" s="417">
        <v>146.4</v>
      </c>
      <c r="L16" s="417">
        <v>139.4</v>
      </c>
      <c r="M16" s="417">
        <v>26.2</v>
      </c>
      <c r="N16" s="417">
        <v>38.8</v>
      </c>
      <c r="O16" s="417">
        <v>7.8</v>
      </c>
    </row>
    <row r="17" spans="2:15" ht="16.5" customHeight="1">
      <c r="B17" s="370" t="s">
        <v>281</v>
      </c>
      <c r="C17" s="371" t="s">
        <v>489</v>
      </c>
      <c r="D17" s="416">
        <v>15.2</v>
      </c>
      <c r="E17" s="417">
        <v>14.6</v>
      </c>
      <c r="F17" s="417">
        <v>15.5</v>
      </c>
      <c r="G17" s="417">
        <v>90.6</v>
      </c>
      <c r="H17" s="417">
        <v>94.5</v>
      </c>
      <c r="I17" s="417">
        <v>88.2</v>
      </c>
      <c r="J17" s="417">
        <v>86.7</v>
      </c>
      <c r="K17" s="417">
        <v>89.5</v>
      </c>
      <c r="L17" s="417">
        <v>85</v>
      </c>
      <c r="M17" s="417">
        <v>3.9</v>
      </c>
      <c r="N17" s="417">
        <v>5</v>
      </c>
      <c r="O17" s="417">
        <v>3.2</v>
      </c>
    </row>
    <row r="18" spans="2:15" ht="16.5" customHeight="1">
      <c r="B18" s="370" t="s">
        <v>199</v>
      </c>
      <c r="C18" s="371" t="s">
        <v>491</v>
      </c>
      <c r="D18" s="416">
        <v>16.7</v>
      </c>
      <c r="E18" s="417">
        <v>17.3</v>
      </c>
      <c r="F18" s="417">
        <v>16.1</v>
      </c>
      <c r="G18" s="417">
        <v>113.3</v>
      </c>
      <c r="H18" s="417">
        <v>125.7</v>
      </c>
      <c r="I18" s="417">
        <v>102.1</v>
      </c>
      <c r="J18" s="417">
        <v>109.1</v>
      </c>
      <c r="K18" s="417">
        <v>119.8</v>
      </c>
      <c r="L18" s="417">
        <v>99.4</v>
      </c>
      <c r="M18" s="417">
        <v>4.2</v>
      </c>
      <c r="N18" s="417">
        <v>5.9</v>
      </c>
      <c r="O18" s="417">
        <v>2.7</v>
      </c>
    </row>
    <row r="19" spans="2:15" ht="16.5" customHeight="1">
      <c r="B19" s="370" t="s">
        <v>405</v>
      </c>
      <c r="C19" s="371" t="s">
        <v>492</v>
      </c>
      <c r="D19" s="416">
        <v>17.7</v>
      </c>
      <c r="E19" s="417">
        <v>17.9</v>
      </c>
      <c r="F19" s="417">
        <v>17.6</v>
      </c>
      <c r="G19" s="417">
        <v>134.6</v>
      </c>
      <c r="H19" s="417">
        <v>140</v>
      </c>
      <c r="I19" s="417">
        <v>131</v>
      </c>
      <c r="J19" s="417">
        <v>126.6</v>
      </c>
      <c r="K19" s="417">
        <v>130.3</v>
      </c>
      <c r="L19" s="417">
        <v>124.2</v>
      </c>
      <c r="M19" s="417">
        <v>8</v>
      </c>
      <c r="N19" s="417">
        <v>9.7</v>
      </c>
      <c r="O19" s="417">
        <v>6.8</v>
      </c>
    </row>
    <row r="20" spans="2:15" ht="16.5" customHeight="1">
      <c r="B20" s="370" t="s">
        <v>406</v>
      </c>
      <c r="C20" s="371" t="s">
        <v>313</v>
      </c>
      <c r="D20" s="416">
        <v>17.8</v>
      </c>
      <c r="E20" s="417">
        <v>17.8</v>
      </c>
      <c r="F20" s="417">
        <v>17.8</v>
      </c>
      <c r="G20" s="417">
        <v>134.1</v>
      </c>
      <c r="H20" s="417">
        <v>139.2</v>
      </c>
      <c r="I20" s="417">
        <v>132.4</v>
      </c>
      <c r="J20" s="417">
        <v>128.4</v>
      </c>
      <c r="K20" s="417">
        <v>130.7</v>
      </c>
      <c r="L20" s="417">
        <v>127.6</v>
      </c>
      <c r="M20" s="417">
        <v>5.7</v>
      </c>
      <c r="N20" s="417">
        <v>8.5</v>
      </c>
      <c r="O20" s="417">
        <v>4.8</v>
      </c>
    </row>
    <row r="21" spans="2:15" ht="16.5" customHeight="1">
      <c r="B21" s="370" t="s">
        <v>312</v>
      </c>
      <c r="C21" s="371" t="s">
        <v>190</v>
      </c>
      <c r="D21" s="416">
        <v>18</v>
      </c>
      <c r="E21" s="417">
        <v>19.2</v>
      </c>
      <c r="F21" s="417">
        <v>16.8</v>
      </c>
      <c r="G21" s="417">
        <v>140.4</v>
      </c>
      <c r="H21" s="417">
        <v>148.5</v>
      </c>
      <c r="I21" s="417">
        <v>131.7</v>
      </c>
      <c r="J21" s="417">
        <v>136.2</v>
      </c>
      <c r="K21" s="417">
        <v>144.2</v>
      </c>
      <c r="L21" s="417">
        <v>127.7</v>
      </c>
      <c r="M21" s="417">
        <v>4.2</v>
      </c>
      <c r="N21" s="417">
        <v>4.3</v>
      </c>
      <c r="O21" s="417">
        <v>4</v>
      </c>
    </row>
    <row r="22" spans="2:15" ht="16.5" customHeight="1">
      <c r="B22" s="375" t="s">
        <v>160</v>
      </c>
      <c r="C22" s="376" t="s">
        <v>67</v>
      </c>
      <c r="D22" s="418">
        <v>17.8</v>
      </c>
      <c r="E22" s="419">
        <v>18.8</v>
      </c>
      <c r="F22" s="419">
        <v>16.6</v>
      </c>
      <c r="G22" s="419">
        <v>125.6</v>
      </c>
      <c r="H22" s="419">
        <v>146</v>
      </c>
      <c r="I22" s="419">
        <v>102.6</v>
      </c>
      <c r="J22" s="419">
        <v>118.1</v>
      </c>
      <c r="K22" s="419">
        <v>135.1</v>
      </c>
      <c r="L22" s="419">
        <v>98.9</v>
      </c>
      <c r="M22" s="419">
        <v>7.5</v>
      </c>
      <c r="N22" s="419">
        <v>10.9</v>
      </c>
      <c r="O22" s="419">
        <v>3.7</v>
      </c>
    </row>
    <row r="23" spans="2:15" ht="16.5" customHeight="1">
      <c r="B23" s="378" t="s">
        <v>165</v>
      </c>
      <c r="C23" s="379" t="s">
        <v>493</v>
      </c>
      <c r="D23" s="415">
        <v>18.9</v>
      </c>
      <c r="E23" s="413">
        <v>19.1</v>
      </c>
      <c r="F23" s="413">
        <v>18.7</v>
      </c>
      <c r="G23" s="413">
        <v>145.3</v>
      </c>
      <c r="H23" s="413">
        <v>155.6</v>
      </c>
      <c r="I23" s="413">
        <v>136</v>
      </c>
      <c r="J23" s="413">
        <v>135.5</v>
      </c>
      <c r="K23" s="413">
        <v>141.9</v>
      </c>
      <c r="L23" s="413">
        <v>129.8</v>
      </c>
      <c r="M23" s="413">
        <v>9.8</v>
      </c>
      <c r="N23" s="413">
        <v>13.7</v>
      </c>
      <c r="O23" s="413">
        <v>6.2</v>
      </c>
    </row>
    <row r="24" spans="2:15" ht="16.5" customHeight="1">
      <c r="B24" s="380" t="s">
        <v>208</v>
      </c>
      <c r="C24" s="371" t="s">
        <v>494</v>
      </c>
      <c r="D24" s="415">
        <v>19.9</v>
      </c>
      <c r="E24" s="415">
        <v>20.2</v>
      </c>
      <c r="F24" s="415">
        <v>19.5</v>
      </c>
      <c r="G24" s="415">
        <v>154.8</v>
      </c>
      <c r="H24" s="415">
        <v>166</v>
      </c>
      <c r="I24" s="415">
        <v>140.4</v>
      </c>
      <c r="J24" s="415">
        <v>147.9</v>
      </c>
      <c r="K24" s="415">
        <v>155.8</v>
      </c>
      <c r="L24" s="415">
        <v>137.7</v>
      </c>
      <c r="M24" s="415">
        <v>6.9</v>
      </c>
      <c r="N24" s="415">
        <v>10.2</v>
      </c>
      <c r="O24" s="415">
        <v>2.7</v>
      </c>
    </row>
    <row r="25" spans="2:15" ht="16.5" customHeight="1">
      <c r="B25" s="383" t="s">
        <v>496</v>
      </c>
      <c r="C25" s="384" t="s">
        <v>497</v>
      </c>
      <c r="D25" s="411">
        <v>20</v>
      </c>
      <c r="E25" s="411">
        <v>20.3</v>
      </c>
      <c r="F25" s="411">
        <v>19.2</v>
      </c>
      <c r="G25" s="411">
        <v>161.9</v>
      </c>
      <c r="H25" s="411">
        <v>171.8</v>
      </c>
      <c r="I25" s="411">
        <v>140.9</v>
      </c>
      <c r="J25" s="411">
        <v>156.8</v>
      </c>
      <c r="K25" s="411">
        <v>165.3</v>
      </c>
      <c r="L25" s="411">
        <v>138.8</v>
      </c>
      <c r="M25" s="411">
        <v>5.1</v>
      </c>
      <c r="N25" s="411">
        <v>6.5</v>
      </c>
      <c r="O25" s="411">
        <v>2.1</v>
      </c>
    </row>
    <row r="26" spans="2:15" ht="16.5" customHeight="1">
      <c r="B26" s="387" t="s">
        <v>498</v>
      </c>
      <c r="C26" s="388" t="s">
        <v>301</v>
      </c>
      <c r="D26" s="417">
        <v>20.5</v>
      </c>
      <c r="E26" s="417">
        <v>21.1</v>
      </c>
      <c r="F26" s="417">
        <v>19.2</v>
      </c>
      <c r="G26" s="417">
        <v>168.6</v>
      </c>
      <c r="H26" s="417">
        <v>187</v>
      </c>
      <c r="I26" s="417">
        <v>132.2</v>
      </c>
      <c r="J26" s="417">
        <v>151.2</v>
      </c>
      <c r="K26" s="417">
        <v>163.6</v>
      </c>
      <c r="L26" s="417">
        <v>126.7</v>
      </c>
      <c r="M26" s="417">
        <v>17.4</v>
      </c>
      <c r="N26" s="417">
        <v>23.4</v>
      </c>
      <c r="O26" s="417">
        <v>5.5</v>
      </c>
    </row>
    <row r="27" spans="2:15" ht="16.5" customHeight="1">
      <c r="B27" s="387" t="s">
        <v>499</v>
      </c>
      <c r="C27" s="388" t="s">
        <v>500</v>
      </c>
      <c r="D27" s="417">
        <v>20.2</v>
      </c>
      <c r="E27" s="417">
        <v>20</v>
      </c>
      <c r="F27" s="417">
        <v>21</v>
      </c>
      <c r="G27" s="417">
        <v>162.4</v>
      </c>
      <c r="H27" s="417">
        <v>165</v>
      </c>
      <c r="I27" s="417">
        <v>155</v>
      </c>
      <c r="J27" s="417">
        <v>151.9</v>
      </c>
      <c r="K27" s="417">
        <v>152.8</v>
      </c>
      <c r="L27" s="417">
        <v>149.4</v>
      </c>
      <c r="M27" s="417">
        <v>10.5</v>
      </c>
      <c r="N27" s="417">
        <v>12.2</v>
      </c>
      <c r="O27" s="417">
        <v>5.6</v>
      </c>
    </row>
    <row r="28" spans="2:15" ht="16.5" customHeight="1">
      <c r="B28" s="387" t="s">
        <v>502</v>
      </c>
      <c r="C28" s="388" t="s">
        <v>420</v>
      </c>
      <c r="D28" s="417">
        <v>18.9</v>
      </c>
      <c r="E28" s="417">
        <v>19.4</v>
      </c>
      <c r="F28" s="417">
        <v>17.9</v>
      </c>
      <c r="G28" s="417">
        <v>156.2</v>
      </c>
      <c r="H28" s="417">
        <v>168.3</v>
      </c>
      <c r="I28" s="417">
        <v>134.8</v>
      </c>
      <c r="J28" s="417">
        <v>142.5</v>
      </c>
      <c r="K28" s="417">
        <v>150.8</v>
      </c>
      <c r="L28" s="417">
        <v>127.8</v>
      </c>
      <c r="M28" s="417">
        <v>13.7</v>
      </c>
      <c r="N28" s="417">
        <v>17.5</v>
      </c>
      <c r="O28" s="417">
        <v>7</v>
      </c>
    </row>
    <row r="29" spans="2:15" ht="16.5" customHeight="1">
      <c r="B29" s="387" t="s">
        <v>503</v>
      </c>
      <c r="C29" s="388" t="s">
        <v>186</v>
      </c>
      <c r="D29" s="417">
        <v>17.3</v>
      </c>
      <c r="E29" s="417">
        <v>18.4</v>
      </c>
      <c r="F29" s="417">
        <v>16</v>
      </c>
      <c r="G29" s="417">
        <v>135.4</v>
      </c>
      <c r="H29" s="417">
        <v>152.3</v>
      </c>
      <c r="I29" s="417">
        <v>116</v>
      </c>
      <c r="J29" s="417">
        <v>127.2</v>
      </c>
      <c r="K29" s="417">
        <v>140.1</v>
      </c>
      <c r="L29" s="417">
        <v>112.3</v>
      </c>
      <c r="M29" s="417">
        <v>8.2</v>
      </c>
      <c r="N29" s="417">
        <v>12.2</v>
      </c>
      <c r="O29" s="417">
        <v>3.7</v>
      </c>
    </row>
    <row r="30" spans="2:15" ht="16.5" customHeight="1">
      <c r="B30" s="387" t="s">
        <v>504</v>
      </c>
      <c r="C30" s="388" t="s">
        <v>175</v>
      </c>
      <c r="D30" s="417">
        <v>19.6</v>
      </c>
      <c r="E30" s="417">
        <v>19.9</v>
      </c>
      <c r="F30" s="417">
        <v>19.3</v>
      </c>
      <c r="G30" s="417">
        <v>164.1</v>
      </c>
      <c r="H30" s="417">
        <v>181.5</v>
      </c>
      <c r="I30" s="417">
        <v>141.5</v>
      </c>
      <c r="J30" s="417">
        <v>144.3</v>
      </c>
      <c r="K30" s="417">
        <v>150.7</v>
      </c>
      <c r="L30" s="417">
        <v>135.9</v>
      </c>
      <c r="M30" s="417">
        <v>19.8</v>
      </c>
      <c r="N30" s="417">
        <v>30.8</v>
      </c>
      <c r="O30" s="417">
        <v>5.6</v>
      </c>
    </row>
    <row r="31" spans="2:15" ht="16.5" customHeight="1">
      <c r="B31" s="387" t="s">
        <v>505</v>
      </c>
      <c r="C31" s="388" t="s">
        <v>507</v>
      </c>
      <c r="D31" s="417">
        <v>18.7</v>
      </c>
      <c r="E31" s="417">
        <v>18.7</v>
      </c>
      <c r="F31" s="417">
        <v>18.5</v>
      </c>
      <c r="G31" s="417">
        <v>148.1</v>
      </c>
      <c r="H31" s="417">
        <v>157.2</v>
      </c>
      <c r="I31" s="417">
        <v>122.6</v>
      </c>
      <c r="J31" s="417">
        <v>137.6</v>
      </c>
      <c r="K31" s="417">
        <v>144</v>
      </c>
      <c r="L31" s="417">
        <v>119.8</v>
      </c>
      <c r="M31" s="417">
        <v>10.5</v>
      </c>
      <c r="N31" s="417">
        <v>13.2</v>
      </c>
      <c r="O31" s="417">
        <v>2.8</v>
      </c>
    </row>
    <row r="32" spans="2:15" ht="16.5" customHeight="1">
      <c r="B32" s="387" t="s">
        <v>508</v>
      </c>
      <c r="C32" s="388" t="s">
        <v>509</v>
      </c>
      <c r="D32" s="417">
        <v>19.7</v>
      </c>
      <c r="E32" s="417">
        <v>19.6</v>
      </c>
      <c r="F32" s="417">
        <v>19.9</v>
      </c>
      <c r="G32" s="417">
        <v>159.2</v>
      </c>
      <c r="H32" s="417">
        <v>160.3</v>
      </c>
      <c r="I32" s="417">
        <v>151.9</v>
      </c>
      <c r="J32" s="417">
        <v>149.9</v>
      </c>
      <c r="K32" s="417">
        <v>150</v>
      </c>
      <c r="L32" s="417">
        <v>149.6</v>
      </c>
      <c r="M32" s="417">
        <v>9.3</v>
      </c>
      <c r="N32" s="417">
        <v>10.3</v>
      </c>
      <c r="O32" s="417">
        <v>2.3</v>
      </c>
    </row>
    <row r="33" spans="2:15" ht="16.5" customHeight="1">
      <c r="B33" s="387" t="s">
        <v>510</v>
      </c>
      <c r="C33" s="388" t="s">
        <v>35</v>
      </c>
      <c r="D33" s="420">
        <v>18.7</v>
      </c>
      <c r="E33" s="420">
        <v>18.5</v>
      </c>
      <c r="F33" s="420">
        <v>19.9</v>
      </c>
      <c r="G33" s="420">
        <v>163.1</v>
      </c>
      <c r="H33" s="420">
        <v>159.9</v>
      </c>
      <c r="I33" s="420">
        <v>178.6</v>
      </c>
      <c r="J33" s="420">
        <v>143.4</v>
      </c>
      <c r="K33" s="420">
        <v>140.3</v>
      </c>
      <c r="L33" s="420">
        <v>158.5</v>
      </c>
      <c r="M33" s="420">
        <v>19.7</v>
      </c>
      <c r="N33" s="420">
        <v>19.6</v>
      </c>
      <c r="O33" s="420">
        <v>20.1</v>
      </c>
    </row>
    <row r="34" spans="2:15" ht="16.5" customHeight="1">
      <c r="B34" s="387" t="s">
        <v>511</v>
      </c>
      <c r="C34" s="388" t="s">
        <v>512</v>
      </c>
      <c r="D34" s="417">
        <v>19.6</v>
      </c>
      <c r="E34" s="417">
        <v>20</v>
      </c>
      <c r="F34" s="417">
        <v>18.3</v>
      </c>
      <c r="G34" s="417">
        <v>160.4</v>
      </c>
      <c r="H34" s="417">
        <v>169</v>
      </c>
      <c r="I34" s="417">
        <v>129.7</v>
      </c>
      <c r="J34" s="417">
        <v>145.5</v>
      </c>
      <c r="K34" s="417">
        <v>151.1</v>
      </c>
      <c r="L34" s="417">
        <v>125.3</v>
      </c>
      <c r="M34" s="417">
        <v>14.9</v>
      </c>
      <c r="N34" s="417">
        <v>17.9</v>
      </c>
      <c r="O34" s="417">
        <v>4.4</v>
      </c>
    </row>
    <row r="35" spans="2:15" ht="16.5" customHeight="1">
      <c r="B35" s="387" t="s">
        <v>206</v>
      </c>
      <c r="C35" s="388" t="s">
        <v>513</v>
      </c>
      <c r="D35" s="417">
        <v>18.9</v>
      </c>
      <c r="E35" s="417">
        <v>19.2</v>
      </c>
      <c r="F35" s="417">
        <v>18.1</v>
      </c>
      <c r="G35" s="417">
        <v>148.3</v>
      </c>
      <c r="H35" s="417">
        <v>153.8</v>
      </c>
      <c r="I35" s="417">
        <v>127.6</v>
      </c>
      <c r="J35" s="417">
        <v>140.6</v>
      </c>
      <c r="K35" s="417">
        <v>144.9</v>
      </c>
      <c r="L35" s="417">
        <v>124.3</v>
      </c>
      <c r="M35" s="417">
        <v>7.7</v>
      </c>
      <c r="N35" s="417">
        <v>8.9</v>
      </c>
      <c r="O35" s="417">
        <v>3.3</v>
      </c>
    </row>
    <row r="36" spans="2:15" ht="16.5" customHeight="1">
      <c r="B36" s="387" t="s">
        <v>514</v>
      </c>
      <c r="C36" s="388" t="s">
        <v>365</v>
      </c>
      <c r="D36" s="417">
        <v>19.3</v>
      </c>
      <c r="E36" s="417">
        <v>19.3</v>
      </c>
      <c r="F36" s="417">
        <v>19.1</v>
      </c>
      <c r="G36" s="417">
        <v>164.3</v>
      </c>
      <c r="H36" s="417">
        <v>165.5</v>
      </c>
      <c r="I36" s="417">
        <v>157</v>
      </c>
      <c r="J36" s="417">
        <v>148.7</v>
      </c>
      <c r="K36" s="417">
        <v>149.2</v>
      </c>
      <c r="L36" s="417">
        <v>145.8</v>
      </c>
      <c r="M36" s="417">
        <v>15.6</v>
      </c>
      <c r="N36" s="417">
        <v>16.3</v>
      </c>
      <c r="O36" s="417">
        <v>11.2</v>
      </c>
    </row>
    <row r="37" spans="2:15" ht="16.5" customHeight="1">
      <c r="B37" s="387" t="s">
        <v>52</v>
      </c>
      <c r="C37" s="388" t="s">
        <v>386</v>
      </c>
      <c r="D37" s="417">
        <v>19.7</v>
      </c>
      <c r="E37" s="417">
        <v>19.8</v>
      </c>
      <c r="F37" s="417">
        <v>19</v>
      </c>
      <c r="G37" s="417">
        <v>158.7</v>
      </c>
      <c r="H37" s="417">
        <v>162.9</v>
      </c>
      <c r="I37" s="417">
        <v>139.4</v>
      </c>
      <c r="J37" s="417">
        <v>149.3</v>
      </c>
      <c r="K37" s="417">
        <v>152.5</v>
      </c>
      <c r="L37" s="417">
        <v>134.7</v>
      </c>
      <c r="M37" s="417">
        <v>9.4</v>
      </c>
      <c r="N37" s="417">
        <v>10.4</v>
      </c>
      <c r="O37" s="417">
        <v>4.7</v>
      </c>
    </row>
    <row r="38" spans="2:15" ht="16.5" customHeight="1">
      <c r="B38" s="387" t="s">
        <v>495</v>
      </c>
      <c r="C38" s="388" t="s">
        <v>516</v>
      </c>
      <c r="D38" s="417">
        <v>18.9</v>
      </c>
      <c r="E38" s="417">
        <v>19.2</v>
      </c>
      <c r="F38" s="417">
        <v>18</v>
      </c>
      <c r="G38" s="417">
        <v>158</v>
      </c>
      <c r="H38" s="417">
        <v>164</v>
      </c>
      <c r="I38" s="417">
        <v>139.9</v>
      </c>
      <c r="J38" s="417">
        <v>146.4</v>
      </c>
      <c r="K38" s="417">
        <v>151</v>
      </c>
      <c r="L38" s="417">
        <v>132.7</v>
      </c>
      <c r="M38" s="417">
        <v>11.6</v>
      </c>
      <c r="N38" s="417">
        <v>13</v>
      </c>
      <c r="O38" s="417">
        <v>7.2</v>
      </c>
    </row>
    <row r="39" spans="2:15" ht="16.5" customHeight="1">
      <c r="B39" s="387" t="s">
        <v>211</v>
      </c>
      <c r="C39" s="388" t="s">
        <v>517</v>
      </c>
      <c r="D39" s="417">
        <v>20.2</v>
      </c>
      <c r="E39" s="417">
        <v>20.5</v>
      </c>
      <c r="F39" s="417">
        <v>19.3</v>
      </c>
      <c r="G39" s="417">
        <v>159.7</v>
      </c>
      <c r="H39" s="417">
        <v>168.1</v>
      </c>
      <c r="I39" s="417">
        <v>140.1</v>
      </c>
      <c r="J39" s="417">
        <v>146.2</v>
      </c>
      <c r="K39" s="417">
        <v>151.7</v>
      </c>
      <c r="L39" s="417">
        <v>133.2</v>
      </c>
      <c r="M39" s="417">
        <v>13.5</v>
      </c>
      <c r="N39" s="417">
        <v>16.4</v>
      </c>
      <c r="O39" s="417">
        <v>6.9</v>
      </c>
    </row>
    <row r="40" spans="2:15" ht="16.5" customHeight="1">
      <c r="B40" s="387" t="s">
        <v>69</v>
      </c>
      <c r="C40" s="388" t="s">
        <v>448</v>
      </c>
      <c r="D40" s="417">
        <v>18.4</v>
      </c>
      <c r="E40" s="417">
        <v>18.6</v>
      </c>
      <c r="F40" s="417">
        <v>18.1</v>
      </c>
      <c r="G40" s="417">
        <v>151.4</v>
      </c>
      <c r="H40" s="417">
        <v>160.9</v>
      </c>
      <c r="I40" s="417">
        <v>132.2</v>
      </c>
      <c r="J40" s="417">
        <v>138.9</v>
      </c>
      <c r="K40" s="417">
        <v>145</v>
      </c>
      <c r="L40" s="417">
        <v>126.5</v>
      </c>
      <c r="M40" s="417">
        <v>12.5</v>
      </c>
      <c r="N40" s="417">
        <v>15.9</v>
      </c>
      <c r="O40" s="417">
        <v>5.7</v>
      </c>
    </row>
    <row r="41" spans="2:15" ht="16.5" customHeight="1">
      <c r="B41" s="387" t="s">
        <v>519</v>
      </c>
      <c r="C41" s="388" t="s">
        <v>520</v>
      </c>
      <c r="D41" s="417">
        <v>19</v>
      </c>
      <c r="E41" s="417">
        <v>19.3</v>
      </c>
      <c r="F41" s="417">
        <v>18.1</v>
      </c>
      <c r="G41" s="417">
        <v>164.4</v>
      </c>
      <c r="H41" s="417">
        <v>169.5</v>
      </c>
      <c r="I41" s="417">
        <v>148.6</v>
      </c>
      <c r="J41" s="417">
        <v>148.5</v>
      </c>
      <c r="K41" s="417">
        <v>151.3</v>
      </c>
      <c r="L41" s="417">
        <v>139.8</v>
      </c>
      <c r="M41" s="417">
        <v>15.9</v>
      </c>
      <c r="N41" s="417">
        <v>18.2</v>
      </c>
      <c r="O41" s="417">
        <v>8.8</v>
      </c>
    </row>
    <row r="42" spans="2:15" ht="16.5" customHeight="1">
      <c r="B42" s="387" t="s">
        <v>200</v>
      </c>
      <c r="C42" s="388" t="s">
        <v>521</v>
      </c>
      <c r="D42" s="417">
        <v>20.1</v>
      </c>
      <c r="E42" s="417">
        <v>20.3</v>
      </c>
      <c r="F42" s="417">
        <v>19.4</v>
      </c>
      <c r="G42" s="417">
        <v>176.5</v>
      </c>
      <c r="H42" s="417">
        <v>182.4</v>
      </c>
      <c r="I42" s="417">
        <v>152.8</v>
      </c>
      <c r="J42" s="417">
        <v>154</v>
      </c>
      <c r="K42" s="417">
        <v>157.2</v>
      </c>
      <c r="L42" s="417">
        <v>141.2</v>
      </c>
      <c r="M42" s="417">
        <v>22.5</v>
      </c>
      <c r="N42" s="417">
        <v>25.2</v>
      </c>
      <c r="O42" s="417">
        <v>11.6</v>
      </c>
    </row>
    <row r="43" spans="2:15" ht="16.5" customHeight="1">
      <c r="B43" s="387" t="s">
        <v>522</v>
      </c>
      <c r="C43" s="391" t="s">
        <v>434</v>
      </c>
      <c r="D43" s="417">
        <v>18.5</v>
      </c>
      <c r="E43" s="417">
        <v>18.8</v>
      </c>
      <c r="F43" s="417">
        <v>18.1</v>
      </c>
      <c r="G43" s="417">
        <v>153.7</v>
      </c>
      <c r="H43" s="417">
        <v>162</v>
      </c>
      <c r="I43" s="417">
        <v>136.7</v>
      </c>
      <c r="J43" s="417">
        <v>140.1</v>
      </c>
      <c r="K43" s="417">
        <v>144.7</v>
      </c>
      <c r="L43" s="417">
        <v>130.6</v>
      </c>
      <c r="M43" s="417">
        <v>13.6</v>
      </c>
      <c r="N43" s="417">
        <v>17.3</v>
      </c>
      <c r="O43" s="417">
        <v>6.1</v>
      </c>
    </row>
    <row r="44" spans="2:15" ht="16.5" customHeight="1">
      <c r="B44" s="378" t="s">
        <v>82</v>
      </c>
      <c r="C44" s="392" t="s">
        <v>174</v>
      </c>
      <c r="D44" s="413">
        <v>19.3</v>
      </c>
      <c r="E44" s="413">
        <v>20</v>
      </c>
      <c r="F44" s="413">
        <v>17.5</v>
      </c>
      <c r="G44" s="413">
        <v>155.4</v>
      </c>
      <c r="H44" s="413">
        <v>164.2</v>
      </c>
      <c r="I44" s="413">
        <v>133.7</v>
      </c>
      <c r="J44" s="413">
        <v>144.9</v>
      </c>
      <c r="K44" s="413">
        <v>151.9</v>
      </c>
      <c r="L44" s="413">
        <v>127.6</v>
      </c>
      <c r="M44" s="413">
        <v>10.5</v>
      </c>
      <c r="N44" s="413">
        <v>12.3</v>
      </c>
      <c r="O44" s="413">
        <v>6.1</v>
      </c>
    </row>
    <row r="45" spans="2:15" ht="16.5" customHeight="1">
      <c r="B45" s="393" t="s">
        <v>523</v>
      </c>
      <c r="C45" s="394" t="s">
        <v>351</v>
      </c>
      <c r="D45" s="419">
        <v>17.7</v>
      </c>
      <c r="E45" s="419">
        <v>18.6</v>
      </c>
      <c r="F45" s="419">
        <v>17.1</v>
      </c>
      <c r="G45" s="419">
        <v>121.8</v>
      </c>
      <c r="H45" s="419">
        <v>143.7</v>
      </c>
      <c r="I45" s="419">
        <v>109.6</v>
      </c>
      <c r="J45" s="419">
        <v>115.8</v>
      </c>
      <c r="K45" s="419">
        <v>133.4</v>
      </c>
      <c r="L45" s="419">
        <v>106</v>
      </c>
      <c r="M45" s="419">
        <v>6</v>
      </c>
      <c r="N45" s="419">
        <v>10.3</v>
      </c>
      <c r="O45" s="419">
        <v>3.6</v>
      </c>
    </row>
    <row r="46" spans="2:15" ht="16.5" customHeight="1">
      <c r="B46" s="383" t="s">
        <v>88</v>
      </c>
      <c r="C46" s="384" t="s">
        <v>524</v>
      </c>
      <c r="D46" s="411">
        <v>15.3</v>
      </c>
      <c r="E46" s="411">
        <v>15.3</v>
      </c>
      <c r="F46" s="411">
        <v>15.4</v>
      </c>
      <c r="G46" s="411">
        <v>94.8</v>
      </c>
      <c r="H46" s="411">
        <v>99.1</v>
      </c>
      <c r="I46" s="411">
        <v>90.4</v>
      </c>
      <c r="J46" s="411">
        <v>91.3</v>
      </c>
      <c r="K46" s="411">
        <v>94.9</v>
      </c>
      <c r="L46" s="411">
        <v>87.6</v>
      </c>
      <c r="M46" s="411">
        <v>3.5</v>
      </c>
      <c r="N46" s="411">
        <v>4.2</v>
      </c>
      <c r="O46" s="411">
        <v>2.8</v>
      </c>
    </row>
    <row r="47" spans="2:15" ht="16.5" customHeight="1">
      <c r="B47" s="387" t="s">
        <v>479</v>
      </c>
      <c r="C47" s="388" t="s">
        <v>193</v>
      </c>
      <c r="D47" s="417">
        <v>15.1</v>
      </c>
      <c r="E47" s="417">
        <v>14.2</v>
      </c>
      <c r="F47" s="417">
        <v>15.6</v>
      </c>
      <c r="G47" s="417">
        <v>88.9</v>
      </c>
      <c r="H47" s="417">
        <v>91.7</v>
      </c>
      <c r="I47" s="417">
        <v>87.6</v>
      </c>
      <c r="J47" s="417">
        <v>84.9</v>
      </c>
      <c r="K47" s="417">
        <v>86.1</v>
      </c>
      <c r="L47" s="417">
        <v>84.3</v>
      </c>
      <c r="M47" s="417">
        <v>4</v>
      </c>
      <c r="N47" s="417">
        <v>5.6</v>
      </c>
      <c r="O47" s="417">
        <v>3.3</v>
      </c>
    </row>
    <row r="48" spans="2:15" ht="16.5" customHeight="1">
      <c r="B48" s="378" t="s">
        <v>525</v>
      </c>
      <c r="C48" s="379" t="s">
        <v>161</v>
      </c>
      <c r="D48" s="413">
        <v>18.1</v>
      </c>
      <c r="E48" s="413">
        <v>17.9</v>
      </c>
      <c r="F48" s="413">
        <v>18.2</v>
      </c>
      <c r="G48" s="413">
        <v>137.8</v>
      </c>
      <c r="H48" s="413">
        <v>143.2</v>
      </c>
      <c r="I48" s="413">
        <v>136</v>
      </c>
      <c r="J48" s="413">
        <v>129.1</v>
      </c>
      <c r="K48" s="413">
        <v>130.1</v>
      </c>
      <c r="L48" s="413">
        <v>128.8</v>
      </c>
      <c r="M48" s="413">
        <v>8.7</v>
      </c>
      <c r="N48" s="413">
        <v>13.1</v>
      </c>
      <c r="O48" s="413">
        <v>7.2</v>
      </c>
    </row>
    <row r="49" spans="2:15" ht="16.5" customHeight="1">
      <c r="B49" s="393" t="s">
        <v>295</v>
      </c>
      <c r="C49" s="376" t="s">
        <v>136</v>
      </c>
      <c r="D49" s="419">
        <v>17.5</v>
      </c>
      <c r="E49" s="419">
        <v>17.7</v>
      </c>
      <c r="F49" s="419">
        <v>17.4</v>
      </c>
      <c r="G49" s="419">
        <v>130.6</v>
      </c>
      <c r="H49" s="419">
        <v>135.3</v>
      </c>
      <c r="I49" s="419">
        <v>129</v>
      </c>
      <c r="J49" s="419">
        <v>127.7</v>
      </c>
      <c r="K49" s="419">
        <v>131.4</v>
      </c>
      <c r="L49" s="419">
        <v>126.5</v>
      </c>
      <c r="M49" s="419">
        <v>2.9</v>
      </c>
      <c r="N49" s="419">
        <v>3.9</v>
      </c>
      <c r="O49" s="419">
        <v>2.5</v>
      </c>
    </row>
    <row r="50" spans="2:15" ht="16.5" customHeight="1">
      <c r="B50" s="383" t="s">
        <v>526</v>
      </c>
      <c r="C50" s="384" t="s">
        <v>253</v>
      </c>
      <c r="D50" s="411">
        <v>19.8</v>
      </c>
      <c r="E50" s="411">
        <v>20.4</v>
      </c>
      <c r="F50" s="411">
        <v>19.1</v>
      </c>
      <c r="G50" s="411">
        <v>168.5</v>
      </c>
      <c r="H50" s="411">
        <v>183.5</v>
      </c>
      <c r="I50" s="411">
        <v>152.9</v>
      </c>
      <c r="J50" s="411">
        <v>150.2</v>
      </c>
      <c r="K50" s="411">
        <v>158.6</v>
      </c>
      <c r="L50" s="411">
        <v>141.5</v>
      </c>
      <c r="M50" s="411">
        <v>18.3</v>
      </c>
      <c r="N50" s="411">
        <v>24.9</v>
      </c>
      <c r="O50" s="411">
        <v>11.4</v>
      </c>
    </row>
    <row r="51" spans="2:15" ht="16.5" customHeight="1">
      <c r="B51" s="387" t="s">
        <v>527</v>
      </c>
      <c r="C51" s="388" t="s">
        <v>528</v>
      </c>
      <c r="D51" s="417">
        <v>16.9</v>
      </c>
      <c r="E51" s="417">
        <v>17.5</v>
      </c>
      <c r="F51" s="417">
        <v>16.3</v>
      </c>
      <c r="G51" s="417">
        <v>104</v>
      </c>
      <c r="H51" s="417">
        <v>124.2</v>
      </c>
      <c r="I51" s="417">
        <v>84.9</v>
      </c>
      <c r="J51" s="417">
        <v>99.3</v>
      </c>
      <c r="K51" s="417">
        <v>116.5</v>
      </c>
      <c r="L51" s="417">
        <v>83.1</v>
      </c>
      <c r="M51" s="417">
        <v>4.7</v>
      </c>
      <c r="N51" s="417">
        <v>7.7</v>
      </c>
      <c r="O51" s="417">
        <v>1.8</v>
      </c>
    </row>
    <row r="52" spans="2:15" ht="16.5" customHeight="1">
      <c r="B52" s="393" t="s">
        <v>300</v>
      </c>
      <c r="C52" s="376" t="s">
        <v>321</v>
      </c>
      <c r="D52" s="419">
        <v>18.3</v>
      </c>
      <c r="E52" s="419">
        <v>20.1</v>
      </c>
      <c r="F52" s="419">
        <v>14.7</v>
      </c>
      <c r="G52" s="419">
        <v>141.2</v>
      </c>
      <c r="H52" s="419">
        <v>159.8</v>
      </c>
      <c r="I52" s="419">
        <v>105.3</v>
      </c>
      <c r="J52" s="419">
        <v>135.9</v>
      </c>
      <c r="K52" s="419">
        <v>152.4</v>
      </c>
      <c r="L52" s="419">
        <v>104</v>
      </c>
      <c r="M52" s="419">
        <v>5.3</v>
      </c>
      <c r="N52" s="419">
        <v>7.4</v>
      </c>
      <c r="O52" s="419">
        <v>1.3</v>
      </c>
    </row>
    <row r="53" spans="2:15" ht="21.75" customHeight="1">
      <c r="B53" s="396"/>
      <c r="C53" s="349">
        <v>43891</v>
      </c>
      <c r="D53" s="350" t="s">
        <v>484</v>
      </c>
      <c r="E53" s="396"/>
      <c r="F53" s="397"/>
      <c r="H53" s="396"/>
      <c r="I53" s="396"/>
      <c r="J53" s="396"/>
      <c r="K53" s="396"/>
      <c r="L53" s="396"/>
      <c r="M53" s="396"/>
      <c r="N53" s="396"/>
      <c r="O53" s="396"/>
    </row>
    <row r="54" spans="2:15" ht="18" customHeight="1">
      <c r="B54" s="351"/>
      <c r="C54" s="352" t="s">
        <v>530</v>
      </c>
      <c r="E54" s="351"/>
      <c r="F54" s="351"/>
      <c r="G54" s="351"/>
      <c r="H54" s="351"/>
      <c r="I54" s="351"/>
      <c r="J54" s="351"/>
      <c r="K54" s="353"/>
      <c r="L54" s="351"/>
      <c r="M54" s="351"/>
      <c r="N54" s="351"/>
      <c r="O54" s="351"/>
    </row>
    <row r="55" spans="2:15" s="348" customFormat="1" ht="10.5" customHeight="1">
      <c r="B55" s="677" t="s">
        <v>474</v>
      </c>
      <c r="C55" s="678"/>
      <c r="D55" s="677" t="s">
        <v>185</v>
      </c>
      <c r="E55" s="683"/>
      <c r="F55" s="678"/>
      <c r="G55" s="677" t="s">
        <v>149</v>
      </c>
      <c r="H55" s="683"/>
      <c r="I55" s="683"/>
      <c r="J55" s="356"/>
      <c r="K55" s="356"/>
      <c r="L55" s="356"/>
      <c r="M55" s="356"/>
      <c r="N55" s="356"/>
      <c r="O55" s="357"/>
    </row>
    <row r="56" spans="2:15" s="348" customFormat="1" ht="18" customHeight="1">
      <c r="B56" s="679"/>
      <c r="C56" s="680"/>
      <c r="D56" s="685"/>
      <c r="E56" s="686"/>
      <c r="F56" s="687"/>
      <c r="G56" s="685"/>
      <c r="H56" s="686"/>
      <c r="I56" s="686"/>
      <c r="J56" s="690" t="s">
        <v>532</v>
      </c>
      <c r="K56" s="691"/>
      <c r="L56" s="691"/>
      <c r="M56" s="690" t="s">
        <v>20</v>
      </c>
      <c r="N56" s="692"/>
      <c r="O56" s="693"/>
    </row>
    <row r="57" spans="2:15" s="348" customFormat="1" ht="18" customHeight="1">
      <c r="B57" s="681"/>
      <c r="C57" s="682"/>
      <c r="D57" s="361" t="s">
        <v>15</v>
      </c>
      <c r="E57" s="360" t="s">
        <v>533</v>
      </c>
      <c r="F57" s="360" t="s">
        <v>534</v>
      </c>
      <c r="G57" s="359" t="s">
        <v>15</v>
      </c>
      <c r="H57" s="360" t="s">
        <v>533</v>
      </c>
      <c r="I57" s="360" t="s">
        <v>534</v>
      </c>
      <c r="J57" s="359" t="s">
        <v>15</v>
      </c>
      <c r="K57" s="360" t="s">
        <v>533</v>
      </c>
      <c r="L57" s="360" t="s">
        <v>534</v>
      </c>
      <c r="M57" s="360" t="s">
        <v>15</v>
      </c>
      <c r="N57" s="359" t="s">
        <v>533</v>
      </c>
      <c r="O57" s="361" t="s">
        <v>534</v>
      </c>
    </row>
    <row r="58" spans="2:15" s="403" customFormat="1" ht="12" customHeight="1">
      <c r="B58" s="404"/>
      <c r="C58" s="405"/>
      <c r="D58" s="421" t="s">
        <v>179</v>
      </c>
      <c r="E58" s="422" t="s">
        <v>179</v>
      </c>
      <c r="F58" s="422" t="s">
        <v>179</v>
      </c>
      <c r="G58" s="423" t="s">
        <v>24</v>
      </c>
      <c r="H58" s="423" t="s">
        <v>24</v>
      </c>
      <c r="I58" s="423" t="s">
        <v>24</v>
      </c>
      <c r="J58" s="423" t="s">
        <v>24</v>
      </c>
      <c r="K58" s="423" t="s">
        <v>24</v>
      </c>
      <c r="L58" s="423" t="s">
        <v>24</v>
      </c>
      <c r="M58" s="423" t="s">
        <v>24</v>
      </c>
      <c r="N58" s="423" t="s">
        <v>24</v>
      </c>
      <c r="O58" s="423" t="s">
        <v>24</v>
      </c>
    </row>
    <row r="59" spans="2:15" ht="16.5" customHeight="1">
      <c r="B59" s="409" t="s">
        <v>48</v>
      </c>
      <c r="C59" s="410" t="s">
        <v>111</v>
      </c>
      <c r="D59" s="411">
        <v>18.4</v>
      </c>
      <c r="E59" s="411">
        <v>18.9</v>
      </c>
      <c r="F59" s="411">
        <v>17.8</v>
      </c>
      <c r="G59" s="411">
        <v>146.2</v>
      </c>
      <c r="H59" s="411">
        <v>159</v>
      </c>
      <c r="I59" s="411">
        <v>128.7</v>
      </c>
      <c r="J59" s="411">
        <v>133.7</v>
      </c>
      <c r="K59" s="411">
        <v>141.9</v>
      </c>
      <c r="L59" s="411">
        <v>122.5</v>
      </c>
      <c r="M59" s="411">
        <v>12.5</v>
      </c>
      <c r="N59" s="411">
        <v>17.1</v>
      </c>
      <c r="O59" s="411">
        <v>6.2</v>
      </c>
    </row>
    <row r="60" spans="2:15" ht="16.5" customHeight="1">
      <c r="B60" s="366" t="s">
        <v>399</v>
      </c>
      <c r="C60" s="367" t="s">
        <v>481</v>
      </c>
      <c r="D60" s="412">
        <v>18.8</v>
      </c>
      <c r="E60" s="413">
        <v>19.1</v>
      </c>
      <c r="F60" s="413">
        <v>16.9</v>
      </c>
      <c r="G60" s="413">
        <v>169.7</v>
      </c>
      <c r="H60" s="413">
        <v>175</v>
      </c>
      <c r="I60" s="413">
        <v>128.7</v>
      </c>
      <c r="J60" s="413">
        <v>134.2</v>
      </c>
      <c r="K60" s="413">
        <v>136.7</v>
      </c>
      <c r="L60" s="413">
        <v>114.9</v>
      </c>
      <c r="M60" s="413">
        <v>35.5</v>
      </c>
      <c r="N60" s="413">
        <v>38.3</v>
      </c>
      <c r="O60" s="413">
        <v>13.8</v>
      </c>
    </row>
    <row r="61" spans="2:15" ht="16.5" customHeight="1">
      <c r="B61" s="370" t="s">
        <v>68</v>
      </c>
      <c r="C61" s="371" t="s">
        <v>166</v>
      </c>
      <c r="D61" s="416">
        <v>19.3</v>
      </c>
      <c r="E61" s="417">
        <v>19.6</v>
      </c>
      <c r="F61" s="417">
        <v>18.5</v>
      </c>
      <c r="G61" s="417">
        <v>162</v>
      </c>
      <c r="H61" s="417">
        <v>169.9</v>
      </c>
      <c r="I61" s="417">
        <v>141.4</v>
      </c>
      <c r="J61" s="417">
        <v>146.4</v>
      </c>
      <c r="K61" s="417">
        <v>151.3</v>
      </c>
      <c r="L61" s="417">
        <v>133.7</v>
      </c>
      <c r="M61" s="417">
        <v>15.6</v>
      </c>
      <c r="N61" s="417">
        <v>18.6</v>
      </c>
      <c r="O61" s="417">
        <v>7.7</v>
      </c>
    </row>
    <row r="62" spans="2:15" ht="16.5" customHeight="1">
      <c r="B62" s="374" t="s">
        <v>400</v>
      </c>
      <c r="C62" s="371" t="s">
        <v>482</v>
      </c>
      <c r="D62" s="416">
        <v>17.3</v>
      </c>
      <c r="E62" s="417">
        <v>17.3</v>
      </c>
      <c r="F62" s="417">
        <v>17.4</v>
      </c>
      <c r="G62" s="417">
        <v>143.6</v>
      </c>
      <c r="H62" s="417">
        <v>145.8</v>
      </c>
      <c r="I62" s="417">
        <v>134.3</v>
      </c>
      <c r="J62" s="417">
        <v>129.6</v>
      </c>
      <c r="K62" s="417">
        <v>130.2</v>
      </c>
      <c r="L62" s="417">
        <v>127.3</v>
      </c>
      <c r="M62" s="417">
        <v>14</v>
      </c>
      <c r="N62" s="417">
        <v>15.6</v>
      </c>
      <c r="O62" s="417">
        <v>7</v>
      </c>
    </row>
    <row r="63" spans="2:15" ht="16.5" customHeight="1">
      <c r="B63" s="370" t="s">
        <v>355</v>
      </c>
      <c r="C63" s="371" t="s">
        <v>483</v>
      </c>
      <c r="D63" s="416">
        <v>19.4</v>
      </c>
      <c r="E63" s="417">
        <v>19.7</v>
      </c>
      <c r="F63" s="417">
        <v>18.7</v>
      </c>
      <c r="G63" s="417">
        <v>165.4</v>
      </c>
      <c r="H63" s="417">
        <v>172.2</v>
      </c>
      <c r="I63" s="417">
        <v>147.9</v>
      </c>
      <c r="J63" s="417">
        <v>146.1</v>
      </c>
      <c r="K63" s="417">
        <v>150.2</v>
      </c>
      <c r="L63" s="417">
        <v>135.5</v>
      </c>
      <c r="M63" s="417">
        <v>19.3</v>
      </c>
      <c r="N63" s="417">
        <v>22</v>
      </c>
      <c r="O63" s="417">
        <v>12.4</v>
      </c>
    </row>
    <row r="64" spans="2:15" ht="16.5" customHeight="1">
      <c r="B64" s="370" t="s">
        <v>167</v>
      </c>
      <c r="C64" s="371" t="s">
        <v>485</v>
      </c>
      <c r="D64" s="416">
        <v>18.7</v>
      </c>
      <c r="E64" s="417">
        <v>19.2</v>
      </c>
      <c r="F64" s="417">
        <v>17.3</v>
      </c>
      <c r="G64" s="417">
        <v>161.4</v>
      </c>
      <c r="H64" s="417">
        <v>174.3</v>
      </c>
      <c r="I64" s="417">
        <v>128.9</v>
      </c>
      <c r="J64" s="417">
        <v>138.5</v>
      </c>
      <c r="K64" s="417">
        <v>146.3</v>
      </c>
      <c r="L64" s="417">
        <v>118.9</v>
      </c>
      <c r="M64" s="417">
        <v>22.9</v>
      </c>
      <c r="N64" s="417">
        <v>28</v>
      </c>
      <c r="O64" s="417">
        <v>10</v>
      </c>
    </row>
    <row r="65" spans="2:15" ht="16.5" customHeight="1">
      <c r="B65" s="370" t="s">
        <v>403</v>
      </c>
      <c r="C65" s="371" t="s">
        <v>467</v>
      </c>
      <c r="D65" s="416">
        <v>18.3</v>
      </c>
      <c r="E65" s="417">
        <v>18.9</v>
      </c>
      <c r="F65" s="417">
        <v>17.9</v>
      </c>
      <c r="G65" s="417">
        <v>131</v>
      </c>
      <c r="H65" s="417">
        <v>148</v>
      </c>
      <c r="I65" s="417">
        <v>116.9</v>
      </c>
      <c r="J65" s="417">
        <v>122.8</v>
      </c>
      <c r="K65" s="417">
        <v>136.1</v>
      </c>
      <c r="L65" s="417">
        <v>111.8</v>
      </c>
      <c r="M65" s="417">
        <v>8.2</v>
      </c>
      <c r="N65" s="417">
        <v>11.9</v>
      </c>
      <c r="O65" s="417">
        <v>5.1</v>
      </c>
    </row>
    <row r="66" spans="2:15" ht="16.5" customHeight="1">
      <c r="B66" s="370" t="s">
        <v>74</v>
      </c>
      <c r="C66" s="371" t="s">
        <v>218</v>
      </c>
      <c r="D66" s="416">
        <v>18.8</v>
      </c>
      <c r="E66" s="417">
        <v>19.1</v>
      </c>
      <c r="F66" s="417">
        <v>18.4</v>
      </c>
      <c r="G66" s="417">
        <v>150.8</v>
      </c>
      <c r="H66" s="417">
        <v>165</v>
      </c>
      <c r="I66" s="417">
        <v>138.4</v>
      </c>
      <c r="J66" s="417">
        <v>132.2</v>
      </c>
      <c r="K66" s="417">
        <v>139.3</v>
      </c>
      <c r="L66" s="417">
        <v>126</v>
      </c>
      <c r="M66" s="417">
        <v>18.6</v>
      </c>
      <c r="N66" s="417">
        <v>25.7</v>
      </c>
      <c r="O66" s="417">
        <v>12.4</v>
      </c>
    </row>
    <row r="67" spans="2:15" ht="16.5" customHeight="1">
      <c r="B67" s="370" t="s">
        <v>404</v>
      </c>
      <c r="C67" s="371" t="s">
        <v>486</v>
      </c>
      <c r="D67" s="416">
        <v>18.3</v>
      </c>
      <c r="E67" s="417">
        <v>18.8</v>
      </c>
      <c r="F67" s="417">
        <v>17.5</v>
      </c>
      <c r="G67" s="417">
        <v>126.2</v>
      </c>
      <c r="H67" s="417">
        <v>125.9</v>
      </c>
      <c r="I67" s="417">
        <v>126.3</v>
      </c>
      <c r="J67" s="417">
        <v>117.8</v>
      </c>
      <c r="K67" s="417">
        <v>116</v>
      </c>
      <c r="L67" s="417">
        <v>120.2</v>
      </c>
      <c r="M67" s="417">
        <v>8.4</v>
      </c>
      <c r="N67" s="417">
        <v>9.9</v>
      </c>
      <c r="O67" s="417">
        <v>6.1</v>
      </c>
    </row>
    <row r="68" spans="2:15" ht="16.5" customHeight="1">
      <c r="B68" s="370" t="s">
        <v>346</v>
      </c>
      <c r="C68" s="371" t="s">
        <v>488</v>
      </c>
      <c r="D68" s="416">
        <v>18.9</v>
      </c>
      <c r="E68" s="417">
        <v>19.1</v>
      </c>
      <c r="F68" s="417">
        <v>18.5</v>
      </c>
      <c r="G68" s="417">
        <v>159.9</v>
      </c>
      <c r="H68" s="417">
        <v>166.2</v>
      </c>
      <c r="I68" s="417">
        <v>144.7</v>
      </c>
      <c r="J68" s="417">
        <v>144.4</v>
      </c>
      <c r="K68" s="417">
        <v>147.7</v>
      </c>
      <c r="L68" s="417">
        <v>136.3</v>
      </c>
      <c r="M68" s="417">
        <v>15.5</v>
      </c>
      <c r="N68" s="417">
        <v>18.5</v>
      </c>
      <c r="O68" s="417">
        <v>8.4</v>
      </c>
    </row>
    <row r="69" spans="2:15" ht="16.5" customHeight="1">
      <c r="B69" s="370" t="s">
        <v>281</v>
      </c>
      <c r="C69" s="371" t="s">
        <v>489</v>
      </c>
      <c r="D69" s="416">
        <v>15.5</v>
      </c>
      <c r="E69" s="417">
        <v>15.5</v>
      </c>
      <c r="F69" s="417">
        <v>15.5</v>
      </c>
      <c r="G69" s="417">
        <v>99.7</v>
      </c>
      <c r="H69" s="417">
        <v>104.8</v>
      </c>
      <c r="I69" s="417">
        <v>95.5</v>
      </c>
      <c r="J69" s="417">
        <v>94.6</v>
      </c>
      <c r="K69" s="417">
        <v>99.1</v>
      </c>
      <c r="L69" s="417">
        <v>90.9</v>
      </c>
      <c r="M69" s="417">
        <v>5.1</v>
      </c>
      <c r="N69" s="417">
        <v>5.7</v>
      </c>
      <c r="O69" s="417">
        <v>4.6</v>
      </c>
    </row>
    <row r="70" spans="2:15" ht="16.5" customHeight="1">
      <c r="B70" s="370" t="s">
        <v>199</v>
      </c>
      <c r="C70" s="371" t="s">
        <v>491</v>
      </c>
      <c r="D70" s="416">
        <v>14.1</v>
      </c>
      <c r="E70" s="417">
        <v>15</v>
      </c>
      <c r="F70" s="417">
        <v>13.3</v>
      </c>
      <c r="G70" s="417">
        <v>100.7</v>
      </c>
      <c r="H70" s="417">
        <v>112.4</v>
      </c>
      <c r="I70" s="417">
        <v>89.8</v>
      </c>
      <c r="J70" s="417">
        <v>95.2</v>
      </c>
      <c r="K70" s="417">
        <v>105</v>
      </c>
      <c r="L70" s="417">
        <v>86</v>
      </c>
      <c r="M70" s="417">
        <v>5.5</v>
      </c>
      <c r="N70" s="417">
        <v>7.4</v>
      </c>
      <c r="O70" s="417">
        <v>3.8</v>
      </c>
    </row>
    <row r="71" spans="2:15" ht="16.5" customHeight="1">
      <c r="B71" s="370" t="s">
        <v>405</v>
      </c>
      <c r="C71" s="371" t="s">
        <v>492</v>
      </c>
      <c r="D71" s="416">
        <v>18.9</v>
      </c>
      <c r="E71" s="417">
        <v>18.9</v>
      </c>
      <c r="F71" s="417">
        <v>18.9</v>
      </c>
      <c r="G71" s="417">
        <v>147</v>
      </c>
      <c r="H71" s="417">
        <v>146.1</v>
      </c>
      <c r="I71" s="417">
        <v>147.7</v>
      </c>
      <c r="J71" s="417">
        <v>143.3</v>
      </c>
      <c r="K71" s="417">
        <v>144</v>
      </c>
      <c r="L71" s="417">
        <v>142.6</v>
      </c>
      <c r="M71" s="417">
        <v>3.7</v>
      </c>
      <c r="N71" s="417">
        <v>2.1</v>
      </c>
      <c r="O71" s="417">
        <v>5.1</v>
      </c>
    </row>
    <row r="72" spans="2:15" ht="16.5" customHeight="1">
      <c r="B72" s="370" t="s">
        <v>406</v>
      </c>
      <c r="C72" s="371" t="s">
        <v>313</v>
      </c>
      <c r="D72" s="416">
        <v>18.1</v>
      </c>
      <c r="E72" s="417">
        <v>17.7</v>
      </c>
      <c r="F72" s="417">
        <v>18.2</v>
      </c>
      <c r="G72" s="417">
        <v>141</v>
      </c>
      <c r="H72" s="417">
        <v>142.6</v>
      </c>
      <c r="I72" s="417">
        <v>140.4</v>
      </c>
      <c r="J72" s="417">
        <v>134.3</v>
      </c>
      <c r="K72" s="417">
        <v>133</v>
      </c>
      <c r="L72" s="417">
        <v>134.8</v>
      </c>
      <c r="M72" s="417">
        <v>6.7</v>
      </c>
      <c r="N72" s="417">
        <v>9.6</v>
      </c>
      <c r="O72" s="417">
        <v>5.6</v>
      </c>
    </row>
    <row r="73" spans="2:15" ht="16.5" customHeight="1">
      <c r="B73" s="370" t="s">
        <v>312</v>
      </c>
      <c r="C73" s="371" t="s">
        <v>190</v>
      </c>
      <c r="D73" s="416">
        <v>18.5</v>
      </c>
      <c r="E73" s="417">
        <v>18.8</v>
      </c>
      <c r="F73" s="417">
        <v>18.1</v>
      </c>
      <c r="G73" s="417">
        <v>145.7</v>
      </c>
      <c r="H73" s="417">
        <v>146.7</v>
      </c>
      <c r="I73" s="417">
        <v>143.9</v>
      </c>
      <c r="J73" s="417">
        <v>139.6</v>
      </c>
      <c r="K73" s="417">
        <v>140.6</v>
      </c>
      <c r="L73" s="417">
        <v>137.9</v>
      </c>
      <c r="M73" s="417">
        <v>6.1</v>
      </c>
      <c r="N73" s="417">
        <v>6.1</v>
      </c>
      <c r="O73" s="417">
        <v>6</v>
      </c>
    </row>
    <row r="74" spans="2:15" ht="16.5" customHeight="1">
      <c r="B74" s="375" t="s">
        <v>160</v>
      </c>
      <c r="C74" s="376" t="s">
        <v>67</v>
      </c>
      <c r="D74" s="418">
        <v>18</v>
      </c>
      <c r="E74" s="419">
        <v>18.8</v>
      </c>
      <c r="F74" s="419">
        <v>17.1</v>
      </c>
      <c r="G74" s="419">
        <v>122.2</v>
      </c>
      <c r="H74" s="419">
        <v>143.4</v>
      </c>
      <c r="I74" s="419">
        <v>100</v>
      </c>
      <c r="J74" s="419">
        <v>114</v>
      </c>
      <c r="K74" s="419">
        <v>130.8</v>
      </c>
      <c r="L74" s="419">
        <v>96.4</v>
      </c>
      <c r="M74" s="419">
        <v>8.2</v>
      </c>
      <c r="N74" s="419">
        <v>12.6</v>
      </c>
      <c r="O74" s="419">
        <v>3.6</v>
      </c>
    </row>
    <row r="75" spans="2:15" ht="16.5" customHeight="1">
      <c r="B75" s="378" t="s">
        <v>165</v>
      </c>
      <c r="C75" s="379" t="s">
        <v>493</v>
      </c>
      <c r="D75" s="413">
        <v>19</v>
      </c>
      <c r="E75" s="413">
        <v>19.5</v>
      </c>
      <c r="F75" s="413">
        <v>18.5</v>
      </c>
      <c r="G75" s="413">
        <v>152.8</v>
      </c>
      <c r="H75" s="413">
        <v>165.9</v>
      </c>
      <c r="I75" s="413">
        <v>141.5</v>
      </c>
      <c r="J75" s="413">
        <v>140.7</v>
      </c>
      <c r="K75" s="413">
        <v>149.5</v>
      </c>
      <c r="L75" s="413">
        <v>133.1</v>
      </c>
      <c r="M75" s="413">
        <v>12.1</v>
      </c>
      <c r="N75" s="413">
        <v>16.4</v>
      </c>
      <c r="O75" s="413">
        <v>8.4</v>
      </c>
    </row>
    <row r="76" spans="2:15" ht="16.5" customHeight="1">
      <c r="B76" s="380" t="s">
        <v>208</v>
      </c>
      <c r="C76" s="371" t="s">
        <v>494</v>
      </c>
      <c r="D76" s="415">
        <v>20.1</v>
      </c>
      <c r="E76" s="415">
        <v>20.1</v>
      </c>
      <c r="F76" s="415">
        <v>20.1</v>
      </c>
      <c r="G76" s="415">
        <v>162.9</v>
      </c>
      <c r="H76" s="415">
        <v>169</v>
      </c>
      <c r="I76" s="415">
        <v>151.9</v>
      </c>
      <c r="J76" s="415">
        <v>153.5</v>
      </c>
      <c r="K76" s="415">
        <v>156.8</v>
      </c>
      <c r="L76" s="415">
        <v>147.5</v>
      </c>
      <c r="M76" s="415">
        <v>9.4</v>
      </c>
      <c r="N76" s="415">
        <v>12.2</v>
      </c>
      <c r="O76" s="415">
        <v>4.4</v>
      </c>
    </row>
    <row r="77" spans="2:15" ht="16.5" customHeight="1">
      <c r="B77" s="383" t="s">
        <v>496</v>
      </c>
      <c r="C77" s="384" t="s">
        <v>497</v>
      </c>
      <c r="D77" s="424" t="s">
        <v>605</v>
      </c>
      <c r="E77" s="424" t="s">
        <v>605</v>
      </c>
      <c r="F77" s="424" t="s">
        <v>605</v>
      </c>
      <c r="G77" s="424" t="s">
        <v>605</v>
      </c>
      <c r="H77" s="424" t="s">
        <v>605</v>
      </c>
      <c r="I77" s="424" t="s">
        <v>605</v>
      </c>
      <c r="J77" s="424" t="s">
        <v>605</v>
      </c>
      <c r="K77" s="424" t="s">
        <v>605</v>
      </c>
      <c r="L77" s="424" t="s">
        <v>605</v>
      </c>
      <c r="M77" s="424" t="s">
        <v>605</v>
      </c>
      <c r="N77" s="424" t="s">
        <v>605</v>
      </c>
      <c r="O77" s="424" t="s">
        <v>605</v>
      </c>
    </row>
    <row r="78" spans="2:15" ht="16.5" customHeight="1">
      <c r="B78" s="387" t="s">
        <v>498</v>
      </c>
      <c r="C78" s="388" t="s">
        <v>301</v>
      </c>
      <c r="D78" s="420">
        <v>20.9</v>
      </c>
      <c r="E78" s="420">
        <v>21.1</v>
      </c>
      <c r="F78" s="420">
        <v>20.6</v>
      </c>
      <c r="G78" s="420">
        <v>183</v>
      </c>
      <c r="H78" s="420">
        <v>189.9</v>
      </c>
      <c r="I78" s="420">
        <v>164.5</v>
      </c>
      <c r="J78" s="420">
        <v>162</v>
      </c>
      <c r="K78" s="420">
        <v>164.6</v>
      </c>
      <c r="L78" s="420">
        <v>155.1</v>
      </c>
      <c r="M78" s="420">
        <v>21</v>
      </c>
      <c r="N78" s="420">
        <v>25.3</v>
      </c>
      <c r="O78" s="420">
        <v>9.4</v>
      </c>
    </row>
    <row r="79" spans="2:15" ht="16.5" customHeight="1">
      <c r="B79" s="387" t="s">
        <v>499</v>
      </c>
      <c r="C79" s="388" t="s">
        <v>500</v>
      </c>
      <c r="D79" s="417">
        <v>20.3</v>
      </c>
      <c r="E79" s="417">
        <v>20.1</v>
      </c>
      <c r="F79" s="417">
        <v>21.4</v>
      </c>
      <c r="G79" s="417">
        <v>172.2</v>
      </c>
      <c r="H79" s="417">
        <v>170.6</v>
      </c>
      <c r="I79" s="417">
        <v>178.8</v>
      </c>
      <c r="J79" s="417">
        <v>160.1</v>
      </c>
      <c r="K79" s="417">
        <v>157.8</v>
      </c>
      <c r="L79" s="417">
        <v>169.8</v>
      </c>
      <c r="M79" s="417">
        <v>12.1</v>
      </c>
      <c r="N79" s="417">
        <v>12.8</v>
      </c>
      <c r="O79" s="417">
        <v>9</v>
      </c>
    </row>
    <row r="80" spans="2:15" ht="16.5" customHeight="1">
      <c r="B80" s="387" t="s">
        <v>502</v>
      </c>
      <c r="C80" s="388" t="s">
        <v>420</v>
      </c>
      <c r="D80" s="417">
        <v>19</v>
      </c>
      <c r="E80" s="417">
        <v>19.3</v>
      </c>
      <c r="F80" s="417">
        <v>18.5</v>
      </c>
      <c r="G80" s="417">
        <v>158.7</v>
      </c>
      <c r="H80" s="417">
        <v>172</v>
      </c>
      <c r="I80" s="417">
        <v>138.3</v>
      </c>
      <c r="J80" s="417">
        <v>145.6</v>
      </c>
      <c r="K80" s="417">
        <v>153.8</v>
      </c>
      <c r="L80" s="417">
        <v>133</v>
      </c>
      <c r="M80" s="417">
        <v>13.1</v>
      </c>
      <c r="N80" s="417">
        <v>18.2</v>
      </c>
      <c r="O80" s="417">
        <v>5.3</v>
      </c>
    </row>
    <row r="81" spans="2:15" ht="16.5" customHeight="1">
      <c r="B81" s="387" t="s">
        <v>503</v>
      </c>
      <c r="C81" s="388" t="s">
        <v>186</v>
      </c>
      <c r="D81" s="417">
        <v>17.2</v>
      </c>
      <c r="E81" s="417">
        <v>18.4</v>
      </c>
      <c r="F81" s="417">
        <v>15.9</v>
      </c>
      <c r="G81" s="417">
        <v>134.7</v>
      </c>
      <c r="H81" s="417">
        <v>152.9</v>
      </c>
      <c r="I81" s="417">
        <v>115.2</v>
      </c>
      <c r="J81" s="417">
        <v>126.4</v>
      </c>
      <c r="K81" s="417">
        <v>140.3</v>
      </c>
      <c r="L81" s="417">
        <v>111.5</v>
      </c>
      <c r="M81" s="417">
        <v>8.3</v>
      </c>
      <c r="N81" s="417">
        <v>12.6</v>
      </c>
      <c r="O81" s="417">
        <v>3.7</v>
      </c>
    </row>
    <row r="82" spans="2:15" ht="16.5" customHeight="1">
      <c r="B82" s="387" t="s">
        <v>504</v>
      </c>
      <c r="C82" s="388" t="s">
        <v>175</v>
      </c>
      <c r="D82" s="417">
        <v>19.8</v>
      </c>
      <c r="E82" s="417">
        <v>20.2</v>
      </c>
      <c r="F82" s="417">
        <v>19.2</v>
      </c>
      <c r="G82" s="417">
        <v>172</v>
      </c>
      <c r="H82" s="417">
        <v>189.7</v>
      </c>
      <c r="I82" s="417">
        <v>142.9</v>
      </c>
      <c r="J82" s="417">
        <v>145.7</v>
      </c>
      <c r="K82" s="417">
        <v>152.3</v>
      </c>
      <c r="L82" s="417">
        <v>134.8</v>
      </c>
      <c r="M82" s="417">
        <v>26.3</v>
      </c>
      <c r="N82" s="417">
        <v>37.4</v>
      </c>
      <c r="O82" s="417">
        <v>8.1</v>
      </c>
    </row>
    <row r="83" spans="2:15" ht="16.5" customHeight="1">
      <c r="B83" s="387" t="s">
        <v>505</v>
      </c>
      <c r="C83" s="388" t="s">
        <v>507</v>
      </c>
      <c r="D83" s="417">
        <v>18.7</v>
      </c>
      <c r="E83" s="417">
        <v>18.7</v>
      </c>
      <c r="F83" s="417">
        <v>18.4</v>
      </c>
      <c r="G83" s="417">
        <v>154</v>
      </c>
      <c r="H83" s="417">
        <v>160</v>
      </c>
      <c r="I83" s="417">
        <v>132.5</v>
      </c>
      <c r="J83" s="417">
        <v>141.8</v>
      </c>
      <c r="K83" s="417">
        <v>145.5</v>
      </c>
      <c r="L83" s="417">
        <v>128.6</v>
      </c>
      <c r="M83" s="417">
        <v>12.2</v>
      </c>
      <c r="N83" s="417">
        <v>14.5</v>
      </c>
      <c r="O83" s="417">
        <v>3.9</v>
      </c>
    </row>
    <row r="84" spans="2:15" ht="16.5" customHeight="1">
      <c r="B84" s="387" t="s">
        <v>508</v>
      </c>
      <c r="C84" s="388" t="s">
        <v>509</v>
      </c>
      <c r="D84" s="417">
        <v>20</v>
      </c>
      <c r="E84" s="417">
        <v>20</v>
      </c>
      <c r="F84" s="417">
        <v>20.3</v>
      </c>
      <c r="G84" s="417">
        <v>160.1</v>
      </c>
      <c r="H84" s="417">
        <v>160.4</v>
      </c>
      <c r="I84" s="417">
        <v>156.9</v>
      </c>
      <c r="J84" s="417">
        <v>151.4</v>
      </c>
      <c r="K84" s="417">
        <v>151</v>
      </c>
      <c r="L84" s="417">
        <v>154.6</v>
      </c>
      <c r="M84" s="417">
        <v>8.7</v>
      </c>
      <c r="N84" s="417">
        <v>9.4</v>
      </c>
      <c r="O84" s="417">
        <v>2.3</v>
      </c>
    </row>
    <row r="85" spans="2:15" ht="16.5" customHeight="1">
      <c r="B85" s="387" t="s">
        <v>510</v>
      </c>
      <c r="C85" s="388" t="s">
        <v>35</v>
      </c>
      <c r="D85" s="420">
        <v>18.7</v>
      </c>
      <c r="E85" s="420">
        <v>18.5</v>
      </c>
      <c r="F85" s="420">
        <v>19.9</v>
      </c>
      <c r="G85" s="420">
        <v>163.1</v>
      </c>
      <c r="H85" s="420">
        <v>159.9</v>
      </c>
      <c r="I85" s="420">
        <v>178.6</v>
      </c>
      <c r="J85" s="420">
        <v>143.4</v>
      </c>
      <c r="K85" s="420">
        <v>140.3</v>
      </c>
      <c r="L85" s="420">
        <v>158.5</v>
      </c>
      <c r="M85" s="420">
        <v>19.7</v>
      </c>
      <c r="N85" s="420">
        <v>19.6</v>
      </c>
      <c r="O85" s="420">
        <v>20.1</v>
      </c>
    </row>
    <row r="86" spans="2:15" ht="16.5" customHeight="1">
      <c r="B86" s="387" t="s">
        <v>511</v>
      </c>
      <c r="C86" s="388" t="s">
        <v>512</v>
      </c>
      <c r="D86" s="417">
        <v>19.8</v>
      </c>
      <c r="E86" s="417">
        <v>19.9</v>
      </c>
      <c r="F86" s="417">
        <v>19.3</v>
      </c>
      <c r="G86" s="417">
        <v>167.7</v>
      </c>
      <c r="H86" s="417">
        <v>169.4</v>
      </c>
      <c r="I86" s="417">
        <v>156.3</v>
      </c>
      <c r="J86" s="417">
        <v>150.7</v>
      </c>
      <c r="K86" s="417">
        <v>151.1</v>
      </c>
      <c r="L86" s="417">
        <v>147.9</v>
      </c>
      <c r="M86" s="417">
        <v>17</v>
      </c>
      <c r="N86" s="417">
        <v>18.3</v>
      </c>
      <c r="O86" s="417">
        <v>8.4</v>
      </c>
    </row>
    <row r="87" spans="2:15" ht="16.5" customHeight="1">
      <c r="B87" s="387" t="s">
        <v>206</v>
      </c>
      <c r="C87" s="388" t="s">
        <v>513</v>
      </c>
      <c r="D87" s="417">
        <v>18.4</v>
      </c>
      <c r="E87" s="417">
        <v>18.5</v>
      </c>
      <c r="F87" s="417">
        <v>18.1</v>
      </c>
      <c r="G87" s="417">
        <v>150.2</v>
      </c>
      <c r="H87" s="417">
        <v>153.2</v>
      </c>
      <c r="I87" s="417">
        <v>136.1</v>
      </c>
      <c r="J87" s="417">
        <v>139.3</v>
      </c>
      <c r="K87" s="417">
        <v>141.4</v>
      </c>
      <c r="L87" s="417">
        <v>129.6</v>
      </c>
      <c r="M87" s="417">
        <v>10.9</v>
      </c>
      <c r="N87" s="417">
        <v>11.8</v>
      </c>
      <c r="O87" s="417">
        <v>6.5</v>
      </c>
    </row>
    <row r="88" spans="2:15" ht="16.5" customHeight="1">
      <c r="B88" s="387" t="s">
        <v>514</v>
      </c>
      <c r="C88" s="388" t="s">
        <v>365</v>
      </c>
      <c r="D88" s="417">
        <v>19.3</v>
      </c>
      <c r="E88" s="417">
        <v>19.5</v>
      </c>
      <c r="F88" s="417">
        <v>18.5</v>
      </c>
      <c r="G88" s="417">
        <v>161.1</v>
      </c>
      <c r="H88" s="417">
        <v>162.9</v>
      </c>
      <c r="I88" s="417">
        <v>149.5</v>
      </c>
      <c r="J88" s="417">
        <v>151.1</v>
      </c>
      <c r="K88" s="417">
        <v>152.4</v>
      </c>
      <c r="L88" s="417">
        <v>142.5</v>
      </c>
      <c r="M88" s="417">
        <v>10</v>
      </c>
      <c r="N88" s="417">
        <v>10.5</v>
      </c>
      <c r="O88" s="417">
        <v>7</v>
      </c>
    </row>
    <row r="89" spans="2:15" ht="16.5" customHeight="1">
      <c r="B89" s="387" t="s">
        <v>52</v>
      </c>
      <c r="C89" s="388" t="s">
        <v>386</v>
      </c>
      <c r="D89" s="417">
        <v>19.6</v>
      </c>
      <c r="E89" s="417">
        <v>19.6</v>
      </c>
      <c r="F89" s="417">
        <v>19.2</v>
      </c>
      <c r="G89" s="417">
        <v>157.9</v>
      </c>
      <c r="H89" s="417">
        <v>160.1</v>
      </c>
      <c r="I89" s="417">
        <v>143.8</v>
      </c>
      <c r="J89" s="417">
        <v>149</v>
      </c>
      <c r="K89" s="417">
        <v>150.3</v>
      </c>
      <c r="L89" s="417">
        <v>140.6</v>
      </c>
      <c r="M89" s="417">
        <v>8.9</v>
      </c>
      <c r="N89" s="417">
        <v>9.8</v>
      </c>
      <c r="O89" s="417">
        <v>3.2</v>
      </c>
    </row>
    <row r="90" spans="2:15" ht="16.5" customHeight="1">
      <c r="B90" s="387" t="s">
        <v>495</v>
      </c>
      <c r="C90" s="388" t="s">
        <v>516</v>
      </c>
      <c r="D90" s="417">
        <v>19.1</v>
      </c>
      <c r="E90" s="417">
        <v>19.3</v>
      </c>
      <c r="F90" s="417">
        <v>18.6</v>
      </c>
      <c r="G90" s="417">
        <v>162.5</v>
      </c>
      <c r="H90" s="417">
        <v>165.6</v>
      </c>
      <c r="I90" s="417">
        <v>151.3</v>
      </c>
      <c r="J90" s="417">
        <v>149.4</v>
      </c>
      <c r="K90" s="417">
        <v>151.5</v>
      </c>
      <c r="L90" s="417">
        <v>141.9</v>
      </c>
      <c r="M90" s="417">
        <v>13.1</v>
      </c>
      <c r="N90" s="417">
        <v>14.1</v>
      </c>
      <c r="O90" s="417">
        <v>9.4</v>
      </c>
    </row>
    <row r="91" spans="2:15" ht="16.5" customHeight="1">
      <c r="B91" s="387" t="s">
        <v>211</v>
      </c>
      <c r="C91" s="388" t="s">
        <v>517</v>
      </c>
      <c r="D91" s="417">
        <v>20.6</v>
      </c>
      <c r="E91" s="417">
        <v>20.6</v>
      </c>
      <c r="F91" s="417">
        <v>20.6</v>
      </c>
      <c r="G91" s="417">
        <v>169.2</v>
      </c>
      <c r="H91" s="417">
        <v>170.4</v>
      </c>
      <c r="I91" s="417">
        <v>164.9</v>
      </c>
      <c r="J91" s="417">
        <v>152.9</v>
      </c>
      <c r="K91" s="417">
        <v>152.8</v>
      </c>
      <c r="L91" s="417">
        <v>153.2</v>
      </c>
      <c r="M91" s="417">
        <v>16.3</v>
      </c>
      <c r="N91" s="417">
        <v>17.6</v>
      </c>
      <c r="O91" s="417">
        <v>11.7</v>
      </c>
    </row>
    <row r="92" spans="2:15" ht="16.5" customHeight="1">
      <c r="B92" s="387" t="s">
        <v>69</v>
      </c>
      <c r="C92" s="388" t="s">
        <v>448</v>
      </c>
      <c r="D92" s="417">
        <v>18.3</v>
      </c>
      <c r="E92" s="417">
        <v>18.5</v>
      </c>
      <c r="F92" s="417">
        <v>17.9</v>
      </c>
      <c r="G92" s="417">
        <v>152.5</v>
      </c>
      <c r="H92" s="417">
        <v>160.7</v>
      </c>
      <c r="I92" s="417">
        <v>131.6</v>
      </c>
      <c r="J92" s="417">
        <v>139</v>
      </c>
      <c r="K92" s="417">
        <v>144.3</v>
      </c>
      <c r="L92" s="417">
        <v>125.3</v>
      </c>
      <c r="M92" s="417">
        <v>13.5</v>
      </c>
      <c r="N92" s="417">
        <v>16.4</v>
      </c>
      <c r="O92" s="417">
        <v>6.3</v>
      </c>
    </row>
    <row r="93" spans="2:15" ht="16.5" customHeight="1">
      <c r="B93" s="387" t="s">
        <v>519</v>
      </c>
      <c r="C93" s="388" t="s">
        <v>520</v>
      </c>
      <c r="D93" s="417">
        <v>19</v>
      </c>
      <c r="E93" s="417">
        <v>19.3</v>
      </c>
      <c r="F93" s="417">
        <v>18.1</v>
      </c>
      <c r="G93" s="417">
        <v>164.4</v>
      </c>
      <c r="H93" s="417">
        <v>169.5</v>
      </c>
      <c r="I93" s="417">
        <v>148.6</v>
      </c>
      <c r="J93" s="417">
        <v>148.5</v>
      </c>
      <c r="K93" s="417">
        <v>151.3</v>
      </c>
      <c r="L93" s="417">
        <v>139.8</v>
      </c>
      <c r="M93" s="417">
        <v>15.9</v>
      </c>
      <c r="N93" s="417">
        <v>18.2</v>
      </c>
      <c r="O93" s="417">
        <v>8.8</v>
      </c>
    </row>
    <row r="94" spans="2:15" ht="16.5" customHeight="1">
      <c r="B94" s="387" t="s">
        <v>200</v>
      </c>
      <c r="C94" s="388" t="s">
        <v>521</v>
      </c>
      <c r="D94" s="417">
        <v>20.2</v>
      </c>
      <c r="E94" s="417">
        <v>20.3</v>
      </c>
      <c r="F94" s="417">
        <v>19.4</v>
      </c>
      <c r="G94" s="417">
        <v>177.4</v>
      </c>
      <c r="H94" s="417">
        <v>182.2</v>
      </c>
      <c r="I94" s="417">
        <v>154.7</v>
      </c>
      <c r="J94" s="417">
        <v>155</v>
      </c>
      <c r="K94" s="417">
        <v>157.5</v>
      </c>
      <c r="L94" s="417">
        <v>143.1</v>
      </c>
      <c r="M94" s="417">
        <v>22.4</v>
      </c>
      <c r="N94" s="417">
        <v>24.7</v>
      </c>
      <c r="O94" s="417">
        <v>11.6</v>
      </c>
    </row>
    <row r="95" spans="2:15" ht="16.5" customHeight="1">
      <c r="B95" s="387" t="s">
        <v>522</v>
      </c>
      <c r="C95" s="391" t="s">
        <v>434</v>
      </c>
      <c r="D95" s="417">
        <v>18.1</v>
      </c>
      <c r="E95" s="417">
        <v>18.3</v>
      </c>
      <c r="F95" s="417">
        <v>17.7</v>
      </c>
      <c r="G95" s="417">
        <v>151.8</v>
      </c>
      <c r="H95" s="417">
        <v>158.8</v>
      </c>
      <c r="I95" s="417">
        <v>139</v>
      </c>
      <c r="J95" s="417">
        <v>138.7</v>
      </c>
      <c r="K95" s="417">
        <v>142.7</v>
      </c>
      <c r="L95" s="417">
        <v>131.4</v>
      </c>
      <c r="M95" s="417">
        <v>13.1</v>
      </c>
      <c r="N95" s="417">
        <v>16.1</v>
      </c>
      <c r="O95" s="417">
        <v>7.6</v>
      </c>
    </row>
    <row r="96" spans="2:15" ht="16.5" customHeight="1">
      <c r="B96" s="378" t="s">
        <v>82</v>
      </c>
      <c r="C96" s="392" t="s">
        <v>174</v>
      </c>
      <c r="D96" s="413">
        <v>18.5</v>
      </c>
      <c r="E96" s="413">
        <v>18.8</v>
      </c>
      <c r="F96" s="413">
        <v>17.6</v>
      </c>
      <c r="G96" s="413">
        <v>151.4</v>
      </c>
      <c r="H96" s="413">
        <v>157.8</v>
      </c>
      <c r="I96" s="413">
        <v>136.8</v>
      </c>
      <c r="J96" s="413">
        <v>138.5</v>
      </c>
      <c r="K96" s="413">
        <v>143.5</v>
      </c>
      <c r="L96" s="413">
        <v>127.1</v>
      </c>
      <c r="M96" s="413">
        <v>12.9</v>
      </c>
      <c r="N96" s="413">
        <v>14.3</v>
      </c>
      <c r="O96" s="413">
        <v>9.7</v>
      </c>
    </row>
    <row r="97" spans="2:15" ht="16.5" customHeight="1">
      <c r="B97" s="393" t="s">
        <v>523</v>
      </c>
      <c r="C97" s="394" t="s">
        <v>351</v>
      </c>
      <c r="D97" s="419">
        <v>18.3</v>
      </c>
      <c r="E97" s="419">
        <v>19</v>
      </c>
      <c r="F97" s="419">
        <v>17.9</v>
      </c>
      <c r="G97" s="419">
        <v>121.1</v>
      </c>
      <c r="H97" s="419">
        <v>138.2</v>
      </c>
      <c r="I97" s="419">
        <v>112.4</v>
      </c>
      <c r="J97" s="419">
        <v>115.2</v>
      </c>
      <c r="K97" s="419">
        <v>128.6</v>
      </c>
      <c r="L97" s="419">
        <v>108.4</v>
      </c>
      <c r="M97" s="419">
        <v>5.9</v>
      </c>
      <c r="N97" s="419">
        <v>9.6</v>
      </c>
      <c r="O97" s="419">
        <v>4</v>
      </c>
    </row>
    <row r="98" spans="2:15" ht="16.5" customHeight="1">
      <c r="B98" s="383" t="s">
        <v>88</v>
      </c>
      <c r="C98" s="384" t="s">
        <v>524</v>
      </c>
      <c r="D98" s="411">
        <v>17.6</v>
      </c>
      <c r="E98" s="411">
        <v>17.9</v>
      </c>
      <c r="F98" s="411">
        <v>17.2</v>
      </c>
      <c r="G98" s="411">
        <v>123.8</v>
      </c>
      <c r="H98" s="411">
        <v>128.9</v>
      </c>
      <c r="I98" s="411">
        <v>117.2</v>
      </c>
      <c r="J98" s="411">
        <v>117.2</v>
      </c>
      <c r="K98" s="411">
        <v>121.8</v>
      </c>
      <c r="L98" s="411">
        <v>111.2</v>
      </c>
      <c r="M98" s="411">
        <v>6.6</v>
      </c>
      <c r="N98" s="411">
        <v>7.1</v>
      </c>
      <c r="O98" s="411">
        <v>6</v>
      </c>
    </row>
    <row r="99" spans="2:15" ht="16.5" customHeight="1">
      <c r="B99" s="387" t="s">
        <v>479</v>
      </c>
      <c r="C99" s="388" t="s">
        <v>193</v>
      </c>
      <c r="D99" s="417">
        <v>14.1</v>
      </c>
      <c r="E99" s="417">
        <v>13.1</v>
      </c>
      <c r="F99" s="417">
        <v>14.7</v>
      </c>
      <c r="G99" s="417">
        <v>84.2</v>
      </c>
      <c r="H99" s="417">
        <v>82.2</v>
      </c>
      <c r="I99" s="417">
        <v>85.5</v>
      </c>
      <c r="J99" s="417">
        <v>80.1</v>
      </c>
      <c r="K99" s="417">
        <v>77.7</v>
      </c>
      <c r="L99" s="417">
        <v>81.6</v>
      </c>
      <c r="M99" s="417">
        <v>4.1</v>
      </c>
      <c r="N99" s="417">
        <v>4.5</v>
      </c>
      <c r="O99" s="417">
        <v>3.9</v>
      </c>
    </row>
    <row r="100" spans="2:15" ht="16.5" customHeight="1">
      <c r="B100" s="378" t="s">
        <v>525</v>
      </c>
      <c r="C100" s="379" t="s">
        <v>161</v>
      </c>
      <c r="D100" s="413">
        <v>18</v>
      </c>
      <c r="E100" s="413">
        <v>17.4</v>
      </c>
      <c r="F100" s="413">
        <v>18.3</v>
      </c>
      <c r="G100" s="413">
        <v>143.5</v>
      </c>
      <c r="H100" s="413">
        <v>143.5</v>
      </c>
      <c r="I100" s="413">
        <v>143.3</v>
      </c>
      <c r="J100" s="413">
        <v>133.4</v>
      </c>
      <c r="K100" s="413">
        <v>129.6</v>
      </c>
      <c r="L100" s="413">
        <v>134.9</v>
      </c>
      <c r="M100" s="413">
        <v>10.1</v>
      </c>
      <c r="N100" s="413">
        <v>13.9</v>
      </c>
      <c r="O100" s="413">
        <v>8.4</v>
      </c>
    </row>
    <row r="101" spans="2:15" ht="16.5" customHeight="1">
      <c r="B101" s="393" t="s">
        <v>295</v>
      </c>
      <c r="C101" s="376" t="s">
        <v>136</v>
      </c>
      <c r="D101" s="419">
        <v>18.1</v>
      </c>
      <c r="E101" s="419">
        <v>18.1</v>
      </c>
      <c r="F101" s="419">
        <v>18.1</v>
      </c>
      <c r="G101" s="419">
        <v>137.9</v>
      </c>
      <c r="H101" s="419">
        <v>141.1</v>
      </c>
      <c r="I101" s="419">
        <v>136.7</v>
      </c>
      <c r="J101" s="419">
        <v>135.6</v>
      </c>
      <c r="K101" s="419">
        <v>138.1</v>
      </c>
      <c r="L101" s="419">
        <v>134.7</v>
      </c>
      <c r="M101" s="419">
        <v>2.3</v>
      </c>
      <c r="N101" s="419">
        <v>3</v>
      </c>
      <c r="O101" s="419">
        <v>2</v>
      </c>
    </row>
    <row r="102" spans="2:15" ht="16.5" customHeight="1">
      <c r="B102" s="383" t="s">
        <v>526</v>
      </c>
      <c r="C102" s="384" t="s">
        <v>253</v>
      </c>
      <c r="D102" s="413">
        <v>19.6</v>
      </c>
      <c r="E102" s="413">
        <v>20.3</v>
      </c>
      <c r="F102" s="413">
        <v>18.6</v>
      </c>
      <c r="G102" s="413">
        <v>166.5</v>
      </c>
      <c r="H102" s="413">
        <v>180.4</v>
      </c>
      <c r="I102" s="413">
        <v>147.5</v>
      </c>
      <c r="J102" s="413">
        <v>149.6</v>
      </c>
      <c r="K102" s="413">
        <v>158</v>
      </c>
      <c r="L102" s="413">
        <v>138.1</v>
      </c>
      <c r="M102" s="413">
        <v>16.9</v>
      </c>
      <c r="N102" s="413">
        <v>22.4</v>
      </c>
      <c r="O102" s="413">
        <v>9.4</v>
      </c>
    </row>
    <row r="103" spans="2:15" ht="16.5" customHeight="1">
      <c r="B103" s="387" t="s">
        <v>527</v>
      </c>
      <c r="C103" s="388" t="s">
        <v>528</v>
      </c>
      <c r="D103" s="417">
        <v>17.2</v>
      </c>
      <c r="E103" s="417">
        <v>17.9</v>
      </c>
      <c r="F103" s="417">
        <v>16.5</v>
      </c>
      <c r="G103" s="417">
        <v>103.6</v>
      </c>
      <c r="H103" s="417">
        <v>125.9</v>
      </c>
      <c r="I103" s="417">
        <v>83.7</v>
      </c>
      <c r="J103" s="417">
        <v>98.1</v>
      </c>
      <c r="K103" s="417">
        <v>116.6</v>
      </c>
      <c r="L103" s="417">
        <v>81.5</v>
      </c>
      <c r="M103" s="417">
        <v>5.5</v>
      </c>
      <c r="N103" s="417">
        <v>9.3</v>
      </c>
      <c r="O103" s="417">
        <v>2.2</v>
      </c>
    </row>
    <row r="104" spans="2:15" ht="16.5" customHeight="1">
      <c r="B104" s="393" t="s">
        <v>300</v>
      </c>
      <c r="C104" s="376" t="s">
        <v>321</v>
      </c>
      <c r="D104" s="425" t="s">
        <v>605</v>
      </c>
      <c r="E104" s="425" t="s">
        <v>605</v>
      </c>
      <c r="F104" s="425" t="s">
        <v>605</v>
      </c>
      <c r="G104" s="425" t="s">
        <v>605</v>
      </c>
      <c r="H104" s="425" t="s">
        <v>605</v>
      </c>
      <c r="I104" s="425" t="s">
        <v>605</v>
      </c>
      <c r="J104" s="425" t="s">
        <v>605</v>
      </c>
      <c r="K104" s="425" t="s">
        <v>605</v>
      </c>
      <c r="L104" s="425" t="s">
        <v>605</v>
      </c>
      <c r="M104" s="425" t="s">
        <v>605</v>
      </c>
      <c r="N104" s="425" t="s">
        <v>605</v>
      </c>
      <c r="O104" s="425" t="s">
        <v>605</v>
      </c>
    </row>
  </sheetData>
  <sheetProtection/>
  <mergeCells count="10">
    <mergeCell ref="B3:C5"/>
    <mergeCell ref="D3:F4"/>
    <mergeCell ref="G3:I4"/>
    <mergeCell ref="J4:L4"/>
    <mergeCell ref="M4:O4"/>
    <mergeCell ref="B55:C57"/>
    <mergeCell ref="D55:F56"/>
    <mergeCell ref="G55:I56"/>
    <mergeCell ref="J56:L56"/>
    <mergeCell ref="M56:O56"/>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tabColor indexed="53"/>
  </sheetPr>
  <dimension ref="B1:R102"/>
  <sheetViews>
    <sheetView tabSelected="1" view="pageBreakPreview" zoomScale="75" zoomScaleNormal="75" zoomScaleSheetLayoutView="75" zoomScalePageLayoutView="0" workbookViewId="0" topLeftCell="A88">
      <selection activeCell="D116" sqref="D116"/>
    </sheetView>
  </sheetViews>
  <sheetFormatPr defaultColWidth="9" defaultRowHeight="14.25"/>
  <cols>
    <col min="1" max="1" width="9" style="346" bestFit="1" customWidth="1"/>
    <col min="2" max="2" width="6.3984375" style="346" customWidth="1"/>
    <col min="3" max="3" width="38.69921875" style="347" customWidth="1"/>
    <col min="4" max="18" width="10.296875" style="346" customWidth="1"/>
    <col min="19" max="19" width="9" style="346" bestFit="1" customWidth="1"/>
    <col min="20" max="16384" width="9" style="346" customWidth="1"/>
  </cols>
  <sheetData>
    <row r="1" spans="2:18" ht="21.75" customHeight="1">
      <c r="B1" s="396"/>
      <c r="C1" s="349">
        <v>43891</v>
      </c>
      <c r="D1" s="350" t="s">
        <v>536</v>
      </c>
      <c r="E1" s="396"/>
      <c r="F1" s="396"/>
      <c r="H1" s="396"/>
      <c r="I1" s="396"/>
      <c r="J1" s="396"/>
      <c r="K1" s="396"/>
      <c r="L1" s="396"/>
      <c r="M1" s="396"/>
      <c r="N1" s="396"/>
      <c r="O1" s="396"/>
      <c r="P1" s="396"/>
      <c r="Q1" s="396"/>
      <c r="R1" s="396"/>
    </row>
    <row r="2" spans="2:18" ht="18" customHeight="1">
      <c r="B2" s="351"/>
      <c r="C2" s="352" t="s">
        <v>455</v>
      </c>
      <c r="E2" s="351"/>
      <c r="F2" s="351"/>
      <c r="G2" s="351"/>
      <c r="H2" s="351"/>
      <c r="I2" s="351"/>
      <c r="J2" s="351"/>
      <c r="K2" s="351"/>
      <c r="L2" s="353"/>
      <c r="M2" s="351"/>
      <c r="N2" s="351"/>
      <c r="O2" s="351"/>
      <c r="P2" s="351"/>
      <c r="Q2" s="351"/>
      <c r="R2" s="351"/>
    </row>
    <row r="3" spans="2:18" s="348" customFormat="1" ht="18" customHeight="1">
      <c r="B3" s="677" t="s">
        <v>537</v>
      </c>
      <c r="C3" s="678"/>
      <c r="D3" s="683" t="s">
        <v>538</v>
      </c>
      <c r="E3" s="683"/>
      <c r="F3" s="683"/>
      <c r="G3" s="677" t="s">
        <v>271</v>
      </c>
      <c r="H3" s="694"/>
      <c r="I3" s="694"/>
      <c r="J3" s="677" t="s">
        <v>262</v>
      </c>
      <c r="K3" s="694"/>
      <c r="L3" s="694"/>
      <c r="M3" s="690" t="s">
        <v>44</v>
      </c>
      <c r="N3" s="692"/>
      <c r="O3" s="692"/>
      <c r="P3" s="690" t="s">
        <v>539</v>
      </c>
      <c r="Q3" s="692"/>
      <c r="R3" s="693"/>
    </row>
    <row r="4" spans="2:18" s="348" customFormat="1" ht="18" customHeight="1">
      <c r="B4" s="681"/>
      <c r="C4" s="682"/>
      <c r="D4" s="361" t="s">
        <v>137</v>
      </c>
      <c r="E4" s="360" t="s">
        <v>480</v>
      </c>
      <c r="F4" s="360" t="s">
        <v>260</v>
      </c>
      <c r="G4" s="359" t="s">
        <v>137</v>
      </c>
      <c r="H4" s="360" t="s">
        <v>480</v>
      </c>
      <c r="I4" s="360" t="s">
        <v>260</v>
      </c>
      <c r="J4" s="359" t="s">
        <v>137</v>
      </c>
      <c r="K4" s="360" t="s">
        <v>480</v>
      </c>
      <c r="L4" s="360" t="s">
        <v>260</v>
      </c>
      <c r="M4" s="360" t="s">
        <v>137</v>
      </c>
      <c r="N4" s="359" t="s">
        <v>480</v>
      </c>
      <c r="O4" s="360" t="s">
        <v>260</v>
      </c>
      <c r="P4" s="359" t="s">
        <v>137</v>
      </c>
      <c r="Q4" s="359" t="s">
        <v>480</v>
      </c>
      <c r="R4" s="361" t="s">
        <v>260</v>
      </c>
    </row>
    <row r="5" spans="2:18" s="348" customFormat="1" ht="9.75" customHeight="1">
      <c r="B5" s="404"/>
      <c r="C5" s="405"/>
      <c r="D5" s="427" t="s">
        <v>369</v>
      </c>
      <c r="E5" s="428" t="s">
        <v>369</v>
      </c>
      <c r="F5" s="428" t="s">
        <v>369</v>
      </c>
      <c r="G5" s="428" t="s">
        <v>369</v>
      </c>
      <c r="H5" s="428" t="s">
        <v>369</v>
      </c>
      <c r="I5" s="428" t="s">
        <v>369</v>
      </c>
      <c r="J5" s="428" t="s">
        <v>369</v>
      </c>
      <c r="K5" s="428" t="s">
        <v>369</v>
      </c>
      <c r="L5" s="428" t="s">
        <v>369</v>
      </c>
      <c r="M5" s="428" t="s">
        <v>369</v>
      </c>
      <c r="N5" s="428" t="s">
        <v>369</v>
      </c>
      <c r="O5" s="428" t="s">
        <v>369</v>
      </c>
      <c r="P5" s="429" t="s">
        <v>95</v>
      </c>
      <c r="Q5" s="429" t="s">
        <v>95</v>
      </c>
      <c r="R5" s="429" t="s">
        <v>95</v>
      </c>
    </row>
    <row r="6" spans="2:18" ht="16.5" customHeight="1">
      <c r="B6" s="409" t="s">
        <v>48</v>
      </c>
      <c r="C6" s="410" t="s">
        <v>111</v>
      </c>
      <c r="D6" s="430">
        <v>1385874</v>
      </c>
      <c r="E6" s="430">
        <v>750705</v>
      </c>
      <c r="F6" s="430">
        <v>635169</v>
      </c>
      <c r="G6" s="430">
        <v>25748</v>
      </c>
      <c r="H6" s="430">
        <v>11159</v>
      </c>
      <c r="I6" s="430">
        <v>14589</v>
      </c>
      <c r="J6" s="430">
        <v>25465</v>
      </c>
      <c r="K6" s="430">
        <v>9887</v>
      </c>
      <c r="L6" s="430">
        <v>15578</v>
      </c>
      <c r="M6" s="430">
        <v>1386157</v>
      </c>
      <c r="N6" s="430">
        <v>751977</v>
      </c>
      <c r="O6" s="430">
        <v>634180</v>
      </c>
      <c r="P6" s="411">
        <v>31</v>
      </c>
      <c r="Q6" s="411">
        <v>15.9</v>
      </c>
      <c r="R6" s="411">
        <v>48.9</v>
      </c>
    </row>
    <row r="7" spans="2:18" ht="16.5" customHeight="1">
      <c r="B7" s="366" t="s">
        <v>399</v>
      </c>
      <c r="C7" s="367" t="s">
        <v>481</v>
      </c>
      <c r="D7" s="431">
        <v>68905</v>
      </c>
      <c r="E7" s="432">
        <v>56700</v>
      </c>
      <c r="F7" s="432">
        <v>12205</v>
      </c>
      <c r="G7" s="432">
        <v>524</v>
      </c>
      <c r="H7" s="432">
        <v>524</v>
      </c>
      <c r="I7" s="432">
        <v>0</v>
      </c>
      <c r="J7" s="432">
        <v>628</v>
      </c>
      <c r="K7" s="432">
        <v>263</v>
      </c>
      <c r="L7" s="432">
        <v>365</v>
      </c>
      <c r="M7" s="432">
        <v>68801</v>
      </c>
      <c r="N7" s="432">
        <v>56961</v>
      </c>
      <c r="O7" s="432">
        <v>11840</v>
      </c>
      <c r="P7" s="413">
        <v>12.3</v>
      </c>
      <c r="Q7" s="413">
        <v>10</v>
      </c>
      <c r="R7" s="413">
        <v>23.2</v>
      </c>
    </row>
    <row r="8" spans="2:18" ht="16.5" customHeight="1">
      <c r="B8" s="370" t="s">
        <v>68</v>
      </c>
      <c r="C8" s="371" t="s">
        <v>166</v>
      </c>
      <c r="D8" s="433">
        <v>385519</v>
      </c>
      <c r="E8" s="434">
        <v>267155</v>
      </c>
      <c r="F8" s="434">
        <v>118364</v>
      </c>
      <c r="G8" s="434">
        <v>3957</v>
      </c>
      <c r="H8" s="434">
        <v>2319</v>
      </c>
      <c r="I8" s="434">
        <v>1638</v>
      </c>
      <c r="J8" s="434">
        <v>5877</v>
      </c>
      <c r="K8" s="434">
        <v>3633</v>
      </c>
      <c r="L8" s="434">
        <v>2244</v>
      </c>
      <c r="M8" s="434">
        <v>383599</v>
      </c>
      <c r="N8" s="434">
        <v>265841</v>
      </c>
      <c r="O8" s="434">
        <v>117758</v>
      </c>
      <c r="P8" s="417">
        <v>14.7</v>
      </c>
      <c r="Q8" s="417">
        <v>4.9</v>
      </c>
      <c r="R8" s="417">
        <v>36.6</v>
      </c>
    </row>
    <row r="9" spans="2:18" ht="16.5" customHeight="1">
      <c r="B9" s="374" t="s">
        <v>400</v>
      </c>
      <c r="C9" s="371" t="s">
        <v>482</v>
      </c>
      <c r="D9" s="433">
        <v>6744</v>
      </c>
      <c r="E9" s="434">
        <v>5692</v>
      </c>
      <c r="F9" s="434">
        <v>1052</v>
      </c>
      <c r="G9" s="434">
        <v>0</v>
      </c>
      <c r="H9" s="434">
        <v>0</v>
      </c>
      <c r="I9" s="434">
        <v>0</v>
      </c>
      <c r="J9" s="434">
        <v>4</v>
      </c>
      <c r="K9" s="434">
        <v>3</v>
      </c>
      <c r="L9" s="434">
        <v>1</v>
      </c>
      <c r="M9" s="434">
        <v>6740</v>
      </c>
      <c r="N9" s="434">
        <v>5689</v>
      </c>
      <c r="O9" s="434">
        <v>1051</v>
      </c>
      <c r="P9" s="417">
        <v>13.3</v>
      </c>
      <c r="Q9" s="417">
        <v>10.5</v>
      </c>
      <c r="R9" s="417">
        <v>28.4</v>
      </c>
    </row>
    <row r="10" spans="2:18" ht="16.5" customHeight="1">
      <c r="B10" s="370" t="s">
        <v>355</v>
      </c>
      <c r="C10" s="371" t="s">
        <v>483</v>
      </c>
      <c r="D10" s="433">
        <v>17599</v>
      </c>
      <c r="E10" s="434">
        <v>12060</v>
      </c>
      <c r="F10" s="434">
        <v>5539</v>
      </c>
      <c r="G10" s="434">
        <v>155</v>
      </c>
      <c r="H10" s="434">
        <v>133</v>
      </c>
      <c r="I10" s="434">
        <v>22</v>
      </c>
      <c r="J10" s="434">
        <v>54</v>
      </c>
      <c r="K10" s="434">
        <v>54</v>
      </c>
      <c r="L10" s="434">
        <v>0</v>
      </c>
      <c r="M10" s="434">
        <v>17700</v>
      </c>
      <c r="N10" s="434">
        <v>12139</v>
      </c>
      <c r="O10" s="434">
        <v>5561</v>
      </c>
      <c r="P10" s="417">
        <v>10</v>
      </c>
      <c r="Q10" s="417">
        <v>2.1</v>
      </c>
      <c r="R10" s="417">
        <v>27.3</v>
      </c>
    </row>
    <row r="11" spans="2:18" ht="16.5" customHeight="1">
      <c r="B11" s="370" t="s">
        <v>167</v>
      </c>
      <c r="C11" s="371" t="s">
        <v>485</v>
      </c>
      <c r="D11" s="433">
        <v>88990</v>
      </c>
      <c r="E11" s="434">
        <v>67661</v>
      </c>
      <c r="F11" s="434">
        <v>21329</v>
      </c>
      <c r="G11" s="434">
        <v>770</v>
      </c>
      <c r="H11" s="434">
        <v>524</v>
      </c>
      <c r="I11" s="434">
        <v>246</v>
      </c>
      <c r="J11" s="434">
        <v>624</v>
      </c>
      <c r="K11" s="434">
        <v>314</v>
      </c>
      <c r="L11" s="434">
        <v>310</v>
      </c>
      <c r="M11" s="434">
        <v>89136</v>
      </c>
      <c r="N11" s="434">
        <v>67871</v>
      </c>
      <c r="O11" s="434">
        <v>21265</v>
      </c>
      <c r="P11" s="417">
        <v>20.6</v>
      </c>
      <c r="Q11" s="417">
        <v>9.7</v>
      </c>
      <c r="R11" s="417">
        <v>55.2</v>
      </c>
    </row>
    <row r="12" spans="2:18" ht="16.5" customHeight="1">
      <c r="B12" s="370" t="s">
        <v>403</v>
      </c>
      <c r="C12" s="371" t="s">
        <v>467</v>
      </c>
      <c r="D12" s="433">
        <v>221675</v>
      </c>
      <c r="E12" s="434">
        <v>103886</v>
      </c>
      <c r="F12" s="434">
        <v>117789</v>
      </c>
      <c r="G12" s="434">
        <v>5986</v>
      </c>
      <c r="H12" s="434">
        <v>2288</v>
      </c>
      <c r="I12" s="434">
        <v>3698</v>
      </c>
      <c r="J12" s="434">
        <v>4220</v>
      </c>
      <c r="K12" s="434">
        <v>919</v>
      </c>
      <c r="L12" s="434">
        <v>3301</v>
      </c>
      <c r="M12" s="434">
        <v>223441</v>
      </c>
      <c r="N12" s="434">
        <v>105255</v>
      </c>
      <c r="O12" s="434">
        <v>118186</v>
      </c>
      <c r="P12" s="417">
        <v>47.3</v>
      </c>
      <c r="Q12" s="417">
        <v>25.7</v>
      </c>
      <c r="R12" s="417">
        <v>66.5</v>
      </c>
    </row>
    <row r="13" spans="2:18" ht="16.5" customHeight="1">
      <c r="B13" s="370" t="s">
        <v>74</v>
      </c>
      <c r="C13" s="371" t="s">
        <v>218</v>
      </c>
      <c r="D13" s="433">
        <v>31247</v>
      </c>
      <c r="E13" s="434">
        <v>15603</v>
      </c>
      <c r="F13" s="434">
        <v>15644</v>
      </c>
      <c r="G13" s="434">
        <v>0</v>
      </c>
      <c r="H13" s="434">
        <v>0</v>
      </c>
      <c r="I13" s="434">
        <v>0</v>
      </c>
      <c r="J13" s="434">
        <v>177</v>
      </c>
      <c r="K13" s="434">
        <v>156</v>
      </c>
      <c r="L13" s="434">
        <v>21</v>
      </c>
      <c r="M13" s="434">
        <v>31070</v>
      </c>
      <c r="N13" s="434">
        <v>15447</v>
      </c>
      <c r="O13" s="434">
        <v>15623</v>
      </c>
      <c r="P13" s="417">
        <v>11.6</v>
      </c>
      <c r="Q13" s="417">
        <v>0.5</v>
      </c>
      <c r="R13" s="417">
        <v>22.6</v>
      </c>
    </row>
    <row r="14" spans="2:18" ht="16.5" customHeight="1">
      <c r="B14" s="370" t="s">
        <v>404</v>
      </c>
      <c r="C14" s="371" t="s">
        <v>486</v>
      </c>
      <c r="D14" s="433">
        <v>13482</v>
      </c>
      <c r="E14" s="434">
        <v>8607</v>
      </c>
      <c r="F14" s="434">
        <v>4875</v>
      </c>
      <c r="G14" s="434">
        <v>313</v>
      </c>
      <c r="H14" s="434">
        <v>148</v>
      </c>
      <c r="I14" s="434">
        <v>165</v>
      </c>
      <c r="J14" s="434">
        <v>259</v>
      </c>
      <c r="K14" s="434">
        <v>109</v>
      </c>
      <c r="L14" s="434">
        <v>150</v>
      </c>
      <c r="M14" s="434">
        <v>13536</v>
      </c>
      <c r="N14" s="434">
        <v>8646</v>
      </c>
      <c r="O14" s="434">
        <v>4890</v>
      </c>
      <c r="P14" s="417">
        <v>41.8</v>
      </c>
      <c r="Q14" s="417">
        <v>33.3</v>
      </c>
      <c r="R14" s="417">
        <v>56.9</v>
      </c>
    </row>
    <row r="15" spans="2:18" ht="16.5" customHeight="1">
      <c r="B15" s="370" t="s">
        <v>346</v>
      </c>
      <c r="C15" s="371" t="s">
        <v>488</v>
      </c>
      <c r="D15" s="433">
        <v>25783</v>
      </c>
      <c r="E15" s="434">
        <v>15258</v>
      </c>
      <c r="F15" s="434">
        <v>10525</v>
      </c>
      <c r="G15" s="434">
        <v>39</v>
      </c>
      <c r="H15" s="434">
        <v>39</v>
      </c>
      <c r="I15" s="434">
        <v>0</v>
      </c>
      <c r="J15" s="434">
        <v>212</v>
      </c>
      <c r="K15" s="434">
        <v>116</v>
      </c>
      <c r="L15" s="434">
        <v>96</v>
      </c>
      <c r="M15" s="434">
        <v>25610</v>
      </c>
      <c r="N15" s="434">
        <v>15181</v>
      </c>
      <c r="O15" s="434">
        <v>10429</v>
      </c>
      <c r="P15" s="417">
        <v>15.1</v>
      </c>
      <c r="Q15" s="417">
        <v>1.2</v>
      </c>
      <c r="R15" s="417">
        <v>35.2</v>
      </c>
    </row>
    <row r="16" spans="2:18" ht="16.5" customHeight="1">
      <c r="B16" s="370" t="s">
        <v>281</v>
      </c>
      <c r="C16" s="371" t="s">
        <v>489</v>
      </c>
      <c r="D16" s="433">
        <v>118542</v>
      </c>
      <c r="E16" s="434">
        <v>44003</v>
      </c>
      <c r="F16" s="434">
        <v>74539</v>
      </c>
      <c r="G16" s="434">
        <v>7541</v>
      </c>
      <c r="H16" s="434">
        <v>2456</v>
      </c>
      <c r="I16" s="434">
        <v>5085</v>
      </c>
      <c r="J16" s="434">
        <v>5693</v>
      </c>
      <c r="K16" s="434">
        <v>1966</v>
      </c>
      <c r="L16" s="434">
        <v>3727</v>
      </c>
      <c r="M16" s="434">
        <v>120390</v>
      </c>
      <c r="N16" s="434">
        <v>44493</v>
      </c>
      <c r="O16" s="434">
        <v>75897</v>
      </c>
      <c r="P16" s="417">
        <v>77.1</v>
      </c>
      <c r="Q16" s="417">
        <v>64.6</v>
      </c>
      <c r="R16" s="417">
        <v>84.5</v>
      </c>
    </row>
    <row r="17" spans="2:18" ht="16.5" customHeight="1">
      <c r="B17" s="370" t="s">
        <v>199</v>
      </c>
      <c r="C17" s="371" t="s">
        <v>491</v>
      </c>
      <c r="D17" s="433">
        <v>38273</v>
      </c>
      <c r="E17" s="434">
        <v>18106</v>
      </c>
      <c r="F17" s="434">
        <v>20167</v>
      </c>
      <c r="G17" s="434">
        <v>1575</v>
      </c>
      <c r="H17" s="434">
        <v>1021</v>
      </c>
      <c r="I17" s="434">
        <v>554</v>
      </c>
      <c r="J17" s="434">
        <v>716</v>
      </c>
      <c r="K17" s="434">
        <v>424</v>
      </c>
      <c r="L17" s="434">
        <v>292</v>
      </c>
      <c r="M17" s="434">
        <v>39132</v>
      </c>
      <c r="N17" s="434">
        <v>18703</v>
      </c>
      <c r="O17" s="434">
        <v>20429</v>
      </c>
      <c r="P17" s="417">
        <v>47.2</v>
      </c>
      <c r="Q17" s="417">
        <v>36.7</v>
      </c>
      <c r="R17" s="417">
        <v>56.8</v>
      </c>
    </row>
    <row r="18" spans="2:18" ht="16.5" customHeight="1">
      <c r="B18" s="370" t="s">
        <v>405</v>
      </c>
      <c r="C18" s="371" t="s">
        <v>492</v>
      </c>
      <c r="D18" s="433">
        <v>74931</v>
      </c>
      <c r="E18" s="434">
        <v>29764</v>
      </c>
      <c r="F18" s="434">
        <v>45167</v>
      </c>
      <c r="G18" s="434">
        <v>638</v>
      </c>
      <c r="H18" s="434">
        <v>490</v>
      </c>
      <c r="I18" s="434">
        <v>148</v>
      </c>
      <c r="J18" s="434">
        <v>1904</v>
      </c>
      <c r="K18" s="434">
        <v>642</v>
      </c>
      <c r="L18" s="434">
        <v>1262</v>
      </c>
      <c r="M18" s="434">
        <v>73665</v>
      </c>
      <c r="N18" s="434">
        <v>29612</v>
      </c>
      <c r="O18" s="434">
        <v>44053</v>
      </c>
      <c r="P18" s="417">
        <v>27.1</v>
      </c>
      <c r="Q18" s="417">
        <v>16</v>
      </c>
      <c r="R18" s="417">
        <v>34.5</v>
      </c>
    </row>
    <row r="19" spans="2:18" ht="16.5" customHeight="1">
      <c r="B19" s="370" t="s">
        <v>406</v>
      </c>
      <c r="C19" s="371" t="s">
        <v>313</v>
      </c>
      <c r="D19" s="433">
        <v>180754</v>
      </c>
      <c r="E19" s="434">
        <v>46280</v>
      </c>
      <c r="F19" s="434">
        <v>134474</v>
      </c>
      <c r="G19" s="434">
        <v>1920</v>
      </c>
      <c r="H19" s="434">
        <v>318</v>
      </c>
      <c r="I19" s="434">
        <v>1602</v>
      </c>
      <c r="J19" s="434">
        <v>2542</v>
      </c>
      <c r="K19" s="434">
        <v>371</v>
      </c>
      <c r="L19" s="434">
        <v>2171</v>
      </c>
      <c r="M19" s="434">
        <v>180132</v>
      </c>
      <c r="N19" s="434">
        <v>46227</v>
      </c>
      <c r="O19" s="434">
        <v>133905</v>
      </c>
      <c r="P19" s="417">
        <v>30.2</v>
      </c>
      <c r="Q19" s="417">
        <v>22.7</v>
      </c>
      <c r="R19" s="417">
        <v>32.9</v>
      </c>
    </row>
    <row r="20" spans="2:18" ht="16.5" customHeight="1">
      <c r="B20" s="370" t="s">
        <v>312</v>
      </c>
      <c r="C20" s="371" t="s">
        <v>190</v>
      </c>
      <c r="D20" s="433">
        <v>12508</v>
      </c>
      <c r="E20" s="434">
        <v>6439</v>
      </c>
      <c r="F20" s="434">
        <v>6069</v>
      </c>
      <c r="G20" s="434">
        <v>0</v>
      </c>
      <c r="H20" s="434">
        <v>0</v>
      </c>
      <c r="I20" s="434">
        <v>0</v>
      </c>
      <c r="J20" s="434">
        <v>14</v>
      </c>
      <c r="K20" s="434">
        <v>14</v>
      </c>
      <c r="L20" s="434">
        <v>0</v>
      </c>
      <c r="M20" s="434">
        <v>12494</v>
      </c>
      <c r="N20" s="434">
        <v>6425</v>
      </c>
      <c r="O20" s="434">
        <v>6069</v>
      </c>
      <c r="P20" s="417">
        <v>15</v>
      </c>
      <c r="Q20" s="417">
        <v>1.9</v>
      </c>
      <c r="R20" s="417">
        <v>28.9</v>
      </c>
    </row>
    <row r="21" spans="2:18" ht="16.5" customHeight="1">
      <c r="B21" s="375" t="s">
        <v>160</v>
      </c>
      <c r="C21" s="376" t="s">
        <v>67</v>
      </c>
      <c r="D21" s="433">
        <v>100706</v>
      </c>
      <c r="E21" s="435">
        <v>53383</v>
      </c>
      <c r="F21" s="435">
        <v>47323</v>
      </c>
      <c r="G21" s="435">
        <v>2330</v>
      </c>
      <c r="H21" s="435">
        <v>899</v>
      </c>
      <c r="I21" s="435">
        <v>1431</v>
      </c>
      <c r="J21" s="435">
        <v>2541</v>
      </c>
      <c r="K21" s="435">
        <v>903</v>
      </c>
      <c r="L21" s="435">
        <v>1638</v>
      </c>
      <c r="M21" s="435">
        <v>100495</v>
      </c>
      <c r="N21" s="435">
        <v>53379</v>
      </c>
      <c r="O21" s="435">
        <v>47116</v>
      </c>
      <c r="P21" s="419">
        <v>37.7</v>
      </c>
      <c r="Q21" s="419">
        <v>23</v>
      </c>
      <c r="R21" s="419">
        <v>54.4</v>
      </c>
    </row>
    <row r="22" spans="2:18" ht="16.5" customHeight="1">
      <c r="B22" s="378" t="s">
        <v>165</v>
      </c>
      <c r="C22" s="379" t="s">
        <v>493</v>
      </c>
      <c r="D22" s="432">
        <v>56312</v>
      </c>
      <c r="E22" s="432">
        <v>26426</v>
      </c>
      <c r="F22" s="432">
        <v>29886</v>
      </c>
      <c r="G22" s="432">
        <v>1047</v>
      </c>
      <c r="H22" s="432">
        <v>552</v>
      </c>
      <c r="I22" s="432">
        <v>495</v>
      </c>
      <c r="J22" s="432">
        <v>1060</v>
      </c>
      <c r="K22" s="432">
        <v>267</v>
      </c>
      <c r="L22" s="432">
        <v>793</v>
      </c>
      <c r="M22" s="432">
        <v>56299</v>
      </c>
      <c r="N22" s="432">
        <v>26711</v>
      </c>
      <c r="O22" s="432">
        <v>29588</v>
      </c>
      <c r="P22" s="413">
        <v>30.7</v>
      </c>
      <c r="Q22" s="413">
        <v>17.6</v>
      </c>
      <c r="R22" s="413">
        <v>42.6</v>
      </c>
    </row>
    <row r="23" spans="2:18" ht="16.5" customHeight="1">
      <c r="B23" s="380" t="s">
        <v>208</v>
      </c>
      <c r="C23" s="371" t="s">
        <v>494</v>
      </c>
      <c r="D23" s="436">
        <v>6067</v>
      </c>
      <c r="E23" s="436">
        <v>3462</v>
      </c>
      <c r="F23" s="437">
        <v>2605</v>
      </c>
      <c r="G23" s="437">
        <v>80</v>
      </c>
      <c r="H23" s="437">
        <v>4</v>
      </c>
      <c r="I23" s="437">
        <v>76</v>
      </c>
      <c r="J23" s="437">
        <v>30</v>
      </c>
      <c r="K23" s="437">
        <v>29</v>
      </c>
      <c r="L23" s="437">
        <v>1</v>
      </c>
      <c r="M23" s="437">
        <v>6117</v>
      </c>
      <c r="N23" s="437">
        <v>3437</v>
      </c>
      <c r="O23" s="437">
        <v>2680</v>
      </c>
      <c r="P23" s="415">
        <v>21.1</v>
      </c>
      <c r="Q23" s="415">
        <v>2</v>
      </c>
      <c r="R23" s="415">
        <v>45.6</v>
      </c>
    </row>
    <row r="24" spans="2:18" ht="16.5" customHeight="1">
      <c r="B24" s="383" t="s">
        <v>496</v>
      </c>
      <c r="C24" s="384" t="s">
        <v>497</v>
      </c>
      <c r="D24" s="430">
        <v>4339</v>
      </c>
      <c r="E24" s="430">
        <v>2944</v>
      </c>
      <c r="F24" s="430">
        <v>1395</v>
      </c>
      <c r="G24" s="430">
        <v>2</v>
      </c>
      <c r="H24" s="430">
        <v>2</v>
      </c>
      <c r="I24" s="430">
        <v>0</v>
      </c>
      <c r="J24" s="430">
        <v>83</v>
      </c>
      <c r="K24" s="430">
        <v>48</v>
      </c>
      <c r="L24" s="430">
        <v>35</v>
      </c>
      <c r="M24" s="430">
        <v>4258</v>
      </c>
      <c r="N24" s="430">
        <v>2898</v>
      </c>
      <c r="O24" s="430">
        <v>1360</v>
      </c>
      <c r="P24" s="411">
        <v>18.3</v>
      </c>
      <c r="Q24" s="411">
        <v>5.6</v>
      </c>
      <c r="R24" s="411">
        <v>45.3</v>
      </c>
    </row>
    <row r="25" spans="2:18" ht="16.5" customHeight="1">
      <c r="B25" s="387" t="s">
        <v>498</v>
      </c>
      <c r="C25" s="388" t="s">
        <v>301</v>
      </c>
      <c r="D25" s="434">
        <v>4647</v>
      </c>
      <c r="E25" s="434">
        <v>3103</v>
      </c>
      <c r="F25" s="434">
        <v>1544</v>
      </c>
      <c r="G25" s="434">
        <v>104</v>
      </c>
      <c r="H25" s="434">
        <v>0</v>
      </c>
      <c r="I25" s="434">
        <v>104</v>
      </c>
      <c r="J25" s="434">
        <v>241</v>
      </c>
      <c r="K25" s="434">
        <v>122</v>
      </c>
      <c r="L25" s="434">
        <v>119</v>
      </c>
      <c r="M25" s="434">
        <v>4510</v>
      </c>
      <c r="N25" s="434">
        <v>2981</v>
      </c>
      <c r="O25" s="434">
        <v>1529</v>
      </c>
      <c r="P25" s="417">
        <v>33.3</v>
      </c>
      <c r="Q25" s="417">
        <v>18</v>
      </c>
      <c r="R25" s="417">
        <v>63.1</v>
      </c>
    </row>
    <row r="26" spans="2:18" ht="16.5" customHeight="1">
      <c r="B26" s="387" t="s">
        <v>499</v>
      </c>
      <c r="C26" s="388" t="s">
        <v>500</v>
      </c>
      <c r="D26" s="434">
        <v>16413</v>
      </c>
      <c r="E26" s="434">
        <v>12400</v>
      </c>
      <c r="F26" s="434">
        <v>4013</v>
      </c>
      <c r="G26" s="434">
        <v>145</v>
      </c>
      <c r="H26" s="434">
        <v>116</v>
      </c>
      <c r="I26" s="434">
        <v>29</v>
      </c>
      <c r="J26" s="434">
        <v>156</v>
      </c>
      <c r="K26" s="434">
        <v>127</v>
      </c>
      <c r="L26" s="434">
        <v>29</v>
      </c>
      <c r="M26" s="434">
        <v>16402</v>
      </c>
      <c r="N26" s="434">
        <v>12389</v>
      </c>
      <c r="O26" s="434">
        <v>4013</v>
      </c>
      <c r="P26" s="417">
        <v>10.4</v>
      </c>
      <c r="Q26" s="417">
        <v>5.7</v>
      </c>
      <c r="R26" s="417">
        <v>25</v>
      </c>
    </row>
    <row r="27" spans="2:18" ht="16.5" customHeight="1">
      <c r="B27" s="380" t="s">
        <v>502</v>
      </c>
      <c r="C27" s="371" t="s">
        <v>420</v>
      </c>
      <c r="D27" s="437">
        <v>6056</v>
      </c>
      <c r="E27" s="437">
        <v>3886</v>
      </c>
      <c r="F27" s="437">
        <v>2170</v>
      </c>
      <c r="G27" s="437">
        <v>89</v>
      </c>
      <c r="H27" s="437">
        <v>72</v>
      </c>
      <c r="I27" s="437">
        <v>17</v>
      </c>
      <c r="J27" s="437">
        <v>89</v>
      </c>
      <c r="K27" s="437">
        <v>72</v>
      </c>
      <c r="L27" s="437">
        <v>17</v>
      </c>
      <c r="M27" s="437">
        <v>6056</v>
      </c>
      <c r="N27" s="437">
        <v>3886</v>
      </c>
      <c r="O27" s="437">
        <v>2170</v>
      </c>
      <c r="P27" s="415">
        <v>24.8</v>
      </c>
      <c r="Q27" s="415">
        <v>6.7</v>
      </c>
      <c r="R27" s="415">
        <v>57.1</v>
      </c>
    </row>
    <row r="28" spans="2:18" ht="16.5" customHeight="1">
      <c r="B28" s="387" t="s">
        <v>503</v>
      </c>
      <c r="C28" s="388" t="s">
        <v>186</v>
      </c>
      <c r="D28" s="434">
        <v>24190</v>
      </c>
      <c r="E28" s="434">
        <v>12970</v>
      </c>
      <c r="F28" s="434">
        <v>11220</v>
      </c>
      <c r="G28" s="434">
        <v>489</v>
      </c>
      <c r="H28" s="434">
        <v>102</v>
      </c>
      <c r="I28" s="434">
        <v>387</v>
      </c>
      <c r="J28" s="434">
        <v>498</v>
      </c>
      <c r="K28" s="434">
        <v>142</v>
      </c>
      <c r="L28" s="434">
        <v>356</v>
      </c>
      <c r="M28" s="434">
        <v>24181</v>
      </c>
      <c r="N28" s="434">
        <v>12930</v>
      </c>
      <c r="O28" s="434">
        <v>11251</v>
      </c>
      <c r="P28" s="417">
        <v>29.4</v>
      </c>
      <c r="Q28" s="417">
        <v>5.2</v>
      </c>
      <c r="R28" s="417">
        <v>57.1</v>
      </c>
    </row>
    <row r="29" spans="2:18" ht="16.5" customHeight="1">
      <c r="B29" s="387" t="s">
        <v>504</v>
      </c>
      <c r="C29" s="388" t="s">
        <v>175</v>
      </c>
      <c r="D29" s="434">
        <v>22337</v>
      </c>
      <c r="E29" s="434">
        <v>12604</v>
      </c>
      <c r="F29" s="434">
        <v>9733</v>
      </c>
      <c r="G29" s="434">
        <v>175</v>
      </c>
      <c r="H29" s="434">
        <v>89</v>
      </c>
      <c r="I29" s="434">
        <v>86</v>
      </c>
      <c r="J29" s="434">
        <v>84</v>
      </c>
      <c r="K29" s="434">
        <v>60</v>
      </c>
      <c r="L29" s="434">
        <v>24</v>
      </c>
      <c r="M29" s="434">
        <v>22428</v>
      </c>
      <c r="N29" s="434">
        <v>12633</v>
      </c>
      <c r="O29" s="434">
        <v>9795</v>
      </c>
      <c r="P29" s="417">
        <v>22.2</v>
      </c>
      <c r="Q29" s="417">
        <v>7</v>
      </c>
      <c r="R29" s="417">
        <v>41.7</v>
      </c>
    </row>
    <row r="30" spans="2:18" ht="16.5" customHeight="1">
      <c r="B30" s="387" t="s">
        <v>505</v>
      </c>
      <c r="C30" s="388" t="s">
        <v>507</v>
      </c>
      <c r="D30" s="434">
        <v>6181</v>
      </c>
      <c r="E30" s="434">
        <v>4540</v>
      </c>
      <c r="F30" s="434">
        <v>1641</v>
      </c>
      <c r="G30" s="434">
        <v>10</v>
      </c>
      <c r="H30" s="434">
        <v>8</v>
      </c>
      <c r="I30" s="434">
        <v>2</v>
      </c>
      <c r="J30" s="434">
        <v>66</v>
      </c>
      <c r="K30" s="434">
        <v>22</v>
      </c>
      <c r="L30" s="434">
        <v>44</v>
      </c>
      <c r="M30" s="434">
        <v>6125</v>
      </c>
      <c r="N30" s="434">
        <v>4526</v>
      </c>
      <c r="O30" s="434">
        <v>1599</v>
      </c>
      <c r="P30" s="417">
        <v>15.7</v>
      </c>
      <c r="Q30" s="417">
        <v>6.5</v>
      </c>
      <c r="R30" s="417">
        <v>41.5</v>
      </c>
    </row>
    <row r="31" spans="2:18" ht="16.5" customHeight="1">
      <c r="B31" s="387" t="s">
        <v>508</v>
      </c>
      <c r="C31" s="388" t="s">
        <v>509</v>
      </c>
      <c r="D31" s="434">
        <v>5960</v>
      </c>
      <c r="E31" s="434">
        <v>5236</v>
      </c>
      <c r="F31" s="434">
        <v>724</v>
      </c>
      <c r="G31" s="434">
        <v>0</v>
      </c>
      <c r="H31" s="434">
        <v>0</v>
      </c>
      <c r="I31" s="434">
        <v>0</v>
      </c>
      <c r="J31" s="434">
        <v>114</v>
      </c>
      <c r="K31" s="434">
        <v>114</v>
      </c>
      <c r="L31" s="434">
        <v>0</v>
      </c>
      <c r="M31" s="434">
        <v>5846</v>
      </c>
      <c r="N31" s="434">
        <v>5122</v>
      </c>
      <c r="O31" s="434">
        <v>724</v>
      </c>
      <c r="P31" s="417">
        <v>3.7</v>
      </c>
      <c r="Q31" s="417">
        <v>2.1</v>
      </c>
      <c r="R31" s="417">
        <v>14.8</v>
      </c>
    </row>
    <row r="32" spans="2:18" ht="16.5" customHeight="1">
      <c r="B32" s="387" t="s">
        <v>510</v>
      </c>
      <c r="C32" s="388" t="s">
        <v>35</v>
      </c>
      <c r="D32" s="438">
        <v>1425</v>
      </c>
      <c r="E32" s="438">
        <v>1182</v>
      </c>
      <c r="F32" s="438">
        <v>243</v>
      </c>
      <c r="G32" s="438">
        <v>0</v>
      </c>
      <c r="H32" s="438">
        <v>0</v>
      </c>
      <c r="I32" s="438">
        <v>0</v>
      </c>
      <c r="J32" s="438">
        <v>19</v>
      </c>
      <c r="K32" s="438">
        <v>19</v>
      </c>
      <c r="L32" s="438">
        <v>0</v>
      </c>
      <c r="M32" s="438">
        <v>1406</v>
      </c>
      <c r="N32" s="438">
        <v>1163</v>
      </c>
      <c r="O32" s="438">
        <v>243</v>
      </c>
      <c r="P32" s="420">
        <v>3.8</v>
      </c>
      <c r="Q32" s="420">
        <v>4.6</v>
      </c>
      <c r="R32" s="420">
        <v>0</v>
      </c>
    </row>
    <row r="33" spans="2:18" ht="16.5" customHeight="1">
      <c r="B33" s="387" t="s">
        <v>511</v>
      </c>
      <c r="C33" s="388" t="s">
        <v>512</v>
      </c>
      <c r="D33" s="434">
        <v>8352</v>
      </c>
      <c r="E33" s="434">
        <v>6533</v>
      </c>
      <c r="F33" s="434">
        <v>1819</v>
      </c>
      <c r="G33" s="434">
        <v>31</v>
      </c>
      <c r="H33" s="434">
        <v>31</v>
      </c>
      <c r="I33" s="434">
        <v>0</v>
      </c>
      <c r="J33" s="434">
        <v>43</v>
      </c>
      <c r="K33" s="434">
        <v>42</v>
      </c>
      <c r="L33" s="434">
        <v>1</v>
      </c>
      <c r="M33" s="434">
        <v>8340</v>
      </c>
      <c r="N33" s="434">
        <v>6522</v>
      </c>
      <c r="O33" s="434">
        <v>1818</v>
      </c>
      <c r="P33" s="417">
        <v>5.3</v>
      </c>
      <c r="Q33" s="417">
        <v>1.9</v>
      </c>
      <c r="R33" s="417">
        <v>17.6</v>
      </c>
    </row>
    <row r="34" spans="2:18" ht="16.5" customHeight="1">
      <c r="B34" s="387" t="s">
        <v>206</v>
      </c>
      <c r="C34" s="388" t="s">
        <v>513</v>
      </c>
      <c r="D34" s="434">
        <v>23989</v>
      </c>
      <c r="E34" s="434">
        <v>18981</v>
      </c>
      <c r="F34" s="434">
        <v>5008</v>
      </c>
      <c r="G34" s="434">
        <v>461</v>
      </c>
      <c r="H34" s="434">
        <v>438</v>
      </c>
      <c r="I34" s="434">
        <v>23</v>
      </c>
      <c r="J34" s="434">
        <v>145</v>
      </c>
      <c r="K34" s="434">
        <v>145</v>
      </c>
      <c r="L34" s="434">
        <v>0</v>
      </c>
      <c r="M34" s="434">
        <v>24305</v>
      </c>
      <c r="N34" s="434">
        <v>19274</v>
      </c>
      <c r="O34" s="434">
        <v>5031</v>
      </c>
      <c r="P34" s="417">
        <v>10.7</v>
      </c>
      <c r="Q34" s="417">
        <v>5.5</v>
      </c>
      <c r="R34" s="417">
        <v>30.6</v>
      </c>
    </row>
    <row r="35" spans="2:18" ht="16.5" customHeight="1">
      <c r="B35" s="387" t="s">
        <v>514</v>
      </c>
      <c r="C35" s="388" t="s">
        <v>365</v>
      </c>
      <c r="D35" s="434">
        <v>9270</v>
      </c>
      <c r="E35" s="434">
        <v>7923</v>
      </c>
      <c r="F35" s="434">
        <v>1347</v>
      </c>
      <c r="G35" s="434">
        <v>8</v>
      </c>
      <c r="H35" s="434">
        <v>7</v>
      </c>
      <c r="I35" s="434">
        <v>1</v>
      </c>
      <c r="J35" s="434">
        <v>228</v>
      </c>
      <c r="K35" s="434">
        <v>228</v>
      </c>
      <c r="L35" s="434">
        <v>0</v>
      </c>
      <c r="M35" s="434">
        <v>9050</v>
      </c>
      <c r="N35" s="434">
        <v>7702</v>
      </c>
      <c r="O35" s="434">
        <v>1348</v>
      </c>
      <c r="P35" s="417">
        <v>2.5</v>
      </c>
      <c r="Q35" s="417">
        <v>0.9</v>
      </c>
      <c r="R35" s="417">
        <v>11.4</v>
      </c>
    </row>
    <row r="36" spans="2:18" ht="16.5" customHeight="1">
      <c r="B36" s="387" t="s">
        <v>52</v>
      </c>
      <c r="C36" s="388" t="s">
        <v>386</v>
      </c>
      <c r="D36" s="434">
        <v>29231</v>
      </c>
      <c r="E36" s="434">
        <v>24107</v>
      </c>
      <c r="F36" s="434">
        <v>5124</v>
      </c>
      <c r="G36" s="434">
        <v>29</v>
      </c>
      <c r="H36" s="434">
        <v>27</v>
      </c>
      <c r="I36" s="434">
        <v>2</v>
      </c>
      <c r="J36" s="434">
        <v>200</v>
      </c>
      <c r="K36" s="434">
        <v>163</v>
      </c>
      <c r="L36" s="434">
        <v>37</v>
      </c>
      <c r="M36" s="434">
        <v>29060</v>
      </c>
      <c r="N36" s="434">
        <v>23971</v>
      </c>
      <c r="O36" s="434">
        <v>5089</v>
      </c>
      <c r="P36" s="417">
        <v>6</v>
      </c>
      <c r="Q36" s="417">
        <v>0.8</v>
      </c>
      <c r="R36" s="417">
        <v>30.3</v>
      </c>
    </row>
    <row r="37" spans="2:18" ht="16.5" customHeight="1">
      <c r="B37" s="387" t="s">
        <v>495</v>
      </c>
      <c r="C37" s="388" t="s">
        <v>516</v>
      </c>
      <c r="D37" s="434">
        <v>10431</v>
      </c>
      <c r="E37" s="434">
        <v>7804</v>
      </c>
      <c r="F37" s="434">
        <v>2627</v>
      </c>
      <c r="G37" s="434">
        <v>191</v>
      </c>
      <c r="H37" s="434">
        <v>111</v>
      </c>
      <c r="I37" s="434">
        <v>80</v>
      </c>
      <c r="J37" s="434">
        <v>160</v>
      </c>
      <c r="K37" s="434">
        <v>125</v>
      </c>
      <c r="L37" s="434">
        <v>35</v>
      </c>
      <c r="M37" s="434">
        <v>10462</v>
      </c>
      <c r="N37" s="434">
        <v>7790</v>
      </c>
      <c r="O37" s="434">
        <v>2672</v>
      </c>
      <c r="P37" s="417">
        <v>6.8</v>
      </c>
      <c r="Q37" s="417">
        <v>1.5</v>
      </c>
      <c r="R37" s="417">
        <v>22.3</v>
      </c>
    </row>
    <row r="38" spans="2:18" ht="16.5" customHeight="1">
      <c r="B38" s="387" t="s">
        <v>211</v>
      </c>
      <c r="C38" s="388" t="s">
        <v>517</v>
      </c>
      <c r="D38" s="434">
        <v>7702</v>
      </c>
      <c r="E38" s="434">
        <v>5429</v>
      </c>
      <c r="F38" s="434">
        <v>2273</v>
      </c>
      <c r="G38" s="434">
        <v>100</v>
      </c>
      <c r="H38" s="434">
        <v>2</v>
      </c>
      <c r="I38" s="434">
        <v>98</v>
      </c>
      <c r="J38" s="434">
        <v>32</v>
      </c>
      <c r="K38" s="434">
        <v>18</v>
      </c>
      <c r="L38" s="434">
        <v>14</v>
      </c>
      <c r="M38" s="434">
        <v>7770</v>
      </c>
      <c r="N38" s="434">
        <v>5413</v>
      </c>
      <c r="O38" s="434">
        <v>2357</v>
      </c>
      <c r="P38" s="417">
        <v>15.7</v>
      </c>
      <c r="Q38" s="417">
        <v>5.5</v>
      </c>
      <c r="R38" s="417">
        <v>39.2</v>
      </c>
    </row>
    <row r="39" spans="2:18" ht="16.5" customHeight="1">
      <c r="B39" s="387" t="s">
        <v>69</v>
      </c>
      <c r="C39" s="388" t="s">
        <v>448</v>
      </c>
      <c r="D39" s="434">
        <v>38236</v>
      </c>
      <c r="E39" s="434">
        <v>25579</v>
      </c>
      <c r="F39" s="434">
        <v>12657</v>
      </c>
      <c r="G39" s="434">
        <v>166</v>
      </c>
      <c r="H39" s="434">
        <v>148</v>
      </c>
      <c r="I39" s="434">
        <v>18</v>
      </c>
      <c r="J39" s="434">
        <v>455</v>
      </c>
      <c r="K39" s="434">
        <v>268</v>
      </c>
      <c r="L39" s="434">
        <v>187</v>
      </c>
      <c r="M39" s="434">
        <v>37947</v>
      </c>
      <c r="N39" s="434">
        <v>25459</v>
      </c>
      <c r="O39" s="434">
        <v>12488</v>
      </c>
      <c r="P39" s="417">
        <v>15.4</v>
      </c>
      <c r="Q39" s="417">
        <v>3.8</v>
      </c>
      <c r="R39" s="417">
        <v>39.1</v>
      </c>
    </row>
    <row r="40" spans="2:18" ht="16.5" customHeight="1">
      <c r="B40" s="387" t="s">
        <v>519</v>
      </c>
      <c r="C40" s="388" t="s">
        <v>520</v>
      </c>
      <c r="D40" s="434">
        <v>2143</v>
      </c>
      <c r="E40" s="434">
        <v>1616</v>
      </c>
      <c r="F40" s="434">
        <v>527</v>
      </c>
      <c r="G40" s="434">
        <v>16</v>
      </c>
      <c r="H40" s="434">
        <v>16</v>
      </c>
      <c r="I40" s="434">
        <v>0</v>
      </c>
      <c r="J40" s="434">
        <v>46</v>
      </c>
      <c r="K40" s="434">
        <v>44</v>
      </c>
      <c r="L40" s="434">
        <v>2</v>
      </c>
      <c r="M40" s="434">
        <v>2113</v>
      </c>
      <c r="N40" s="434">
        <v>1588</v>
      </c>
      <c r="O40" s="434">
        <v>525</v>
      </c>
      <c r="P40" s="417">
        <v>7.4</v>
      </c>
      <c r="Q40" s="417">
        <v>5.2</v>
      </c>
      <c r="R40" s="417">
        <v>14.1</v>
      </c>
    </row>
    <row r="41" spans="2:18" ht="16.5" customHeight="1">
      <c r="B41" s="387" t="s">
        <v>200</v>
      </c>
      <c r="C41" s="388" t="s">
        <v>521</v>
      </c>
      <c r="D41" s="434">
        <v>90147</v>
      </c>
      <c r="E41" s="434">
        <v>72319</v>
      </c>
      <c r="F41" s="434">
        <v>17828</v>
      </c>
      <c r="G41" s="434">
        <v>751</v>
      </c>
      <c r="H41" s="434">
        <v>574</v>
      </c>
      <c r="I41" s="434">
        <v>177</v>
      </c>
      <c r="J41" s="434">
        <v>1986</v>
      </c>
      <c r="K41" s="434">
        <v>1515</v>
      </c>
      <c r="L41" s="434">
        <v>471</v>
      </c>
      <c r="M41" s="434">
        <v>88912</v>
      </c>
      <c r="N41" s="434">
        <v>71378</v>
      </c>
      <c r="O41" s="434">
        <v>17534</v>
      </c>
      <c r="P41" s="417">
        <v>4.6</v>
      </c>
      <c r="Q41" s="417">
        <v>1.6</v>
      </c>
      <c r="R41" s="417">
        <v>16.5</v>
      </c>
    </row>
    <row r="42" spans="2:18" ht="16.5" customHeight="1">
      <c r="B42" s="387" t="s">
        <v>522</v>
      </c>
      <c r="C42" s="391" t="s">
        <v>434</v>
      </c>
      <c r="D42" s="434">
        <v>12091</v>
      </c>
      <c r="E42" s="434">
        <v>8111</v>
      </c>
      <c r="F42" s="434">
        <v>3980</v>
      </c>
      <c r="G42" s="434">
        <v>63</v>
      </c>
      <c r="H42" s="434">
        <v>20</v>
      </c>
      <c r="I42" s="434">
        <v>43</v>
      </c>
      <c r="J42" s="434">
        <v>142</v>
      </c>
      <c r="K42" s="434">
        <v>63</v>
      </c>
      <c r="L42" s="434">
        <v>79</v>
      </c>
      <c r="M42" s="434">
        <v>12012</v>
      </c>
      <c r="N42" s="434">
        <v>8068</v>
      </c>
      <c r="O42" s="434">
        <v>3944</v>
      </c>
      <c r="P42" s="417">
        <v>15.2</v>
      </c>
      <c r="Q42" s="417">
        <v>6.7</v>
      </c>
      <c r="R42" s="417">
        <v>32.6</v>
      </c>
    </row>
    <row r="43" spans="2:18" ht="16.5" customHeight="1">
      <c r="B43" s="378" t="s">
        <v>82</v>
      </c>
      <c r="C43" s="392" t="s">
        <v>174</v>
      </c>
      <c r="D43" s="432">
        <v>69791</v>
      </c>
      <c r="E43" s="432">
        <v>49526</v>
      </c>
      <c r="F43" s="432">
        <v>20265</v>
      </c>
      <c r="G43" s="432">
        <v>1837</v>
      </c>
      <c r="H43" s="432">
        <v>1286</v>
      </c>
      <c r="I43" s="432">
        <v>551</v>
      </c>
      <c r="J43" s="432">
        <v>910</v>
      </c>
      <c r="K43" s="432">
        <v>338</v>
      </c>
      <c r="L43" s="432">
        <v>572</v>
      </c>
      <c r="M43" s="432">
        <v>70718</v>
      </c>
      <c r="N43" s="432">
        <v>50474</v>
      </c>
      <c r="O43" s="432">
        <v>20244</v>
      </c>
      <c r="P43" s="413">
        <v>17.6</v>
      </c>
      <c r="Q43" s="413">
        <v>12.5</v>
      </c>
      <c r="R43" s="413">
        <v>30.5</v>
      </c>
    </row>
    <row r="44" spans="2:18" ht="16.5" customHeight="1">
      <c r="B44" s="393" t="s">
        <v>523</v>
      </c>
      <c r="C44" s="394" t="s">
        <v>351</v>
      </c>
      <c r="D44" s="435">
        <v>151884</v>
      </c>
      <c r="E44" s="435">
        <v>54360</v>
      </c>
      <c r="F44" s="435">
        <v>97524</v>
      </c>
      <c r="G44" s="435">
        <v>4149</v>
      </c>
      <c r="H44" s="435">
        <v>1002</v>
      </c>
      <c r="I44" s="435">
        <v>3147</v>
      </c>
      <c r="J44" s="435">
        <v>3310</v>
      </c>
      <c r="K44" s="435">
        <v>581</v>
      </c>
      <c r="L44" s="435">
        <v>2729</v>
      </c>
      <c r="M44" s="435">
        <v>152723</v>
      </c>
      <c r="N44" s="435">
        <v>54781</v>
      </c>
      <c r="O44" s="435">
        <v>97942</v>
      </c>
      <c r="P44" s="419">
        <v>61</v>
      </c>
      <c r="Q44" s="419">
        <v>37.9</v>
      </c>
      <c r="R44" s="419">
        <v>74</v>
      </c>
    </row>
    <row r="45" spans="2:18" ht="16.5" customHeight="1">
      <c r="B45" s="383" t="s">
        <v>88</v>
      </c>
      <c r="C45" s="384" t="s">
        <v>524</v>
      </c>
      <c r="D45" s="430">
        <v>34179</v>
      </c>
      <c r="E45" s="430">
        <v>17302</v>
      </c>
      <c r="F45" s="430">
        <v>16877</v>
      </c>
      <c r="G45" s="430">
        <v>634</v>
      </c>
      <c r="H45" s="430">
        <v>205</v>
      </c>
      <c r="I45" s="430">
        <v>429</v>
      </c>
      <c r="J45" s="430">
        <v>923</v>
      </c>
      <c r="K45" s="430">
        <v>789</v>
      </c>
      <c r="L45" s="430">
        <v>134</v>
      </c>
      <c r="M45" s="430">
        <v>33890</v>
      </c>
      <c r="N45" s="430">
        <v>16718</v>
      </c>
      <c r="O45" s="430">
        <v>17172</v>
      </c>
      <c r="P45" s="411">
        <v>58.8</v>
      </c>
      <c r="Q45" s="411">
        <v>50.2</v>
      </c>
      <c r="R45" s="411">
        <v>67.2</v>
      </c>
    </row>
    <row r="46" spans="2:18" ht="16.5" customHeight="1">
      <c r="B46" s="387" t="s">
        <v>479</v>
      </c>
      <c r="C46" s="388" t="s">
        <v>193</v>
      </c>
      <c r="D46" s="434">
        <v>84363</v>
      </c>
      <c r="E46" s="434">
        <v>26701</v>
      </c>
      <c r="F46" s="434">
        <v>57662</v>
      </c>
      <c r="G46" s="434">
        <v>6907</v>
      </c>
      <c r="H46" s="434">
        <v>2251</v>
      </c>
      <c r="I46" s="434">
        <v>4656</v>
      </c>
      <c r="J46" s="434">
        <v>4770</v>
      </c>
      <c r="K46" s="434">
        <v>1177</v>
      </c>
      <c r="L46" s="434">
        <v>3593</v>
      </c>
      <c r="M46" s="434">
        <v>86500</v>
      </c>
      <c r="N46" s="434">
        <v>27775</v>
      </c>
      <c r="O46" s="434">
        <v>58725</v>
      </c>
      <c r="P46" s="417">
        <v>84.3</v>
      </c>
      <c r="Q46" s="417">
        <v>73.3</v>
      </c>
      <c r="R46" s="417">
        <v>89.5</v>
      </c>
    </row>
    <row r="47" spans="2:18" ht="16.5" customHeight="1">
      <c r="B47" s="378" t="s">
        <v>525</v>
      </c>
      <c r="C47" s="379" t="s">
        <v>161</v>
      </c>
      <c r="D47" s="432">
        <v>88933</v>
      </c>
      <c r="E47" s="432">
        <v>23383</v>
      </c>
      <c r="F47" s="432">
        <v>65550</v>
      </c>
      <c r="G47" s="432">
        <v>1033</v>
      </c>
      <c r="H47" s="432">
        <v>170</v>
      </c>
      <c r="I47" s="432">
        <v>863</v>
      </c>
      <c r="J47" s="432">
        <v>1307</v>
      </c>
      <c r="K47" s="432">
        <v>233</v>
      </c>
      <c r="L47" s="432">
        <v>1074</v>
      </c>
      <c r="M47" s="432">
        <v>88659</v>
      </c>
      <c r="N47" s="432">
        <v>23320</v>
      </c>
      <c r="O47" s="432">
        <v>65339</v>
      </c>
      <c r="P47" s="413">
        <v>20.4</v>
      </c>
      <c r="Q47" s="413">
        <v>16</v>
      </c>
      <c r="R47" s="413">
        <v>22</v>
      </c>
    </row>
    <row r="48" spans="2:18" ht="16.5" customHeight="1">
      <c r="B48" s="393" t="s">
        <v>295</v>
      </c>
      <c r="C48" s="376" t="s">
        <v>136</v>
      </c>
      <c r="D48" s="435">
        <v>91821</v>
      </c>
      <c r="E48" s="435">
        <v>22897</v>
      </c>
      <c r="F48" s="435">
        <v>68924</v>
      </c>
      <c r="G48" s="435">
        <v>887</v>
      </c>
      <c r="H48" s="435">
        <v>148</v>
      </c>
      <c r="I48" s="435">
        <v>739</v>
      </c>
      <c r="J48" s="435">
        <v>1235</v>
      </c>
      <c r="K48" s="435">
        <v>138</v>
      </c>
      <c r="L48" s="435">
        <v>1097</v>
      </c>
      <c r="M48" s="435">
        <v>91473</v>
      </c>
      <c r="N48" s="435">
        <v>22907</v>
      </c>
      <c r="O48" s="435">
        <v>68566</v>
      </c>
      <c r="P48" s="419">
        <v>39.8</v>
      </c>
      <c r="Q48" s="419">
        <v>29.5</v>
      </c>
      <c r="R48" s="419">
        <v>43.2</v>
      </c>
    </row>
    <row r="49" spans="2:18" ht="16.5" customHeight="1">
      <c r="B49" s="383" t="s">
        <v>526</v>
      </c>
      <c r="C49" s="384" t="s">
        <v>253</v>
      </c>
      <c r="D49" s="432">
        <v>20105</v>
      </c>
      <c r="E49" s="432">
        <v>10271</v>
      </c>
      <c r="F49" s="432">
        <v>9834</v>
      </c>
      <c r="G49" s="432">
        <v>613</v>
      </c>
      <c r="H49" s="432">
        <v>261</v>
      </c>
      <c r="I49" s="432">
        <v>352</v>
      </c>
      <c r="J49" s="432">
        <v>528</v>
      </c>
      <c r="K49" s="432">
        <v>291</v>
      </c>
      <c r="L49" s="432">
        <v>237</v>
      </c>
      <c r="M49" s="432">
        <v>20190</v>
      </c>
      <c r="N49" s="432">
        <v>10241</v>
      </c>
      <c r="O49" s="432">
        <v>9949</v>
      </c>
      <c r="P49" s="413">
        <v>5.7</v>
      </c>
      <c r="Q49" s="413">
        <v>0.7</v>
      </c>
      <c r="R49" s="413">
        <v>10.8</v>
      </c>
    </row>
    <row r="50" spans="2:18" ht="16.5" customHeight="1">
      <c r="B50" s="387" t="s">
        <v>527</v>
      </c>
      <c r="C50" s="388" t="s">
        <v>528</v>
      </c>
      <c r="D50" s="434">
        <v>56921</v>
      </c>
      <c r="E50" s="434">
        <v>27521</v>
      </c>
      <c r="F50" s="434">
        <v>29400</v>
      </c>
      <c r="G50" s="434">
        <v>1245</v>
      </c>
      <c r="H50" s="434">
        <v>402</v>
      </c>
      <c r="I50" s="434">
        <v>843</v>
      </c>
      <c r="J50" s="434">
        <v>1393</v>
      </c>
      <c r="K50" s="434">
        <v>345</v>
      </c>
      <c r="L50" s="434">
        <v>1048</v>
      </c>
      <c r="M50" s="434">
        <v>56773</v>
      </c>
      <c r="N50" s="434">
        <v>27578</v>
      </c>
      <c r="O50" s="434">
        <v>29195</v>
      </c>
      <c r="P50" s="417">
        <v>55.8</v>
      </c>
      <c r="Q50" s="417">
        <v>36.9</v>
      </c>
      <c r="R50" s="417">
        <v>73.5</v>
      </c>
    </row>
    <row r="51" spans="2:18" ht="16.5" customHeight="1">
      <c r="B51" s="393" t="s">
        <v>300</v>
      </c>
      <c r="C51" s="376" t="s">
        <v>321</v>
      </c>
      <c r="D51" s="435">
        <v>23680</v>
      </c>
      <c r="E51" s="435">
        <v>15591</v>
      </c>
      <c r="F51" s="435">
        <v>8089</v>
      </c>
      <c r="G51" s="435">
        <v>472</v>
      </c>
      <c r="H51" s="435">
        <v>236</v>
      </c>
      <c r="I51" s="435">
        <v>236</v>
      </c>
      <c r="J51" s="435">
        <v>620</v>
      </c>
      <c r="K51" s="435">
        <v>267</v>
      </c>
      <c r="L51" s="435">
        <v>353</v>
      </c>
      <c r="M51" s="435">
        <v>23532</v>
      </c>
      <c r="N51" s="435">
        <v>15560</v>
      </c>
      <c r="O51" s="435">
        <v>7972</v>
      </c>
      <c r="P51" s="419">
        <v>21.7</v>
      </c>
      <c r="Q51" s="419">
        <v>13.1</v>
      </c>
      <c r="R51" s="419">
        <v>38.5</v>
      </c>
    </row>
    <row r="52" spans="2:18" ht="18.75">
      <c r="B52" s="396"/>
      <c r="C52" s="349">
        <v>43891</v>
      </c>
      <c r="D52" s="350" t="s">
        <v>246</v>
      </c>
      <c r="E52" s="396"/>
      <c r="F52" s="397"/>
      <c r="H52" s="396"/>
      <c r="I52" s="396"/>
      <c r="J52" s="396"/>
      <c r="K52" s="396"/>
      <c r="L52" s="396"/>
      <c r="M52" s="396"/>
      <c r="N52" s="396"/>
      <c r="O52" s="396"/>
      <c r="P52" s="396"/>
      <c r="Q52" s="396"/>
      <c r="R52" s="396"/>
    </row>
    <row r="53" spans="2:18" ht="18" customHeight="1">
      <c r="B53" s="351"/>
      <c r="C53" s="352" t="s">
        <v>540</v>
      </c>
      <c r="E53" s="351"/>
      <c r="F53" s="351"/>
      <c r="G53" s="351"/>
      <c r="H53" s="351"/>
      <c r="I53" s="351"/>
      <c r="J53" s="351"/>
      <c r="K53" s="351"/>
      <c r="L53" s="353"/>
      <c r="M53" s="351"/>
      <c r="N53" s="351"/>
      <c r="O53" s="351"/>
      <c r="P53" s="351"/>
      <c r="Q53" s="351"/>
      <c r="R53" s="351"/>
    </row>
    <row r="54" spans="2:18" s="348" customFormat="1" ht="18" customHeight="1">
      <c r="B54" s="677" t="s">
        <v>537</v>
      </c>
      <c r="C54" s="678"/>
      <c r="D54" s="683" t="s">
        <v>19</v>
      </c>
      <c r="E54" s="683"/>
      <c r="F54" s="683"/>
      <c r="G54" s="677" t="s">
        <v>11</v>
      </c>
      <c r="H54" s="694"/>
      <c r="I54" s="694"/>
      <c r="J54" s="677" t="s">
        <v>541</v>
      </c>
      <c r="K54" s="694"/>
      <c r="L54" s="694"/>
      <c r="M54" s="690" t="s">
        <v>518</v>
      </c>
      <c r="N54" s="692"/>
      <c r="O54" s="692"/>
      <c r="P54" s="690" t="s">
        <v>292</v>
      </c>
      <c r="Q54" s="692"/>
      <c r="R54" s="693"/>
    </row>
    <row r="55" spans="2:18" s="348" customFormat="1" ht="18" customHeight="1">
      <c r="B55" s="681"/>
      <c r="C55" s="682"/>
      <c r="D55" s="361" t="s">
        <v>15</v>
      </c>
      <c r="E55" s="360" t="s">
        <v>533</v>
      </c>
      <c r="F55" s="360" t="s">
        <v>534</v>
      </c>
      <c r="G55" s="359" t="s">
        <v>15</v>
      </c>
      <c r="H55" s="360" t="s">
        <v>533</v>
      </c>
      <c r="I55" s="360" t="s">
        <v>534</v>
      </c>
      <c r="J55" s="359" t="s">
        <v>15</v>
      </c>
      <c r="K55" s="360" t="s">
        <v>533</v>
      </c>
      <c r="L55" s="360" t="s">
        <v>534</v>
      </c>
      <c r="M55" s="360" t="s">
        <v>15</v>
      </c>
      <c r="N55" s="359" t="s">
        <v>533</v>
      </c>
      <c r="O55" s="439" t="s">
        <v>534</v>
      </c>
      <c r="P55" s="359" t="s">
        <v>15</v>
      </c>
      <c r="Q55" s="359" t="s">
        <v>533</v>
      </c>
      <c r="R55" s="361" t="s">
        <v>534</v>
      </c>
    </row>
    <row r="56" spans="2:18" s="348" customFormat="1" ht="9.75" customHeight="1">
      <c r="B56" s="404"/>
      <c r="C56" s="405"/>
      <c r="D56" s="427" t="s">
        <v>542</v>
      </c>
      <c r="E56" s="428" t="s">
        <v>542</v>
      </c>
      <c r="F56" s="428" t="s">
        <v>542</v>
      </c>
      <c r="G56" s="428" t="s">
        <v>542</v>
      </c>
      <c r="H56" s="428" t="s">
        <v>542</v>
      </c>
      <c r="I56" s="428" t="s">
        <v>542</v>
      </c>
      <c r="J56" s="428" t="s">
        <v>542</v>
      </c>
      <c r="K56" s="428" t="s">
        <v>542</v>
      </c>
      <c r="L56" s="428" t="s">
        <v>542</v>
      </c>
      <c r="M56" s="428" t="s">
        <v>542</v>
      </c>
      <c r="N56" s="428" t="s">
        <v>542</v>
      </c>
      <c r="O56" s="428" t="s">
        <v>542</v>
      </c>
      <c r="P56" s="429" t="s">
        <v>183</v>
      </c>
      <c r="Q56" s="429" t="s">
        <v>183</v>
      </c>
      <c r="R56" s="429" t="s">
        <v>183</v>
      </c>
    </row>
    <row r="57" spans="2:18" ht="16.5" customHeight="1">
      <c r="B57" s="409" t="s">
        <v>48</v>
      </c>
      <c r="C57" s="410" t="s">
        <v>111</v>
      </c>
      <c r="D57" s="430">
        <v>803074</v>
      </c>
      <c r="E57" s="430">
        <v>462866</v>
      </c>
      <c r="F57" s="430">
        <v>340208</v>
      </c>
      <c r="G57" s="430">
        <v>10509</v>
      </c>
      <c r="H57" s="430">
        <v>5228</v>
      </c>
      <c r="I57" s="430">
        <v>5281</v>
      </c>
      <c r="J57" s="430">
        <v>13747</v>
      </c>
      <c r="K57" s="430">
        <v>6938</v>
      </c>
      <c r="L57" s="430">
        <v>6809</v>
      </c>
      <c r="M57" s="430">
        <v>799836</v>
      </c>
      <c r="N57" s="430">
        <v>461156</v>
      </c>
      <c r="O57" s="430">
        <v>338680</v>
      </c>
      <c r="P57" s="411">
        <v>24.7</v>
      </c>
      <c r="Q57" s="411">
        <v>11.9</v>
      </c>
      <c r="R57" s="411">
        <v>42.2</v>
      </c>
    </row>
    <row r="58" spans="2:18" ht="16.5" customHeight="1">
      <c r="B58" s="366" t="s">
        <v>399</v>
      </c>
      <c r="C58" s="367" t="s">
        <v>481</v>
      </c>
      <c r="D58" s="431">
        <v>20018</v>
      </c>
      <c r="E58" s="432">
        <v>17713</v>
      </c>
      <c r="F58" s="432">
        <v>2305</v>
      </c>
      <c r="G58" s="432">
        <v>237</v>
      </c>
      <c r="H58" s="432">
        <v>237</v>
      </c>
      <c r="I58" s="432">
        <v>0</v>
      </c>
      <c r="J58" s="432">
        <v>59</v>
      </c>
      <c r="K58" s="432">
        <v>51</v>
      </c>
      <c r="L58" s="432">
        <v>8</v>
      </c>
      <c r="M58" s="432">
        <v>20196</v>
      </c>
      <c r="N58" s="432">
        <v>17899</v>
      </c>
      <c r="O58" s="432">
        <v>2297</v>
      </c>
      <c r="P58" s="413">
        <v>16.3</v>
      </c>
      <c r="Q58" s="413">
        <v>15.3</v>
      </c>
      <c r="R58" s="413">
        <v>24.4</v>
      </c>
    </row>
    <row r="59" spans="2:18" ht="16.5" customHeight="1">
      <c r="B59" s="370" t="s">
        <v>68</v>
      </c>
      <c r="C59" s="371" t="s">
        <v>166</v>
      </c>
      <c r="D59" s="433">
        <v>297159</v>
      </c>
      <c r="E59" s="434">
        <v>214850</v>
      </c>
      <c r="F59" s="434">
        <v>82309</v>
      </c>
      <c r="G59" s="434">
        <v>2408</v>
      </c>
      <c r="H59" s="434">
        <v>1357</v>
      </c>
      <c r="I59" s="434">
        <v>1051</v>
      </c>
      <c r="J59" s="434">
        <v>4117</v>
      </c>
      <c r="K59" s="434">
        <v>2858</v>
      </c>
      <c r="L59" s="434">
        <v>1259</v>
      </c>
      <c r="M59" s="434">
        <v>295450</v>
      </c>
      <c r="N59" s="434">
        <v>213349</v>
      </c>
      <c r="O59" s="434">
        <v>82101</v>
      </c>
      <c r="P59" s="417">
        <v>10.5</v>
      </c>
      <c r="Q59" s="417">
        <v>2.7</v>
      </c>
      <c r="R59" s="417">
        <v>30.7</v>
      </c>
    </row>
    <row r="60" spans="2:18" ht="16.5" customHeight="1">
      <c r="B60" s="374" t="s">
        <v>400</v>
      </c>
      <c r="C60" s="371" t="s">
        <v>482</v>
      </c>
      <c r="D60" s="433">
        <v>4832</v>
      </c>
      <c r="E60" s="434">
        <v>3919</v>
      </c>
      <c r="F60" s="434">
        <v>913</v>
      </c>
      <c r="G60" s="434">
        <v>0</v>
      </c>
      <c r="H60" s="434">
        <v>0</v>
      </c>
      <c r="I60" s="434">
        <v>0</v>
      </c>
      <c r="J60" s="434">
        <v>4</v>
      </c>
      <c r="K60" s="434">
        <v>3</v>
      </c>
      <c r="L60" s="434">
        <v>1</v>
      </c>
      <c r="M60" s="434">
        <v>4828</v>
      </c>
      <c r="N60" s="434">
        <v>3916</v>
      </c>
      <c r="O60" s="434">
        <v>912</v>
      </c>
      <c r="P60" s="417">
        <v>7</v>
      </c>
      <c r="Q60" s="417">
        <v>2.2</v>
      </c>
      <c r="R60" s="417">
        <v>27.7</v>
      </c>
    </row>
    <row r="61" spans="2:18" ht="16.5" customHeight="1">
      <c r="B61" s="370" t="s">
        <v>355</v>
      </c>
      <c r="C61" s="371" t="s">
        <v>483</v>
      </c>
      <c r="D61" s="433">
        <v>11700</v>
      </c>
      <c r="E61" s="434">
        <v>8407</v>
      </c>
      <c r="F61" s="434">
        <v>3293</v>
      </c>
      <c r="G61" s="434">
        <v>155</v>
      </c>
      <c r="H61" s="434">
        <v>133</v>
      </c>
      <c r="I61" s="434">
        <v>22</v>
      </c>
      <c r="J61" s="434">
        <v>54</v>
      </c>
      <c r="K61" s="434">
        <v>54</v>
      </c>
      <c r="L61" s="434">
        <v>0</v>
      </c>
      <c r="M61" s="434">
        <v>11801</v>
      </c>
      <c r="N61" s="434">
        <v>8486</v>
      </c>
      <c r="O61" s="434">
        <v>3315</v>
      </c>
      <c r="P61" s="417">
        <v>3.3</v>
      </c>
      <c r="Q61" s="417">
        <v>0.8</v>
      </c>
      <c r="R61" s="417">
        <v>9.9</v>
      </c>
    </row>
    <row r="62" spans="2:18" ht="16.5" customHeight="1">
      <c r="B62" s="370" t="s">
        <v>167</v>
      </c>
      <c r="C62" s="371" t="s">
        <v>485</v>
      </c>
      <c r="D62" s="433">
        <v>59315</v>
      </c>
      <c r="E62" s="434">
        <v>42399</v>
      </c>
      <c r="F62" s="434">
        <v>16916</v>
      </c>
      <c r="G62" s="434">
        <v>770</v>
      </c>
      <c r="H62" s="434">
        <v>524</v>
      </c>
      <c r="I62" s="434">
        <v>246</v>
      </c>
      <c r="J62" s="434">
        <v>511</v>
      </c>
      <c r="K62" s="434">
        <v>314</v>
      </c>
      <c r="L62" s="434">
        <v>197</v>
      </c>
      <c r="M62" s="434">
        <v>59574</v>
      </c>
      <c r="N62" s="434">
        <v>42609</v>
      </c>
      <c r="O62" s="434">
        <v>16965</v>
      </c>
      <c r="P62" s="417">
        <v>23.3</v>
      </c>
      <c r="Q62" s="417">
        <v>11.4</v>
      </c>
      <c r="R62" s="417">
        <v>53.3</v>
      </c>
    </row>
    <row r="63" spans="2:18" ht="16.5" customHeight="1">
      <c r="B63" s="370" t="s">
        <v>403</v>
      </c>
      <c r="C63" s="371" t="s">
        <v>467</v>
      </c>
      <c r="D63" s="433">
        <v>81226</v>
      </c>
      <c r="E63" s="434">
        <v>36896</v>
      </c>
      <c r="F63" s="434">
        <v>44330</v>
      </c>
      <c r="G63" s="434">
        <v>1521</v>
      </c>
      <c r="H63" s="434">
        <v>486</v>
      </c>
      <c r="I63" s="434">
        <v>1035</v>
      </c>
      <c r="J63" s="434">
        <v>1113</v>
      </c>
      <c r="K63" s="434">
        <v>391</v>
      </c>
      <c r="L63" s="434">
        <v>722</v>
      </c>
      <c r="M63" s="434">
        <v>81634</v>
      </c>
      <c r="N63" s="434">
        <v>36991</v>
      </c>
      <c r="O63" s="434">
        <v>44643</v>
      </c>
      <c r="P63" s="417">
        <v>48.9</v>
      </c>
      <c r="Q63" s="417">
        <v>23.2</v>
      </c>
      <c r="R63" s="417">
        <v>70.2</v>
      </c>
    </row>
    <row r="64" spans="2:18" ht="16.5" customHeight="1">
      <c r="B64" s="370" t="s">
        <v>74</v>
      </c>
      <c r="C64" s="371" t="s">
        <v>218</v>
      </c>
      <c r="D64" s="433">
        <v>14832</v>
      </c>
      <c r="E64" s="434">
        <v>6925</v>
      </c>
      <c r="F64" s="434">
        <v>7907</v>
      </c>
      <c r="G64" s="434">
        <v>0</v>
      </c>
      <c r="H64" s="434">
        <v>0</v>
      </c>
      <c r="I64" s="434">
        <v>0</v>
      </c>
      <c r="J64" s="434">
        <v>177</v>
      </c>
      <c r="K64" s="434">
        <v>156</v>
      </c>
      <c r="L64" s="434">
        <v>21</v>
      </c>
      <c r="M64" s="434">
        <v>14655</v>
      </c>
      <c r="N64" s="434">
        <v>6769</v>
      </c>
      <c r="O64" s="434">
        <v>7886</v>
      </c>
      <c r="P64" s="417">
        <v>17.9</v>
      </c>
      <c r="Q64" s="417">
        <v>1.1</v>
      </c>
      <c r="R64" s="417">
        <v>32.4</v>
      </c>
    </row>
    <row r="65" spans="2:18" ht="16.5" customHeight="1">
      <c r="B65" s="370" t="s">
        <v>404</v>
      </c>
      <c r="C65" s="371" t="s">
        <v>486</v>
      </c>
      <c r="D65" s="433">
        <v>3019</v>
      </c>
      <c r="E65" s="434">
        <v>1791</v>
      </c>
      <c r="F65" s="434">
        <v>1228</v>
      </c>
      <c r="G65" s="434">
        <v>17</v>
      </c>
      <c r="H65" s="434">
        <v>0</v>
      </c>
      <c r="I65" s="434">
        <v>17</v>
      </c>
      <c r="J65" s="434">
        <v>68</v>
      </c>
      <c r="K65" s="434">
        <v>34</v>
      </c>
      <c r="L65" s="434">
        <v>34</v>
      </c>
      <c r="M65" s="434">
        <v>2968</v>
      </c>
      <c r="N65" s="434">
        <v>1757</v>
      </c>
      <c r="O65" s="434">
        <v>1211</v>
      </c>
      <c r="P65" s="417">
        <v>18.4</v>
      </c>
      <c r="Q65" s="417">
        <v>7.7</v>
      </c>
      <c r="R65" s="417">
        <v>33.8</v>
      </c>
    </row>
    <row r="66" spans="2:18" ht="16.5" customHeight="1">
      <c r="B66" s="370" t="s">
        <v>346</v>
      </c>
      <c r="C66" s="371" t="s">
        <v>488</v>
      </c>
      <c r="D66" s="433">
        <v>12969</v>
      </c>
      <c r="E66" s="434">
        <v>9120</v>
      </c>
      <c r="F66" s="434">
        <v>3849</v>
      </c>
      <c r="G66" s="434">
        <v>39</v>
      </c>
      <c r="H66" s="434">
        <v>39</v>
      </c>
      <c r="I66" s="434">
        <v>0</v>
      </c>
      <c r="J66" s="434">
        <v>212</v>
      </c>
      <c r="K66" s="434">
        <v>116</v>
      </c>
      <c r="L66" s="434">
        <v>96</v>
      </c>
      <c r="M66" s="434">
        <v>12796</v>
      </c>
      <c r="N66" s="434">
        <v>9043</v>
      </c>
      <c r="O66" s="434">
        <v>3753</v>
      </c>
      <c r="P66" s="417">
        <v>9.4</v>
      </c>
      <c r="Q66" s="417">
        <v>2.1</v>
      </c>
      <c r="R66" s="417">
        <v>27.2</v>
      </c>
    </row>
    <row r="67" spans="2:18" ht="16.5" customHeight="1">
      <c r="B67" s="370" t="s">
        <v>281</v>
      </c>
      <c r="C67" s="371" t="s">
        <v>489</v>
      </c>
      <c r="D67" s="433">
        <v>46423</v>
      </c>
      <c r="E67" s="434">
        <v>20900</v>
      </c>
      <c r="F67" s="434">
        <v>25523</v>
      </c>
      <c r="G67" s="434">
        <v>1369</v>
      </c>
      <c r="H67" s="434">
        <v>674</v>
      </c>
      <c r="I67" s="434">
        <v>695</v>
      </c>
      <c r="J67" s="434">
        <v>2841</v>
      </c>
      <c r="K67" s="434">
        <v>1287</v>
      </c>
      <c r="L67" s="434">
        <v>1554</v>
      </c>
      <c r="M67" s="434">
        <v>44951</v>
      </c>
      <c r="N67" s="434">
        <v>20287</v>
      </c>
      <c r="O67" s="434">
        <v>24664</v>
      </c>
      <c r="P67" s="417">
        <v>67.1</v>
      </c>
      <c r="Q67" s="417">
        <v>54.7</v>
      </c>
      <c r="R67" s="417">
        <v>77.3</v>
      </c>
    </row>
    <row r="68" spans="2:18" ht="16.5" customHeight="1">
      <c r="B68" s="370" t="s">
        <v>199</v>
      </c>
      <c r="C68" s="371" t="s">
        <v>491</v>
      </c>
      <c r="D68" s="433">
        <v>21974</v>
      </c>
      <c r="E68" s="434">
        <v>10626</v>
      </c>
      <c r="F68" s="434">
        <v>11348</v>
      </c>
      <c r="G68" s="434">
        <v>1303</v>
      </c>
      <c r="H68" s="434">
        <v>749</v>
      </c>
      <c r="I68" s="434">
        <v>554</v>
      </c>
      <c r="J68" s="434">
        <v>619</v>
      </c>
      <c r="K68" s="434">
        <v>424</v>
      </c>
      <c r="L68" s="434">
        <v>195</v>
      </c>
      <c r="M68" s="434">
        <v>22658</v>
      </c>
      <c r="N68" s="434">
        <v>10951</v>
      </c>
      <c r="O68" s="434">
        <v>11707</v>
      </c>
      <c r="P68" s="417">
        <v>44.8</v>
      </c>
      <c r="Q68" s="417">
        <v>37.2</v>
      </c>
      <c r="R68" s="417">
        <v>52</v>
      </c>
    </row>
    <row r="69" spans="2:18" ht="16.5" customHeight="1">
      <c r="B69" s="370" t="s">
        <v>405</v>
      </c>
      <c r="C69" s="371" t="s">
        <v>492</v>
      </c>
      <c r="D69" s="433">
        <v>41737</v>
      </c>
      <c r="E69" s="434">
        <v>19778</v>
      </c>
      <c r="F69" s="434">
        <v>21959</v>
      </c>
      <c r="G69" s="434">
        <v>233</v>
      </c>
      <c r="H69" s="434">
        <v>193</v>
      </c>
      <c r="I69" s="434">
        <v>40</v>
      </c>
      <c r="J69" s="434">
        <v>1005</v>
      </c>
      <c r="K69" s="434">
        <v>400</v>
      </c>
      <c r="L69" s="434">
        <v>605</v>
      </c>
      <c r="M69" s="434">
        <v>40965</v>
      </c>
      <c r="N69" s="434">
        <v>19571</v>
      </c>
      <c r="O69" s="434">
        <v>21394</v>
      </c>
      <c r="P69" s="417">
        <v>21.1</v>
      </c>
      <c r="Q69" s="417">
        <v>11.2</v>
      </c>
      <c r="R69" s="417">
        <v>30.1</v>
      </c>
    </row>
    <row r="70" spans="2:18" ht="16.5" customHeight="1">
      <c r="B70" s="370" t="s">
        <v>406</v>
      </c>
      <c r="C70" s="371" t="s">
        <v>313</v>
      </c>
      <c r="D70" s="433">
        <v>118336</v>
      </c>
      <c r="E70" s="434">
        <v>33059</v>
      </c>
      <c r="F70" s="434">
        <v>85277</v>
      </c>
      <c r="G70" s="434">
        <v>729</v>
      </c>
      <c r="H70" s="434">
        <v>173</v>
      </c>
      <c r="I70" s="434">
        <v>556</v>
      </c>
      <c r="J70" s="434">
        <v>1215</v>
      </c>
      <c r="K70" s="434">
        <v>253</v>
      </c>
      <c r="L70" s="434">
        <v>962</v>
      </c>
      <c r="M70" s="434">
        <v>117850</v>
      </c>
      <c r="N70" s="434">
        <v>32979</v>
      </c>
      <c r="O70" s="434">
        <v>84871</v>
      </c>
      <c r="P70" s="417">
        <v>23</v>
      </c>
      <c r="Q70" s="417">
        <v>16.7</v>
      </c>
      <c r="R70" s="417">
        <v>25.5</v>
      </c>
    </row>
    <row r="71" spans="2:18" ht="16.5" customHeight="1">
      <c r="B71" s="370" t="s">
        <v>312</v>
      </c>
      <c r="C71" s="371" t="s">
        <v>190</v>
      </c>
      <c r="D71" s="433">
        <v>6282</v>
      </c>
      <c r="E71" s="434">
        <v>4106</v>
      </c>
      <c r="F71" s="434">
        <v>2176</v>
      </c>
      <c r="G71" s="434">
        <v>0</v>
      </c>
      <c r="H71" s="434">
        <v>0</v>
      </c>
      <c r="I71" s="434">
        <v>0</v>
      </c>
      <c r="J71" s="434">
        <v>14</v>
      </c>
      <c r="K71" s="434">
        <v>14</v>
      </c>
      <c r="L71" s="434">
        <v>0</v>
      </c>
      <c r="M71" s="434">
        <v>6268</v>
      </c>
      <c r="N71" s="434">
        <v>4092</v>
      </c>
      <c r="O71" s="434">
        <v>2176</v>
      </c>
      <c r="P71" s="417">
        <v>4.7</v>
      </c>
      <c r="Q71" s="417">
        <v>3</v>
      </c>
      <c r="R71" s="417">
        <v>8.1</v>
      </c>
    </row>
    <row r="72" spans="2:18" ht="16.5" customHeight="1">
      <c r="B72" s="375" t="s">
        <v>160</v>
      </c>
      <c r="C72" s="376" t="s">
        <v>67</v>
      </c>
      <c r="D72" s="440">
        <v>63252</v>
      </c>
      <c r="E72" s="435">
        <v>32377</v>
      </c>
      <c r="F72" s="435">
        <v>30875</v>
      </c>
      <c r="G72" s="435">
        <v>1728</v>
      </c>
      <c r="H72" s="435">
        <v>663</v>
      </c>
      <c r="I72" s="435">
        <v>1065</v>
      </c>
      <c r="J72" s="435">
        <v>1738</v>
      </c>
      <c r="K72" s="435">
        <v>583</v>
      </c>
      <c r="L72" s="435">
        <v>1155</v>
      </c>
      <c r="M72" s="435">
        <v>63242</v>
      </c>
      <c r="N72" s="435">
        <v>32457</v>
      </c>
      <c r="O72" s="435">
        <v>30785</v>
      </c>
      <c r="P72" s="419">
        <v>44.8</v>
      </c>
      <c r="Q72" s="419">
        <v>28.7</v>
      </c>
      <c r="R72" s="419">
        <v>61.7</v>
      </c>
    </row>
    <row r="73" spans="2:18" ht="16.5" customHeight="1">
      <c r="B73" s="378" t="s">
        <v>165</v>
      </c>
      <c r="C73" s="379" t="s">
        <v>493</v>
      </c>
      <c r="D73" s="432">
        <v>38292</v>
      </c>
      <c r="E73" s="432">
        <v>17839</v>
      </c>
      <c r="F73" s="432">
        <v>20453</v>
      </c>
      <c r="G73" s="432">
        <v>315</v>
      </c>
      <c r="H73" s="432">
        <v>183</v>
      </c>
      <c r="I73" s="432">
        <v>132</v>
      </c>
      <c r="J73" s="432">
        <v>319</v>
      </c>
      <c r="K73" s="432">
        <v>165</v>
      </c>
      <c r="L73" s="432">
        <v>154</v>
      </c>
      <c r="M73" s="432">
        <v>38288</v>
      </c>
      <c r="N73" s="432">
        <v>17857</v>
      </c>
      <c r="O73" s="432">
        <v>20431</v>
      </c>
      <c r="P73" s="413">
        <v>20.5</v>
      </c>
      <c r="Q73" s="413">
        <v>7.8</v>
      </c>
      <c r="R73" s="413">
        <v>31.6</v>
      </c>
    </row>
    <row r="74" spans="2:18" ht="16.5" customHeight="1">
      <c r="B74" s="380" t="s">
        <v>208</v>
      </c>
      <c r="C74" s="371" t="s">
        <v>494</v>
      </c>
      <c r="D74" s="437">
        <v>4354</v>
      </c>
      <c r="E74" s="437">
        <v>2843</v>
      </c>
      <c r="F74" s="437">
        <v>1511</v>
      </c>
      <c r="G74" s="437">
        <v>80</v>
      </c>
      <c r="H74" s="437">
        <v>4</v>
      </c>
      <c r="I74" s="437">
        <v>76</v>
      </c>
      <c r="J74" s="437">
        <v>30</v>
      </c>
      <c r="K74" s="437">
        <v>29</v>
      </c>
      <c r="L74" s="437">
        <v>1</v>
      </c>
      <c r="M74" s="437">
        <v>4404</v>
      </c>
      <c r="N74" s="437">
        <v>2818</v>
      </c>
      <c r="O74" s="437">
        <v>1586</v>
      </c>
      <c r="P74" s="415">
        <v>12.1</v>
      </c>
      <c r="Q74" s="415">
        <v>0.5</v>
      </c>
      <c r="R74" s="415">
        <v>32.8</v>
      </c>
    </row>
    <row r="75" spans="2:18" ht="16.5" customHeight="1">
      <c r="B75" s="383" t="s">
        <v>496</v>
      </c>
      <c r="C75" s="384" t="s">
        <v>497</v>
      </c>
      <c r="D75" s="441" t="s">
        <v>605</v>
      </c>
      <c r="E75" s="441" t="s">
        <v>605</v>
      </c>
      <c r="F75" s="441" t="s">
        <v>605</v>
      </c>
      <c r="G75" s="441" t="s">
        <v>605</v>
      </c>
      <c r="H75" s="441" t="s">
        <v>605</v>
      </c>
      <c r="I75" s="441" t="s">
        <v>605</v>
      </c>
      <c r="J75" s="441" t="s">
        <v>605</v>
      </c>
      <c r="K75" s="441" t="s">
        <v>605</v>
      </c>
      <c r="L75" s="441" t="s">
        <v>605</v>
      </c>
      <c r="M75" s="441" t="s">
        <v>605</v>
      </c>
      <c r="N75" s="441" t="s">
        <v>605</v>
      </c>
      <c r="O75" s="441" t="s">
        <v>605</v>
      </c>
      <c r="P75" s="424" t="s">
        <v>605</v>
      </c>
      <c r="Q75" s="424" t="s">
        <v>605</v>
      </c>
      <c r="R75" s="424" t="s">
        <v>605</v>
      </c>
    </row>
    <row r="76" spans="2:18" ht="16.5" customHeight="1">
      <c r="B76" s="387" t="s">
        <v>498</v>
      </c>
      <c r="C76" s="388" t="s">
        <v>301</v>
      </c>
      <c r="D76" s="438">
        <v>1881</v>
      </c>
      <c r="E76" s="438">
        <v>1386</v>
      </c>
      <c r="F76" s="438">
        <v>495</v>
      </c>
      <c r="G76" s="438">
        <v>0</v>
      </c>
      <c r="H76" s="438">
        <v>0</v>
      </c>
      <c r="I76" s="438">
        <v>0</v>
      </c>
      <c r="J76" s="438">
        <v>137</v>
      </c>
      <c r="K76" s="438">
        <v>122</v>
      </c>
      <c r="L76" s="438">
        <v>15</v>
      </c>
      <c r="M76" s="438">
        <v>1744</v>
      </c>
      <c r="N76" s="438">
        <v>1264</v>
      </c>
      <c r="O76" s="438">
        <v>480</v>
      </c>
      <c r="P76" s="420">
        <v>10</v>
      </c>
      <c r="Q76" s="420">
        <v>6.6</v>
      </c>
      <c r="R76" s="420">
        <v>19</v>
      </c>
    </row>
    <row r="77" spans="2:18" ht="16.5" customHeight="1">
      <c r="B77" s="387" t="s">
        <v>499</v>
      </c>
      <c r="C77" s="388" t="s">
        <v>500</v>
      </c>
      <c r="D77" s="434">
        <v>11964</v>
      </c>
      <c r="E77" s="434">
        <v>9697</v>
      </c>
      <c r="F77" s="434">
        <v>2267</v>
      </c>
      <c r="G77" s="434">
        <v>145</v>
      </c>
      <c r="H77" s="434">
        <v>116</v>
      </c>
      <c r="I77" s="434">
        <v>29</v>
      </c>
      <c r="J77" s="434">
        <v>54</v>
      </c>
      <c r="K77" s="434">
        <v>25</v>
      </c>
      <c r="L77" s="434">
        <v>29</v>
      </c>
      <c r="M77" s="434">
        <v>12055</v>
      </c>
      <c r="N77" s="434">
        <v>9788</v>
      </c>
      <c r="O77" s="434">
        <v>2267</v>
      </c>
      <c r="P77" s="417">
        <v>2.4</v>
      </c>
      <c r="Q77" s="417">
        <v>1.5</v>
      </c>
      <c r="R77" s="417">
        <v>6.6</v>
      </c>
    </row>
    <row r="78" spans="2:18" ht="16.5" customHeight="1">
      <c r="B78" s="380" t="s">
        <v>502</v>
      </c>
      <c r="C78" s="371" t="s">
        <v>420</v>
      </c>
      <c r="D78" s="437">
        <v>3393</v>
      </c>
      <c r="E78" s="437">
        <v>2055</v>
      </c>
      <c r="F78" s="437">
        <v>1338</v>
      </c>
      <c r="G78" s="437">
        <v>33</v>
      </c>
      <c r="H78" s="437">
        <v>16</v>
      </c>
      <c r="I78" s="437">
        <v>17</v>
      </c>
      <c r="J78" s="437">
        <v>33</v>
      </c>
      <c r="K78" s="437">
        <v>16</v>
      </c>
      <c r="L78" s="437">
        <v>17</v>
      </c>
      <c r="M78" s="437">
        <v>3393</v>
      </c>
      <c r="N78" s="437">
        <v>2055</v>
      </c>
      <c r="O78" s="437">
        <v>1338</v>
      </c>
      <c r="P78" s="415">
        <v>25.3</v>
      </c>
      <c r="Q78" s="415">
        <v>3.6</v>
      </c>
      <c r="R78" s="415">
        <v>58.7</v>
      </c>
    </row>
    <row r="79" spans="2:18" ht="16.5" customHeight="1">
      <c r="B79" s="387" t="s">
        <v>503</v>
      </c>
      <c r="C79" s="388" t="s">
        <v>186</v>
      </c>
      <c r="D79" s="434">
        <v>22204</v>
      </c>
      <c r="E79" s="434">
        <v>11504</v>
      </c>
      <c r="F79" s="434">
        <v>10700</v>
      </c>
      <c r="G79" s="434">
        <v>489</v>
      </c>
      <c r="H79" s="434">
        <v>102</v>
      </c>
      <c r="I79" s="434">
        <v>387</v>
      </c>
      <c r="J79" s="434">
        <v>470</v>
      </c>
      <c r="K79" s="434">
        <v>142</v>
      </c>
      <c r="L79" s="434">
        <v>328</v>
      </c>
      <c r="M79" s="434">
        <v>22223</v>
      </c>
      <c r="N79" s="434">
        <v>11464</v>
      </c>
      <c r="O79" s="434">
        <v>10759</v>
      </c>
      <c r="P79" s="417">
        <v>31.2</v>
      </c>
      <c r="Q79" s="417">
        <v>4.9</v>
      </c>
      <c r="R79" s="417">
        <v>59.2</v>
      </c>
    </row>
    <row r="80" spans="2:18" ht="16.5" customHeight="1">
      <c r="B80" s="387" t="s">
        <v>504</v>
      </c>
      <c r="C80" s="388" t="s">
        <v>175</v>
      </c>
      <c r="D80" s="434">
        <v>16493</v>
      </c>
      <c r="E80" s="434">
        <v>10227</v>
      </c>
      <c r="F80" s="434">
        <v>6266</v>
      </c>
      <c r="G80" s="434">
        <v>95</v>
      </c>
      <c r="H80" s="434">
        <v>89</v>
      </c>
      <c r="I80" s="434">
        <v>6</v>
      </c>
      <c r="J80" s="434">
        <v>84</v>
      </c>
      <c r="K80" s="434">
        <v>60</v>
      </c>
      <c r="L80" s="434">
        <v>24</v>
      </c>
      <c r="M80" s="434">
        <v>16504</v>
      </c>
      <c r="N80" s="434">
        <v>10256</v>
      </c>
      <c r="O80" s="434">
        <v>6248</v>
      </c>
      <c r="P80" s="417">
        <v>20</v>
      </c>
      <c r="Q80" s="417">
        <v>5.6</v>
      </c>
      <c r="R80" s="417">
        <v>43.6</v>
      </c>
    </row>
    <row r="81" spans="2:18" ht="16.5" customHeight="1">
      <c r="B81" s="387" t="s">
        <v>505</v>
      </c>
      <c r="C81" s="388" t="s">
        <v>507</v>
      </c>
      <c r="D81" s="434">
        <v>5277</v>
      </c>
      <c r="E81" s="434">
        <v>4120</v>
      </c>
      <c r="F81" s="434">
        <v>1157</v>
      </c>
      <c r="G81" s="434">
        <v>10</v>
      </c>
      <c r="H81" s="434">
        <v>8</v>
      </c>
      <c r="I81" s="434">
        <v>2</v>
      </c>
      <c r="J81" s="434">
        <v>34</v>
      </c>
      <c r="K81" s="434">
        <v>22</v>
      </c>
      <c r="L81" s="434">
        <v>12</v>
      </c>
      <c r="M81" s="434">
        <v>5253</v>
      </c>
      <c r="N81" s="434">
        <v>4106</v>
      </c>
      <c r="O81" s="434">
        <v>1147</v>
      </c>
      <c r="P81" s="417">
        <v>12.1</v>
      </c>
      <c r="Q81" s="417">
        <v>4.8</v>
      </c>
      <c r="R81" s="417">
        <v>38.2</v>
      </c>
    </row>
    <row r="82" spans="2:18" ht="16.5" customHeight="1">
      <c r="B82" s="387" t="s">
        <v>508</v>
      </c>
      <c r="C82" s="388" t="s">
        <v>509</v>
      </c>
      <c r="D82" s="434">
        <v>3136</v>
      </c>
      <c r="E82" s="434">
        <v>2831</v>
      </c>
      <c r="F82" s="434">
        <v>305</v>
      </c>
      <c r="G82" s="434">
        <v>0</v>
      </c>
      <c r="H82" s="434">
        <v>0</v>
      </c>
      <c r="I82" s="434">
        <v>0</v>
      </c>
      <c r="J82" s="434">
        <v>43</v>
      </c>
      <c r="K82" s="434">
        <v>43</v>
      </c>
      <c r="L82" s="434">
        <v>0</v>
      </c>
      <c r="M82" s="434">
        <v>3093</v>
      </c>
      <c r="N82" s="434">
        <v>2788</v>
      </c>
      <c r="O82" s="434">
        <v>305</v>
      </c>
      <c r="P82" s="417">
        <v>1.3</v>
      </c>
      <c r="Q82" s="417">
        <v>1.4</v>
      </c>
      <c r="R82" s="417">
        <v>0</v>
      </c>
    </row>
    <row r="83" spans="2:18" ht="16.5" customHeight="1">
      <c r="B83" s="387" t="s">
        <v>510</v>
      </c>
      <c r="C83" s="388" t="s">
        <v>35</v>
      </c>
      <c r="D83" s="438">
        <v>1425</v>
      </c>
      <c r="E83" s="438">
        <v>1182</v>
      </c>
      <c r="F83" s="438">
        <v>243</v>
      </c>
      <c r="G83" s="438">
        <v>0</v>
      </c>
      <c r="H83" s="438">
        <v>0</v>
      </c>
      <c r="I83" s="438">
        <v>0</v>
      </c>
      <c r="J83" s="438">
        <v>19</v>
      </c>
      <c r="K83" s="438">
        <v>19</v>
      </c>
      <c r="L83" s="438">
        <v>0</v>
      </c>
      <c r="M83" s="438">
        <v>1406</v>
      </c>
      <c r="N83" s="438">
        <v>1163</v>
      </c>
      <c r="O83" s="438">
        <v>243</v>
      </c>
      <c r="P83" s="420">
        <v>3.8</v>
      </c>
      <c r="Q83" s="420">
        <v>4.6</v>
      </c>
      <c r="R83" s="420">
        <v>0</v>
      </c>
    </row>
    <row r="84" spans="2:18" ht="16.5" customHeight="1">
      <c r="B84" s="387" t="s">
        <v>511</v>
      </c>
      <c r="C84" s="388" t="s">
        <v>512</v>
      </c>
      <c r="D84" s="434">
        <v>7285</v>
      </c>
      <c r="E84" s="434">
        <v>6333</v>
      </c>
      <c r="F84" s="434">
        <v>952</v>
      </c>
      <c r="G84" s="434">
        <v>31</v>
      </c>
      <c r="H84" s="434">
        <v>31</v>
      </c>
      <c r="I84" s="434">
        <v>0</v>
      </c>
      <c r="J84" s="434">
        <v>43</v>
      </c>
      <c r="K84" s="434">
        <v>42</v>
      </c>
      <c r="L84" s="434">
        <v>1</v>
      </c>
      <c r="M84" s="434">
        <v>7273</v>
      </c>
      <c r="N84" s="434">
        <v>6322</v>
      </c>
      <c r="O84" s="434">
        <v>951</v>
      </c>
      <c r="P84" s="417">
        <v>2.9</v>
      </c>
      <c r="Q84" s="417">
        <v>1.9</v>
      </c>
      <c r="R84" s="417">
        <v>9.1</v>
      </c>
    </row>
    <row r="85" spans="2:18" ht="16.5" customHeight="1">
      <c r="B85" s="387" t="s">
        <v>206</v>
      </c>
      <c r="C85" s="388" t="s">
        <v>513</v>
      </c>
      <c r="D85" s="434">
        <v>13195</v>
      </c>
      <c r="E85" s="434">
        <v>10929</v>
      </c>
      <c r="F85" s="434">
        <v>2266</v>
      </c>
      <c r="G85" s="434">
        <v>46</v>
      </c>
      <c r="H85" s="434">
        <v>23</v>
      </c>
      <c r="I85" s="434">
        <v>23</v>
      </c>
      <c r="J85" s="434">
        <v>47</v>
      </c>
      <c r="K85" s="434">
        <v>47</v>
      </c>
      <c r="L85" s="434">
        <v>0</v>
      </c>
      <c r="M85" s="434">
        <v>13194</v>
      </c>
      <c r="N85" s="434">
        <v>10905</v>
      </c>
      <c r="O85" s="434">
        <v>2289</v>
      </c>
      <c r="P85" s="417">
        <v>9.7</v>
      </c>
      <c r="Q85" s="417">
        <v>4.5</v>
      </c>
      <c r="R85" s="417">
        <v>34.5</v>
      </c>
    </row>
    <row r="86" spans="2:18" ht="16.5" customHeight="1">
      <c r="B86" s="387" t="s">
        <v>514</v>
      </c>
      <c r="C86" s="388" t="s">
        <v>365</v>
      </c>
      <c r="D86" s="434">
        <v>6566</v>
      </c>
      <c r="E86" s="434">
        <v>5682</v>
      </c>
      <c r="F86" s="434">
        <v>884</v>
      </c>
      <c r="G86" s="434">
        <v>8</v>
      </c>
      <c r="H86" s="434">
        <v>7</v>
      </c>
      <c r="I86" s="434">
        <v>1</v>
      </c>
      <c r="J86" s="434">
        <v>35</v>
      </c>
      <c r="K86" s="434">
        <v>35</v>
      </c>
      <c r="L86" s="434">
        <v>0</v>
      </c>
      <c r="M86" s="434">
        <v>6539</v>
      </c>
      <c r="N86" s="434">
        <v>5654</v>
      </c>
      <c r="O86" s="434">
        <v>885</v>
      </c>
      <c r="P86" s="417">
        <v>2.1</v>
      </c>
      <c r="Q86" s="417">
        <v>0.6</v>
      </c>
      <c r="R86" s="417">
        <v>12</v>
      </c>
    </row>
    <row r="87" spans="2:18" ht="16.5" customHeight="1">
      <c r="B87" s="387" t="s">
        <v>52</v>
      </c>
      <c r="C87" s="388" t="s">
        <v>386</v>
      </c>
      <c r="D87" s="434">
        <v>19417</v>
      </c>
      <c r="E87" s="434">
        <v>16850</v>
      </c>
      <c r="F87" s="434">
        <v>2567</v>
      </c>
      <c r="G87" s="434">
        <v>29</v>
      </c>
      <c r="H87" s="434">
        <v>27</v>
      </c>
      <c r="I87" s="434">
        <v>2</v>
      </c>
      <c r="J87" s="434">
        <v>200</v>
      </c>
      <c r="K87" s="434">
        <v>163</v>
      </c>
      <c r="L87" s="434">
        <v>37</v>
      </c>
      <c r="M87" s="434">
        <v>19246</v>
      </c>
      <c r="N87" s="434">
        <v>16714</v>
      </c>
      <c r="O87" s="434">
        <v>2532</v>
      </c>
      <c r="P87" s="417">
        <v>2.6</v>
      </c>
      <c r="Q87" s="417">
        <v>0.8</v>
      </c>
      <c r="R87" s="417">
        <v>14.8</v>
      </c>
    </row>
    <row r="88" spans="2:18" ht="16.5" customHeight="1">
      <c r="B88" s="387" t="s">
        <v>495</v>
      </c>
      <c r="C88" s="388" t="s">
        <v>516</v>
      </c>
      <c r="D88" s="434">
        <v>9165</v>
      </c>
      <c r="E88" s="434">
        <v>7178</v>
      </c>
      <c r="F88" s="434">
        <v>1987</v>
      </c>
      <c r="G88" s="434">
        <v>191</v>
      </c>
      <c r="H88" s="434">
        <v>111</v>
      </c>
      <c r="I88" s="434">
        <v>80</v>
      </c>
      <c r="J88" s="434">
        <v>160</v>
      </c>
      <c r="K88" s="434">
        <v>125</v>
      </c>
      <c r="L88" s="434">
        <v>35</v>
      </c>
      <c r="M88" s="434">
        <v>9196</v>
      </c>
      <c r="N88" s="434">
        <v>7164</v>
      </c>
      <c r="O88" s="434">
        <v>2032</v>
      </c>
      <c r="P88" s="417">
        <v>1.2</v>
      </c>
      <c r="Q88" s="417">
        <v>0.8</v>
      </c>
      <c r="R88" s="417">
        <v>2.6</v>
      </c>
    </row>
    <row r="89" spans="2:18" ht="16.5" customHeight="1">
      <c r="B89" s="387" t="s">
        <v>211</v>
      </c>
      <c r="C89" s="388" t="s">
        <v>517</v>
      </c>
      <c r="D89" s="434">
        <v>6319</v>
      </c>
      <c r="E89" s="434">
        <v>4992</v>
      </c>
      <c r="F89" s="434">
        <v>1327</v>
      </c>
      <c r="G89" s="434">
        <v>100</v>
      </c>
      <c r="H89" s="434">
        <v>2</v>
      </c>
      <c r="I89" s="434">
        <v>98</v>
      </c>
      <c r="J89" s="434">
        <v>32</v>
      </c>
      <c r="K89" s="434">
        <v>18</v>
      </c>
      <c r="L89" s="434">
        <v>14</v>
      </c>
      <c r="M89" s="434">
        <v>6387</v>
      </c>
      <c r="N89" s="434">
        <v>4976</v>
      </c>
      <c r="O89" s="434">
        <v>1411</v>
      </c>
      <c r="P89" s="417">
        <v>2.1</v>
      </c>
      <c r="Q89" s="417">
        <v>1.6</v>
      </c>
      <c r="R89" s="417">
        <v>3.5</v>
      </c>
    </row>
    <row r="90" spans="2:18" ht="16.5" customHeight="1">
      <c r="B90" s="387" t="s">
        <v>69</v>
      </c>
      <c r="C90" s="388" t="s">
        <v>448</v>
      </c>
      <c r="D90" s="434">
        <v>32609</v>
      </c>
      <c r="E90" s="434">
        <v>23408</v>
      </c>
      <c r="F90" s="434">
        <v>9201</v>
      </c>
      <c r="G90" s="434">
        <v>166</v>
      </c>
      <c r="H90" s="434">
        <v>148</v>
      </c>
      <c r="I90" s="434">
        <v>18</v>
      </c>
      <c r="J90" s="434">
        <v>372</v>
      </c>
      <c r="K90" s="434">
        <v>185</v>
      </c>
      <c r="L90" s="434">
        <v>187</v>
      </c>
      <c r="M90" s="434">
        <v>32403</v>
      </c>
      <c r="N90" s="434">
        <v>23371</v>
      </c>
      <c r="O90" s="434">
        <v>9032</v>
      </c>
      <c r="P90" s="417">
        <v>12.2</v>
      </c>
      <c r="Q90" s="417">
        <v>3.2</v>
      </c>
      <c r="R90" s="417">
        <v>35.4</v>
      </c>
    </row>
    <row r="91" spans="2:18" ht="16.5" customHeight="1">
      <c r="B91" s="387" t="s">
        <v>519</v>
      </c>
      <c r="C91" s="388" t="s">
        <v>520</v>
      </c>
      <c r="D91" s="434">
        <v>2143</v>
      </c>
      <c r="E91" s="434">
        <v>1616</v>
      </c>
      <c r="F91" s="434">
        <v>527</v>
      </c>
      <c r="G91" s="434">
        <v>16</v>
      </c>
      <c r="H91" s="434">
        <v>16</v>
      </c>
      <c r="I91" s="434">
        <v>0</v>
      </c>
      <c r="J91" s="434">
        <v>46</v>
      </c>
      <c r="K91" s="434">
        <v>44</v>
      </c>
      <c r="L91" s="434">
        <v>2</v>
      </c>
      <c r="M91" s="434">
        <v>2113</v>
      </c>
      <c r="N91" s="434">
        <v>1588</v>
      </c>
      <c r="O91" s="434">
        <v>525</v>
      </c>
      <c r="P91" s="417">
        <v>7.4</v>
      </c>
      <c r="Q91" s="417">
        <v>5.2</v>
      </c>
      <c r="R91" s="417">
        <v>14.1</v>
      </c>
    </row>
    <row r="92" spans="2:18" ht="16.5" customHeight="1">
      <c r="B92" s="387" t="s">
        <v>200</v>
      </c>
      <c r="C92" s="388" t="s">
        <v>521</v>
      </c>
      <c r="D92" s="434">
        <v>81557</v>
      </c>
      <c r="E92" s="434">
        <v>67370</v>
      </c>
      <c r="F92" s="434">
        <v>14187</v>
      </c>
      <c r="G92" s="434">
        <v>629</v>
      </c>
      <c r="H92" s="434">
        <v>452</v>
      </c>
      <c r="I92" s="434">
        <v>177</v>
      </c>
      <c r="J92" s="434">
        <v>1814</v>
      </c>
      <c r="K92" s="434">
        <v>1465</v>
      </c>
      <c r="L92" s="434">
        <v>349</v>
      </c>
      <c r="M92" s="434">
        <v>80372</v>
      </c>
      <c r="N92" s="434">
        <v>66357</v>
      </c>
      <c r="O92" s="434">
        <v>14015</v>
      </c>
      <c r="P92" s="417">
        <v>3.1</v>
      </c>
      <c r="Q92" s="417">
        <v>1.1</v>
      </c>
      <c r="R92" s="417">
        <v>12.4</v>
      </c>
    </row>
    <row r="93" spans="2:18" ht="16.5" customHeight="1">
      <c r="B93" s="387" t="s">
        <v>522</v>
      </c>
      <c r="C93" s="391" t="s">
        <v>434</v>
      </c>
      <c r="D93" s="434">
        <v>8548</v>
      </c>
      <c r="E93" s="434">
        <v>5520</v>
      </c>
      <c r="F93" s="434">
        <v>3028</v>
      </c>
      <c r="G93" s="434">
        <v>23</v>
      </c>
      <c r="H93" s="434">
        <v>20</v>
      </c>
      <c r="I93" s="434">
        <v>3</v>
      </c>
      <c r="J93" s="434">
        <v>102</v>
      </c>
      <c r="K93" s="434">
        <v>63</v>
      </c>
      <c r="L93" s="434">
        <v>39</v>
      </c>
      <c r="M93" s="434">
        <v>8469</v>
      </c>
      <c r="N93" s="434">
        <v>5477</v>
      </c>
      <c r="O93" s="434">
        <v>2992</v>
      </c>
      <c r="P93" s="417">
        <v>10.1</v>
      </c>
      <c r="Q93" s="417">
        <v>1.4</v>
      </c>
      <c r="R93" s="417">
        <v>26</v>
      </c>
    </row>
    <row r="94" spans="2:18" ht="16.5" customHeight="1">
      <c r="B94" s="378" t="s">
        <v>82</v>
      </c>
      <c r="C94" s="392" t="s">
        <v>174</v>
      </c>
      <c r="D94" s="432">
        <v>26584</v>
      </c>
      <c r="E94" s="432">
        <v>18564</v>
      </c>
      <c r="F94" s="432">
        <v>8020</v>
      </c>
      <c r="G94" s="432">
        <v>217</v>
      </c>
      <c r="H94" s="432">
        <v>71</v>
      </c>
      <c r="I94" s="432">
        <v>146</v>
      </c>
      <c r="J94" s="432">
        <v>179</v>
      </c>
      <c r="K94" s="432">
        <v>137</v>
      </c>
      <c r="L94" s="432">
        <v>42</v>
      </c>
      <c r="M94" s="432">
        <v>26622</v>
      </c>
      <c r="N94" s="432">
        <v>18498</v>
      </c>
      <c r="O94" s="432">
        <v>8124</v>
      </c>
      <c r="P94" s="413">
        <v>15.6</v>
      </c>
      <c r="Q94" s="413">
        <v>6.9</v>
      </c>
      <c r="R94" s="413">
        <v>35.5</v>
      </c>
    </row>
    <row r="95" spans="2:18" ht="16.5" customHeight="1">
      <c r="B95" s="393" t="s">
        <v>523</v>
      </c>
      <c r="C95" s="394" t="s">
        <v>351</v>
      </c>
      <c r="D95" s="435">
        <v>54642</v>
      </c>
      <c r="E95" s="435">
        <v>18332</v>
      </c>
      <c r="F95" s="435">
        <v>36310</v>
      </c>
      <c r="G95" s="435">
        <v>1304</v>
      </c>
      <c r="H95" s="435">
        <v>415</v>
      </c>
      <c r="I95" s="435">
        <v>889</v>
      </c>
      <c r="J95" s="435">
        <v>934</v>
      </c>
      <c r="K95" s="435">
        <v>254</v>
      </c>
      <c r="L95" s="435">
        <v>680</v>
      </c>
      <c r="M95" s="435">
        <v>55012</v>
      </c>
      <c r="N95" s="435">
        <v>18493</v>
      </c>
      <c r="O95" s="435">
        <v>36519</v>
      </c>
      <c r="P95" s="419">
        <v>65</v>
      </c>
      <c r="Q95" s="419">
        <v>39.5</v>
      </c>
      <c r="R95" s="419">
        <v>77.9</v>
      </c>
    </row>
    <row r="96" spans="2:18" ht="16.5" customHeight="1">
      <c r="B96" s="383" t="s">
        <v>88</v>
      </c>
      <c r="C96" s="384" t="s">
        <v>524</v>
      </c>
      <c r="D96" s="430">
        <v>17883</v>
      </c>
      <c r="E96" s="430">
        <v>10049</v>
      </c>
      <c r="F96" s="430">
        <v>7834</v>
      </c>
      <c r="G96" s="430">
        <v>383</v>
      </c>
      <c r="H96" s="430">
        <v>205</v>
      </c>
      <c r="I96" s="430">
        <v>178</v>
      </c>
      <c r="J96" s="430">
        <v>452</v>
      </c>
      <c r="K96" s="430">
        <v>318</v>
      </c>
      <c r="L96" s="430">
        <v>134</v>
      </c>
      <c r="M96" s="430">
        <v>17814</v>
      </c>
      <c r="N96" s="430">
        <v>9936</v>
      </c>
      <c r="O96" s="430">
        <v>7878</v>
      </c>
      <c r="P96" s="411">
        <v>31.4</v>
      </c>
      <c r="Q96" s="411">
        <v>22.3</v>
      </c>
      <c r="R96" s="411">
        <v>42.8</v>
      </c>
    </row>
    <row r="97" spans="2:18" ht="16.5" customHeight="1">
      <c r="B97" s="387" t="s">
        <v>479</v>
      </c>
      <c r="C97" s="388" t="s">
        <v>193</v>
      </c>
      <c r="D97" s="434">
        <v>28540</v>
      </c>
      <c r="E97" s="434">
        <v>10851</v>
      </c>
      <c r="F97" s="434">
        <v>17689</v>
      </c>
      <c r="G97" s="434">
        <v>986</v>
      </c>
      <c r="H97" s="434">
        <v>469</v>
      </c>
      <c r="I97" s="434">
        <v>517</v>
      </c>
      <c r="J97" s="434">
        <v>2389</v>
      </c>
      <c r="K97" s="434">
        <v>969</v>
      </c>
      <c r="L97" s="434">
        <v>1420</v>
      </c>
      <c r="M97" s="434">
        <v>27137</v>
      </c>
      <c r="N97" s="434">
        <v>10351</v>
      </c>
      <c r="O97" s="434">
        <v>16786</v>
      </c>
      <c r="P97" s="417">
        <v>90.6</v>
      </c>
      <c r="Q97" s="417">
        <v>85.8</v>
      </c>
      <c r="R97" s="417">
        <v>93.5</v>
      </c>
    </row>
    <row r="98" spans="2:18" ht="16.5" customHeight="1">
      <c r="B98" s="378" t="s">
        <v>525</v>
      </c>
      <c r="C98" s="379" t="s">
        <v>161</v>
      </c>
      <c r="D98" s="432">
        <v>67619</v>
      </c>
      <c r="E98" s="432">
        <v>19995</v>
      </c>
      <c r="F98" s="432">
        <v>47624</v>
      </c>
      <c r="G98" s="432">
        <v>615</v>
      </c>
      <c r="H98" s="432">
        <v>170</v>
      </c>
      <c r="I98" s="432">
        <v>445</v>
      </c>
      <c r="J98" s="432">
        <v>882</v>
      </c>
      <c r="K98" s="432">
        <v>233</v>
      </c>
      <c r="L98" s="432">
        <v>649</v>
      </c>
      <c r="M98" s="432">
        <v>67352</v>
      </c>
      <c r="N98" s="432">
        <v>19932</v>
      </c>
      <c r="O98" s="432">
        <v>47420</v>
      </c>
      <c r="P98" s="413">
        <v>15.9</v>
      </c>
      <c r="Q98" s="413">
        <v>15.2</v>
      </c>
      <c r="R98" s="413">
        <v>16.2</v>
      </c>
    </row>
    <row r="99" spans="2:18" ht="16.5" customHeight="1">
      <c r="B99" s="393" t="s">
        <v>295</v>
      </c>
      <c r="C99" s="376" t="s">
        <v>136</v>
      </c>
      <c r="D99" s="435">
        <v>50717</v>
      </c>
      <c r="E99" s="435">
        <v>13064</v>
      </c>
      <c r="F99" s="435">
        <v>37653</v>
      </c>
      <c r="G99" s="435">
        <v>114</v>
      </c>
      <c r="H99" s="435">
        <v>3</v>
      </c>
      <c r="I99" s="435">
        <v>111</v>
      </c>
      <c r="J99" s="435">
        <v>333</v>
      </c>
      <c r="K99" s="435">
        <v>20</v>
      </c>
      <c r="L99" s="435">
        <v>313</v>
      </c>
      <c r="M99" s="435">
        <v>50498</v>
      </c>
      <c r="N99" s="435">
        <v>13047</v>
      </c>
      <c r="O99" s="435">
        <v>37451</v>
      </c>
      <c r="P99" s="419">
        <v>32.5</v>
      </c>
      <c r="Q99" s="419">
        <v>19</v>
      </c>
      <c r="R99" s="419">
        <v>37.2</v>
      </c>
    </row>
    <row r="100" spans="2:18" ht="16.5" customHeight="1">
      <c r="B100" s="383" t="s">
        <v>526</v>
      </c>
      <c r="C100" s="384" t="s">
        <v>253</v>
      </c>
      <c r="D100" s="432">
        <v>15832</v>
      </c>
      <c r="E100" s="432">
        <v>9203</v>
      </c>
      <c r="F100" s="432">
        <v>6629</v>
      </c>
      <c r="G100" s="432">
        <v>613</v>
      </c>
      <c r="H100" s="432">
        <v>261</v>
      </c>
      <c r="I100" s="432">
        <v>352</v>
      </c>
      <c r="J100" s="432">
        <v>528</v>
      </c>
      <c r="K100" s="432">
        <v>291</v>
      </c>
      <c r="L100" s="432">
        <v>237</v>
      </c>
      <c r="M100" s="432">
        <v>15917</v>
      </c>
      <c r="N100" s="432">
        <v>9173</v>
      </c>
      <c r="O100" s="432">
        <v>6744</v>
      </c>
      <c r="P100" s="413">
        <v>3.8</v>
      </c>
      <c r="Q100" s="413">
        <v>0.8</v>
      </c>
      <c r="R100" s="413">
        <v>8</v>
      </c>
    </row>
    <row r="101" spans="2:18" ht="16.5" customHeight="1">
      <c r="B101" s="387" t="s">
        <v>527</v>
      </c>
      <c r="C101" s="388" t="s">
        <v>528</v>
      </c>
      <c r="D101" s="434">
        <v>42601</v>
      </c>
      <c r="E101" s="434">
        <v>20070</v>
      </c>
      <c r="F101" s="434">
        <v>22531</v>
      </c>
      <c r="G101" s="434">
        <v>1115</v>
      </c>
      <c r="H101" s="434">
        <v>402</v>
      </c>
      <c r="I101" s="434">
        <v>713</v>
      </c>
      <c r="J101" s="434">
        <v>1210</v>
      </c>
      <c r="K101" s="434">
        <v>292</v>
      </c>
      <c r="L101" s="434">
        <v>918</v>
      </c>
      <c r="M101" s="434">
        <v>42506</v>
      </c>
      <c r="N101" s="434">
        <v>20180</v>
      </c>
      <c r="O101" s="434">
        <v>22326</v>
      </c>
      <c r="P101" s="417">
        <v>64.3</v>
      </c>
      <c r="Q101" s="417">
        <v>45</v>
      </c>
      <c r="R101" s="417">
        <v>81.8</v>
      </c>
    </row>
    <row r="102" spans="2:18" ht="16.5" customHeight="1">
      <c r="B102" s="393" t="s">
        <v>300</v>
      </c>
      <c r="C102" s="376" t="s">
        <v>321</v>
      </c>
      <c r="D102" s="442" t="s">
        <v>605</v>
      </c>
      <c r="E102" s="442" t="s">
        <v>605</v>
      </c>
      <c r="F102" s="442" t="s">
        <v>605</v>
      </c>
      <c r="G102" s="442" t="s">
        <v>605</v>
      </c>
      <c r="H102" s="442" t="s">
        <v>605</v>
      </c>
      <c r="I102" s="442" t="s">
        <v>605</v>
      </c>
      <c r="J102" s="442" t="s">
        <v>605</v>
      </c>
      <c r="K102" s="442" t="s">
        <v>605</v>
      </c>
      <c r="L102" s="442" t="s">
        <v>605</v>
      </c>
      <c r="M102" s="442" t="s">
        <v>605</v>
      </c>
      <c r="N102" s="442" t="s">
        <v>605</v>
      </c>
      <c r="O102" s="442" t="s">
        <v>605</v>
      </c>
      <c r="P102" s="425" t="s">
        <v>605</v>
      </c>
      <c r="Q102" s="425" t="s">
        <v>605</v>
      </c>
      <c r="R102" s="425" t="s">
        <v>605</v>
      </c>
    </row>
  </sheetData>
  <sheetProtection/>
  <mergeCells count="12">
    <mergeCell ref="B54:C55"/>
    <mergeCell ref="D54:F54"/>
    <mergeCell ref="G54:I54"/>
    <mergeCell ref="J54:L54"/>
    <mergeCell ref="M54:O54"/>
    <mergeCell ref="P54:R54"/>
    <mergeCell ref="B3:C4"/>
    <mergeCell ref="D3:F3"/>
    <mergeCell ref="G3:I3"/>
    <mergeCell ref="J3:L3"/>
    <mergeCell ref="M3:O3"/>
    <mergeCell ref="P3:R3"/>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B2:T48"/>
  <sheetViews>
    <sheetView showGridLines="0" view="pageBreakPreview" zoomScale="60" zoomScaleNormal="88" zoomScalePageLayoutView="0" workbookViewId="0" topLeftCell="A1">
      <selection activeCell="A1" sqref="A1"/>
    </sheetView>
  </sheetViews>
  <sheetFormatPr defaultColWidth="9" defaultRowHeight="14.25"/>
  <cols>
    <col min="1" max="1" width="1.390625" style="16" customWidth="1"/>
    <col min="2" max="2" width="2.8984375" style="16" customWidth="1"/>
    <col min="3" max="3" width="2.69921875" style="16" customWidth="1"/>
    <col min="4" max="4" width="6.69921875" style="16" customWidth="1"/>
    <col min="5" max="5" width="4.296875" style="16" customWidth="1"/>
    <col min="6" max="6" width="31.8984375" style="16" customWidth="1"/>
    <col min="7" max="11" width="7.69921875" style="16" customWidth="1"/>
    <col min="12" max="12" width="8.69921875" style="16" customWidth="1"/>
    <col min="13" max="13" width="2.69921875" style="16" customWidth="1"/>
    <col min="14" max="14" width="1.203125" style="16" customWidth="1"/>
    <col min="15" max="15" width="2.69921875" style="17" customWidth="1"/>
    <col min="16" max="17" width="2.69921875" style="16" customWidth="1"/>
    <col min="18" max="20" width="9" style="16" hidden="1" customWidth="1"/>
    <col min="21" max="21" width="9" style="16" bestFit="1" customWidth="1"/>
    <col min="22" max="16384" width="9" style="16" customWidth="1"/>
  </cols>
  <sheetData>
    <row r="2" spans="2:15" s="18" customFormat="1" ht="24.75" customHeight="1">
      <c r="B2" s="548" t="s">
        <v>49</v>
      </c>
      <c r="C2" s="548"/>
      <c r="D2" s="548"/>
      <c r="E2" s="548"/>
      <c r="F2" s="548"/>
      <c r="G2" s="548"/>
      <c r="H2" s="548"/>
      <c r="I2" s="548"/>
      <c r="J2" s="548"/>
      <c r="K2" s="548"/>
      <c r="L2" s="548"/>
      <c r="M2" s="548"/>
      <c r="N2" s="548"/>
      <c r="O2" s="548"/>
    </row>
    <row r="3" spans="2:15" s="18" customFormat="1" ht="15" customHeight="1">
      <c r="B3" s="19"/>
      <c r="C3" s="19"/>
      <c r="D3" s="19"/>
      <c r="E3" s="19"/>
      <c r="F3" s="20"/>
      <c r="G3" s="20"/>
      <c r="H3" s="20"/>
      <c r="I3" s="20"/>
      <c r="J3" s="20"/>
      <c r="K3" s="20"/>
      <c r="L3" s="20"/>
      <c r="M3" s="19"/>
      <c r="N3" s="19"/>
      <c r="O3" s="17"/>
    </row>
    <row r="4" spans="2:20" ht="15.75" customHeight="1">
      <c r="B4" s="21" t="s">
        <v>126</v>
      </c>
      <c r="C4" s="22"/>
      <c r="D4" s="23"/>
      <c r="E4" s="23"/>
      <c r="F4" s="23"/>
      <c r="G4" s="24"/>
      <c r="H4" s="23"/>
      <c r="I4" s="23"/>
      <c r="J4" s="23"/>
      <c r="K4" s="23"/>
      <c r="L4" s="23"/>
      <c r="M4" s="25">
        <f>REPT("-",R4-LEN(D4))</f>
      </c>
      <c r="N4" s="25"/>
      <c r="O4" s="26"/>
      <c r="T4" s="21"/>
    </row>
    <row r="5" spans="2:14" ht="15.75" customHeight="1">
      <c r="B5" s="21"/>
      <c r="C5" s="23"/>
      <c r="D5" s="23"/>
      <c r="E5" s="23"/>
      <c r="F5" s="23"/>
      <c r="G5" s="23"/>
      <c r="H5" s="23"/>
      <c r="I5" s="23"/>
      <c r="J5" s="23"/>
      <c r="K5" s="23"/>
      <c r="L5" s="23"/>
      <c r="M5" s="23"/>
      <c r="N5" s="23"/>
    </row>
    <row r="6" spans="2:15" ht="18.75" customHeight="1">
      <c r="B6" s="21" t="s">
        <v>212</v>
      </c>
      <c r="C6" s="23"/>
      <c r="D6" s="23"/>
      <c r="E6" s="23"/>
      <c r="F6" s="23"/>
      <c r="G6" s="27"/>
      <c r="H6" s="23"/>
      <c r="I6" s="23"/>
      <c r="J6" s="23"/>
      <c r="K6" s="23"/>
      <c r="L6" s="23"/>
      <c r="M6" s="23"/>
      <c r="N6" s="23"/>
      <c r="O6" s="28"/>
    </row>
    <row r="7" spans="2:15" ht="18.75" customHeight="1">
      <c r="B7" s="23"/>
      <c r="C7" s="22" t="s">
        <v>108</v>
      </c>
      <c r="D7" s="23" t="s">
        <v>213</v>
      </c>
      <c r="E7" s="23"/>
      <c r="F7" s="23"/>
      <c r="G7" s="27"/>
      <c r="H7" s="23"/>
      <c r="I7" s="23"/>
      <c r="J7" s="23"/>
      <c r="K7" s="23"/>
      <c r="L7" s="23"/>
      <c r="M7" s="23"/>
      <c r="N7" s="23"/>
      <c r="O7" s="28"/>
    </row>
    <row r="8" spans="2:20" ht="18.75" customHeight="1">
      <c r="B8" s="23"/>
      <c r="C8" s="22"/>
      <c r="D8" s="23" t="s">
        <v>214</v>
      </c>
      <c r="E8" s="23"/>
      <c r="F8" s="23"/>
      <c r="G8" s="24"/>
      <c r="H8" s="23"/>
      <c r="I8" s="23"/>
      <c r="J8" s="23"/>
      <c r="K8" s="23"/>
      <c r="L8" s="23"/>
      <c r="M8" s="25" t="str">
        <f>REPT("-",R8-LEN(D8))</f>
        <v>------------------------------------------------------------------</v>
      </c>
      <c r="N8" s="25"/>
      <c r="O8" s="26" t="str">
        <f>HYPERLINK("#"&amp;T8&amp;"!A1","1")</f>
        <v>1</v>
      </c>
      <c r="R8" s="16">
        <v>78</v>
      </c>
      <c r="T8" s="21" t="s">
        <v>169</v>
      </c>
    </row>
    <row r="9" spans="2:20" ht="18.75" customHeight="1">
      <c r="B9" s="23"/>
      <c r="C9" s="22"/>
      <c r="D9" s="23" t="s">
        <v>215</v>
      </c>
      <c r="E9" s="23"/>
      <c r="F9" s="23"/>
      <c r="G9" s="24"/>
      <c r="H9" s="23"/>
      <c r="I9" s="23"/>
      <c r="J9" s="23"/>
      <c r="K9" s="23"/>
      <c r="L9" s="23"/>
      <c r="M9" s="25" t="str">
        <f>REPT("-",R9-LEN(D9))</f>
        <v>-----------------------------------------------------------------</v>
      </c>
      <c r="N9" s="25"/>
      <c r="O9" s="26" t="str">
        <f>HYPERLINK("#"&amp;T9&amp;"!A1","1")</f>
        <v>1</v>
      </c>
      <c r="R9" s="16">
        <v>78</v>
      </c>
      <c r="T9" s="21" t="s">
        <v>217</v>
      </c>
    </row>
    <row r="10" spans="2:20" ht="18.75" customHeight="1">
      <c r="B10" s="23"/>
      <c r="C10" s="22" t="s">
        <v>10</v>
      </c>
      <c r="D10" s="23" t="s">
        <v>219</v>
      </c>
      <c r="E10" s="23"/>
      <c r="F10" s="23"/>
      <c r="G10" s="24"/>
      <c r="H10" s="23"/>
      <c r="I10" s="23"/>
      <c r="J10" s="23"/>
      <c r="K10" s="23"/>
      <c r="L10" s="23"/>
      <c r="M10" s="25"/>
      <c r="N10" s="25"/>
      <c r="O10" s="26"/>
      <c r="R10" s="21" t="s">
        <v>71</v>
      </c>
      <c r="T10" s="21" t="s">
        <v>71</v>
      </c>
    </row>
    <row r="11" spans="2:20" ht="18.75" customHeight="1">
      <c r="B11" s="23"/>
      <c r="C11" s="22" t="s">
        <v>71</v>
      </c>
      <c r="D11" s="23" t="s">
        <v>214</v>
      </c>
      <c r="E11" s="23"/>
      <c r="F11" s="23"/>
      <c r="G11" s="27"/>
      <c r="H11" s="23"/>
      <c r="I11" s="23"/>
      <c r="J11" s="23"/>
      <c r="K11" s="23"/>
      <c r="L11" s="23"/>
      <c r="M11" s="25" t="str">
        <f>REPT("-",R11-LEN(D11))</f>
        <v>------------------------------------------------------------------</v>
      </c>
      <c r="N11" s="23"/>
      <c r="O11" s="26" t="str">
        <f>HYPERLINK("#"&amp;T11&amp;"!A1","2")</f>
        <v>2</v>
      </c>
      <c r="R11" s="16">
        <v>78</v>
      </c>
      <c r="T11" s="21" t="s">
        <v>221</v>
      </c>
    </row>
    <row r="12" spans="2:20" ht="18.75" customHeight="1">
      <c r="B12" s="23"/>
      <c r="C12" s="22"/>
      <c r="D12" s="23" t="s">
        <v>215</v>
      </c>
      <c r="E12" s="23"/>
      <c r="F12" s="23"/>
      <c r="G12" s="24"/>
      <c r="H12" s="23"/>
      <c r="I12" s="23"/>
      <c r="J12" s="23"/>
      <c r="K12" s="23"/>
      <c r="L12" s="23"/>
      <c r="M12" s="25" t="str">
        <f>REPT("-",R12-LEN(D12))</f>
        <v>-----------------------------------------------------------------</v>
      </c>
      <c r="N12" s="25"/>
      <c r="O12" s="26" t="str">
        <f>HYPERLINK("#"&amp;T12&amp;"!A1","2")</f>
        <v>2</v>
      </c>
      <c r="R12" s="16">
        <v>78</v>
      </c>
      <c r="T12" s="21" t="s">
        <v>221</v>
      </c>
    </row>
    <row r="13" spans="2:18" ht="18.75" customHeight="1">
      <c r="B13" s="23"/>
      <c r="C13" s="22" t="s">
        <v>36</v>
      </c>
      <c r="D13" s="23" t="s">
        <v>192</v>
      </c>
      <c r="E13" s="23"/>
      <c r="F13" s="23"/>
      <c r="G13" s="24"/>
      <c r="H13" s="23"/>
      <c r="I13" s="23"/>
      <c r="J13" s="23"/>
      <c r="K13" s="23"/>
      <c r="L13" s="23"/>
      <c r="M13" s="25"/>
      <c r="N13" s="25"/>
      <c r="O13" s="26"/>
      <c r="R13" s="21" t="s">
        <v>71</v>
      </c>
    </row>
    <row r="14" spans="2:20" ht="18.75" customHeight="1">
      <c r="B14" s="23"/>
      <c r="C14" s="23"/>
      <c r="D14" s="23" t="s">
        <v>214</v>
      </c>
      <c r="E14" s="23"/>
      <c r="F14" s="23"/>
      <c r="G14" s="24"/>
      <c r="H14" s="23"/>
      <c r="I14" s="23"/>
      <c r="J14" s="23"/>
      <c r="K14" s="23"/>
      <c r="L14" s="23"/>
      <c r="M14" s="25" t="str">
        <f>REPT("-",R14-LEN(D14))</f>
        <v>------------------------------------------------------------------</v>
      </c>
      <c r="N14" s="25"/>
      <c r="O14" s="26" t="str">
        <f>HYPERLINK("#"&amp;T14&amp;"!A1","3")</f>
        <v>3</v>
      </c>
      <c r="R14" s="16">
        <v>78</v>
      </c>
      <c r="T14" s="21" t="s">
        <v>92</v>
      </c>
    </row>
    <row r="15" spans="2:20" ht="18.75" customHeight="1">
      <c r="B15" s="23"/>
      <c r="C15" s="23"/>
      <c r="D15" s="23" t="s">
        <v>215</v>
      </c>
      <c r="E15" s="23"/>
      <c r="F15" s="23"/>
      <c r="G15" s="24"/>
      <c r="H15" s="23"/>
      <c r="I15" s="23"/>
      <c r="J15" s="23"/>
      <c r="K15" s="23"/>
      <c r="L15" s="23"/>
      <c r="M15" s="25" t="str">
        <f>REPT("-",R15-LEN(D15))</f>
        <v>-----------------------------------------------------------------</v>
      </c>
      <c r="N15" s="25"/>
      <c r="O15" s="26" t="str">
        <f>HYPERLINK("#"&amp;T15&amp;"!A1","3")</f>
        <v>3</v>
      </c>
      <c r="R15" s="16">
        <v>78</v>
      </c>
      <c r="T15" s="21" t="s">
        <v>92</v>
      </c>
    </row>
    <row r="16" spans="2:15" ht="10.5" customHeight="1">
      <c r="B16" s="23"/>
      <c r="C16" s="23"/>
      <c r="D16" s="23"/>
      <c r="E16" s="23"/>
      <c r="F16" s="23"/>
      <c r="G16" s="23"/>
      <c r="H16" s="23"/>
      <c r="I16" s="23"/>
      <c r="J16" s="23"/>
      <c r="K16" s="23"/>
      <c r="L16" s="23"/>
      <c r="M16" s="23"/>
      <c r="N16" s="23"/>
      <c r="O16" s="28"/>
    </row>
    <row r="17" spans="2:15" ht="18.75" customHeight="1">
      <c r="B17" s="21" t="s">
        <v>224</v>
      </c>
      <c r="C17" s="23"/>
      <c r="D17" s="23"/>
      <c r="E17" s="23"/>
      <c r="F17" s="23"/>
      <c r="G17" s="23"/>
      <c r="H17" s="23"/>
      <c r="I17" s="23"/>
      <c r="J17" s="23"/>
      <c r="K17" s="23"/>
      <c r="L17" s="23"/>
      <c r="M17" s="23"/>
      <c r="N17" s="23"/>
      <c r="O17" s="28"/>
    </row>
    <row r="18" spans="2:15" ht="18.75" customHeight="1">
      <c r="B18" s="23"/>
      <c r="C18" s="21" t="s">
        <v>228</v>
      </c>
      <c r="D18" s="23"/>
      <c r="E18" s="23"/>
      <c r="F18" s="29"/>
      <c r="G18" s="23"/>
      <c r="H18" s="23"/>
      <c r="I18" s="23"/>
      <c r="J18" s="23"/>
      <c r="K18" s="23"/>
      <c r="L18" s="23"/>
      <c r="M18" s="23"/>
      <c r="N18" s="23"/>
      <c r="O18" s="28"/>
    </row>
    <row r="19" spans="2:20" ht="18.75" customHeight="1">
      <c r="B19" s="23"/>
      <c r="C19" s="23"/>
      <c r="D19" s="22" t="s">
        <v>229</v>
      </c>
      <c r="E19" s="30" t="s">
        <v>231</v>
      </c>
      <c r="F19" s="23"/>
      <c r="G19" s="30"/>
      <c r="H19" s="23"/>
      <c r="I19" s="23"/>
      <c r="J19" s="23"/>
      <c r="K19" s="23"/>
      <c r="L19" s="23"/>
      <c r="M19" s="25" t="str">
        <f aca="true" t="shared" si="0" ref="M19:M28">REPT("-",R19-LEN(E19))</f>
        <v>---------------------------</v>
      </c>
      <c r="N19" s="25"/>
      <c r="O19" s="26" t="str">
        <f>HYPERLINK("#"&amp;T19&amp;"!A1","4")</f>
        <v>4</v>
      </c>
      <c r="R19" s="16">
        <v>58</v>
      </c>
      <c r="T19" s="21" t="s">
        <v>233</v>
      </c>
    </row>
    <row r="20" spans="2:20" ht="18.75" customHeight="1">
      <c r="B20" s="23"/>
      <c r="C20" s="23"/>
      <c r="D20" s="22" t="s">
        <v>234</v>
      </c>
      <c r="E20" s="23" t="s">
        <v>235</v>
      </c>
      <c r="F20" s="23"/>
      <c r="G20" s="23"/>
      <c r="H20" s="23"/>
      <c r="I20" s="23"/>
      <c r="J20" s="23"/>
      <c r="K20" s="23"/>
      <c r="L20" s="23"/>
      <c r="M20" s="25" t="str">
        <f t="shared" si="0"/>
        <v>---------------------------</v>
      </c>
      <c r="N20" s="25"/>
      <c r="O20" s="26" t="str">
        <f>HYPERLINK("#"&amp;T20&amp;"!A1","5")</f>
        <v>5</v>
      </c>
      <c r="R20" s="16">
        <v>58</v>
      </c>
      <c r="T20" s="21" t="s">
        <v>239</v>
      </c>
    </row>
    <row r="21" spans="2:20" ht="18.75" customHeight="1">
      <c r="B21" s="23"/>
      <c r="C21" s="23"/>
      <c r="D21" s="22" t="s">
        <v>241</v>
      </c>
      <c r="E21" s="23" t="s">
        <v>78</v>
      </c>
      <c r="F21" s="23"/>
      <c r="G21" s="23"/>
      <c r="H21" s="23"/>
      <c r="I21" s="23"/>
      <c r="J21" s="23"/>
      <c r="K21" s="23"/>
      <c r="L21" s="23"/>
      <c r="M21" s="25" t="str">
        <f t="shared" si="0"/>
        <v>-------------------------------</v>
      </c>
      <c r="N21" s="25"/>
      <c r="O21" s="26" t="str">
        <f>HYPERLINK("#"&amp;T21&amp;"!A1","6")</f>
        <v>6</v>
      </c>
      <c r="R21" s="16">
        <v>60</v>
      </c>
      <c r="T21" s="21" t="s">
        <v>242</v>
      </c>
    </row>
    <row r="22" spans="2:20" ht="18.75" customHeight="1">
      <c r="B22" s="23"/>
      <c r="C22" s="23"/>
      <c r="D22" s="22" t="s">
        <v>244</v>
      </c>
      <c r="E22" s="23" t="s">
        <v>248</v>
      </c>
      <c r="F22" s="23"/>
      <c r="G22" s="23"/>
      <c r="H22" s="23"/>
      <c r="I22" s="23"/>
      <c r="J22" s="23"/>
      <c r="K22" s="23"/>
      <c r="L22" s="23"/>
      <c r="M22" s="25" t="str">
        <f t="shared" si="0"/>
        <v>-------------------------------</v>
      </c>
      <c r="N22" s="25"/>
      <c r="O22" s="26" t="str">
        <f>HYPERLINK("#"&amp;T22&amp;"!A1","7")</f>
        <v>7</v>
      </c>
      <c r="R22" s="16">
        <v>60</v>
      </c>
      <c r="T22" s="21" t="s">
        <v>4</v>
      </c>
    </row>
    <row r="23" spans="2:20" ht="18.75" customHeight="1">
      <c r="B23" s="23"/>
      <c r="C23" s="23"/>
      <c r="D23" s="22" t="s">
        <v>249</v>
      </c>
      <c r="E23" s="23" t="s">
        <v>225</v>
      </c>
      <c r="F23" s="23"/>
      <c r="G23" s="23"/>
      <c r="H23" s="23"/>
      <c r="I23" s="23"/>
      <c r="J23" s="23"/>
      <c r="K23" s="23"/>
      <c r="L23" s="23"/>
      <c r="M23" s="25" t="str">
        <f t="shared" si="0"/>
        <v>----------------------------</v>
      </c>
      <c r="N23" s="25"/>
      <c r="O23" s="26" t="str">
        <f>HYPERLINK("#"&amp;T23&amp;"!A1","8")</f>
        <v>8</v>
      </c>
      <c r="R23" s="16">
        <v>58</v>
      </c>
      <c r="T23" s="21" t="s">
        <v>250</v>
      </c>
    </row>
    <row r="24" spans="2:20" ht="18.75" customHeight="1">
      <c r="B24" s="23"/>
      <c r="C24" s="23"/>
      <c r="D24" s="22" t="s">
        <v>177</v>
      </c>
      <c r="E24" s="23" t="s">
        <v>251</v>
      </c>
      <c r="F24" s="23"/>
      <c r="G24" s="23"/>
      <c r="H24" s="23"/>
      <c r="I24" s="23"/>
      <c r="J24" s="23"/>
      <c r="K24" s="23"/>
      <c r="L24" s="23"/>
      <c r="M24" s="25" t="str">
        <f t="shared" si="0"/>
        <v>--------------------------</v>
      </c>
      <c r="N24" s="25"/>
      <c r="O24" s="26" t="str">
        <f>HYPERLINK("#"&amp;T24&amp;"!A1","9")</f>
        <v>9</v>
      </c>
      <c r="R24" s="16">
        <v>57</v>
      </c>
      <c r="T24" s="21" t="s">
        <v>196</v>
      </c>
    </row>
    <row r="25" spans="2:20" ht="18.75" customHeight="1">
      <c r="B25" s="23"/>
      <c r="C25" s="23"/>
      <c r="D25" s="22" t="s">
        <v>182</v>
      </c>
      <c r="E25" s="23" t="s">
        <v>254</v>
      </c>
      <c r="F25" s="23"/>
      <c r="G25" s="23"/>
      <c r="H25" s="23"/>
      <c r="I25" s="23"/>
      <c r="J25" s="23"/>
      <c r="K25" s="23"/>
      <c r="L25" s="23"/>
      <c r="M25" s="25" t="str">
        <f t="shared" si="0"/>
        <v>-------------------------</v>
      </c>
      <c r="N25" s="25"/>
      <c r="O25" s="26" t="str">
        <f>HYPERLINK("#"&amp;T25&amp;"!A1","10")</f>
        <v>10</v>
      </c>
      <c r="R25" s="16">
        <v>57</v>
      </c>
      <c r="T25" s="21" t="s">
        <v>257</v>
      </c>
    </row>
    <row r="26" spans="2:20" ht="18.75" customHeight="1">
      <c r="B26" s="23"/>
      <c r="C26" s="23"/>
      <c r="D26" s="22" t="s">
        <v>259</v>
      </c>
      <c r="E26" s="23" t="s">
        <v>263</v>
      </c>
      <c r="F26" s="23"/>
      <c r="G26" s="23"/>
      <c r="H26" s="23"/>
      <c r="I26" s="23"/>
      <c r="J26" s="23"/>
      <c r="K26" s="23"/>
      <c r="L26" s="23"/>
      <c r="M26" s="25" t="str">
        <f t="shared" si="0"/>
        <v>-------------------------</v>
      </c>
      <c r="N26" s="25"/>
      <c r="O26" s="26" t="str">
        <f>HYPERLINK("#"&amp;T26&amp;"!A1","11")</f>
        <v>11</v>
      </c>
      <c r="R26" s="16">
        <v>57</v>
      </c>
      <c r="T26" s="21" t="s">
        <v>83</v>
      </c>
    </row>
    <row r="27" spans="2:20" ht="18.75" customHeight="1">
      <c r="B27" s="23"/>
      <c r="C27" s="23"/>
      <c r="D27" s="22" t="s">
        <v>117</v>
      </c>
      <c r="E27" s="23" t="s">
        <v>184</v>
      </c>
      <c r="F27" s="23"/>
      <c r="G27" s="23"/>
      <c r="H27" s="23"/>
      <c r="I27" s="23"/>
      <c r="J27" s="23"/>
      <c r="K27" s="23"/>
      <c r="L27" s="23"/>
      <c r="M27" s="25" t="str">
        <f t="shared" si="0"/>
        <v>---------------------------------------</v>
      </c>
      <c r="N27" s="25"/>
      <c r="O27" s="26" t="str">
        <f>HYPERLINK("#"&amp;T27&amp;"!A1","12")</f>
        <v>12</v>
      </c>
      <c r="R27" s="16">
        <v>62</v>
      </c>
      <c r="T27" s="21" t="s">
        <v>85</v>
      </c>
    </row>
    <row r="28" spans="2:20" ht="18.75" customHeight="1">
      <c r="B28" s="23"/>
      <c r="C28" s="23"/>
      <c r="D28" s="22" t="s">
        <v>198</v>
      </c>
      <c r="E28" s="23" t="s">
        <v>264</v>
      </c>
      <c r="F28" s="23"/>
      <c r="G28" s="23"/>
      <c r="H28" s="23"/>
      <c r="I28" s="23"/>
      <c r="J28" s="23"/>
      <c r="K28" s="23"/>
      <c r="L28" s="23"/>
      <c r="M28" s="25" t="str">
        <f t="shared" si="0"/>
        <v>-----------------------------------------------</v>
      </c>
      <c r="N28" s="25"/>
      <c r="O28" s="26" t="str">
        <f>HYPERLINK("#"&amp;T28&amp;"!A1","13")</f>
        <v>13</v>
      </c>
      <c r="R28" s="16">
        <v>66</v>
      </c>
      <c r="T28" s="21" t="s">
        <v>266</v>
      </c>
    </row>
    <row r="29" spans="2:15" ht="18.75" customHeight="1">
      <c r="B29" s="23"/>
      <c r="C29" s="23"/>
      <c r="D29" s="25"/>
      <c r="E29" s="25"/>
      <c r="F29" s="23"/>
      <c r="G29" s="23"/>
      <c r="H29" s="23"/>
      <c r="I29" s="23"/>
      <c r="J29" s="23"/>
      <c r="K29" s="23"/>
      <c r="L29" s="23"/>
      <c r="M29" s="23"/>
      <c r="N29" s="23"/>
      <c r="O29" s="28"/>
    </row>
    <row r="30" spans="3:15" ht="18.75" customHeight="1">
      <c r="C30" s="21" t="s">
        <v>267</v>
      </c>
      <c r="D30" s="23"/>
      <c r="E30" s="23"/>
      <c r="F30" s="23"/>
      <c r="G30" s="23"/>
      <c r="H30" s="23"/>
      <c r="I30" s="23"/>
      <c r="J30" s="23"/>
      <c r="K30" s="23"/>
      <c r="L30" s="23"/>
      <c r="M30" s="23"/>
      <c r="N30" s="23"/>
      <c r="O30" s="28"/>
    </row>
    <row r="31" spans="2:20" ht="18.75" customHeight="1">
      <c r="B31" s="23"/>
      <c r="C31" s="23"/>
      <c r="D31" s="22" t="s">
        <v>229</v>
      </c>
      <c r="E31" s="23" t="s">
        <v>41</v>
      </c>
      <c r="G31" s="23"/>
      <c r="H31" s="23"/>
      <c r="I31" s="23"/>
      <c r="J31" s="23"/>
      <c r="K31" s="23"/>
      <c r="L31" s="23"/>
      <c r="M31" s="25" t="str">
        <f>REPT("-",R31-LEN(E31))</f>
        <v>-----------------------</v>
      </c>
      <c r="N31" s="31"/>
      <c r="O31" s="26" t="str">
        <f>HYPERLINK("#"&amp;T31&amp;"!A1","14")</f>
        <v>14</v>
      </c>
      <c r="R31" s="16">
        <v>55</v>
      </c>
      <c r="T31" s="21" t="s">
        <v>269</v>
      </c>
    </row>
    <row r="32" spans="2:20" ht="18.75" customHeight="1">
      <c r="B32" s="23"/>
      <c r="C32" s="23"/>
      <c r="D32" s="22" t="s">
        <v>234</v>
      </c>
      <c r="E32" s="23" t="s">
        <v>147</v>
      </c>
      <c r="G32" s="23"/>
      <c r="H32" s="23"/>
      <c r="I32" s="23"/>
      <c r="J32" s="23"/>
      <c r="K32" s="23"/>
      <c r="L32" s="23"/>
      <c r="M32" s="25" t="str">
        <f>REPT("-",R32-LEN(E32))</f>
        <v>----------------------</v>
      </c>
      <c r="N32" s="32"/>
      <c r="O32" s="26" t="str">
        <f>HYPERLINK("#"&amp;T32&amp;"!A1","15")</f>
        <v>15</v>
      </c>
      <c r="R32" s="16">
        <v>55</v>
      </c>
      <c r="T32" s="21" t="s">
        <v>269</v>
      </c>
    </row>
    <row r="33" spans="2:20" ht="18.75" customHeight="1">
      <c r="B33" s="23"/>
      <c r="C33" s="23" t="s">
        <v>272</v>
      </c>
      <c r="D33" s="22" t="s">
        <v>241</v>
      </c>
      <c r="E33" s="23" t="s">
        <v>273</v>
      </c>
      <c r="G33" s="23"/>
      <c r="H33" s="23"/>
      <c r="I33" s="23"/>
      <c r="J33" s="23"/>
      <c r="K33" s="23"/>
      <c r="L33" s="23"/>
      <c r="M33" s="25" t="str">
        <f>REPT("-",R33-LEN(E33))</f>
        <v>------------</v>
      </c>
      <c r="N33" s="32"/>
      <c r="O33" s="26" t="str">
        <f>HYPERLINK("#"&amp;T33&amp;"!A1","16")</f>
        <v>16</v>
      </c>
      <c r="R33" s="16">
        <v>50</v>
      </c>
      <c r="T33" s="21" t="s">
        <v>275</v>
      </c>
    </row>
    <row r="34" spans="2:20" ht="18.75" customHeight="1">
      <c r="B34" s="23"/>
      <c r="C34" s="23" t="s">
        <v>53</v>
      </c>
      <c r="D34" s="22" t="s">
        <v>244</v>
      </c>
      <c r="E34" s="23" t="s">
        <v>276</v>
      </c>
      <c r="G34" s="23"/>
      <c r="H34" s="23"/>
      <c r="I34" s="23"/>
      <c r="J34" s="23"/>
      <c r="K34" s="23"/>
      <c r="L34" s="23"/>
      <c r="M34" s="25" t="str">
        <f aca="true" t="shared" si="1" ref="M34:M44">REPT("-",R34-LEN(E34))</f>
        <v>-----------</v>
      </c>
      <c r="N34" s="32"/>
      <c r="O34" s="26" t="str">
        <f>HYPERLINK("#"&amp;T34&amp;"!A1","17")</f>
        <v>17</v>
      </c>
      <c r="R34" s="16">
        <v>50</v>
      </c>
      <c r="T34" s="21" t="s">
        <v>275</v>
      </c>
    </row>
    <row r="35" spans="2:20" ht="18.75" customHeight="1">
      <c r="B35" s="23"/>
      <c r="C35" s="23" t="s">
        <v>279</v>
      </c>
      <c r="D35" s="22" t="s">
        <v>249</v>
      </c>
      <c r="E35" s="23" t="s">
        <v>55</v>
      </c>
      <c r="G35" s="23"/>
      <c r="H35" s="23"/>
      <c r="I35" s="23"/>
      <c r="J35" s="23"/>
      <c r="K35" s="23"/>
      <c r="L35" s="23"/>
      <c r="M35" s="25" t="str">
        <f t="shared" si="1"/>
        <v>--------------------</v>
      </c>
      <c r="N35" s="32"/>
      <c r="O35" s="26" t="str">
        <f>HYPERLINK("#"&amp;T35&amp;"!A1","18")</f>
        <v>18</v>
      </c>
      <c r="R35" s="16">
        <v>55</v>
      </c>
      <c r="T35" s="21" t="s">
        <v>280</v>
      </c>
    </row>
    <row r="36" spans="2:20" ht="18.75" customHeight="1">
      <c r="B36" s="23"/>
      <c r="C36" s="23" t="s">
        <v>21</v>
      </c>
      <c r="D36" s="22" t="s">
        <v>177</v>
      </c>
      <c r="E36" s="23" t="s">
        <v>282</v>
      </c>
      <c r="G36" s="23"/>
      <c r="H36" s="23"/>
      <c r="I36" s="23"/>
      <c r="J36" s="23"/>
      <c r="K36" s="23"/>
      <c r="L36" s="23"/>
      <c r="M36" s="25" t="str">
        <f t="shared" si="1"/>
        <v>-------------------</v>
      </c>
      <c r="N36" s="32"/>
      <c r="O36" s="26" t="str">
        <f>HYPERLINK("#"&amp;T36&amp;"!A1","19")</f>
        <v>19</v>
      </c>
      <c r="R36" s="16">
        <v>55</v>
      </c>
      <c r="T36" s="21" t="s">
        <v>280</v>
      </c>
    </row>
    <row r="37" spans="2:20" ht="18.75" customHeight="1">
      <c r="B37" s="23"/>
      <c r="C37" s="23" t="s">
        <v>284</v>
      </c>
      <c r="D37" s="22" t="s">
        <v>182</v>
      </c>
      <c r="E37" s="23" t="s">
        <v>285</v>
      </c>
      <c r="G37" s="23"/>
      <c r="H37" s="23"/>
      <c r="I37" s="23"/>
      <c r="J37" s="23"/>
      <c r="K37" s="23"/>
      <c r="L37" s="23"/>
      <c r="M37" s="25" t="str">
        <f t="shared" si="1"/>
        <v>---------------------------------</v>
      </c>
      <c r="N37" s="32"/>
      <c r="O37" s="26" t="str">
        <f>HYPERLINK("#"&amp;T37&amp;"!A1","20")</f>
        <v>20</v>
      </c>
      <c r="R37" s="16">
        <v>58</v>
      </c>
      <c r="T37" s="21" t="s">
        <v>127</v>
      </c>
    </row>
    <row r="38" spans="2:20" ht="18.75" customHeight="1">
      <c r="B38" s="23"/>
      <c r="C38" s="23" t="s">
        <v>194</v>
      </c>
      <c r="D38" s="22" t="s">
        <v>259</v>
      </c>
      <c r="E38" s="23" t="s">
        <v>42</v>
      </c>
      <c r="G38" s="23"/>
      <c r="H38" s="23"/>
      <c r="I38" s="23"/>
      <c r="J38" s="23"/>
      <c r="K38" s="23"/>
      <c r="L38" s="23"/>
      <c r="M38" s="25" t="str">
        <f t="shared" si="1"/>
        <v>---------------------</v>
      </c>
      <c r="N38" s="32"/>
      <c r="O38" s="26" t="str">
        <f>HYPERLINK("#"&amp;T38&amp;"!A1","21")</f>
        <v>21</v>
      </c>
      <c r="R38" s="16">
        <v>52</v>
      </c>
      <c r="T38" s="21" t="s">
        <v>143</v>
      </c>
    </row>
    <row r="39" spans="2:20" ht="18.75" customHeight="1">
      <c r="B39" s="23"/>
      <c r="C39" s="23"/>
      <c r="D39" s="22" t="s">
        <v>117</v>
      </c>
      <c r="E39" s="23" t="s">
        <v>150</v>
      </c>
      <c r="G39" s="23"/>
      <c r="H39" s="23"/>
      <c r="I39" s="23"/>
      <c r="J39" s="23"/>
      <c r="K39" s="23"/>
      <c r="L39" s="23"/>
      <c r="M39" s="25" t="str">
        <f t="shared" si="1"/>
        <v>------------------</v>
      </c>
      <c r="N39" s="32"/>
      <c r="O39" s="26" t="str">
        <f>HYPERLINK("#"&amp;T39&amp;"!A1","22")</f>
        <v>22</v>
      </c>
      <c r="R39" s="16">
        <v>53</v>
      </c>
      <c r="T39" s="21" t="s">
        <v>64</v>
      </c>
    </row>
    <row r="40" spans="2:20" ht="18.75" customHeight="1">
      <c r="B40" s="23"/>
      <c r="C40" s="23"/>
      <c r="D40" s="22" t="s">
        <v>198</v>
      </c>
      <c r="E40" s="23" t="s">
        <v>125</v>
      </c>
      <c r="G40" s="23"/>
      <c r="H40" s="23"/>
      <c r="I40" s="23"/>
      <c r="J40" s="23"/>
      <c r="K40" s="23"/>
      <c r="L40" s="23"/>
      <c r="M40" s="25" t="str">
        <f t="shared" si="1"/>
        <v>-----------------</v>
      </c>
      <c r="N40" s="32"/>
      <c r="O40" s="26" t="str">
        <f>HYPERLINK("#"&amp;T40&amp;"!A1","23")</f>
        <v>23</v>
      </c>
      <c r="R40" s="16">
        <v>53</v>
      </c>
      <c r="T40" s="21" t="s">
        <v>64</v>
      </c>
    </row>
    <row r="41" spans="2:20" ht="18.75" customHeight="1">
      <c r="B41" s="23"/>
      <c r="C41" s="23"/>
      <c r="D41" s="22" t="s">
        <v>287</v>
      </c>
      <c r="E41" s="23" t="s">
        <v>43</v>
      </c>
      <c r="G41" s="23"/>
      <c r="H41" s="23"/>
      <c r="I41" s="23"/>
      <c r="J41" s="23"/>
      <c r="K41" s="23"/>
      <c r="L41" s="23"/>
      <c r="M41" s="25" t="str">
        <f t="shared" si="1"/>
        <v>----</v>
      </c>
      <c r="N41" s="32"/>
      <c r="O41" s="26" t="str">
        <f>HYPERLINK("#"&amp;T41&amp;"!A1","24")</f>
        <v>24</v>
      </c>
      <c r="R41" s="16">
        <v>46</v>
      </c>
      <c r="T41" s="21" t="s">
        <v>180</v>
      </c>
    </row>
    <row r="42" spans="2:20" ht="18.75" customHeight="1">
      <c r="B42" s="23"/>
      <c r="C42" s="23"/>
      <c r="D42" s="22" t="s">
        <v>288</v>
      </c>
      <c r="E42" s="23" t="s">
        <v>202</v>
      </c>
      <c r="G42" s="23"/>
      <c r="H42" s="23"/>
      <c r="I42" s="23"/>
      <c r="J42" s="23"/>
      <c r="K42" s="23"/>
      <c r="L42" s="23"/>
      <c r="M42" s="25" t="str">
        <f t="shared" si="1"/>
        <v>----</v>
      </c>
      <c r="N42" s="32"/>
      <c r="O42" s="26" t="str">
        <f>HYPERLINK("#"&amp;T42&amp;"!A1","25")</f>
        <v>25</v>
      </c>
      <c r="R42" s="16">
        <v>46</v>
      </c>
      <c r="T42" s="21" t="s">
        <v>180</v>
      </c>
    </row>
    <row r="43" spans="2:20" ht="18.75" customHeight="1">
      <c r="B43" s="23" t="s">
        <v>290</v>
      </c>
      <c r="C43" s="23"/>
      <c r="D43" s="22" t="s">
        <v>291</v>
      </c>
      <c r="E43" s="23" t="s">
        <v>293</v>
      </c>
      <c r="G43" s="23"/>
      <c r="H43" s="23"/>
      <c r="I43" s="23"/>
      <c r="J43" s="23"/>
      <c r="K43" s="23"/>
      <c r="L43" s="23"/>
      <c r="M43" s="25" t="str">
        <f t="shared" si="1"/>
        <v>---------------------------------</v>
      </c>
      <c r="N43" s="32"/>
      <c r="O43" s="26" t="str">
        <f>HYPERLINK("#"&amp;T43&amp;"!A1","26")</f>
        <v>26</v>
      </c>
      <c r="R43" s="16">
        <v>58</v>
      </c>
      <c r="T43" s="21" t="s">
        <v>294</v>
      </c>
    </row>
    <row r="44" spans="2:20" ht="18.75" customHeight="1">
      <c r="B44" s="23"/>
      <c r="C44" s="23"/>
      <c r="D44" s="22" t="s">
        <v>296</v>
      </c>
      <c r="E44" s="23" t="s">
        <v>298</v>
      </c>
      <c r="G44" s="23"/>
      <c r="H44" s="23"/>
      <c r="I44" s="23"/>
      <c r="J44" s="23"/>
      <c r="K44" s="23"/>
      <c r="L44" s="23"/>
      <c r="M44" s="25" t="str">
        <f t="shared" si="1"/>
        <v>--------------------------------</v>
      </c>
      <c r="N44" s="32"/>
      <c r="O44" s="26" t="str">
        <f>HYPERLINK("#"&amp;T44&amp;"!A1","27")</f>
        <v>27</v>
      </c>
      <c r="R44" s="16">
        <v>58</v>
      </c>
      <c r="T44" s="21" t="s">
        <v>294</v>
      </c>
    </row>
    <row r="45" spans="2:20" ht="18.75" customHeight="1">
      <c r="B45" s="23"/>
      <c r="C45" s="23"/>
      <c r="D45" s="33"/>
      <c r="E45" s="23"/>
      <c r="G45" s="23"/>
      <c r="H45" s="23"/>
      <c r="I45" s="23"/>
      <c r="J45" s="23"/>
      <c r="K45" s="23"/>
      <c r="L45" s="23"/>
      <c r="M45" s="25"/>
      <c r="N45" s="32"/>
      <c r="O45" s="26"/>
      <c r="T45" s="21"/>
    </row>
    <row r="46" spans="2:20" ht="18.75" customHeight="1">
      <c r="B46" s="23" t="s">
        <v>195</v>
      </c>
      <c r="C46" s="23"/>
      <c r="D46" s="23"/>
      <c r="E46" s="23"/>
      <c r="F46" s="23"/>
      <c r="G46" s="24"/>
      <c r="H46" s="23"/>
      <c r="I46" s="23"/>
      <c r="J46" s="23"/>
      <c r="K46" s="23"/>
      <c r="L46" s="23"/>
      <c r="M46" s="25" t="str">
        <f>REPT("-",R46-LEN(E46))</f>
        <v>--------------------------------------------------------------------</v>
      </c>
      <c r="N46" s="25"/>
      <c r="O46" s="26" t="str">
        <f>HYPERLINK("#"&amp;T46&amp;"!A1","28")</f>
        <v>28</v>
      </c>
      <c r="R46" s="16">
        <v>68</v>
      </c>
      <c r="T46" s="21" t="s">
        <v>102</v>
      </c>
    </row>
    <row r="47" spans="2:20" ht="18.75" customHeight="1">
      <c r="B47" s="23"/>
      <c r="C47" s="23"/>
      <c r="D47" s="23"/>
      <c r="E47" s="23"/>
      <c r="F47" s="23"/>
      <c r="G47" s="24"/>
      <c r="H47" s="23"/>
      <c r="I47" s="23"/>
      <c r="J47" s="23"/>
      <c r="K47" s="23"/>
      <c r="L47" s="23"/>
      <c r="M47" s="25"/>
      <c r="N47" s="25"/>
      <c r="O47" s="26"/>
      <c r="T47" s="21"/>
    </row>
    <row r="48" spans="2:14" ht="18.75" customHeight="1">
      <c r="B48" s="23"/>
      <c r="C48" s="23"/>
      <c r="D48" s="23"/>
      <c r="E48" s="23"/>
      <c r="F48" s="34"/>
      <c r="G48" s="23"/>
      <c r="H48" s="23"/>
      <c r="I48" s="23"/>
      <c r="J48" s="23"/>
      <c r="K48" s="23"/>
      <c r="L48" s="23"/>
      <c r="M48" s="23"/>
      <c r="N48" s="23"/>
    </row>
    <row r="49" ht="18.75" customHeight="1"/>
  </sheetData>
  <sheetProtection password="CC23" sheet="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tabColor indexed="53"/>
  </sheetPr>
  <dimension ref="A4:W53"/>
  <sheetViews>
    <sheetView tabSelected="1" view="pageBreakPreview" zoomScaleSheetLayoutView="100" zoomScalePageLayoutView="0" workbookViewId="0" topLeftCell="A1">
      <selection activeCell="D116" sqref="D116"/>
    </sheetView>
  </sheetViews>
  <sheetFormatPr defaultColWidth="9" defaultRowHeight="14.25"/>
  <cols>
    <col min="1" max="1" width="7" style="443" customWidth="1"/>
    <col min="2" max="2" width="3.8984375" style="443" customWidth="1"/>
    <col min="3" max="3" width="16.69921875" style="444" customWidth="1"/>
    <col min="4" max="4" width="10" style="444" customWidth="1"/>
    <col min="5" max="6" width="9.8984375" style="444" customWidth="1"/>
    <col min="7" max="7" width="10" style="444" customWidth="1"/>
    <col min="8" max="9" width="9.8984375" style="444" customWidth="1"/>
    <col min="10" max="10" width="10" style="444" customWidth="1"/>
    <col min="11" max="12" width="9.8984375" style="444" customWidth="1"/>
    <col min="13" max="13" width="10" style="444" customWidth="1"/>
    <col min="14" max="15" width="9.8984375" style="444" customWidth="1"/>
    <col min="16" max="16" width="9" style="444" bestFit="1" customWidth="1"/>
    <col min="17" max="16384" width="9" style="444" customWidth="1"/>
  </cols>
  <sheetData>
    <row r="4" spans="5:6" ht="10.5">
      <c r="E4" s="445"/>
      <c r="F4" s="446"/>
    </row>
    <row r="6" spans="3:5" ht="16.5" customHeight="1">
      <c r="C6" s="447"/>
      <c r="E6" s="448" t="s">
        <v>164</v>
      </c>
    </row>
    <row r="7" ht="15.75" customHeight="1"/>
    <row r="8" spans="3:15" ht="16.5" customHeight="1">
      <c r="C8" s="449">
        <v>43891</v>
      </c>
      <c r="O8" s="450" t="s">
        <v>340</v>
      </c>
    </row>
    <row r="9" spans="2:15" ht="16.5" customHeight="1">
      <c r="B9" s="695" t="s">
        <v>9</v>
      </c>
      <c r="C9" s="696"/>
      <c r="D9" s="452"/>
      <c r="E9" s="453" t="s">
        <v>543</v>
      </c>
      <c r="F9" s="454"/>
      <c r="G9" s="453"/>
      <c r="H9" s="453" t="s">
        <v>544</v>
      </c>
      <c r="I9" s="454"/>
      <c r="J9" s="453"/>
      <c r="K9" s="453" t="s">
        <v>545</v>
      </c>
      <c r="L9" s="454"/>
      <c r="M9" s="453"/>
      <c r="N9" s="453" t="s">
        <v>546</v>
      </c>
      <c r="O9" s="454"/>
    </row>
    <row r="10" spans="2:15" ht="9" customHeight="1">
      <c r="B10" s="697"/>
      <c r="C10" s="698"/>
      <c r="D10" s="701" t="s">
        <v>476</v>
      </c>
      <c r="E10" s="455"/>
      <c r="F10" s="456"/>
      <c r="G10" s="701" t="s">
        <v>476</v>
      </c>
      <c r="H10" s="455"/>
      <c r="I10" s="456"/>
      <c r="J10" s="701" t="s">
        <v>476</v>
      </c>
      <c r="K10" s="455"/>
      <c r="L10" s="456"/>
      <c r="M10" s="701" t="s">
        <v>476</v>
      </c>
      <c r="N10" s="455"/>
      <c r="O10" s="456"/>
    </row>
    <row r="11" spans="2:23" ht="16.5" customHeight="1">
      <c r="B11" s="699"/>
      <c r="C11" s="700"/>
      <c r="D11" s="702"/>
      <c r="E11" s="457" t="s">
        <v>38</v>
      </c>
      <c r="F11" s="458" t="s">
        <v>394</v>
      </c>
      <c r="G11" s="702"/>
      <c r="H11" s="457" t="s">
        <v>38</v>
      </c>
      <c r="I11" s="458" t="s">
        <v>394</v>
      </c>
      <c r="J11" s="702"/>
      <c r="K11" s="457" t="s">
        <v>38</v>
      </c>
      <c r="L11" s="458" t="s">
        <v>394</v>
      </c>
      <c r="M11" s="702"/>
      <c r="N11" s="457" t="s">
        <v>38</v>
      </c>
      <c r="O11" s="458" t="s">
        <v>394</v>
      </c>
      <c r="Q11" s="459"/>
      <c r="R11" s="459"/>
      <c r="S11" s="459"/>
      <c r="T11" s="459"/>
      <c r="U11" s="459"/>
      <c r="V11" s="459"/>
      <c r="W11" s="459"/>
    </row>
    <row r="12" spans="2:23" ht="16.5" customHeight="1">
      <c r="B12" s="460" t="s">
        <v>48</v>
      </c>
      <c r="C12" s="461" t="s">
        <v>47</v>
      </c>
      <c r="D12" s="462">
        <v>365961</v>
      </c>
      <c r="E12" s="463">
        <v>364603</v>
      </c>
      <c r="F12" s="464">
        <v>1358</v>
      </c>
      <c r="G12" s="462">
        <v>289811</v>
      </c>
      <c r="H12" s="463">
        <v>285499</v>
      </c>
      <c r="I12" s="464">
        <v>4312</v>
      </c>
      <c r="J12" s="463">
        <v>253751</v>
      </c>
      <c r="K12" s="463">
        <v>245471</v>
      </c>
      <c r="L12" s="464">
        <v>8280</v>
      </c>
      <c r="M12" s="463">
        <v>234335</v>
      </c>
      <c r="N12" s="463">
        <v>217463</v>
      </c>
      <c r="O12" s="464">
        <v>16872</v>
      </c>
      <c r="Q12" s="459"/>
      <c r="R12" s="459"/>
      <c r="S12" s="459"/>
      <c r="T12" s="459"/>
      <c r="U12" s="459"/>
      <c r="V12" s="459"/>
      <c r="W12" s="459"/>
    </row>
    <row r="13" spans="1:23" ht="16.5" customHeight="1">
      <c r="A13" s="465"/>
      <c r="B13" s="460" t="s">
        <v>399</v>
      </c>
      <c r="C13" s="466" t="s">
        <v>163</v>
      </c>
      <c r="D13" s="462" t="s">
        <v>457</v>
      </c>
      <c r="E13" s="463" t="s">
        <v>457</v>
      </c>
      <c r="F13" s="464" t="s">
        <v>457</v>
      </c>
      <c r="G13" s="462">
        <v>381041</v>
      </c>
      <c r="H13" s="463">
        <v>352609</v>
      </c>
      <c r="I13" s="464">
        <v>28432</v>
      </c>
      <c r="J13" s="463" t="s">
        <v>605</v>
      </c>
      <c r="K13" s="463" t="s">
        <v>605</v>
      </c>
      <c r="L13" s="464" t="s">
        <v>605</v>
      </c>
      <c r="M13" s="463">
        <v>379542</v>
      </c>
      <c r="N13" s="463">
        <v>319213</v>
      </c>
      <c r="O13" s="464">
        <v>60329</v>
      </c>
      <c r="Q13" s="459"/>
      <c r="R13" s="459"/>
      <c r="S13" s="459"/>
      <c r="T13" s="459"/>
      <c r="U13" s="459"/>
      <c r="V13" s="459"/>
      <c r="W13" s="459"/>
    </row>
    <row r="14" spans="2:23" ht="16.5" customHeight="1">
      <c r="B14" s="460" t="s">
        <v>68</v>
      </c>
      <c r="C14" s="466" t="s">
        <v>98</v>
      </c>
      <c r="D14" s="462">
        <v>383715</v>
      </c>
      <c r="E14" s="463">
        <v>383123</v>
      </c>
      <c r="F14" s="464">
        <v>592</v>
      </c>
      <c r="G14" s="462">
        <v>320931</v>
      </c>
      <c r="H14" s="463">
        <v>313138</v>
      </c>
      <c r="I14" s="464">
        <v>7793</v>
      </c>
      <c r="J14" s="463">
        <v>262140</v>
      </c>
      <c r="K14" s="463">
        <v>257133</v>
      </c>
      <c r="L14" s="464">
        <v>5007</v>
      </c>
      <c r="M14" s="463">
        <v>229542</v>
      </c>
      <c r="N14" s="463">
        <v>221902</v>
      </c>
      <c r="O14" s="464">
        <v>7640</v>
      </c>
      <c r="Q14" s="459"/>
      <c r="R14" s="459"/>
      <c r="S14" s="459"/>
      <c r="T14" s="459"/>
      <c r="U14" s="459"/>
      <c r="V14" s="459"/>
      <c r="W14" s="459"/>
    </row>
    <row r="15" spans="2:23" ht="16.5" customHeight="1">
      <c r="B15" s="460" t="s">
        <v>400</v>
      </c>
      <c r="C15" s="467" t="s">
        <v>401</v>
      </c>
      <c r="D15" s="462" t="s">
        <v>605</v>
      </c>
      <c r="E15" s="463" t="s">
        <v>605</v>
      </c>
      <c r="F15" s="464" t="s">
        <v>605</v>
      </c>
      <c r="G15" s="462">
        <v>430306</v>
      </c>
      <c r="H15" s="463">
        <v>430205</v>
      </c>
      <c r="I15" s="464">
        <v>101</v>
      </c>
      <c r="J15" s="463">
        <v>380851</v>
      </c>
      <c r="K15" s="463">
        <v>380851</v>
      </c>
      <c r="L15" s="464">
        <v>0</v>
      </c>
      <c r="M15" s="463">
        <v>320189</v>
      </c>
      <c r="N15" s="463">
        <v>320140</v>
      </c>
      <c r="O15" s="464">
        <v>49</v>
      </c>
      <c r="Q15" s="459"/>
      <c r="R15" s="459"/>
      <c r="S15" s="459"/>
      <c r="T15" s="459"/>
      <c r="U15" s="459"/>
      <c r="V15" s="459"/>
      <c r="W15" s="459"/>
    </row>
    <row r="16" spans="2:23" ht="16.5" customHeight="1">
      <c r="B16" s="460" t="s">
        <v>355</v>
      </c>
      <c r="C16" s="466" t="s">
        <v>402</v>
      </c>
      <c r="D16" s="462" t="s">
        <v>457</v>
      </c>
      <c r="E16" s="463" t="s">
        <v>457</v>
      </c>
      <c r="F16" s="464" t="s">
        <v>457</v>
      </c>
      <c r="G16" s="462" t="s">
        <v>605</v>
      </c>
      <c r="H16" s="463" t="s">
        <v>605</v>
      </c>
      <c r="I16" s="464" t="s">
        <v>605</v>
      </c>
      <c r="J16" s="463">
        <v>316203</v>
      </c>
      <c r="K16" s="463">
        <v>294519</v>
      </c>
      <c r="L16" s="464">
        <v>21684</v>
      </c>
      <c r="M16" s="463">
        <v>246640</v>
      </c>
      <c r="N16" s="463">
        <v>246640</v>
      </c>
      <c r="O16" s="464">
        <v>0</v>
      </c>
      <c r="Q16" s="459"/>
      <c r="R16" s="459"/>
      <c r="S16" s="459"/>
      <c r="T16" s="459"/>
      <c r="U16" s="459"/>
      <c r="V16" s="459"/>
      <c r="W16" s="459"/>
    </row>
    <row r="17" spans="1:23" ht="16.5" customHeight="1">
      <c r="A17" s="465" t="s">
        <v>547</v>
      </c>
      <c r="B17" s="460" t="s">
        <v>167</v>
      </c>
      <c r="C17" s="466" t="s">
        <v>152</v>
      </c>
      <c r="D17" s="462">
        <v>215728</v>
      </c>
      <c r="E17" s="463">
        <v>215594</v>
      </c>
      <c r="F17" s="464">
        <v>134</v>
      </c>
      <c r="G17" s="462">
        <v>279104</v>
      </c>
      <c r="H17" s="463">
        <v>278024</v>
      </c>
      <c r="I17" s="464">
        <v>1080</v>
      </c>
      <c r="J17" s="463">
        <v>233755</v>
      </c>
      <c r="K17" s="463">
        <v>224392</v>
      </c>
      <c r="L17" s="464">
        <v>9363</v>
      </c>
      <c r="M17" s="463">
        <v>333905</v>
      </c>
      <c r="N17" s="463">
        <v>316164</v>
      </c>
      <c r="O17" s="464">
        <v>17741</v>
      </c>
      <c r="Q17" s="459"/>
      <c r="R17" s="459"/>
      <c r="S17" s="459"/>
      <c r="T17" s="459"/>
      <c r="U17" s="459"/>
      <c r="V17" s="459"/>
      <c r="W17" s="459"/>
    </row>
    <row r="18" spans="1:23" ht="16.5" customHeight="1">
      <c r="A18" s="468">
        <v>20</v>
      </c>
      <c r="B18" s="460" t="s">
        <v>403</v>
      </c>
      <c r="C18" s="466" t="s">
        <v>99</v>
      </c>
      <c r="D18" s="462" t="s">
        <v>605</v>
      </c>
      <c r="E18" s="463" t="s">
        <v>605</v>
      </c>
      <c r="F18" s="464" t="s">
        <v>605</v>
      </c>
      <c r="G18" s="462">
        <v>208671</v>
      </c>
      <c r="H18" s="463">
        <v>208124</v>
      </c>
      <c r="I18" s="464">
        <v>547</v>
      </c>
      <c r="J18" s="463">
        <v>226412</v>
      </c>
      <c r="K18" s="463">
        <v>217201</v>
      </c>
      <c r="L18" s="464">
        <v>9211</v>
      </c>
      <c r="M18" s="463">
        <v>211077</v>
      </c>
      <c r="N18" s="463">
        <v>206340</v>
      </c>
      <c r="O18" s="464">
        <v>4737</v>
      </c>
      <c r="Q18" s="459"/>
      <c r="R18" s="459"/>
      <c r="S18" s="459"/>
      <c r="T18" s="459"/>
      <c r="U18" s="459"/>
      <c r="V18" s="459"/>
      <c r="W18" s="459"/>
    </row>
    <row r="19" spans="1:23" ht="16.5" customHeight="1">
      <c r="A19" s="469" t="s">
        <v>547</v>
      </c>
      <c r="B19" s="460" t="s">
        <v>74</v>
      </c>
      <c r="C19" s="466" t="s">
        <v>170</v>
      </c>
      <c r="D19" s="462" t="s">
        <v>605</v>
      </c>
      <c r="E19" s="463" t="s">
        <v>605</v>
      </c>
      <c r="F19" s="464" t="s">
        <v>605</v>
      </c>
      <c r="G19" s="462" t="s">
        <v>605</v>
      </c>
      <c r="H19" s="463" t="s">
        <v>605</v>
      </c>
      <c r="I19" s="464" t="s">
        <v>605</v>
      </c>
      <c r="J19" s="463">
        <v>465189</v>
      </c>
      <c r="K19" s="463">
        <v>430525</v>
      </c>
      <c r="L19" s="464">
        <v>34664</v>
      </c>
      <c r="M19" s="463">
        <v>319591</v>
      </c>
      <c r="N19" s="463">
        <v>317954</v>
      </c>
      <c r="O19" s="464">
        <v>1637</v>
      </c>
      <c r="Q19" s="459"/>
      <c r="R19" s="459"/>
      <c r="S19" s="459"/>
      <c r="T19" s="459"/>
      <c r="U19" s="459"/>
      <c r="V19" s="459"/>
      <c r="W19" s="459"/>
    </row>
    <row r="20" spans="2:23" ht="16.5" customHeight="1">
      <c r="B20" s="460" t="s">
        <v>404</v>
      </c>
      <c r="C20" s="467" t="s">
        <v>255</v>
      </c>
      <c r="D20" s="462" t="s">
        <v>457</v>
      </c>
      <c r="E20" s="463" t="s">
        <v>457</v>
      </c>
      <c r="F20" s="464" t="s">
        <v>457</v>
      </c>
      <c r="G20" s="462" t="s">
        <v>457</v>
      </c>
      <c r="H20" s="463" t="s">
        <v>457</v>
      </c>
      <c r="I20" s="464" t="s">
        <v>457</v>
      </c>
      <c r="J20" s="463">
        <v>309284</v>
      </c>
      <c r="K20" s="463">
        <v>309284</v>
      </c>
      <c r="L20" s="464">
        <v>0</v>
      </c>
      <c r="M20" s="463">
        <v>219256</v>
      </c>
      <c r="N20" s="463">
        <v>198839</v>
      </c>
      <c r="O20" s="464">
        <v>20417</v>
      </c>
      <c r="Q20" s="459"/>
      <c r="R20" s="459"/>
      <c r="S20" s="459"/>
      <c r="T20" s="459"/>
      <c r="U20" s="459"/>
      <c r="V20" s="459"/>
      <c r="W20" s="459"/>
    </row>
    <row r="21" spans="2:23" ht="16.5" customHeight="1">
      <c r="B21" s="460" t="s">
        <v>346</v>
      </c>
      <c r="C21" s="467" t="s">
        <v>333</v>
      </c>
      <c r="D21" s="462" t="s">
        <v>605</v>
      </c>
      <c r="E21" s="463" t="s">
        <v>605</v>
      </c>
      <c r="F21" s="464" t="s">
        <v>605</v>
      </c>
      <c r="G21" s="462" t="s">
        <v>457</v>
      </c>
      <c r="H21" s="463" t="s">
        <v>457</v>
      </c>
      <c r="I21" s="464" t="s">
        <v>457</v>
      </c>
      <c r="J21" s="463">
        <v>389205</v>
      </c>
      <c r="K21" s="463">
        <v>301998</v>
      </c>
      <c r="L21" s="464">
        <v>87207</v>
      </c>
      <c r="M21" s="463">
        <v>506283</v>
      </c>
      <c r="N21" s="463">
        <v>303033</v>
      </c>
      <c r="O21" s="464">
        <v>203250</v>
      </c>
      <c r="Q21" s="459"/>
      <c r="R21" s="459"/>
      <c r="S21" s="459"/>
      <c r="T21" s="459"/>
      <c r="U21" s="459"/>
      <c r="V21" s="459"/>
      <c r="W21" s="459"/>
    </row>
    <row r="22" spans="2:23" ht="16.5" customHeight="1">
      <c r="B22" s="460" t="s">
        <v>281</v>
      </c>
      <c r="C22" s="467" t="s">
        <v>58</v>
      </c>
      <c r="D22" s="462" t="s">
        <v>457</v>
      </c>
      <c r="E22" s="463" t="s">
        <v>457</v>
      </c>
      <c r="F22" s="464" t="s">
        <v>457</v>
      </c>
      <c r="G22" s="462" t="s">
        <v>605</v>
      </c>
      <c r="H22" s="463" t="s">
        <v>605</v>
      </c>
      <c r="I22" s="464" t="s">
        <v>605</v>
      </c>
      <c r="J22" s="463">
        <v>128957</v>
      </c>
      <c r="K22" s="463">
        <v>126374</v>
      </c>
      <c r="L22" s="464">
        <v>2583</v>
      </c>
      <c r="M22" s="463">
        <v>107151</v>
      </c>
      <c r="N22" s="463">
        <v>107151</v>
      </c>
      <c r="O22" s="464">
        <v>0</v>
      </c>
      <c r="Q22" s="459"/>
      <c r="R22" s="459"/>
      <c r="S22" s="459"/>
      <c r="T22" s="459"/>
      <c r="U22" s="459"/>
      <c r="V22" s="459"/>
      <c r="W22" s="459"/>
    </row>
    <row r="23" spans="2:23" ht="16.5" customHeight="1">
      <c r="B23" s="460" t="s">
        <v>199</v>
      </c>
      <c r="C23" s="467" t="s">
        <v>308</v>
      </c>
      <c r="D23" s="462" t="s">
        <v>457</v>
      </c>
      <c r="E23" s="463" t="s">
        <v>457</v>
      </c>
      <c r="F23" s="464" t="s">
        <v>457</v>
      </c>
      <c r="G23" s="462" t="s">
        <v>605</v>
      </c>
      <c r="H23" s="463" t="s">
        <v>605</v>
      </c>
      <c r="I23" s="464" t="s">
        <v>605</v>
      </c>
      <c r="J23" s="463">
        <v>173333</v>
      </c>
      <c r="K23" s="463">
        <v>167085</v>
      </c>
      <c r="L23" s="464">
        <v>6248</v>
      </c>
      <c r="M23" s="463">
        <v>205973</v>
      </c>
      <c r="N23" s="463">
        <v>205973</v>
      </c>
      <c r="O23" s="464">
        <v>0</v>
      </c>
      <c r="Q23" s="459"/>
      <c r="R23" s="459"/>
      <c r="S23" s="459"/>
      <c r="T23" s="459"/>
      <c r="U23" s="459"/>
      <c r="V23" s="459"/>
      <c r="W23" s="459"/>
    </row>
    <row r="24" spans="2:23" ht="16.5" customHeight="1">
      <c r="B24" s="460" t="s">
        <v>405</v>
      </c>
      <c r="C24" s="466" t="s">
        <v>113</v>
      </c>
      <c r="D24" s="462">
        <v>319828</v>
      </c>
      <c r="E24" s="463">
        <v>316033</v>
      </c>
      <c r="F24" s="464">
        <v>3795</v>
      </c>
      <c r="G24" s="462">
        <v>442354</v>
      </c>
      <c r="H24" s="463">
        <v>441434</v>
      </c>
      <c r="I24" s="464">
        <v>920</v>
      </c>
      <c r="J24" s="463" t="s">
        <v>605</v>
      </c>
      <c r="K24" s="463" t="s">
        <v>605</v>
      </c>
      <c r="L24" s="464" t="s">
        <v>605</v>
      </c>
      <c r="M24" s="463">
        <v>252418</v>
      </c>
      <c r="N24" s="463">
        <v>243467</v>
      </c>
      <c r="O24" s="464">
        <v>8951</v>
      </c>
      <c r="Q24" s="459"/>
      <c r="R24" s="459"/>
      <c r="S24" s="459"/>
      <c r="T24" s="459"/>
      <c r="U24" s="459"/>
      <c r="V24" s="459"/>
      <c r="W24" s="459"/>
    </row>
    <row r="25" spans="2:23" ht="16.5" customHeight="1">
      <c r="B25" s="460" t="s">
        <v>406</v>
      </c>
      <c r="C25" s="466" t="s">
        <v>101</v>
      </c>
      <c r="D25" s="462">
        <v>392651</v>
      </c>
      <c r="E25" s="463">
        <v>388691</v>
      </c>
      <c r="F25" s="464">
        <v>3960</v>
      </c>
      <c r="G25" s="462">
        <v>294946</v>
      </c>
      <c r="H25" s="463">
        <v>294946</v>
      </c>
      <c r="I25" s="464">
        <v>0</v>
      </c>
      <c r="J25" s="463">
        <v>226792</v>
      </c>
      <c r="K25" s="463">
        <v>219911</v>
      </c>
      <c r="L25" s="464">
        <v>6881</v>
      </c>
      <c r="M25" s="463">
        <v>214944</v>
      </c>
      <c r="N25" s="463">
        <v>188999</v>
      </c>
      <c r="O25" s="464">
        <v>25945</v>
      </c>
      <c r="Q25" s="459"/>
      <c r="R25" s="459"/>
      <c r="S25" s="459"/>
      <c r="T25" s="459"/>
      <c r="U25" s="459"/>
      <c r="V25" s="459"/>
      <c r="W25" s="459"/>
    </row>
    <row r="26" spans="2:23" ht="16.5" customHeight="1">
      <c r="B26" s="460" t="s">
        <v>312</v>
      </c>
      <c r="C26" s="466" t="s">
        <v>33</v>
      </c>
      <c r="D26" s="462" t="s">
        <v>457</v>
      </c>
      <c r="E26" s="463" t="s">
        <v>457</v>
      </c>
      <c r="F26" s="464" t="s">
        <v>457</v>
      </c>
      <c r="G26" s="462" t="s">
        <v>605</v>
      </c>
      <c r="H26" s="463" t="s">
        <v>605</v>
      </c>
      <c r="I26" s="464" t="s">
        <v>605</v>
      </c>
      <c r="J26" s="463">
        <v>301372</v>
      </c>
      <c r="K26" s="463">
        <v>300679</v>
      </c>
      <c r="L26" s="464">
        <v>693</v>
      </c>
      <c r="M26" s="463">
        <v>275529</v>
      </c>
      <c r="N26" s="463">
        <v>230636</v>
      </c>
      <c r="O26" s="464">
        <v>44893</v>
      </c>
      <c r="Q26" s="459"/>
      <c r="R26" s="459"/>
      <c r="S26" s="459"/>
      <c r="T26" s="459"/>
      <c r="U26" s="459"/>
      <c r="V26" s="459"/>
      <c r="W26" s="459"/>
    </row>
    <row r="27" spans="1:23" ht="16.5" customHeight="1">
      <c r="A27" s="443" t="s">
        <v>548</v>
      </c>
      <c r="B27" s="470" t="s">
        <v>160</v>
      </c>
      <c r="C27" s="471" t="s">
        <v>26</v>
      </c>
      <c r="D27" s="472">
        <v>159091</v>
      </c>
      <c r="E27" s="473">
        <v>157579</v>
      </c>
      <c r="F27" s="474">
        <v>1512</v>
      </c>
      <c r="G27" s="472">
        <v>175112</v>
      </c>
      <c r="H27" s="473">
        <v>173144</v>
      </c>
      <c r="I27" s="474">
        <v>1968</v>
      </c>
      <c r="J27" s="473">
        <v>150869</v>
      </c>
      <c r="K27" s="473">
        <v>149817</v>
      </c>
      <c r="L27" s="474">
        <v>1052</v>
      </c>
      <c r="M27" s="473">
        <v>205536</v>
      </c>
      <c r="N27" s="473">
        <v>205120</v>
      </c>
      <c r="O27" s="474">
        <v>416</v>
      </c>
      <c r="W27" s="445"/>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3" ht="10.5">
      <c r="G53" s="475"/>
    </row>
  </sheetData>
  <sheetProtection/>
  <mergeCells count="5">
    <mergeCell ref="B9:C11"/>
    <mergeCell ref="D10:D11"/>
    <mergeCell ref="G10:G11"/>
    <mergeCell ref="J10:J11"/>
    <mergeCell ref="M10:M11"/>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53"/>
  </sheetPr>
  <dimension ref="A6:U53"/>
  <sheetViews>
    <sheetView tabSelected="1" view="pageBreakPreview" zoomScaleSheetLayoutView="100" zoomScalePageLayoutView="0" workbookViewId="0" topLeftCell="A25">
      <selection activeCell="D116" sqref="D116"/>
    </sheetView>
  </sheetViews>
  <sheetFormatPr defaultColWidth="9" defaultRowHeight="14.25"/>
  <cols>
    <col min="1" max="1" width="7" style="444" customWidth="1"/>
    <col min="2" max="2" width="3.8984375" style="444" customWidth="1"/>
    <col min="3" max="3" width="16.69921875" style="444" customWidth="1"/>
    <col min="4" max="4" width="7.09765625" style="444" customWidth="1"/>
    <col min="5" max="5" width="7.69921875" style="444" customWidth="1"/>
    <col min="6" max="8" width="7.19921875" style="444" customWidth="1"/>
    <col min="9" max="9" width="7.69921875" style="444" customWidth="1"/>
    <col min="10" max="12" width="7.19921875" style="444" customWidth="1"/>
    <col min="13" max="13" width="7.69921875" style="444" customWidth="1"/>
    <col min="14" max="15" width="7.19921875" style="444" customWidth="1"/>
    <col min="16" max="16" width="7.09765625" style="444" customWidth="1"/>
    <col min="17" max="17" width="7.69921875" style="444" customWidth="1"/>
    <col min="18" max="19" width="7.19921875" style="444" customWidth="1"/>
    <col min="20" max="20" width="9" style="444" bestFit="1" customWidth="1"/>
    <col min="21" max="16384" width="9" style="444" customWidth="1"/>
  </cols>
  <sheetData>
    <row r="6" spans="3:5" ht="16.5" customHeight="1">
      <c r="C6" s="447"/>
      <c r="E6" s="448" t="s">
        <v>245</v>
      </c>
    </row>
    <row r="7" ht="15.75" customHeight="1"/>
    <row r="8" ht="16.5" customHeight="1">
      <c r="C8" s="449">
        <v>43891</v>
      </c>
    </row>
    <row r="9" spans="2:21" ht="16.5" customHeight="1">
      <c r="B9" s="695" t="s">
        <v>9</v>
      </c>
      <c r="C9" s="696"/>
      <c r="D9" s="477"/>
      <c r="E9" s="703" t="s">
        <v>543</v>
      </c>
      <c r="F9" s="703"/>
      <c r="G9" s="479"/>
      <c r="H9" s="478"/>
      <c r="I9" s="703" t="s">
        <v>544</v>
      </c>
      <c r="J9" s="703"/>
      <c r="K9" s="479"/>
      <c r="L9" s="478"/>
      <c r="M9" s="703" t="s">
        <v>545</v>
      </c>
      <c r="N9" s="703"/>
      <c r="O9" s="479"/>
      <c r="P9" s="478"/>
      <c r="Q9" s="703" t="s">
        <v>546</v>
      </c>
      <c r="R9" s="703"/>
      <c r="S9" s="479"/>
      <c r="T9" s="445"/>
      <c r="U9" s="445"/>
    </row>
    <row r="10" spans="2:21" ht="9" customHeight="1">
      <c r="B10" s="697"/>
      <c r="C10" s="698"/>
      <c r="D10" s="704" t="s">
        <v>181</v>
      </c>
      <c r="E10" s="704" t="s">
        <v>172</v>
      </c>
      <c r="F10" s="481"/>
      <c r="G10" s="451"/>
      <c r="H10" s="704" t="s">
        <v>181</v>
      </c>
      <c r="I10" s="704" t="s">
        <v>172</v>
      </c>
      <c r="J10" s="481"/>
      <c r="K10" s="451"/>
      <c r="L10" s="704" t="s">
        <v>181</v>
      </c>
      <c r="M10" s="704" t="s">
        <v>172</v>
      </c>
      <c r="N10" s="481"/>
      <c r="O10" s="451"/>
      <c r="P10" s="704" t="s">
        <v>181</v>
      </c>
      <c r="Q10" s="704" t="s">
        <v>172</v>
      </c>
      <c r="R10" s="481"/>
      <c r="S10" s="451"/>
      <c r="T10" s="445"/>
      <c r="U10" s="445"/>
    </row>
    <row r="11" spans="2:20" ht="16.5" customHeight="1">
      <c r="B11" s="699"/>
      <c r="C11" s="700"/>
      <c r="D11" s="705"/>
      <c r="E11" s="705"/>
      <c r="F11" s="482" t="s">
        <v>549</v>
      </c>
      <c r="G11" s="483" t="s">
        <v>72</v>
      </c>
      <c r="H11" s="705"/>
      <c r="I11" s="705"/>
      <c r="J11" s="480" t="s">
        <v>549</v>
      </c>
      <c r="K11" s="484" t="s">
        <v>72</v>
      </c>
      <c r="L11" s="705"/>
      <c r="M11" s="705"/>
      <c r="N11" s="480" t="s">
        <v>549</v>
      </c>
      <c r="O11" s="484" t="s">
        <v>72</v>
      </c>
      <c r="P11" s="705"/>
      <c r="Q11" s="705"/>
      <c r="R11" s="480" t="s">
        <v>549</v>
      </c>
      <c r="S11" s="484" t="s">
        <v>72</v>
      </c>
      <c r="T11" s="485"/>
    </row>
    <row r="12" spans="2:20" s="476" customFormat="1" ht="10.5" customHeight="1">
      <c r="B12" s="486"/>
      <c r="C12" s="487"/>
      <c r="D12" s="488" t="s">
        <v>115</v>
      </c>
      <c r="E12" s="489" t="s">
        <v>451</v>
      </c>
      <c r="F12" s="489" t="s">
        <v>451</v>
      </c>
      <c r="G12" s="490" t="s">
        <v>451</v>
      </c>
      <c r="H12" s="491" t="s">
        <v>115</v>
      </c>
      <c r="I12" s="489" t="s">
        <v>451</v>
      </c>
      <c r="J12" s="489" t="s">
        <v>451</v>
      </c>
      <c r="K12" s="490" t="s">
        <v>451</v>
      </c>
      <c r="L12" s="491" t="s">
        <v>115</v>
      </c>
      <c r="M12" s="489" t="s">
        <v>451</v>
      </c>
      <c r="N12" s="489" t="s">
        <v>451</v>
      </c>
      <c r="O12" s="490" t="s">
        <v>451</v>
      </c>
      <c r="P12" s="491" t="s">
        <v>115</v>
      </c>
      <c r="Q12" s="489" t="s">
        <v>451</v>
      </c>
      <c r="R12" s="489" t="s">
        <v>451</v>
      </c>
      <c r="S12" s="490" t="s">
        <v>451</v>
      </c>
      <c r="T12" s="492"/>
    </row>
    <row r="13" spans="1:20" ht="16.5" customHeight="1">
      <c r="A13" s="447"/>
      <c r="B13" s="460" t="s">
        <v>48</v>
      </c>
      <c r="C13" s="461" t="s">
        <v>47</v>
      </c>
      <c r="D13" s="493">
        <v>19.1</v>
      </c>
      <c r="E13" s="494">
        <v>161.4</v>
      </c>
      <c r="F13" s="494">
        <v>145.5</v>
      </c>
      <c r="G13" s="495">
        <v>15.9</v>
      </c>
      <c r="H13" s="494">
        <v>18.1</v>
      </c>
      <c r="I13" s="494">
        <v>143.6</v>
      </c>
      <c r="J13" s="494">
        <v>131.8</v>
      </c>
      <c r="K13" s="495">
        <v>11.8</v>
      </c>
      <c r="L13" s="494">
        <v>18.4</v>
      </c>
      <c r="M13" s="494">
        <v>141.7</v>
      </c>
      <c r="N13" s="494">
        <v>130.1</v>
      </c>
      <c r="O13" s="495">
        <v>11.6</v>
      </c>
      <c r="P13" s="494">
        <v>18.1</v>
      </c>
      <c r="Q13" s="494">
        <v>134.1</v>
      </c>
      <c r="R13" s="494">
        <v>124.5</v>
      </c>
      <c r="S13" s="495">
        <v>9.6</v>
      </c>
      <c r="T13" s="445"/>
    </row>
    <row r="14" spans="1:20" ht="16.5" customHeight="1">
      <c r="A14" s="447"/>
      <c r="B14" s="460" t="s">
        <v>399</v>
      </c>
      <c r="C14" s="466" t="s">
        <v>163</v>
      </c>
      <c r="D14" s="493" t="s">
        <v>457</v>
      </c>
      <c r="E14" s="496" t="s">
        <v>457</v>
      </c>
      <c r="F14" s="496" t="s">
        <v>457</v>
      </c>
      <c r="G14" s="495" t="s">
        <v>457</v>
      </c>
      <c r="H14" s="494">
        <v>19.4</v>
      </c>
      <c r="I14" s="494">
        <v>159.4</v>
      </c>
      <c r="J14" s="494">
        <v>148.2</v>
      </c>
      <c r="K14" s="495">
        <v>11.2</v>
      </c>
      <c r="L14" s="493" t="s">
        <v>605</v>
      </c>
      <c r="M14" s="494" t="s">
        <v>605</v>
      </c>
      <c r="N14" s="494" t="s">
        <v>605</v>
      </c>
      <c r="O14" s="495" t="s">
        <v>605</v>
      </c>
      <c r="P14" s="494">
        <v>20.6</v>
      </c>
      <c r="Q14" s="494">
        <v>164.5</v>
      </c>
      <c r="R14" s="494">
        <v>151.2</v>
      </c>
      <c r="S14" s="495">
        <v>13.3</v>
      </c>
      <c r="T14" s="445"/>
    </row>
    <row r="15" spans="2:20" ht="16.5" customHeight="1">
      <c r="B15" s="460" t="s">
        <v>68</v>
      </c>
      <c r="C15" s="466" t="s">
        <v>98</v>
      </c>
      <c r="D15" s="493">
        <v>19.2</v>
      </c>
      <c r="E15" s="494">
        <v>168</v>
      </c>
      <c r="F15" s="494">
        <v>149.3</v>
      </c>
      <c r="G15" s="495">
        <v>18.7</v>
      </c>
      <c r="H15" s="494">
        <v>19.2</v>
      </c>
      <c r="I15" s="494">
        <v>159.4</v>
      </c>
      <c r="J15" s="494">
        <v>145.7</v>
      </c>
      <c r="K15" s="495">
        <v>13.7</v>
      </c>
      <c r="L15" s="494">
        <v>19.5</v>
      </c>
      <c r="M15" s="494">
        <v>158.4</v>
      </c>
      <c r="N15" s="494">
        <v>144.1</v>
      </c>
      <c r="O15" s="495">
        <v>14.3</v>
      </c>
      <c r="P15" s="494">
        <v>19.3</v>
      </c>
      <c r="Q15" s="494">
        <v>146.7</v>
      </c>
      <c r="R15" s="494">
        <v>137.9</v>
      </c>
      <c r="S15" s="495">
        <v>8.8</v>
      </c>
      <c r="T15" s="445"/>
    </row>
    <row r="16" spans="2:20" ht="16.5" customHeight="1">
      <c r="B16" s="460" t="s">
        <v>400</v>
      </c>
      <c r="C16" s="467" t="s">
        <v>401</v>
      </c>
      <c r="D16" s="493" t="s">
        <v>605</v>
      </c>
      <c r="E16" s="494" t="s">
        <v>605</v>
      </c>
      <c r="F16" s="494" t="s">
        <v>605</v>
      </c>
      <c r="G16" s="495" t="s">
        <v>605</v>
      </c>
      <c r="H16" s="494">
        <v>17.1</v>
      </c>
      <c r="I16" s="494">
        <v>143.2</v>
      </c>
      <c r="J16" s="494">
        <v>128</v>
      </c>
      <c r="K16" s="495">
        <v>15.2</v>
      </c>
      <c r="L16" s="493">
        <v>18.2</v>
      </c>
      <c r="M16" s="494">
        <v>142.2</v>
      </c>
      <c r="N16" s="494">
        <v>134.9</v>
      </c>
      <c r="O16" s="495">
        <v>7.3</v>
      </c>
      <c r="P16" s="493">
        <v>17.8</v>
      </c>
      <c r="Q16" s="494">
        <v>132.7</v>
      </c>
      <c r="R16" s="494">
        <v>128.1</v>
      </c>
      <c r="S16" s="495">
        <v>4.6</v>
      </c>
      <c r="T16" s="445"/>
    </row>
    <row r="17" spans="1:20" ht="16.5" customHeight="1">
      <c r="A17" s="447" t="s">
        <v>547</v>
      </c>
      <c r="B17" s="460" t="s">
        <v>355</v>
      </c>
      <c r="C17" s="466" t="s">
        <v>402</v>
      </c>
      <c r="D17" s="493" t="s">
        <v>457</v>
      </c>
      <c r="E17" s="496" t="s">
        <v>457</v>
      </c>
      <c r="F17" s="496" t="s">
        <v>457</v>
      </c>
      <c r="G17" s="495" t="s">
        <v>457</v>
      </c>
      <c r="H17" s="494" t="s">
        <v>605</v>
      </c>
      <c r="I17" s="494" t="s">
        <v>605</v>
      </c>
      <c r="J17" s="494" t="s">
        <v>605</v>
      </c>
      <c r="K17" s="495" t="s">
        <v>605</v>
      </c>
      <c r="L17" s="493">
        <v>18.8</v>
      </c>
      <c r="M17" s="494">
        <v>161.5</v>
      </c>
      <c r="N17" s="494">
        <v>141.3</v>
      </c>
      <c r="O17" s="495">
        <v>20.2</v>
      </c>
      <c r="P17" s="494">
        <v>18.9</v>
      </c>
      <c r="Q17" s="494">
        <v>142.2</v>
      </c>
      <c r="R17" s="494">
        <v>138.6</v>
      </c>
      <c r="S17" s="495">
        <v>3.6</v>
      </c>
      <c r="T17" s="445"/>
    </row>
    <row r="18" spans="1:20" ht="16.5" customHeight="1">
      <c r="A18" s="468">
        <v>21</v>
      </c>
      <c r="B18" s="460" t="s">
        <v>167</v>
      </c>
      <c r="C18" s="466" t="s">
        <v>152</v>
      </c>
      <c r="D18" s="493">
        <v>17.8</v>
      </c>
      <c r="E18" s="494">
        <v>132.1</v>
      </c>
      <c r="F18" s="494">
        <v>122.4</v>
      </c>
      <c r="G18" s="495">
        <v>9.7</v>
      </c>
      <c r="H18" s="494">
        <v>18.6</v>
      </c>
      <c r="I18" s="494">
        <v>156.2</v>
      </c>
      <c r="J18" s="494">
        <v>132.1</v>
      </c>
      <c r="K18" s="495">
        <v>24.1</v>
      </c>
      <c r="L18" s="494">
        <v>18.8</v>
      </c>
      <c r="M18" s="494">
        <v>167.3</v>
      </c>
      <c r="N18" s="494">
        <v>144</v>
      </c>
      <c r="O18" s="495">
        <v>23.3</v>
      </c>
      <c r="P18" s="494">
        <v>20.4</v>
      </c>
      <c r="Q18" s="494">
        <v>190.7</v>
      </c>
      <c r="R18" s="494">
        <v>151.1</v>
      </c>
      <c r="S18" s="495">
        <v>39.6</v>
      </c>
      <c r="T18" s="445"/>
    </row>
    <row r="19" spans="1:20" ht="16.5" customHeight="1">
      <c r="A19" s="469" t="s">
        <v>547</v>
      </c>
      <c r="B19" s="460" t="s">
        <v>403</v>
      </c>
      <c r="C19" s="466" t="s">
        <v>99</v>
      </c>
      <c r="D19" s="493" t="s">
        <v>605</v>
      </c>
      <c r="E19" s="494" t="s">
        <v>605</v>
      </c>
      <c r="F19" s="494" t="s">
        <v>605</v>
      </c>
      <c r="G19" s="495" t="s">
        <v>605</v>
      </c>
      <c r="H19" s="494">
        <v>17.8</v>
      </c>
      <c r="I19" s="494">
        <v>128.8</v>
      </c>
      <c r="J19" s="494">
        <v>122.7</v>
      </c>
      <c r="K19" s="495">
        <v>6.1</v>
      </c>
      <c r="L19" s="494">
        <v>18.6</v>
      </c>
      <c r="M19" s="494">
        <v>132</v>
      </c>
      <c r="N19" s="494">
        <v>123.1</v>
      </c>
      <c r="O19" s="495">
        <v>8.9</v>
      </c>
      <c r="P19" s="494">
        <v>18.1</v>
      </c>
      <c r="Q19" s="494">
        <v>133.2</v>
      </c>
      <c r="R19" s="494">
        <v>126.2</v>
      </c>
      <c r="S19" s="495">
        <v>7</v>
      </c>
      <c r="T19" s="445"/>
    </row>
    <row r="20" spans="2:20" ht="16.5" customHeight="1">
      <c r="B20" s="460" t="s">
        <v>74</v>
      </c>
      <c r="C20" s="466" t="s">
        <v>170</v>
      </c>
      <c r="D20" s="493" t="s">
        <v>605</v>
      </c>
      <c r="E20" s="494" t="s">
        <v>605</v>
      </c>
      <c r="F20" s="494" t="s">
        <v>605</v>
      </c>
      <c r="G20" s="495" t="s">
        <v>605</v>
      </c>
      <c r="H20" s="493" t="s">
        <v>605</v>
      </c>
      <c r="I20" s="494" t="s">
        <v>605</v>
      </c>
      <c r="J20" s="494" t="s">
        <v>605</v>
      </c>
      <c r="K20" s="495" t="s">
        <v>605</v>
      </c>
      <c r="L20" s="494">
        <v>19.5</v>
      </c>
      <c r="M20" s="494">
        <v>166.5</v>
      </c>
      <c r="N20" s="494">
        <v>142.4</v>
      </c>
      <c r="O20" s="495">
        <v>24.1</v>
      </c>
      <c r="P20" s="494">
        <v>19.1</v>
      </c>
      <c r="Q20" s="494">
        <v>154.5</v>
      </c>
      <c r="R20" s="494">
        <v>141</v>
      </c>
      <c r="S20" s="495">
        <v>13.5</v>
      </c>
      <c r="T20" s="445"/>
    </row>
    <row r="21" spans="2:20" ht="16.5" customHeight="1">
      <c r="B21" s="460" t="s">
        <v>404</v>
      </c>
      <c r="C21" s="467" t="s">
        <v>255</v>
      </c>
      <c r="D21" s="493" t="s">
        <v>457</v>
      </c>
      <c r="E21" s="496" t="s">
        <v>457</v>
      </c>
      <c r="F21" s="496" t="s">
        <v>457</v>
      </c>
      <c r="G21" s="495" t="s">
        <v>457</v>
      </c>
      <c r="H21" s="493" t="s">
        <v>457</v>
      </c>
      <c r="I21" s="494" t="s">
        <v>457</v>
      </c>
      <c r="J21" s="494" t="s">
        <v>457</v>
      </c>
      <c r="K21" s="495" t="s">
        <v>457</v>
      </c>
      <c r="L21" s="494">
        <v>18.3</v>
      </c>
      <c r="M21" s="494">
        <v>126.2</v>
      </c>
      <c r="N21" s="494">
        <v>117.8</v>
      </c>
      <c r="O21" s="495">
        <v>8.4</v>
      </c>
      <c r="P21" s="494">
        <v>17.4</v>
      </c>
      <c r="Q21" s="494">
        <v>133</v>
      </c>
      <c r="R21" s="494">
        <v>124</v>
      </c>
      <c r="S21" s="495">
        <v>9</v>
      </c>
      <c r="T21" s="445"/>
    </row>
    <row r="22" spans="2:20" ht="16.5" customHeight="1">
      <c r="B22" s="460" t="s">
        <v>346</v>
      </c>
      <c r="C22" s="467" t="s">
        <v>333</v>
      </c>
      <c r="D22" s="493" t="s">
        <v>605</v>
      </c>
      <c r="E22" s="494" t="s">
        <v>605</v>
      </c>
      <c r="F22" s="494" t="s">
        <v>605</v>
      </c>
      <c r="G22" s="495" t="s">
        <v>605</v>
      </c>
      <c r="H22" s="493" t="s">
        <v>457</v>
      </c>
      <c r="I22" s="494" t="s">
        <v>457</v>
      </c>
      <c r="J22" s="494" t="s">
        <v>457</v>
      </c>
      <c r="K22" s="495" t="s">
        <v>457</v>
      </c>
      <c r="L22" s="494">
        <v>18.8</v>
      </c>
      <c r="M22" s="494">
        <v>153.6</v>
      </c>
      <c r="N22" s="494">
        <v>140.2</v>
      </c>
      <c r="O22" s="495">
        <v>13.4</v>
      </c>
      <c r="P22" s="494">
        <v>18.8</v>
      </c>
      <c r="Q22" s="494">
        <v>179.8</v>
      </c>
      <c r="R22" s="494">
        <v>142.8</v>
      </c>
      <c r="S22" s="495">
        <v>37</v>
      </c>
      <c r="T22" s="445"/>
    </row>
    <row r="23" spans="2:20" ht="16.5" customHeight="1">
      <c r="B23" s="460" t="s">
        <v>281</v>
      </c>
      <c r="C23" s="467" t="s">
        <v>58</v>
      </c>
      <c r="D23" s="493" t="s">
        <v>457</v>
      </c>
      <c r="E23" s="496" t="s">
        <v>457</v>
      </c>
      <c r="F23" s="496" t="s">
        <v>457</v>
      </c>
      <c r="G23" s="495" t="s">
        <v>457</v>
      </c>
      <c r="H23" s="493" t="s">
        <v>605</v>
      </c>
      <c r="I23" s="494" t="s">
        <v>605</v>
      </c>
      <c r="J23" s="494" t="s">
        <v>605</v>
      </c>
      <c r="K23" s="495" t="s">
        <v>605</v>
      </c>
      <c r="L23" s="494">
        <v>15.6</v>
      </c>
      <c r="M23" s="494">
        <v>94.8</v>
      </c>
      <c r="N23" s="494">
        <v>90.3</v>
      </c>
      <c r="O23" s="495">
        <v>4.5</v>
      </c>
      <c r="P23" s="494">
        <v>15</v>
      </c>
      <c r="Q23" s="494">
        <v>84.9</v>
      </c>
      <c r="R23" s="494">
        <v>81.8</v>
      </c>
      <c r="S23" s="495">
        <v>3.1</v>
      </c>
      <c r="T23" s="445"/>
    </row>
    <row r="24" spans="2:20" ht="16.5" customHeight="1">
      <c r="B24" s="460" t="s">
        <v>199</v>
      </c>
      <c r="C24" s="467" t="s">
        <v>308</v>
      </c>
      <c r="D24" s="493" t="s">
        <v>457</v>
      </c>
      <c r="E24" s="496" t="s">
        <v>457</v>
      </c>
      <c r="F24" s="496" t="s">
        <v>457</v>
      </c>
      <c r="G24" s="495" t="s">
        <v>457</v>
      </c>
      <c r="H24" s="494" t="s">
        <v>605</v>
      </c>
      <c r="I24" s="494" t="s">
        <v>605</v>
      </c>
      <c r="J24" s="494" t="s">
        <v>605</v>
      </c>
      <c r="K24" s="495" t="s">
        <v>605</v>
      </c>
      <c r="L24" s="494">
        <v>14.2</v>
      </c>
      <c r="M24" s="494">
        <v>100</v>
      </c>
      <c r="N24" s="494">
        <v>94</v>
      </c>
      <c r="O24" s="495">
        <v>6</v>
      </c>
      <c r="P24" s="494">
        <v>20.1</v>
      </c>
      <c r="Q24" s="494">
        <v>130.5</v>
      </c>
      <c r="R24" s="494">
        <v>128.1</v>
      </c>
      <c r="S24" s="495">
        <v>2.4</v>
      </c>
      <c r="T24" s="445"/>
    </row>
    <row r="25" spans="2:20" ht="16.5" customHeight="1">
      <c r="B25" s="460" t="s">
        <v>405</v>
      </c>
      <c r="C25" s="466" t="s">
        <v>113</v>
      </c>
      <c r="D25" s="493">
        <v>19.5</v>
      </c>
      <c r="E25" s="494">
        <v>147.9</v>
      </c>
      <c r="F25" s="494">
        <v>144.4</v>
      </c>
      <c r="G25" s="495">
        <v>3.5</v>
      </c>
      <c r="H25" s="494">
        <v>19.2</v>
      </c>
      <c r="I25" s="494">
        <v>147.9</v>
      </c>
      <c r="J25" s="494">
        <v>143.3</v>
      </c>
      <c r="K25" s="495">
        <v>4.6</v>
      </c>
      <c r="L25" s="493" t="s">
        <v>605</v>
      </c>
      <c r="M25" s="494" t="s">
        <v>605</v>
      </c>
      <c r="N25" s="494" t="s">
        <v>605</v>
      </c>
      <c r="O25" s="495" t="s">
        <v>605</v>
      </c>
      <c r="P25" s="494">
        <v>16.2</v>
      </c>
      <c r="Q25" s="494">
        <v>119.2</v>
      </c>
      <c r="R25" s="494">
        <v>105.8</v>
      </c>
      <c r="S25" s="495">
        <v>13.4</v>
      </c>
      <c r="T25" s="445"/>
    </row>
    <row r="26" spans="2:20" ht="16.5" customHeight="1">
      <c r="B26" s="460" t="s">
        <v>406</v>
      </c>
      <c r="C26" s="466" t="s">
        <v>101</v>
      </c>
      <c r="D26" s="493">
        <v>19.5</v>
      </c>
      <c r="E26" s="494">
        <v>157.8</v>
      </c>
      <c r="F26" s="494">
        <v>146.4</v>
      </c>
      <c r="G26" s="495">
        <v>11.4</v>
      </c>
      <c r="H26" s="494">
        <v>16.4</v>
      </c>
      <c r="I26" s="494">
        <v>128.7</v>
      </c>
      <c r="J26" s="494">
        <v>121.4</v>
      </c>
      <c r="K26" s="494">
        <v>7.3</v>
      </c>
      <c r="L26" s="493">
        <v>19</v>
      </c>
      <c r="M26" s="494">
        <v>143.7</v>
      </c>
      <c r="N26" s="494">
        <v>141.5</v>
      </c>
      <c r="O26" s="495">
        <v>2.2</v>
      </c>
      <c r="P26" s="494">
        <v>17.3</v>
      </c>
      <c r="Q26" s="494">
        <v>121.1</v>
      </c>
      <c r="R26" s="494">
        <v>117.2</v>
      </c>
      <c r="S26" s="495">
        <v>3.9</v>
      </c>
      <c r="T26" s="445"/>
    </row>
    <row r="27" spans="2:20" ht="16.5" customHeight="1">
      <c r="B27" s="460" t="s">
        <v>312</v>
      </c>
      <c r="C27" s="466" t="s">
        <v>33</v>
      </c>
      <c r="D27" s="493" t="s">
        <v>457</v>
      </c>
      <c r="E27" s="496" t="s">
        <v>457</v>
      </c>
      <c r="F27" s="496" t="s">
        <v>457</v>
      </c>
      <c r="G27" s="495" t="s">
        <v>457</v>
      </c>
      <c r="H27" s="493" t="s">
        <v>605</v>
      </c>
      <c r="I27" s="494" t="s">
        <v>605</v>
      </c>
      <c r="J27" s="494" t="s">
        <v>605</v>
      </c>
      <c r="K27" s="495" t="s">
        <v>605</v>
      </c>
      <c r="L27" s="493">
        <v>19.3</v>
      </c>
      <c r="M27" s="494">
        <v>148.5</v>
      </c>
      <c r="N27" s="494">
        <v>144.2</v>
      </c>
      <c r="O27" s="495">
        <v>4.3</v>
      </c>
      <c r="P27" s="494">
        <v>17.5</v>
      </c>
      <c r="Q27" s="494">
        <v>135</v>
      </c>
      <c r="R27" s="494">
        <v>132.7</v>
      </c>
      <c r="S27" s="495">
        <v>2.3</v>
      </c>
      <c r="T27" s="445"/>
    </row>
    <row r="28" spans="1:20" ht="16.5" customHeight="1">
      <c r="A28" s="444" t="s">
        <v>548</v>
      </c>
      <c r="B28" s="470" t="s">
        <v>160</v>
      </c>
      <c r="C28" s="471" t="s">
        <v>26</v>
      </c>
      <c r="D28" s="497">
        <v>17.7</v>
      </c>
      <c r="E28" s="498">
        <v>128.6</v>
      </c>
      <c r="F28" s="498">
        <v>119.1</v>
      </c>
      <c r="G28" s="499">
        <v>9.5</v>
      </c>
      <c r="H28" s="498">
        <v>17.9</v>
      </c>
      <c r="I28" s="498">
        <v>122.8</v>
      </c>
      <c r="J28" s="498">
        <v>110.9</v>
      </c>
      <c r="K28" s="499">
        <v>11.9</v>
      </c>
      <c r="L28" s="498">
        <v>18.3</v>
      </c>
      <c r="M28" s="498">
        <v>118.3</v>
      </c>
      <c r="N28" s="498">
        <v>115.5</v>
      </c>
      <c r="O28" s="499">
        <v>2.8</v>
      </c>
      <c r="P28" s="498">
        <v>17.5</v>
      </c>
      <c r="Q28" s="498">
        <v>131.4</v>
      </c>
      <c r="R28" s="498">
        <v>125</v>
      </c>
      <c r="S28" s="499">
        <v>6.4</v>
      </c>
      <c r="T28" s="445"/>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3" ht="10.5">
      <c r="G53" s="475"/>
    </row>
  </sheetData>
  <sheetProtection/>
  <mergeCells count="13">
    <mergeCell ref="M10:M11"/>
    <mergeCell ref="P10:P11"/>
    <mergeCell ref="Q10:Q11"/>
    <mergeCell ref="B9:C11"/>
    <mergeCell ref="E9:F9"/>
    <mergeCell ref="I9:J9"/>
    <mergeCell ref="M9:N9"/>
    <mergeCell ref="Q9:R9"/>
    <mergeCell ref="D10:D11"/>
    <mergeCell ref="E10:E11"/>
    <mergeCell ref="H10:H11"/>
    <mergeCell ref="I10:I11"/>
    <mergeCell ref="L10:L11"/>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3"/>
  </sheetPr>
  <dimension ref="B1:M106"/>
  <sheetViews>
    <sheetView tabSelected="1" view="pageBreakPreview" zoomScale="85" zoomScaleNormal="80" zoomScaleSheetLayoutView="85" zoomScalePageLayoutView="0" workbookViewId="0" topLeftCell="A100">
      <selection activeCell="D116" sqref="D116"/>
    </sheetView>
  </sheetViews>
  <sheetFormatPr defaultColWidth="9" defaultRowHeight="14.25"/>
  <cols>
    <col min="1" max="1" width="4" style="346" customWidth="1"/>
    <col min="2" max="2" width="6.3984375" style="346" customWidth="1"/>
    <col min="3" max="3" width="35" style="347" customWidth="1"/>
    <col min="4" max="13" width="10.296875" style="346" customWidth="1"/>
    <col min="14" max="14" width="9" style="346" bestFit="1" customWidth="1"/>
    <col min="15" max="16384" width="9" style="346" customWidth="1"/>
  </cols>
  <sheetData>
    <row r="1" spans="2:13" ht="24.75" customHeight="1">
      <c r="B1" s="396"/>
      <c r="C1" s="500"/>
      <c r="D1" s="350" t="s">
        <v>550</v>
      </c>
      <c r="E1" s="501"/>
      <c r="G1" s="396"/>
      <c r="I1" s="396"/>
      <c r="J1" s="396"/>
      <c r="K1" s="396"/>
      <c r="L1" s="396"/>
      <c r="M1" s="396"/>
    </row>
    <row r="2" spans="2:13" ht="24.75" customHeight="1">
      <c r="B2" s="396"/>
      <c r="C2" s="349">
        <v>43891</v>
      </c>
      <c r="D2" s="350"/>
      <c r="E2" s="501"/>
      <c r="G2" s="396"/>
      <c r="I2" s="396"/>
      <c r="J2" s="396"/>
      <c r="K2" s="396"/>
      <c r="L2" s="396"/>
      <c r="M2" s="396"/>
    </row>
    <row r="3" spans="2:13" ht="18" customHeight="1">
      <c r="B3" s="351"/>
      <c r="C3" s="352" t="s">
        <v>455</v>
      </c>
      <c r="D3" s="352"/>
      <c r="E3" s="351"/>
      <c r="F3" s="351"/>
      <c r="G3" s="351"/>
      <c r="H3" s="351"/>
      <c r="I3" s="351"/>
      <c r="J3" s="351"/>
      <c r="K3" s="351"/>
      <c r="L3" s="351"/>
      <c r="M3" s="346" t="s">
        <v>340</v>
      </c>
    </row>
    <row r="4" spans="2:13" s="348" customFormat="1" ht="18" customHeight="1">
      <c r="B4" s="677" t="s">
        <v>537</v>
      </c>
      <c r="C4" s="678"/>
      <c r="D4" s="692" t="s">
        <v>410</v>
      </c>
      <c r="E4" s="692"/>
      <c r="F4" s="692"/>
      <c r="G4" s="691"/>
      <c r="H4" s="706"/>
      <c r="I4" s="690" t="s">
        <v>65</v>
      </c>
      <c r="J4" s="691"/>
      <c r="K4" s="691"/>
      <c r="L4" s="691"/>
      <c r="M4" s="706"/>
    </row>
    <row r="5" spans="2:13" s="348" customFormat="1" ht="9.75" customHeight="1">
      <c r="B5" s="679"/>
      <c r="C5" s="680"/>
      <c r="D5" s="707" t="s">
        <v>28</v>
      </c>
      <c r="E5" s="354"/>
      <c r="F5" s="354"/>
      <c r="G5" s="426"/>
      <c r="H5" s="426"/>
      <c r="I5" s="707" t="s">
        <v>28</v>
      </c>
      <c r="J5" s="354"/>
      <c r="K5" s="354"/>
      <c r="L5" s="426"/>
      <c r="M5" s="426"/>
    </row>
    <row r="6" spans="2:13" s="348" customFormat="1" ht="9.75" customHeight="1">
      <c r="B6" s="679"/>
      <c r="C6" s="680"/>
      <c r="D6" s="708"/>
      <c r="E6" s="707" t="s">
        <v>247</v>
      </c>
      <c r="F6" s="354"/>
      <c r="G6" s="502"/>
      <c r="H6" s="710" t="s">
        <v>551</v>
      </c>
      <c r="I6" s="708"/>
      <c r="J6" s="707" t="s">
        <v>247</v>
      </c>
      <c r="K6" s="354"/>
      <c r="L6" s="502"/>
      <c r="M6" s="710" t="s">
        <v>551</v>
      </c>
    </row>
    <row r="7" spans="2:13" s="348" customFormat="1" ht="36" customHeight="1">
      <c r="B7" s="681"/>
      <c r="C7" s="682"/>
      <c r="D7" s="709"/>
      <c r="E7" s="709"/>
      <c r="F7" s="503" t="s">
        <v>552</v>
      </c>
      <c r="G7" s="504" t="s">
        <v>553</v>
      </c>
      <c r="H7" s="711"/>
      <c r="I7" s="709"/>
      <c r="J7" s="712"/>
      <c r="K7" s="505" t="s">
        <v>552</v>
      </c>
      <c r="L7" s="506" t="s">
        <v>553</v>
      </c>
      <c r="M7" s="711"/>
    </row>
    <row r="8" spans="2:13" ht="19.5" customHeight="1">
      <c r="B8" s="362" t="s">
        <v>48</v>
      </c>
      <c r="C8" s="363" t="s">
        <v>111</v>
      </c>
      <c r="D8" s="365">
        <v>339720</v>
      </c>
      <c r="E8" s="386">
        <v>325560</v>
      </c>
      <c r="F8" s="386">
        <v>294067</v>
      </c>
      <c r="G8" s="386">
        <v>31493</v>
      </c>
      <c r="H8" s="365">
        <v>14160</v>
      </c>
      <c r="I8" s="365">
        <v>99655</v>
      </c>
      <c r="J8" s="365">
        <v>97829</v>
      </c>
      <c r="K8" s="365">
        <v>95663</v>
      </c>
      <c r="L8" s="365">
        <v>2166</v>
      </c>
      <c r="M8" s="365">
        <v>1826</v>
      </c>
    </row>
    <row r="9" spans="2:13" ht="19.5" customHeight="1">
      <c r="B9" s="366" t="s">
        <v>399</v>
      </c>
      <c r="C9" s="367" t="s">
        <v>481</v>
      </c>
      <c r="D9" s="368">
        <v>420460</v>
      </c>
      <c r="E9" s="369">
        <v>367454</v>
      </c>
      <c r="F9" s="369">
        <v>322463</v>
      </c>
      <c r="G9" s="369">
        <v>44991</v>
      </c>
      <c r="H9" s="369">
        <v>53006</v>
      </c>
      <c r="I9" s="369">
        <v>115977</v>
      </c>
      <c r="J9" s="369">
        <v>113798</v>
      </c>
      <c r="K9" s="369">
        <v>110166</v>
      </c>
      <c r="L9" s="369">
        <v>3632</v>
      </c>
      <c r="M9" s="369">
        <v>2179</v>
      </c>
    </row>
    <row r="10" spans="2:13" ht="19.5" customHeight="1">
      <c r="B10" s="370" t="s">
        <v>68</v>
      </c>
      <c r="C10" s="371" t="s">
        <v>166</v>
      </c>
      <c r="D10" s="372">
        <v>335815</v>
      </c>
      <c r="E10" s="373">
        <v>329878</v>
      </c>
      <c r="F10" s="373">
        <v>292740</v>
      </c>
      <c r="G10" s="373">
        <v>37138</v>
      </c>
      <c r="H10" s="373">
        <v>5937</v>
      </c>
      <c r="I10" s="373">
        <v>106888</v>
      </c>
      <c r="J10" s="373">
        <v>105902</v>
      </c>
      <c r="K10" s="373">
        <v>103503</v>
      </c>
      <c r="L10" s="373">
        <v>2399</v>
      </c>
      <c r="M10" s="373">
        <v>986</v>
      </c>
    </row>
    <row r="11" spans="2:13" ht="19.5" customHeight="1">
      <c r="B11" s="374" t="s">
        <v>400</v>
      </c>
      <c r="C11" s="371" t="s">
        <v>482</v>
      </c>
      <c r="D11" s="372">
        <v>434142</v>
      </c>
      <c r="E11" s="373">
        <v>434070</v>
      </c>
      <c r="F11" s="373">
        <v>389795</v>
      </c>
      <c r="G11" s="373">
        <v>44275</v>
      </c>
      <c r="H11" s="373">
        <v>72</v>
      </c>
      <c r="I11" s="373">
        <v>156523</v>
      </c>
      <c r="J11" s="373">
        <v>156523</v>
      </c>
      <c r="K11" s="373">
        <v>155151</v>
      </c>
      <c r="L11" s="373">
        <v>1372</v>
      </c>
      <c r="M11" s="373">
        <v>0</v>
      </c>
    </row>
    <row r="12" spans="2:13" ht="19.5" customHeight="1">
      <c r="B12" s="370" t="s">
        <v>355</v>
      </c>
      <c r="C12" s="371" t="s">
        <v>483</v>
      </c>
      <c r="D12" s="372">
        <v>334266</v>
      </c>
      <c r="E12" s="373">
        <v>325574</v>
      </c>
      <c r="F12" s="373">
        <v>302120</v>
      </c>
      <c r="G12" s="373">
        <v>23454</v>
      </c>
      <c r="H12" s="373">
        <v>8692</v>
      </c>
      <c r="I12" s="373">
        <v>116519</v>
      </c>
      <c r="J12" s="373">
        <v>116519</v>
      </c>
      <c r="K12" s="373">
        <v>113828</v>
      </c>
      <c r="L12" s="373">
        <v>2691</v>
      </c>
      <c r="M12" s="373">
        <v>0</v>
      </c>
    </row>
    <row r="13" spans="2:13" ht="19.5" customHeight="1">
      <c r="B13" s="370" t="s">
        <v>167</v>
      </c>
      <c r="C13" s="371" t="s">
        <v>485</v>
      </c>
      <c r="D13" s="372">
        <v>322458</v>
      </c>
      <c r="E13" s="373">
        <v>310528</v>
      </c>
      <c r="F13" s="373">
        <v>244964</v>
      </c>
      <c r="G13" s="373">
        <v>65564</v>
      </c>
      <c r="H13" s="373">
        <v>11930</v>
      </c>
      <c r="I13" s="373">
        <v>103262</v>
      </c>
      <c r="J13" s="373">
        <v>101691</v>
      </c>
      <c r="K13" s="373">
        <v>97022</v>
      </c>
      <c r="L13" s="373">
        <v>4669</v>
      </c>
      <c r="M13" s="373">
        <v>1571</v>
      </c>
    </row>
    <row r="14" spans="2:13" ht="19.5" customHeight="1">
      <c r="B14" s="370" t="s">
        <v>403</v>
      </c>
      <c r="C14" s="371" t="s">
        <v>467</v>
      </c>
      <c r="D14" s="372">
        <v>323214</v>
      </c>
      <c r="E14" s="373">
        <v>313037</v>
      </c>
      <c r="F14" s="373">
        <v>291239</v>
      </c>
      <c r="G14" s="373">
        <v>21798</v>
      </c>
      <c r="H14" s="373">
        <v>10177</v>
      </c>
      <c r="I14" s="373">
        <v>94483</v>
      </c>
      <c r="J14" s="373">
        <v>94104</v>
      </c>
      <c r="K14" s="373">
        <v>91554</v>
      </c>
      <c r="L14" s="373">
        <v>2550</v>
      </c>
      <c r="M14" s="373">
        <v>379</v>
      </c>
    </row>
    <row r="15" spans="2:13" ht="19.5" customHeight="1">
      <c r="B15" s="370" t="s">
        <v>74</v>
      </c>
      <c r="C15" s="371" t="s">
        <v>218</v>
      </c>
      <c r="D15" s="372">
        <v>387385</v>
      </c>
      <c r="E15" s="373">
        <v>375005</v>
      </c>
      <c r="F15" s="373">
        <v>344193</v>
      </c>
      <c r="G15" s="373">
        <v>30812</v>
      </c>
      <c r="H15" s="373">
        <v>12380</v>
      </c>
      <c r="I15" s="373">
        <v>117790</v>
      </c>
      <c r="J15" s="373">
        <v>117790</v>
      </c>
      <c r="K15" s="373">
        <v>116105</v>
      </c>
      <c r="L15" s="373">
        <v>1685</v>
      </c>
      <c r="M15" s="373">
        <v>0</v>
      </c>
    </row>
    <row r="16" spans="2:13" ht="19.5" customHeight="1">
      <c r="B16" s="370" t="s">
        <v>404</v>
      </c>
      <c r="C16" s="371" t="s">
        <v>486</v>
      </c>
      <c r="D16" s="372">
        <v>339940</v>
      </c>
      <c r="E16" s="373">
        <v>312836</v>
      </c>
      <c r="F16" s="373">
        <v>283952</v>
      </c>
      <c r="G16" s="373">
        <v>28884</v>
      </c>
      <c r="H16" s="373">
        <v>27104</v>
      </c>
      <c r="I16" s="373">
        <v>96413</v>
      </c>
      <c r="J16" s="373">
        <v>96413</v>
      </c>
      <c r="K16" s="373">
        <v>91116</v>
      </c>
      <c r="L16" s="373">
        <v>5297</v>
      </c>
      <c r="M16" s="373">
        <v>0</v>
      </c>
    </row>
    <row r="17" spans="2:13" ht="19.5" customHeight="1">
      <c r="B17" s="370" t="s">
        <v>346</v>
      </c>
      <c r="C17" s="371" t="s">
        <v>488</v>
      </c>
      <c r="D17" s="372">
        <v>533138</v>
      </c>
      <c r="E17" s="373">
        <v>382732</v>
      </c>
      <c r="F17" s="373">
        <v>342443</v>
      </c>
      <c r="G17" s="373">
        <v>40289</v>
      </c>
      <c r="H17" s="373">
        <v>150406</v>
      </c>
      <c r="I17" s="373">
        <v>76863</v>
      </c>
      <c r="J17" s="373">
        <v>76238</v>
      </c>
      <c r="K17" s="373">
        <v>76118</v>
      </c>
      <c r="L17" s="373">
        <v>120</v>
      </c>
      <c r="M17" s="373">
        <v>625</v>
      </c>
    </row>
    <row r="18" spans="2:13" ht="19.5" customHeight="1">
      <c r="B18" s="370" t="s">
        <v>281</v>
      </c>
      <c r="C18" s="371" t="s">
        <v>489</v>
      </c>
      <c r="D18" s="372">
        <v>278714</v>
      </c>
      <c r="E18" s="373">
        <v>275429</v>
      </c>
      <c r="F18" s="373">
        <v>255216</v>
      </c>
      <c r="G18" s="373">
        <v>20213</v>
      </c>
      <c r="H18" s="373">
        <v>3285</v>
      </c>
      <c r="I18" s="373">
        <v>79762</v>
      </c>
      <c r="J18" s="373">
        <v>79741</v>
      </c>
      <c r="K18" s="373">
        <v>77825</v>
      </c>
      <c r="L18" s="373">
        <v>1916</v>
      </c>
      <c r="M18" s="373">
        <v>21</v>
      </c>
    </row>
    <row r="19" spans="2:13" ht="19.5" customHeight="1">
      <c r="B19" s="370" t="s">
        <v>199</v>
      </c>
      <c r="C19" s="371" t="s">
        <v>491</v>
      </c>
      <c r="D19" s="372">
        <v>279081</v>
      </c>
      <c r="E19" s="373">
        <v>269629</v>
      </c>
      <c r="F19" s="373">
        <v>262505</v>
      </c>
      <c r="G19" s="373">
        <v>7124</v>
      </c>
      <c r="H19" s="373">
        <v>9452</v>
      </c>
      <c r="I19" s="373">
        <v>80298</v>
      </c>
      <c r="J19" s="373">
        <v>79795</v>
      </c>
      <c r="K19" s="373">
        <v>78687</v>
      </c>
      <c r="L19" s="373">
        <v>1108</v>
      </c>
      <c r="M19" s="373">
        <v>503</v>
      </c>
    </row>
    <row r="20" spans="2:13" ht="19.5" customHeight="1">
      <c r="B20" s="370" t="s">
        <v>405</v>
      </c>
      <c r="C20" s="371" t="s">
        <v>492</v>
      </c>
      <c r="D20" s="372">
        <v>411000</v>
      </c>
      <c r="E20" s="373">
        <v>405040</v>
      </c>
      <c r="F20" s="373">
        <v>393591</v>
      </c>
      <c r="G20" s="373">
        <v>11449</v>
      </c>
      <c r="H20" s="373">
        <v>5960</v>
      </c>
      <c r="I20" s="373">
        <v>173586</v>
      </c>
      <c r="J20" s="373">
        <v>173575</v>
      </c>
      <c r="K20" s="373">
        <v>173227</v>
      </c>
      <c r="L20" s="373">
        <v>348</v>
      </c>
      <c r="M20" s="373">
        <v>11</v>
      </c>
    </row>
    <row r="21" spans="2:13" ht="19.5" customHeight="1">
      <c r="B21" s="370" t="s">
        <v>406</v>
      </c>
      <c r="C21" s="371" t="s">
        <v>313</v>
      </c>
      <c r="D21" s="372">
        <v>329231</v>
      </c>
      <c r="E21" s="373">
        <v>318263</v>
      </c>
      <c r="F21" s="373">
        <v>296936</v>
      </c>
      <c r="G21" s="373">
        <v>21327</v>
      </c>
      <c r="H21" s="373">
        <v>10968</v>
      </c>
      <c r="I21" s="373">
        <v>129873</v>
      </c>
      <c r="J21" s="373">
        <v>118517</v>
      </c>
      <c r="K21" s="373">
        <v>116955</v>
      </c>
      <c r="L21" s="373">
        <v>1562</v>
      </c>
      <c r="M21" s="373">
        <v>11356</v>
      </c>
    </row>
    <row r="22" spans="2:13" ht="19.5" customHeight="1">
      <c r="B22" s="370" t="s">
        <v>312</v>
      </c>
      <c r="C22" s="371" t="s">
        <v>190</v>
      </c>
      <c r="D22" s="372">
        <v>336693</v>
      </c>
      <c r="E22" s="373">
        <v>309339</v>
      </c>
      <c r="F22" s="373">
        <v>300033</v>
      </c>
      <c r="G22" s="373">
        <v>9306</v>
      </c>
      <c r="H22" s="373">
        <v>27354</v>
      </c>
      <c r="I22" s="373">
        <v>97522</v>
      </c>
      <c r="J22" s="373">
        <v>96060</v>
      </c>
      <c r="K22" s="373">
        <v>95328</v>
      </c>
      <c r="L22" s="373">
        <v>732</v>
      </c>
      <c r="M22" s="373">
        <v>1462</v>
      </c>
    </row>
    <row r="23" spans="2:13" ht="19.5" customHeight="1">
      <c r="B23" s="375" t="s">
        <v>160</v>
      </c>
      <c r="C23" s="376" t="s">
        <v>67</v>
      </c>
      <c r="D23" s="372">
        <v>244301</v>
      </c>
      <c r="E23" s="377">
        <v>242607</v>
      </c>
      <c r="F23" s="377">
        <v>221072</v>
      </c>
      <c r="G23" s="377">
        <v>21535</v>
      </c>
      <c r="H23" s="377">
        <v>1694</v>
      </c>
      <c r="I23" s="377">
        <v>71469</v>
      </c>
      <c r="J23" s="377">
        <v>71260</v>
      </c>
      <c r="K23" s="377">
        <v>69242</v>
      </c>
      <c r="L23" s="377">
        <v>2018</v>
      </c>
      <c r="M23" s="377">
        <v>209</v>
      </c>
    </row>
    <row r="24" spans="2:13" ht="19.5" customHeight="1">
      <c r="B24" s="378" t="s">
        <v>165</v>
      </c>
      <c r="C24" s="379" t="s">
        <v>493</v>
      </c>
      <c r="D24" s="369">
        <v>269360</v>
      </c>
      <c r="E24" s="369">
        <v>266960</v>
      </c>
      <c r="F24" s="369">
        <v>239380</v>
      </c>
      <c r="G24" s="369">
        <v>27580</v>
      </c>
      <c r="H24" s="369">
        <v>2400</v>
      </c>
      <c r="I24" s="369">
        <v>97696</v>
      </c>
      <c r="J24" s="369">
        <v>97693</v>
      </c>
      <c r="K24" s="369">
        <v>95257</v>
      </c>
      <c r="L24" s="369">
        <v>2436</v>
      </c>
      <c r="M24" s="369">
        <v>3</v>
      </c>
    </row>
    <row r="25" spans="2:13" ht="19.5" customHeight="1">
      <c r="B25" s="380" t="s">
        <v>208</v>
      </c>
      <c r="C25" s="371" t="s">
        <v>494</v>
      </c>
      <c r="D25" s="382">
        <v>349214</v>
      </c>
      <c r="E25" s="382">
        <v>348980</v>
      </c>
      <c r="F25" s="382">
        <v>326525</v>
      </c>
      <c r="G25" s="382">
        <v>22455</v>
      </c>
      <c r="H25" s="382">
        <v>234</v>
      </c>
      <c r="I25" s="382">
        <v>106820</v>
      </c>
      <c r="J25" s="382">
        <v>106820</v>
      </c>
      <c r="K25" s="382">
        <v>103461</v>
      </c>
      <c r="L25" s="382">
        <v>3359</v>
      </c>
      <c r="M25" s="382">
        <v>0</v>
      </c>
    </row>
    <row r="26" spans="2:13" ht="19.5" customHeight="1">
      <c r="B26" s="383" t="s">
        <v>496</v>
      </c>
      <c r="C26" s="384" t="s">
        <v>497</v>
      </c>
      <c r="D26" s="386">
        <v>332047</v>
      </c>
      <c r="E26" s="386">
        <v>292644</v>
      </c>
      <c r="F26" s="386">
        <v>280447</v>
      </c>
      <c r="G26" s="386">
        <v>12197</v>
      </c>
      <c r="H26" s="386">
        <v>39403</v>
      </c>
      <c r="I26" s="386">
        <v>129593</v>
      </c>
      <c r="J26" s="386">
        <v>129593</v>
      </c>
      <c r="K26" s="386">
        <v>127511</v>
      </c>
      <c r="L26" s="386">
        <v>2082</v>
      </c>
      <c r="M26" s="386">
        <v>0</v>
      </c>
    </row>
    <row r="27" spans="2:13" ht="19.5" customHeight="1">
      <c r="B27" s="387" t="s">
        <v>498</v>
      </c>
      <c r="C27" s="388" t="s">
        <v>301</v>
      </c>
      <c r="D27" s="373">
        <v>299844</v>
      </c>
      <c r="E27" s="373">
        <v>299844</v>
      </c>
      <c r="F27" s="373">
        <v>249030</v>
      </c>
      <c r="G27" s="373">
        <v>50814</v>
      </c>
      <c r="H27" s="373">
        <v>0</v>
      </c>
      <c r="I27" s="373">
        <v>118615</v>
      </c>
      <c r="J27" s="373">
        <v>118615</v>
      </c>
      <c r="K27" s="373">
        <v>109407</v>
      </c>
      <c r="L27" s="373">
        <v>9208</v>
      </c>
      <c r="M27" s="373">
        <v>0</v>
      </c>
    </row>
    <row r="28" spans="2:13" ht="19.5" customHeight="1">
      <c r="B28" s="387" t="s">
        <v>499</v>
      </c>
      <c r="C28" s="388" t="s">
        <v>500</v>
      </c>
      <c r="D28" s="373">
        <v>315527</v>
      </c>
      <c r="E28" s="373">
        <v>315527</v>
      </c>
      <c r="F28" s="373">
        <v>281516</v>
      </c>
      <c r="G28" s="373">
        <v>34011</v>
      </c>
      <c r="H28" s="373">
        <v>0</v>
      </c>
      <c r="I28" s="373">
        <v>93069</v>
      </c>
      <c r="J28" s="373">
        <v>93069</v>
      </c>
      <c r="K28" s="373">
        <v>92575</v>
      </c>
      <c r="L28" s="373">
        <v>494</v>
      </c>
      <c r="M28" s="373">
        <v>0</v>
      </c>
    </row>
    <row r="29" spans="2:13" ht="19.5" customHeight="1">
      <c r="B29" s="387" t="s">
        <v>502</v>
      </c>
      <c r="C29" s="388" t="s">
        <v>420</v>
      </c>
      <c r="D29" s="373">
        <v>373398</v>
      </c>
      <c r="E29" s="373">
        <v>300698</v>
      </c>
      <c r="F29" s="373">
        <v>275939</v>
      </c>
      <c r="G29" s="373">
        <v>24759</v>
      </c>
      <c r="H29" s="373">
        <v>72700</v>
      </c>
      <c r="I29" s="373">
        <v>132030</v>
      </c>
      <c r="J29" s="373">
        <v>113748</v>
      </c>
      <c r="K29" s="373">
        <v>111355</v>
      </c>
      <c r="L29" s="373">
        <v>2393</v>
      </c>
      <c r="M29" s="373">
        <v>18282</v>
      </c>
    </row>
    <row r="30" spans="2:13" ht="19.5" customHeight="1">
      <c r="B30" s="387" t="s">
        <v>503</v>
      </c>
      <c r="C30" s="388" t="s">
        <v>186</v>
      </c>
      <c r="D30" s="373">
        <v>350356</v>
      </c>
      <c r="E30" s="373">
        <v>343047</v>
      </c>
      <c r="F30" s="373">
        <v>304984</v>
      </c>
      <c r="G30" s="373">
        <v>38063</v>
      </c>
      <c r="H30" s="373">
        <v>7309</v>
      </c>
      <c r="I30" s="373">
        <v>100996</v>
      </c>
      <c r="J30" s="373">
        <v>100996</v>
      </c>
      <c r="K30" s="373">
        <v>98672</v>
      </c>
      <c r="L30" s="373">
        <v>2324</v>
      </c>
      <c r="M30" s="373">
        <v>0</v>
      </c>
    </row>
    <row r="31" spans="2:13" ht="19.5" customHeight="1">
      <c r="B31" s="387" t="s">
        <v>504</v>
      </c>
      <c r="C31" s="388" t="s">
        <v>175</v>
      </c>
      <c r="D31" s="373">
        <v>299053</v>
      </c>
      <c r="E31" s="373">
        <v>299053</v>
      </c>
      <c r="F31" s="373">
        <v>262598</v>
      </c>
      <c r="G31" s="373">
        <v>36455</v>
      </c>
      <c r="H31" s="373">
        <v>0</v>
      </c>
      <c r="I31" s="373">
        <v>108410</v>
      </c>
      <c r="J31" s="373">
        <v>108410</v>
      </c>
      <c r="K31" s="373">
        <v>107981</v>
      </c>
      <c r="L31" s="373">
        <v>429</v>
      </c>
      <c r="M31" s="373">
        <v>0</v>
      </c>
    </row>
    <row r="32" spans="2:13" ht="19.5" customHeight="1">
      <c r="B32" s="387" t="s">
        <v>505</v>
      </c>
      <c r="C32" s="388" t="s">
        <v>507</v>
      </c>
      <c r="D32" s="373">
        <v>320513</v>
      </c>
      <c r="E32" s="373">
        <v>320513</v>
      </c>
      <c r="F32" s="373">
        <v>288566</v>
      </c>
      <c r="G32" s="373">
        <v>31947</v>
      </c>
      <c r="H32" s="373">
        <v>0</v>
      </c>
      <c r="I32" s="373">
        <v>97239</v>
      </c>
      <c r="J32" s="373">
        <v>96529</v>
      </c>
      <c r="K32" s="373">
        <v>95455</v>
      </c>
      <c r="L32" s="373">
        <v>1074</v>
      </c>
      <c r="M32" s="373">
        <v>710</v>
      </c>
    </row>
    <row r="33" spans="2:13" ht="19.5" customHeight="1">
      <c r="B33" s="387" t="s">
        <v>508</v>
      </c>
      <c r="C33" s="388" t="s">
        <v>509</v>
      </c>
      <c r="D33" s="373">
        <v>318255</v>
      </c>
      <c r="E33" s="373">
        <v>308005</v>
      </c>
      <c r="F33" s="373">
        <v>285038</v>
      </c>
      <c r="G33" s="373">
        <v>22967</v>
      </c>
      <c r="H33" s="373">
        <v>10250</v>
      </c>
      <c r="I33" s="373">
        <v>66435</v>
      </c>
      <c r="J33" s="373">
        <v>66435</v>
      </c>
      <c r="K33" s="373">
        <v>66435</v>
      </c>
      <c r="L33" s="373">
        <v>0</v>
      </c>
      <c r="M33" s="373">
        <v>0</v>
      </c>
    </row>
    <row r="34" spans="2:13" ht="19.5" customHeight="1">
      <c r="B34" s="387" t="s">
        <v>510</v>
      </c>
      <c r="C34" s="388" t="s">
        <v>35</v>
      </c>
      <c r="D34" s="390">
        <v>275457</v>
      </c>
      <c r="E34" s="390">
        <v>275457</v>
      </c>
      <c r="F34" s="390">
        <v>262305</v>
      </c>
      <c r="G34" s="390">
        <v>13152</v>
      </c>
      <c r="H34" s="390">
        <v>0</v>
      </c>
      <c r="I34" s="390">
        <v>177778</v>
      </c>
      <c r="J34" s="390">
        <v>177778</v>
      </c>
      <c r="K34" s="390">
        <v>177778</v>
      </c>
      <c r="L34" s="390">
        <v>0</v>
      </c>
      <c r="M34" s="390">
        <v>0</v>
      </c>
    </row>
    <row r="35" spans="2:13" ht="19.5" customHeight="1">
      <c r="B35" s="387" t="s">
        <v>511</v>
      </c>
      <c r="C35" s="388" t="s">
        <v>512</v>
      </c>
      <c r="D35" s="373">
        <v>343493</v>
      </c>
      <c r="E35" s="373">
        <v>341284</v>
      </c>
      <c r="F35" s="373">
        <v>306668</v>
      </c>
      <c r="G35" s="373">
        <v>34616</v>
      </c>
      <c r="H35" s="373">
        <v>2209</v>
      </c>
      <c r="I35" s="373">
        <v>127786</v>
      </c>
      <c r="J35" s="373">
        <v>124735</v>
      </c>
      <c r="K35" s="373">
        <v>121868</v>
      </c>
      <c r="L35" s="373">
        <v>2867</v>
      </c>
      <c r="M35" s="373">
        <v>3051</v>
      </c>
    </row>
    <row r="36" spans="2:13" ht="19.5" customHeight="1">
      <c r="B36" s="387" t="s">
        <v>206</v>
      </c>
      <c r="C36" s="388" t="s">
        <v>513</v>
      </c>
      <c r="D36" s="373">
        <v>304045</v>
      </c>
      <c r="E36" s="373">
        <v>290157</v>
      </c>
      <c r="F36" s="373">
        <v>273679</v>
      </c>
      <c r="G36" s="373">
        <v>16478</v>
      </c>
      <c r="H36" s="373">
        <v>13888</v>
      </c>
      <c r="I36" s="373">
        <v>114061</v>
      </c>
      <c r="J36" s="373">
        <v>114061</v>
      </c>
      <c r="K36" s="373">
        <v>111935</v>
      </c>
      <c r="L36" s="373">
        <v>2126</v>
      </c>
      <c r="M36" s="373">
        <v>0</v>
      </c>
    </row>
    <row r="37" spans="2:13" ht="19.5" customHeight="1">
      <c r="B37" s="387" t="s">
        <v>514</v>
      </c>
      <c r="C37" s="388" t="s">
        <v>365</v>
      </c>
      <c r="D37" s="373">
        <v>380108</v>
      </c>
      <c r="E37" s="373">
        <v>347177</v>
      </c>
      <c r="F37" s="373">
        <v>315999</v>
      </c>
      <c r="G37" s="373">
        <v>31178</v>
      </c>
      <c r="H37" s="373">
        <v>32931</v>
      </c>
      <c r="I37" s="373">
        <v>194058</v>
      </c>
      <c r="J37" s="373">
        <v>149583</v>
      </c>
      <c r="K37" s="373">
        <v>145480</v>
      </c>
      <c r="L37" s="373">
        <v>4103</v>
      </c>
      <c r="M37" s="373">
        <v>44475</v>
      </c>
    </row>
    <row r="38" spans="2:13" ht="19.5" customHeight="1">
      <c r="B38" s="387" t="s">
        <v>52</v>
      </c>
      <c r="C38" s="388" t="s">
        <v>386</v>
      </c>
      <c r="D38" s="373">
        <v>354902</v>
      </c>
      <c r="E38" s="373">
        <v>347117</v>
      </c>
      <c r="F38" s="373">
        <v>326565</v>
      </c>
      <c r="G38" s="373">
        <v>20552</v>
      </c>
      <c r="H38" s="373">
        <v>7785</v>
      </c>
      <c r="I38" s="373">
        <v>114788</v>
      </c>
      <c r="J38" s="373">
        <v>113330</v>
      </c>
      <c r="K38" s="373">
        <v>102582</v>
      </c>
      <c r="L38" s="373">
        <v>10748</v>
      </c>
      <c r="M38" s="373">
        <v>1458</v>
      </c>
    </row>
    <row r="39" spans="2:13" ht="19.5" customHeight="1">
      <c r="B39" s="387" t="s">
        <v>495</v>
      </c>
      <c r="C39" s="388" t="s">
        <v>516</v>
      </c>
      <c r="D39" s="373">
        <v>318809</v>
      </c>
      <c r="E39" s="373">
        <v>316878</v>
      </c>
      <c r="F39" s="373">
        <v>288047</v>
      </c>
      <c r="G39" s="373">
        <v>28831</v>
      </c>
      <c r="H39" s="373">
        <v>1931</v>
      </c>
      <c r="I39" s="373">
        <v>100428</v>
      </c>
      <c r="J39" s="373">
        <v>100428</v>
      </c>
      <c r="K39" s="373">
        <v>99503</v>
      </c>
      <c r="L39" s="373">
        <v>925</v>
      </c>
      <c r="M39" s="373">
        <v>0</v>
      </c>
    </row>
    <row r="40" spans="2:13" ht="19.5" customHeight="1">
      <c r="B40" s="387" t="s">
        <v>211</v>
      </c>
      <c r="C40" s="388" t="s">
        <v>517</v>
      </c>
      <c r="D40" s="373">
        <v>342902</v>
      </c>
      <c r="E40" s="373">
        <v>342902</v>
      </c>
      <c r="F40" s="373">
        <v>308311</v>
      </c>
      <c r="G40" s="373">
        <v>34591</v>
      </c>
      <c r="H40" s="373">
        <v>0</v>
      </c>
      <c r="I40" s="373">
        <v>112263</v>
      </c>
      <c r="J40" s="373">
        <v>108753</v>
      </c>
      <c r="K40" s="373">
        <v>108030</v>
      </c>
      <c r="L40" s="373">
        <v>723</v>
      </c>
      <c r="M40" s="373">
        <v>3510</v>
      </c>
    </row>
    <row r="41" spans="2:13" ht="19.5" customHeight="1">
      <c r="B41" s="387" t="s">
        <v>69</v>
      </c>
      <c r="C41" s="388" t="s">
        <v>448</v>
      </c>
      <c r="D41" s="373">
        <v>357295</v>
      </c>
      <c r="E41" s="373">
        <v>346794</v>
      </c>
      <c r="F41" s="373">
        <v>306999</v>
      </c>
      <c r="G41" s="373">
        <v>39795</v>
      </c>
      <c r="H41" s="373">
        <v>10501</v>
      </c>
      <c r="I41" s="373">
        <v>133957</v>
      </c>
      <c r="J41" s="373">
        <v>132342</v>
      </c>
      <c r="K41" s="373">
        <v>130268</v>
      </c>
      <c r="L41" s="373">
        <v>2074</v>
      </c>
      <c r="M41" s="373">
        <v>1615</v>
      </c>
    </row>
    <row r="42" spans="2:13" ht="19.5" customHeight="1">
      <c r="B42" s="387" t="s">
        <v>519</v>
      </c>
      <c r="C42" s="388" t="s">
        <v>520</v>
      </c>
      <c r="D42" s="373">
        <v>399458</v>
      </c>
      <c r="E42" s="373">
        <v>399458</v>
      </c>
      <c r="F42" s="373">
        <v>355798</v>
      </c>
      <c r="G42" s="373">
        <v>43660</v>
      </c>
      <c r="H42" s="373">
        <v>0</v>
      </c>
      <c r="I42" s="373">
        <v>132497</v>
      </c>
      <c r="J42" s="373">
        <v>132497</v>
      </c>
      <c r="K42" s="373">
        <v>126560</v>
      </c>
      <c r="L42" s="373">
        <v>5937</v>
      </c>
      <c r="M42" s="373">
        <v>0</v>
      </c>
    </row>
    <row r="43" spans="2:13" ht="19.5" customHeight="1">
      <c r="B43" s="387" t="s">
        <v>200</v>
      </c>
      <c r="C43" s="388" t="s">
        <v>521</v>
      </c>
      <c r="D43" s="373">
        <v>362617</v>
      </c>
      <c r="E43" s="373">
        <v>362473</v>
      </c>
      <c r="F43" s="373">
        <v>305322</v>
      </c>
      <c r="G43" s="373">
        <v>57151</v>
      </c>
      <c r="H43" s="373">
        <v>144</v>
      </c>
      <c r="I43" s="373">
        <v>92016</v>
      </c>
      <c r="J43" s="373">
        <v>92016</v>
      </c>
      <c r="K43" s="373">
        <v>90949</v>
      </c>
      <c r="L43" s="373">
        <v>1067</v>
      </c>
      <c r="M43" s="373">
        <v>0</v>
      </c>
    </row>
    <row r="44" spans="2:13" ht="19.5" customHeight="1">
      <c r="B44" s="387" t="s">
        <v>522</v>
      </c>
      <c r="C44" s="391" t="s">
        <v>434</v>
      </c>
      <c r="D44" s="373">
        <v>350144</v>
      </c>
      <c r="E44" s="373">
        <v>349525</v>
      </c>
      <c r="F44" s="373">
        <v>313104</v>
      </c>
      <c r="G44" s="373">
        <v>36421</v>
      </c>
      <c r="H44" s="373">
        <v>619</v>
      </c>
      <c r="I44" s="373">
        <v>103795</v>
      </c>
      <c r="J44" s="373">
        <v>103795</v>
      </c>
      <c r="K44" s="373">
        <v>101951</v>
      </c>
      <c r="L44" s="373">
        <v>1844</v>
      </c>
      <c r="M44" s="373">
        <v>0</v>
      </c>
    </row>
    <row r="45" spans="2:13" ht="19.5" customHeight="1">
      <c r="B45" s="378" t="s">
        <v>82</v>
      </c>
      <c r="C45" s="392" t="s">
        <v>174</v>
      </c>
      <c r="D45" s="369">
        <v>346593</v>
      </c>
      <c r="E45" s="369">
        <v>342162</v>
      </c>
      <c r="F45" s="369">
        <v>319767</v>
      </c>
      <c r="G45" s="369">
        <v>22395</v>
      </c>
      <c r="H45" s="369">
        <v>4431</v>
      </c>
      <c r="I45" s="369">
        <v>98919</v>
      </c>
      <c r="J45" s="369">
        <v>98794</v>
      </c>
      <c r="K45" s="369">
        <v>94372</v>
      </c>
      <c r="L45" s="369">
        <v>4422</v>
      </c>
      <c r="M45" s="369">
        <v>125</v>
      </c>
    </row>
    <row r="46" spans="2:13" ht="19.5" customHeight="1">
      <c r="B46" s="393" t="s">
        <v>523</v>
      </c>
      <c r="C46" s="394" t="s">
        <v>351</v>
      </c>
      <c r="D46" s="377">
        <v>300046</v>
      </c>
      <c r="E46" s="377">
        <v>284175</v>
      </c>
      <c r="F46" s="377">
        <v>262970</v>
      </c>
      <c r="G46" s="377">
        <v>21205</v>
      </c>
      <c r="H46" s="377">
        <v>15871</v>
      </c>
      <c r="I46" s="377">
        <v>93912</v>
      </c>
      <c r="J46" s="377">
        <v>93501</v>
      </c>
      <c r="K46" s="377">
        <v>91192</v>
      </c>
      <c r="L46" s="377">
        <v>2309</v>
      </c>
      <c r="M46" s="377">
        <v>411</v>
      </c>
    </row>
    <row r="47" spans="2:13" ht="19.5" customHeight="1">
      <c r="B47" s="383" t="s">
        <v>88</v>
      </c>
      <c r="C47" s="384" t="s">
        <v>524</v>
      </c>
      <c r="D47" s="386">
        <v>293090</v>
      </c>
      <c r="E47" s="386">
        <v>286699</v>
      </c>
      <c r="F47" s="386">
        <v>269764</v>
      </c>
      <c r="G47" s="386">
        <v>16935</v>
      </c>
      <c r="H47" s="386">
        <v>6391</v>
      </c>
      <c r="I47" s="386">
        <v>74085</v>
      </c>
      <c r="J47" s="386">
        <v>74055</v>
      </c>
      <c r="K47" s="386">
        <v>70656</v>
      </c>
      <c r="L47" s="386">
        <v>3399</v>
      </c>
      <c r="M47" s="386">
        <v>30</v>
      </c>
    </row>
    <row r="48" spans="2:13" ht="19.5" customHeight="1">
      <c r="B48" s="387" t="s">
        <v>479</v>
      </c>
      <c r="C48" s="388" t="s">
        <v>193</v>
      </c>
      <c r="D48" s="373">
        <v>263509</v>
      </c>
      <c r="E48" s="373">
        <v>263509</v>
      </c>
      <c r="F48" s="373">
        <v>239828</v>
      </c>
      <c r="G48" s="373">
        <v>23681</v>
      </c>
      <c r="H48" s="373">
        <v>0</v>
      </c>
      <c r="I48" s="373">
        <v>81332</v>
      </c>
      <c r="J48" s="373">
        <v>81313</v>
      </c>
      <c r="K48" s="373">
        <v>79806</v>
      </c>
      <c r="L48" s="373">
        <v>1507</v>
      </c>
      <c r="M48" s="373">
        <v>19</v>
      </c>
    </row>
    <row r="49" spans="2:13" ht="19.5" customHeight="1">
      <c r="B49" s="378" t="s">
        <v>525</v>
      </c>
      <c r="C49" s="379" t="s">
        <v>161</v>
      </c>
      <c r="D49" s="369">
        <v>365153</v>
      </c>
      <c r="E49" s="369">
        <v>360749</v>
      </c>
      <c r="F49" s="369">
        <v>329882</v>
      </c>
      <c r="G49" s="369">
        <v>30867</v>
      </c>
      <c r="H49" s="369">
        <v>4404</v>
      </c>
      <c r="I49" s="369">
        <v>148895</v>
      </c>
      <c r="J49" s="369">
        <v>148844</v>
      </c>
      <c r="K49" s="369">
        <v>146653</v>
      </c>
      <c r="L49" s="369">
        <v>2191</v>
      </c>
      <c r="M49" s="369">
        <v>51</v>
      </c>
    </row>
    <row r="50" spans="2:13" ht="19.5" customHeight="1">
      <c r="B50" s="393" t="s">
        <v>295</v>
      </c>
      <c r="C50" s="376" t="s">
        <v>136</v>
      </c>
      <c r="D50" s="377">
        <v>283127</v>
      </c>
      <c r="E50" s="377">
        <v>263736</v>
      </c>
      <c r="F50" s="377">
        <v>254653</v>
      </c>
      <c r="G50" s="377">
        <v>9083</v>
      </c>
      <c r="H50" s="377">
        <v>19391</v>
      </c>
      <c r="I50" s="377">
        <v>120527</v>
      </c>
      <c r="J50" s="377">
        <v>103617</v>
      </c>
      <c r="K50" s="377">
        <v>102364</v>
      </c>
      <c r="L50" s="377">
        <v>1253</v>
      </c>
      <c r="M50" s="377">
        <v>16910</v>
      </c>
    </row>
    <row r="51" spans="2:13" ht="19.5" customHeight="1">
      <c r="B51" s="383" t="s">
        <v>526</v>
      </c>
      <c r="C51" s="384" t="s">
        <v>253</v>
      </c>
      <c r="D51" s="369">
        <v>256843</v>
      </c>
      <c r="E51" s="369">
        <v>256499</v>
      </c>
      <c r="F51" s="369">
        <v>220184</v>
      </c>
      <c r="G51" s="369">
        <v>36315</v>
      </c>
      <c r="H51" s="369">
        <v>344</v>
      </c>
      <c r="I51" s="369">
        <v>109143</v>
      </c>
      <c r="J51" s="369">
        <v>109143</v>
      </c>
      <c r="K51" s="369">
        <v>107678</v>
      </c>
      <c r="L51" s="369">
        <v>1465</v>
      </c>
      <c r="M51" s="369">
        <v>0</v>
      </c>
    </row>
    <row r="52" spans="2:13" ht="19.5" customHeight="1">
      <c r="B52" s="387" t="s">
        <v>527</v>
      </c>
      <c r="C52" s="388" t="s">
        <v>528</v>
      </c>
      <c r="D52" s="373">
        <v>197916</v>
      </c>
      <c r="E52" s="373">
        <v>195046</v>
      </c>
      <c r="F52" s="373">
        <v>179749</v>
      </c>
      <c r="G52" s="373">
        <v>15297</v>
      </c>
      <c r="H52" s="373">
        <v>2870</v>
      </c>
      <c r="I52" s="373">
        <v>71968</v>
      </c>
      <c r="J52" s="373">
        <v>71718</v>
      </c>
      <c r="K52" s="373">
        <v>69436</v>
      </c>
      <c r="L52" s="373">
        <v>2282</v>
      </c>
      <c r="M52" s="373">
        <v>250</v>
      </c>
    </row>
    <row r="53" spans="2:13" ht="19.5" customHeight="1">
      <c r="B53" s="393" t="s">
        <v>300</v>
      </c>
      <c r="C53" s="376" t="s">
        <v>321</v>
      </c>
      <c r="D53" s="377">
        <v>294579</v>
      </c>
      <c r="E53" s="377">
        <v>293099</v>
      </c>
      <c r="F53" s="377">
        <v>278257</v>
      </c>
      <c r="G53" s="377">
        <v>14842</v>
      </c>
      <c r="H53" s="377">
        <v>1480</v>
      </c>
      <c r="I53" s="377">
        <v>59965</v>
      </c>
      <c r="J53" s="377">
        <v>59965</v>
      </c>
      <c r="K53" s="377">
        <v>59456</v>
      </c>
      <c r="L53" s="377">
        <v>509</v>
      </c>
      <c r="M53" s="377">
        <v>0</v>
      </c>
    </row>
    <row r="54" spans="2:13" ht="23.25" customHeight="1">
      <c r="B54" s="396"/>
      <c r="C54" s="500"/>
      <c r="D54" s="350" t="s">
        <v>46</v>
      </c>
      <c r="E54" s="501"/>
      <c r="F54" s="507"/>
      <c r="G54" s="396"/>
      <c r="I54" s="396"/>
      <c r="J54" s="396"/>
      <c r="K54" s="396"/>
      <c r="L54" s="396"/>
      <c r="M54" s="396"/>
    </row>
    <row r="55" spans="2:13" ht="23.25" customHeight="1">
      <c r="B55" s="396"/>
      <c r="C55" s="349">
        <v>43891</v>
      </c>
      <c r="D55" s="350"/>
      <c r="E55" s="501"/>
      <c r="G55" s="396"/>
      <c r="I55" s="396"/>
      <c r="J55" s="396"/>
      <c r="K55" s="396"/>
      <c r="L55" s="396"/>
      <c r="M55" s="396"/>
    </row>
    <row r="56" spans="2:13" ht="18" customHeight="1">
      <c r="B56" s="351"/>
      <c r="C56" s="352" t="s">
        <v>530</v>
      </c>
      <c r="D56" s="352"/>
      <c r="E56" s="351"/>
      <c r="F56" s="351"/>
      <c r="G56" s="351"/>
      <c r="H56" s="351"/>
      <c r="I56" s="351"/>
      <c r="J56" s="351"/>
      <c r="K56" s="351"/>
      <c r="L56" s="351"/>
      <c r="M56" s="346" t="s">
        <v>531</v>
      </c>
    </row>
    <row r="57" spans="2:13" s="348" customFormat="1" ht="18" customHeight="1">
      <c r="B57" s="677" t="s">
        <v>537</v>
      </c>
      <c r="C57" s="678"/>
      <c r="D57" s="692" t="s">
        <v>554</v>
      </c>
      <c r="E57" s="692"/>
      <c r="F57" s="692"/>
      <c r="G57" s="691"/>
      <c r="H57" s="706"/>
      <c r="I57" s="690" t="s">
        <v>555</v>
      </c>
      <c r="J57" s="691"/>
      <c r="K57" s="691"/>
      <c r="L57" s="691"/>
      <c r="M57" s="706"/>
    </row>
    <row r="58" spans="2:13" s="348" customFormat="1" ht="9.75" customHeight="1">
      <c r="B58" s="679"/>
      <c r="C58" s="680"/>
      <c r="D58" s="707" t="s">
        <v>28</v>
      </c>
      <c r="E58" s="354"/>
      <c r="F58" s="354"/>
      <c r="G58" s="426"/>
      <c r="H58" s="426"/>
      <c r="I58" s="707" t="s">
        <v>28</v>
      </c>
      <c r="J58" s="354"/>
      <c r="K58" s="354"/>
      <c r="L58" s="426"/>
      <c r="M58" s="426"/>
    </row>
    <row r="59" spans="2:13" s="348" customFormat="1" ht="9.75" customHeight="1">
      <c r="B59" s="679"/>
      <c r="C59" s="680"/>
      <c r="D59" s="708"/>
      <c r="E59" s="707" t="s">
        <v>247</v>
      </c>
      <c r="F59" s="354"/>
      <c r="G59" s="502"/>
      <c r="H59" s="710" t="s">
        <v>551</v>
      </c>
      <c r="I59" s="708"/>
      <c r="J59" s="707" t="s">
        <v>247</v>
      </c>
      <c r="K59" s="354"/>
      <c r="L59" s="502"/>
      <c r="M59" s="710" t="s">
        <v>551</v>
      </c>
    </row>
    <row r="60" spans="2:13" s="348" customFormat="1" ht="36" customHeight="1">
      <c r="B60" s="681"/>
      <c r="C60" s="682"/>
      <c r="D60" s="709"/>
      <c r="E60" s="712"/>
      <c r="F60" s="505" t="s">
        <v>552</v>
      </c>
      <c r="G60" s="506" t="s">
        <v>553</v>
      </c>
      <c r="H60" s="711"/>
      <c r="I60" s="709"/>
      <c r="J60" s="712"/>
      <c r="K60" s="505" t="s">
        <v>552</v>
      </c>
      <c r="L60" s="506" t="s">
        <v>553</v>
      </c>
      <c r="M60" s="711"/>
    </row>
    <row r="61" spans="2:13" ht="19.5" customHeight="1">
      <c r="B61" s="362" t="s">
        <v>48</v>
      </c>
      <c r="C61" s="363" t="s">
        <v>111</v>
      </c>
      <c r="D61" s="365">
        <v>347344</v>
      </c>
      <c r="E61" s="365">
        <v>340057</v>
      </c>
      <c r="F61" s="365">
        <v>304920</v>
      </c>
      <c r="G61" s="365">
        <v>35137</v>
      </c>
      <c r="H61" s="365">
        <v>7287</v>
      </c>
      <c r="I61" s="365">
        <v>107798</v>
      </c>
      <c r="J61" s="365">
        <v>107414</v>
      </c>
      <c r="K61" s="365">
        <v>104888</v>
      </c>
      <c r="L61" s="365">
        <v>2526</v>
      </c>
      <c r="M61" s="365">
        <v>384</v>
      </c>
    </row>
    <row r="62" spans="2:13" ht="19.5" customHeight="1">
      <c r="B62" s="366" t="s">
        <v>399</v>
      </c>
      <c r="C62" s="367" t="s">
        <v>481</v>
      </c>
      <c r="D62" s="368">
        <v>441955</v>
      </c>
      <c r="E62" s="369">
        <v>425585</v>
      </c>
      <c r="F62" s="369">
        <v>335861</v>
      </c>
      <c r="G62" s="369">
        <v>89724</v>
      </c>
      <c r="H62" s="369">
        <v>16370</v>
      </c>
      <c r="I62" s="369">
        <v>137812</v>
      </c>
      <c r="J62" s="369">
        <v>136274</v>
      </c>
      <c r="K62" s="369">
        <v>131568</v>
      </c>
      <c r="L62" s="369">
        <v>4706</v>
      </c>
      <c r="M62" s="369">
        <v>1538</v>
      </c>
    </row>
    <row r="63" spans="2:13" ht="19.5" customHeight="1">
      <c r="B63" s="370" t="s">
        <v>68</v>
      </c>
      <c r="C63" s="371" t="s">
        <v>166</v>
      </c>
      <c r="D63" s="372">
        <v>348655</v>
      </c>
      <c r="E63" s="373">
        <v>343802</v>
      </c>
      <c r="F63" s="373">
        <v>302805</v>
      </c>
      <c r="G63" s="373">
        <v>40997</v>
      </c>
      <c r="H63" s="373">
        <v>4853</v>
      </c>
      <c r="I63" s="373">
        <v>112133</v>
      </c>
      <c r="J63" s="373">
        <v>110793</v>
      </c>
      <c r="K63" s="373">
        <v>108001</v>
      </c>
      <c r="L63" s="373">
        <v>2792</v>
      </c>
      <c r="M63" s="373">
        <v>1340</v>
      </c>
    </row>
    <row r="64" spans="2:13" ht="19.5" customHeight="1">
      <c r="B64" s="374" t="s">
        <v>400</v>
      </c>
      <c r="C64" s="371" t="s">
        <v>482</v>
      </c>
      <c r="D64" s="372">
        <v>448205</v>
      </c>
      <c r="E64" s="373">
        <v>448132</v>
      </c>
      <c r="F64" s="373">
        <v>394474</v>
      </c>
      <c r="G64" s="373">
        <v>53658</v>
      </c>
      <c r="H64" s="373">
        <v>73</v>
      </c>
      <c r="I64" s="373">
        <v>157238</v>
      </c>
      <c r="J64" s="373">
        <v>157238</v>
      </c>
      <c r="K64" s="373">
        <v>153856</v>
      </c>
      <c r="L64" s="373">
        <v>3382</v>
      </c>
      <c r="M64" s="373">
        <v>0</v>
      </c>
    </row>
    <row r="65" spans="2:13" ht="19.5" customHeight="1">
      <c r="B65" s="370" t="s">
        <v>355</v>
      </c>
      <c r="C65" s="371" t="s">
        <v>483</v>
      </c>
      <c r="D65" s="372">
        <v>352911</v>
      </c>
      <c r="E65" s="373">
        <v>340761</v>
      </c>
      <c r="F65" s="373">
        <v>308479</v>
      </c>
      <c r="G65" s="373">
        <v>32282</v>
      </c>
      <c r="H65" s="373">
        <v>12150</v>
      </c>
      <c r="I65" s="373">
        <v>130448</v>
      </c>
      <c r="J65" s="373">
        <v>130448</v>
      </c>
      <c r="K65" s="373">
        <v>121288</v>
      </c>
      <c r="L65" s="373">
        <v>9160</v>
      </c>
      <c r="M65" s="373">
        <v>0</v>
      </c>
    </row>
    <row r="66" spans="2:13" ht="19.5" customHeight="1">
      <c r="B66" s="370" t="s">
        <v>167</v>
      </c>
      <c r="C66" s="371" t="s">
        <v>485</v>
      </c>
      <c r="D66" s="372">
        <v>295968</v>
      </c>
      <c r="E66" s="373">
        <v>288343</v>
      </c>
      <c r="F66" s="373">
        <v>238340</v>
      </c>
      <c r="G66" s="373">
        <v>50003</v>
      </c>
      <c r="H66" s="373">
        <v>7625</v>
      </c>
      <c r="I66" s="373">
        <v>95758</v>
      </c>
      <c r="J66" s="373">
        <v>95758</v>
      </c>
      <c r="K66" s="373">
        <v>90080</v>
      </c>
      <c r="L66" s="373">
        <v>5678</v>
      </c>
      <c r="M66" s="373">
        <v>0</v>
      </c>
    </row>
    <row r="67" spans="2:13" ht="19.5" customHeight="1">
      <c r="B67" s="370" t="s">
        <v>403</v>
      </c>
      <c r="C67" s="371" t="s">
        <v>467</v>
      </c>
      <c r="D67" s="372">
        <v>337657</v>
      </c>
      <c r="E67" s="373">
        <v>324361</v>
      </c>
      <c r="F67" s="373">
        <v>303003</v>
      </c>
      <c r="G67" s="373">
        <v>21358</v>
      </c>
      <c r="H67" s="373">
        <v>13296</v>
      </c>
      <c r="I67" s="373">
        <v>98176</v>
      </c>
      <c r="J67" s="373">
        <v>98009</v>
      </c>
      <c r="K67" s="373">
        <v>96373</v>
      </c>
      <c r="L67" s="373">
        <v>1636</v>
      </c>
      <c r="M67" s="373">
        <v>167</v>
      </c>
    </row>
    <row r="68" spans="2:13" ht="19.5" customHeight="1">
      <c r="B68" s="370" t="s">
        <v>74</v>
      </c>
      <c r="C68" s="371" t="s">
        <v>218</v>
      </c>
      <c r="D68" s="372">
        <v>459690</v>
      </c>
      <c r="E68" s="373">
        <v>433745</v>
      </c>
      <c r="F68" s="373">
        <v>398656</v>
      </c>
      <c r="G68" s="373">
        <v>35089</v>
      </c>
      <c r="H68" s="373">
        <v>25945</v>
      </c>
      <c r="I68" s="373">
        <v>108185</v>
      </c>
      <c r="J68" s="373">
        <v>108185</v>
      </c>
      <c r="K68" s="373">
        <v>106148</v>
      </c>
      <c r="L68" s="373">
        <v>2037</v>
      </c>
      <c r="M68" s="373">
        <v>0</v>
      </c>
    </row>
    <row r="69" spans="2:13" ht="19.5" customHeight="1">
      <c r="B69" s="370" t="s">
        <v>404</v>
      </c>
      <c r="C69" s="371" t="s">
        <v>486</v>
      </c>
      <c r="D69" s="372">
        <v>356615</v>
      </c>
      <c r="E69" s="373">
        <v>356615</v>
      </c>
      <c r="F69" s="373">
        <v>333090</v>
      </c>
      <c r="G69" s="373">
        <v>23525</v>
      </c>
      <c r="H69" s="373">
        <v>0</v>
      </c>
      <c r="I69" s="373">
        <v>104734</v>
      </c>
      <c r="J69" s="373">
        <v>104734</v>
      </c>
      <c r="K69" s="373">
        <v>104734</v>
      </c>
      <c r="L69" s="373">
        <v>0</v>
      </c>
      <c r="M69" s="373">
        <v>0</v>
      </c>
    </row>
    <row r="70" spans="2:13" ht="19.5" customHeight="1">
      <c r="B70" s="370" t="s">
        <v>346</v>
      </c>
      <c r="C70" s="371" t="s">
        <v>488</v>
      </c>
      <c r="D70" s="372">
        <v>456623</v>
      </c>
      <c r="E70" s="373">
        <v>398410</v>
      </c>
      <c r="F70" s="373">
        <v>361999</v>
      </c>
      <c r="G70" s="373">
        <v>36411</v>
      </c>
      <c r="H70" s="373">
        <v>58213</v>
      </c>
      <c r="I70" s="373">
        <v>100221</v>
      </c>
      <c r="J70" s="373">
        <v>98237</v>
      </c>
      <c r="K70" s="373">
        <v>97855</v>
      </c>
      <c r="L70" s="373">
        <v>382</v>
      </c>
      <c r="M70" s="373">
        <v>1984</v>
      </c>
    </row>
    <row r="71" spans="2:13" ht="19.5" customHeight="1">
      <c r="B71" s="370" t="s">
        <v>281</v>
      </c>
      <c r="C71" s="371" t="s">
        <v>489</v>
      </c>
      <c r="D71" s="372">
        <v>298949</v>
      </c>
      <c r="E71" s="373">
        <v>292860</v>
      </c>
      <c r="F71" s="373">
        <v>279256</v>
      </c>
      <c r="G71" s="373">
        <v>13604</v>
      </c>
      <c r="H71" s="373">
        <v>6089</v>
      </c>
      <c r="I71" s="373">
        <v>86051</v>
      </c>
      <c r="J71" s="373">
        <v>85987</v>
      </c>
      <c r="K71" s="373">
        <v>82520</v>
      </c>
      <c r="L71" s="373">
        <v>3467</v>
      </c>
      <c r="M71" s="373">
        <v>64</v>
      </c>
    </row>
    <row r="72" spans="2:13" ht="19.5" customHeight="1">
      <c r="B72" s="370" t="s">
        <v>199</v>
      </c>
      <c r="C72" s="371" t="s">
        <v>491</v>
      </c>
      <c r="D72" s="372">
        <v>265932</v>
      </c>
      <c r="E72" s="373">
        <v>250317</v>
      </c>
      <c r="F72" s="373">
        <v>241647</v>
      </c>
      <c r="G72" s="373">
        <v>8670</v>
      </c>
      <c r="H72" s="373">
        <v>15615</v>
      </c>
      <c r="I72" s="373">
        <v>52494</v>
      </c>
      <c r="J72" s="373">
        <v>51570</v>
      </c>
      <c r="K72" s="373">
        <v>50946</v>
      </c>
      <c r="L72" s="373">
        <v>624</v>
      </c>
      <c r="M72" s="373">
        <v>924</v>
      </c>
    </row>
    <row r="73" spans="2:13" ht="19.5" customHeight="1">
      <c r="B73" s="370" t="s">
        <v>405</v>
      </c>
      <c r="C73" s="371" t="s">
        <v>492</v>
      </c>
      <c r="D73" s="372">
        <v>452324</v>
      </c>
      <c r="E73" s="373">
        <v>451508</v>
      </c>
      <c r="F73" s="373">
        <v>435738</v>
      </c>
      <c r="G73" s="373">
        <v>15770</v>
      </c>
      <c r="H73" s="373">
        <v>816</v>
      </c>
      <c r="I73" s="373">
        <v>301864</v>
      </c>
      <c r="J73" s="373">
        <v>301839</v>
      </c>
      <c r="K73" s="373">
        <v>301029</v>
      </c>
      <c r="L73" s="373">
        <v>810</v>
      </c>
      <c r="M73" s="373">
        <v>25</v>
      </c>
    </row>
    <row r="74" spans="2:13" ht="19.5" customHeight="1">
      <c r="B74" s="370" t="s">
        <v>406</v>
      </c>
      <c r="C74" s="371" t="s">
        <v>313</v>
      </c>
      <c r="D74" s="372">
        <v>346479</v>
      </c>
      <c r="E74" s="373">
        <v>342288</v>
      </c>
      <c r="F74" s="373">
        <v>317100</v>
      </c>
      <c r="G74" s="373">
        <v>25188</v>
      </c>
      <c r="H74" s="373">
        <v>4191</v>
      </c>
      <c r="I74" s="373">
        <v>134655</v>
      </c>
      <c r="J74" s="373">
        <v>134621</v>
      </c>
      <c r="K74" s="373">
        <v>132773</v>
      </c>
      <c r="L74" s="373">
        <v>1848</v>
      </c>
      <c r="M74" s="373">
        <v>34</v>
      </c>
    </row>
    <row r="75" spans="2:13" ht="19.5" customHeight="1">
      <c r="B75" s="370" t="s">
        <v>312</v>
      </c>
      <c r="C75" s="371" t="s">
        <v>190</v>
      </c>
      <c r="D75" s="372">
        <v>337098</v>
      </c>
      <c r="E75" s="373">
        <v>334776</v>
      </c>
      <c r="F75" s="373">
        <v>321331</v>
      </c>
      <c r="G75" s="373">
        <v>13445</v>
      </c>
      <c r="H75" s="373">
        <v>2322</v>
      </c>
      <c r="I75" s="373">
        <v>100024</v>
      </c>
      <c r="J75" s="373">
        <v>100024</v>
      </c>
      <c r="K75" s="373">
        <v>98445</v>
      </c>
      <c r="L75" s="373">
        <v>1579</v>
      </c>
      <c r="M75" s="373">
        <v>0</v>
      </c>
    </row>
    <row r="76" spans="2:13" ht="19.5" customHeight="1">
      <c r="B76" s="375" t="s">
        <v>160</v>
      </c>
      <c r="C76" s="376" t="s">
        <v>67</v>
      </c>
      <c r="D76" s="395">
        <v>235151</v>
      </c>
      <c r="E76" s="377">
        <v>232550</v>
      </c>
      <c r="F76" s="377">
        <v>205790</v>
      </c>
      <c r="G76" s="377">
        <v>26760</v>
      </c>
      <c r="H76" s="377">
        <v>2601</v>
      </c>
      <c r="I76" s="377">
        <v>75731</v>
      </c>
      <c r="J76" s="377">
        <v>75452</v>
      </c>
      <c r="K76" s="377">
        <v>72864</v>
      </c>
      <c r="L76" s="377">
        <v>2588</v>
      </c>
      <c r="M76" s="377">
        <v>279</v>
      </c>
    </row>
    <row r="77" spans="2:13" ht="19.5" customHeight="1">
      <c r="B77" s="378" t="s">
        <v>165</v>
      </c>
      <c r="C77" s="379" t="s">
        <v>493</v>
      </c>
      <c r="D77" s="369">
        <v>268070</v>
      </c>
      <c r="E77" s="369">
        <v>265001</v>
      </c>
      <c r="F77" s="369">
        <v>238241</v>
      </c>
      <c r="G77" s="369">
        <v>26760</v>
      </c>
      <c r="H77" s="369">
        <v>3069</v>
      </c>
      <c r="I77" s="369">
        <v>101766</v>
      </c>
      <c r="J77" s="369">
        <v>101760</v>
      </c>
      <c r="K77" s="369">
        <v>97284</v>
      </c>
      <c r="L77" s="369">
        <v>4476</v>
      </c>
      <c r="M77" s="369">
        <v>6</v>
      </c>
    </row>
    <row r="78" spans="2:13" ht="19.5" customHeight="1">
      <c r="B78" s="380" t="s">
        <v>208</v>
      </c>
      <c r="C78" s="371" t="s">
        <v>494</v>
      </c>
      <c r="D78" s="382">
        <v>382839</v>
      </c>
      <c r="E78" s="382">
        <v>382547</v>
      </c>
      <c r="F78" s="382">
        <v>354884</v>
      </c>
      <c r="G78" s="382">
        <v>27663</v>
      </c>
      <c r="H78" s="382">
        <v>292</v>
      </c>
      <c r="I78" s="382">
        <v>117705</v>
      </c>
      <c r="J78" s="382">
        <v>117705</v>
      </c>
      <c r="K78" s="382">
        <v>109559</v>
      </c>
      <c r="L78" s="382">
        <v>8146</v>
      </c>
      <c r="M78" s="382">
        <v>0</v>
      </c>
    </row>
    <row r="79" spans="2:13" ht="19.5" customHeight="1">
      <c r="B79" s="383" t="s">
        <v>496</v>
      </c>
      <c r="C79" s="384" t="s">
        <v>497</v>
      </c>
      <c r="D79" s="400" t="s">
        <v>605</v>
      </c>
      <c r="E79" s="400" t="s">
        <v>605</v>
      </c>
      <c r="F79" s="400" t="s">
        <v>605</v>
      </c>
      <c r="G79" s="400" t="s">
        <v>605</v>
      </c>
      <c r="H79" s="400" t="s">
        <v>605</v>
      </c>
      <c r="I79" s="400" t="s">
        <v>605</v>
      </c>
      <c r="J79" s="400" t="s">
        <v>605</v>
      </c>
      <c r="K79" s="400" t="s">
        <v>605</v>
      </c>
      <c r="L79" s="400" t="s">
        <v>605</v>
      </c>
      <c r="M79" s="400" t="s">
        <v>605</v>
      </c>
    </row>
    <row r="80" spans="2:13" ht="19.5" customHeight="1">
      <c r="B80" s="387" t="s">
        <v>498</v>
      </c>
      <c r="C80" s="388" t="s">
        <v>301</v>
      </c>
      <c r="D80" s="390">
        <v>269415</v>
      </c>
      <c r="E80" s="390">
        <v>269415</v>
      </c>
      <c r="F80" s="390">
        <v>221375</v>
      </c>
      <c r="G80" s="390">
        <v>48040</v>
      </c>
      <c r="H80" s="390">
        <v>0</v>
      </c>
      <c r="I80" s="390">
        <v>125233</v>
      </c>
      <c r="J80" s="390">
        <v>125233</v>
      </c>
      <c r="K80" s="390">
        <v>118136</v>
      </c>
      <c r="L80" s="390">
        <v>7097</v>
      </c>
      <c r="M80" s="390">
        <v>0</v>
      </c>
    </row>
    <row r="81" spans="2:13" ht="19.5" customHeight="1">
      <c r="B81" s="387" t="s">
        <v>499</v>
      </c>
      <c r="C81" s="388" t="s">
        <v>500</v>
      </c>
      <c r="D81" s="373">
        <v>326597</v>
      </c>
      <c r="E81" s="373">
        <v>326597</v>
      </c>
      <c r="F81" s="373">
        <v>288487</v>
      </c>
      <c r="G81" s="373">
        <v>38110</v>
      </c>
      <c r="H81" s="373">
        <v>0</v>
      </c>
      <c r="I81" s="373">
        <v>112100</v>
      </c>
      <c r="J81" s="373">
        <v>112100</v>
      </c>
      <c r="K81" s="373">
        <v>110751</v>
      </c>
      <c r="L81" s="373">
        <v>1349</v>
      </c>
      <c r="M81" s="373">
        <v>0</v>
      </c>
    </row>
    <row r="82" spans="2:13" ht="19.5" customHeight="1">
      <c r="B82" s="387" t="s">
        <v>502</v>
      </c>
      <c r="C82" s="388" t="s">
        <v>420</v>
      </c>
      <c r="D82" s="373">
        <v>423224</v>
      </c>
      <c r="E82" s="373">
        <v>292651</v>
      </c>
      <c r="F82" s="373">
        <v>264756</v>
      </c>
      <c r="G82" s="373">
        <v>27895</v>
      </c>
      <c r="H82" s="373">
        <v>130573</v>
      </c>
      <c r="I82" s="373">
        <v>152521</v>
      </c>
      <c r="J82" s="373">
        <v>120499</v>
      </c>
      <c r="K82" s="373">
        <v>116307</v>
      </c>
      <c r="L82" s="373">
        <v>4192</v>
      </c>
      <c r="M82" s="373">
        <v>32022</v>
      </c>
    </row>
    <row r="83" spans="2:13" ht="19.5" customHeight="1">
      <c r="B83" s="387" t="s">
        <v>503</v>
      </c>
      <c r="C83" s="388" t="s">
        <v>186</v>
      </c>
      <c r="D83" s="373">
        <v>358538</v>
      </c>
      <c r="E83" s="373">
        <v>350446</v>
      </c>
      <c r="F83" s="373">
        <v>309562</v>
      </c>
      <c r="G83" s="373">
        <v>40884</v>
      </c>
      <c r="H83" s="373">
        <v>8092</v>
      </c>
      <c r="I83" s="373">
        <v>100179</v>
      </c>
      <c r="J83" s="373">
        <v>100179</v>
      </c>
      <c r="K83" s="373">
        <v>97843</v>
      </c>
      <c r="L83" s="373">
        <v>2336</v>
      </c>
      <c r="M83" s="373">
        <v>0</v>
      </c>
    </row>
    <row r="84" spans="2:13" ht="19.5" customHeight="1">
      <c r="B84" s="387" t="s">
        <v>504</v>
      </c>
      <c r="C84" s="388" t="s">
        <v>175</v>
      </c>
      <c r="D84" s="373">
        <v>313162</v>
      </c>
      <c r="E84" s="373">
        <v>313162</v>
      </c>
      <c r="F84" s="373">
        <v>265957</v>
      </c>
      <c r="G84" s="373">
        <v>47205</v>
      </c>
      <c r="H84" s="373">
        <v>0</v>
      </c>
      <c r="I84" s="373">
        <v>111117</v>
      </c>
      <c r="J84" s="373">
        <v>111117</v>
      </c>
      <c r="K84" s="373">
        <v>110477</v>
      </c>
      <c r="L84" s="373">
        <v>640</v>
      </c>
      <c r="M84" s="373">
        <v>0</v>
      </c>
    </row>
    <row r="85" spans="2:13" ht="19.5" customHeight="1">
      <c r="B85" s="387" t="s">
        <v>505</v>
      </c>
      <c r="C85" s="388" t="s">
        <v>507</v>
      </c>
      <c r="D85" s="373">
        <v>334327</v>
      </c>
      <c r="E85" s="373">
        <v>334327</v>
      </c>
      <c r="F85" s="373">
        <v>298632</v>
      </c>
      <c r="G85" s="373">
        <v>35695</v>
      </c>
      <c r="H85" s="373">
        <v>0</v>
      </c>
      <c r="I85" s="373">
        <v>119438</v>
      </c>
      <c r="J85" s="373">
        <v>118350</v>
      </c>
      <c r="K85" s="373">
        <v>116705</v>
      </c>
      <c r="L85" s="373">
        <v>1645</v>
      </c>
      <c r="M85" s="373">
        <v>1088</v>
      </c>
    </row>
    <row r="86" spans="2:13" ht="19.5" customHeight="1">
      <c r="B86" s="387" t="s">
        <v>508</v>
      </c>
      <c r="C86" s="388" t="s">
        <v>509</v>
      </c>
      <c r="D86" s="373">
        <v>291624</v>
      </c>
      <c r="E86" s="373">
        <v>291624</v>
      </c>
      <c r="F86" s="373">
        <v>268303</v>
      </c>
      <c r="G86" s="373">
        <v>23321</v>
      </c>
      <c r="H86" s="373">
        <v>0</v>
      </c>
      <c r="I86" s="373">
        <v>92487</v>
      </c>
      <c r="J86" s="373">
        <v>92487</v>
      </c>
      <c r="K86" s="373">
        <v>92487</v>
      </c>
      <c r="L86" s="373">
        <v>0</v>
      </c>
      <c r="M86" s="373">
        <v>0</v>
      </c>
    </row>
    <row r="87" spans="2:13" ht="19.5" customHeight="1">
      <c r="B87" s="387" t="s">
        <v>510</v>
      </c>
      <c r="C87" s="388" t="s">
        <v>35</v>
      </c>
      <c r="D87" s="390">
        <v>275457</v>
      </c>
      <c r="E87" s="390">
        <v>275457</v>
      </c>
      <c r="F87" s="390">
        <v>262305</v>
      </c>
      <c r="G87" s="390">
        <v>13152</v>
      </c>
      <c r="H87" s="390">
        <v>0</v>
      </c>
      <c r="I87" s="390">
        <v>177778</v>
      </c>
      <c r="J87" s="390">
        <v>177778</v>
      </c>
      <c r="K87" s="390">
        <v>177778</v>
      </c>
      <c r="L87" s="390">
        <v>0</v>
      </c>
      <c r="M87" s="390">
        <v>0</v>
      </c>
    </row>
    <row r="88" spans="2:13" ht="19.5" customHeight="1">
      <c r="B88" s="387" t="s">
        <v>511</v>
      </c>
      <c r="C88" s="388" t="s">
        <v>512</v>
      </c>
      <c r="D88" s="373">
        <v>367615</v>
      </c>
      <c r="E88" s="373">
        <v>365146</v>
      </c>
      <c r="F88" s="373">
        <v>326472</v>
      </c>
      <c r="G88" s="373">
        <v>38674</v>
      </c>
      <c r="H88" s="373">
        <v>2469</v>
      </c>
      <c r="I88" s="373">
        <v>161201</v>
      </c>
      <c r="J88" s="373">
        <v>154707</v>
      </c>
      <c r="K88" s="373">
        <v>148605</v>
      </c>
      <c r="L88" s="373">
        <v>6102</v>
      </c>
      <c r="M88" s="373">
        <v>6494</v>
      </c>
    </row>
    <row r="89" spans="2:13" ht="19.5" customHeight="1">
      <c r="B89" s="387" t="s">
        <v>206</v>
      </c>
      <c r="C89" s="388" t="s">
        <v>513</v>
      </c>
      <c r="D89" s="373">
        <v>318633</v>
      </c>
      <c r="E89" s="373">
        <v>318633</v>
      </c>
      <c r="F89" s="373">
        <v>295152</v>
      </c>
      <c r="G89" s="373">
        <v>23481</v>
      </c>
      <c r="H89" s="373">
        <v>0</v>
      </c>
      <c r="I89" s="373">
        <v>135379</v>
      </c>
      <c r="J89" s="373">
        <v>135379</v>
      </c>
      <c r="K89" s="373">
        <v>131135</v>
      </c>
      <c r="L89" s="373">
        <v>4244</v>
      </c>
      <c r="M89" s="373">
        <v>0</v>
      </c>
    </row>
    <row r="90" spans="2:13" ht="19.5" customHeight="1">
      <c r="B90" s="387" t="s">
        <v>514</v>
      </c>
      <c r="C90" s="388" t="s">
        <v>365</v>
      </c>
      <c r="D90" s="373">
        <v>404838</v>
      </c>
      <c r="E90" s="373">
        <v>359041</v>
      </c>
      <c r="F90" s="373">
        <v>337265</v>
      </c>
      <c r="G90" s="373">
        <v>21776</v>
      </c>
      <c r="H90" s="373">
        <v>45797</v>
      </c>
      <c r="I90" s="373">
        <v>216491</v>
      </c>
      <c r="J90" s="373">
        <v>144881</v>
      </c>
      <c r="K90" s="373">
        <v>144549</v>
      </c>
      <c r="L90" s="373">
        <v>332</v>
      </c>
      <c r="M90" s="373">
        <v>71610</v>
      </c>
    </row>
    <row r="91" spans="2:13" ht="19.5" customHeight="1">
      <c r="B91" s="387" t="s">
        <v>52</v>
      </c>
      <c r="C91" s="388" t="s">
        <v>386</v>
      </c>
      <c r="D91" s="373">
        <v>383825</v>
      </c>
      <c r="E91" s="373">
        <v>372488</v>
      </c>
      <c r="F91" s="373">
        <v>350005</v>
      </c>
      <c r="G91" s="373">
        <v>22483</v>
      </c>
      <c r="H91" s="373">
        <v>11337</v>
      </c>
      <c r="I91" s="373">
        <v>98413</v>
      </c>
      <c r="J91" s="373">
        <v>93445</v>
      </c>
      <c r="K91" s="373">
        <v>93445</v>
      </c>
      <c r="L91" s="373">
        <v>0</v>
      </c>
      <c r="M91" s="373">
        <v>4968</v>
      </c>
    </row>
    <row r="92" spans="2:13" ht="19.5" customHeight="1">
      <c r="B92" s="387" t="s">
        <v>495</v>
      </c>
      <c r="C92" s="388" t="s">
        <v>516</v>
      </c>
      <c r="D92" s="373">
        <v>319005</v>
      </c>
      <c r="E92" s="373">
        <v>318082</v>
      </c>
      <c r="F92" s="373">
        <v>287372</v>
      </c>
      <c r="G92" s="373">
        <v>30710</v>
      </c>
      <c r="H92" s="373">
        <v>923</v>
      </c>
      <c r="I92" s="373">
        <v>135686</v>
      </c>
      <c r="J92" s="373">
        <v>135686</v>
      </c>
      <c r="K92" s="373">
        <v>129451</v>
      </c>
      <c r="L92" s="373">
        <v>6235</v>
      </c>
      <c r="M92" s="373">
        <v>0</v>
      </c>
    </row>
    <row r="93" spans="2:13" ht="19.5" customHeight="1">
      <c r="B93" s="387" t="s">
        <v>211</v>
      </c>
      <c r="C93" s="388" t="s">
        <v>517</v>
      </c>
      <c r="D93" s="373">
        <v>348626</v>
      </c>
      <c r="E93" s="373">
        <v>348626</v>
      </c>
      <c r="F93" s="373">
        <v>312718</v>
      </c>
      <c r="G93" s="373">
        <v>35908</v>
      </c>
      <c r="H93" s="373">
        <v>0</v>
      </c>
      <c r="I93" s="373">
        <v>122417</v>
      </c>
      <c r="J93" s="373">
        <v>122417</v>
      </c>
      <c r="K93" s="373">
        <v>115712</v>
      </c>
      <c r="L93" s="373">
        <v>6705</v>
      </c>
      <c r="M93" s="373">
        <v>0</v>
      </c>
    </row>
    <row r="94" spans="2:13" ht="19.5" customHeight="1">
      <c r="B94" s="387" t="s">
        <v>69</v>
      </c>
      <c r="C94" s="388" t="s">
        <v>448</v>
      </c>
      <c r="D94" s="373">
        <v>367176</v>
      </c>
      <c r="E94" s="373">
        <v>360672</v>
      </c>
      <c r="F94" s="373">
        <v>318276</v>
      </c>
      <c r="G94" s="373">
        <v>42396</v>
      </c>
      <c r="H94" s="373">
        <v>6504</v>
      </c>
      <c r="I94" s="373">
        <v>141316</v>
      </c>
      <c r="J94" s="373">
        <v>141316</v>
      </c>
      <c r="K94" s="373">
        <v>138902</v>
      </c>
      <c r="L94" s="373">
        <v>2414</v>
      </c>
      <c r="M94" s="373">
        <v>0</v>
      </c>
    </row>
    <row r="95" spans="2:13" ht="19.5" customHeight="1">
      <c r="B95" s="387" t="s">
        <v>519</v>
      </c>
      <c r="C95" s="388" t="s">
        <v>520</v>
      </c>
      <c r="D95" s="373">
        <v>399458</v>
      </c>
      <c r="E95" s="373">
        <v>399458</v>
      </c>
      <c r="F95" s="373">
        <v>355798</v>
      </c>
      <c r="G95" s="373">
        <v>43660</v>
      </c>
      <c r="H95" s="373">
        <v>0</v>
      </c>
      <c r="I95" s="373">
        <v>132497</v>
      </c>
      <c r="J95" s="373">
        <v>132497</v>
      </c>
      <c r="K95" s="373">
        <v>126560</v>
      </c>
      <c r="L95" s="373">
        <v>5937</v>
      </c>
      <c r="M95" s="373">
        <v>0</v>
      </c>
    </row>
    <row r="96" spans="2:13" ht="19.5" customHeight="1">
      <c r="B96" s="387" t="s">
        <v>200</v>
      </c>
      <c r="C96" s="388" t="s">
        <v>521</v>
      </c>
      <c r="D96" s="373">
        <v>374004</v>
      </c>
      <c r="E96" s="373">
        <v>373848</v>
      </c>
      <c r="F96" s="373">
        <v>314654</v>
      </c>
      <c r="G96" s="373">
        <v>59194</v>
      </c>
      <c r="H96" s="373">
        <v>156</v>
      </c>
      <c r="I96" s="373">
        <v>83059</v>
      </c>
      <c r="J96" s="373">
        <v>83059</v>
      </c>
      <c r="K96" s="373">
        <v>83031</v>
      </c>
      <c r="L96" s="373">
        <v>28</v>
      </c>
      <c r="M96" s="373">
        <v>0</v>
      </c>
    </row>
    <row r="97" spans="2:13" ht="19.5" customHeight="1">
      <c r="B97" s="387" t="s">
        <v>522</v>
      </c>
      <c r="C97" s="391" t="s">
        <v>434</v>
      </c>
      <c r="D97" s="373">
        <v>355907</v>
      </c>
      <c r="E97" s="373">
        <v>355140</v>
      </c>
      <c r="F97" s="373">
        <v>319469</v>
      </c>
      <c r="G97" s="373">
        <v>35671</v>
      </c>
      <c r="H97" s="373">
        <v>767</v>
      </c>
      <c r="I97" s="373">
        <v>118078</v>
      </c>
      <c r="J97" s="373">
        <v>118078</v>
      </c>
      <c r="K97" s="373">
        <v>115232</v>
      </c>
      <c r="L97" s="373">
        <v>2846</v>
      </c>
      <c r="M97" s="373">
        <v>0</v>
      </c>
    </row>
    <row r="98" spans="2:13" ht="19.5" customHeight="1">
      <c r="B98" s="378" t="s">
        <v>82</v>
      </c>
      <c r="C98" s="392" t="s">
        <v>174</v>
      </c>
      <c r="D98" s="369">
        <v>358124</v>
      </c>
      <c r="E98" s="369">
        <v>350521</v>
      </c>
      <c r="F98" s="369">
        <v>329814</v>
      </c>
      <c r="G98" s="369">
        <v>20707</v>
      </c>
      <c r="H98" s="369">
        <v>7603</v>
      </c>
      <c r="I98" s="369">
        <v>113210</v>
      </c>
      <c r="J98" s="369">
        <v>112842</v>
      </c>
      <c r="K98" s="369">
        <v>106246</v>
      </c>
      <c r="L98" s="369">
        <v>6596</v>
      </c>
      <c r="M98" s="369">
        <v>368</v>
      </c>
    </row>
    <row r="99" spans="2:13" ht="19.5" customHeight="1">
      <c r="B99" s="393" t="s">
        <v>523</v>
      </c>
      <c r="C99" s="394" t="s">
        <v>351</v>
      </c>
      <c r="D99" s="377">
        <v>313746</v>
      </c>
      <c r="E99" s="377">
        <v>293798</v>
      </c>
      <c r="F99" s="377">
        <v>271679</v>
      </c>
      <c r="G99" s="377">
        <v>22119</v>
      </c>
      <c r="H99" s="377">
        <v>19948</v>
      </c>
      <c r="I99" s="377">
        <v>96446</v>
      </c>
      <c r="J99" s="377">
        <v>96303</v>
      </c>
      <c r="K99" s="377">
        <v>95237</v>
      </c>
      <c r="L99" s="377">
        <v>1066</v>
      </c>
      <c r="M99" s="377">
        <v>143</v>
      </c>
    </row>
    <row r="100" spans="2:13" ht="19.5" customHeight="1">
      <c r="B100" s="383" t="s">
        <v>88</v>
      </c>
      <c r="C100" s="384" t="s">
        <v>524</v>
      </c>
      <c r="D100" s="386">
        <v>306261</v>
      </c>
      <c r="E100" s="386">
        <v>298904</v>
      </c>
      <c r="F100" s="386">
        <v>288915</v>
      </c>
      <c r="G100" s="386">
        <v>9989</v>
      </c>
      <c r="H100" s="386">
        <v>7357</v>
      </c>
      <c r="I100" s="386">
        <v>105011</v>
      </c>
      <c r="J100" s="386">
        <v>104906</v>
      </c>
      <c r="K100" s="386">
        <v>96747</v>
      </c>
      <c r="L100" s="386">
        <v>8159</v>
      </c>
      <c r="M100" s="386">
        <v>105</v>
      </c>
    </row>
    <row r="101" spans="2:13" ht="19.5" customHeight="1">
      <c r="B101" s="387" t="s">
        <v>479</v>
      </c>
      <c r="C101" s="388" t="s">
        <v>193</v>
      </c>
      <c r="D101" s="373">
        <v>263813</v>
      </c>
      <c r="E101" s="373">
        <v>263813</v>
      </c>
      <c r="F101" s="373">
        <v>232838</v>
      </c>
      <c r="G101" s="373">
        <v>30975</v>
      </c>
      <c r="H101" s="373">
        <v>0</v>
      </c>
      <c r="I101" s="373">
        <v>81858</v>
      </c>
      <c r="J101" s="373">
        <v>81803</v>
      </c>
      <c r="K101" s="373">
        <v>79373</v>
      </c>
      <c r="L101" s="373">
        <v>2430</v>
      </c>
      <c r="M101" s="373">
        <v>55</v>
      </c>
    </row>
    <row r="102" spans="2:13" ht="19.5" customHeight="1">
      <c r="B102" s="378" t="s">
        <v>525</v>
      </c>
      <c r="C102" s="379" t="s">
        <v>161</v>
      </c>
      <c r="D102" s="369">
        <v>392704</v>
      </c>
      <c r="E102" s="369">
        <v>387207</v>
      </c>
      <c r="F102" s="369">
        <v>351227</v>
      </c>
      <c r="G102" s="369">
        <v>35980</v>
      </c>
      <c r="H102" s="369">
        <v>5497</v>
      </c>
      <c r="I102" s="369">
        <v>179389</v>
      </c>
      <c r="J102" s="369">
        <v>179303</v>
      </c>
      <c r="K102" s="369">
        <v>175934</v>
      </c>
      <c r="L102" s="369">
        <v>3369</v>
      </c>
      <c r="M102" s="369">
        <v>86</v>
      </c>
    </row>
    <row r="103" spans="2:13" ht="19.5" customHeight="1">
      <c r="B103" s="393" t="s">
        <v>295</v>
      </c>
      <c r="C103" s="376" t="s">
        <v>136</v>
      </c>
      <c r="D103" s="377">
        <v>269709</v>
      </c>
      <c r="E103" s="377">
        <v>267688</v>
      </c>
      <c r="F103" s="377">
        <v>260422</v>
      </c>
      <c r="G103" s="377">
        <v>7266</v>
      </c>
      <c r="H103" s="377">
        <v>2021</v>
      </c>
      <c r="I103" s="377">
        <v>105563</v>
      </c>
      <c r="J103" s="377">
        <v>105563</v>
      </c>
      <c r="K103" s="377">
        <v>104705</v>
      </c>
      <c r="L103" s="377">
        <v>858</v>
      </c>
      <c r="M103" s="377">
        <v>0</v>
      </c>
    </row>
    <row r="104" spans="2:13" ht="19.5" customHeight="1">
      <c r="B104" s="383" t="s">
        <v>526</v>
      </c>
      <c r="C104" s="384" t="s">
        <v>253</v>
      </c>
      <c r="D104" s="369">
        <v>248727</v>
      </c>
      <c r="E104" s="369">
        <v>248298</v>
      </c>
      <c r="F104" s="369">
        <v>210856</v>
      </c>
      <c r="G104" s="369">
        <v>37442</v>
      </c>
      <c r="H104" s="369">
        <v>429</v>
      </c>
      <c r="I104" s="369">
        <v>82805</v>
      </c>
      <c r="J104" s="369">
        <v>82805</v>
      </c>
      <c r="K104" s="369">
        <v>80049</v>
      </c>
      <c r="L104" s="369">
        <v>2756</v>
      </c>
      <c r="M104" s="369">
        <v>0</v>
      </c>
    </row>
    <row r="105" spans="2:13" ht="19.5" customHeight="1">
      <c r="B105" s="387" t="s">
        <v>527</v>
      </c>
      <c r="C105" s="388" t="s">
        <v>528</v>
      </c>
      <c r="D105" s="373">
        <v>233607</v>
      </c>
      <c r="E105" s="373">
        <v>228833</v>
      </c>
      <c r="F105" s="373">
        <v>206679</v>
      </c>
      <c r="G105" s="373">
        <v>22154</v>
      </c>
      <c r="H105" s="373">
        <v>4774</v>
      </c>
      <c r="I105" s="373">
        <v>75279</v>
      </c>
      <c r="J105" s="373">
        <v>74990</v>
      </c>
      <c r="K105" s="373">
        <v>72392</v>
      </c>
      <c r="L105" s="373">
        <v>2598</v>
      </c>
      <c r="M105" s="373">
        <v>289</v>
      </c>
    </row>
    <row r="106" spans="2:13" ht="19.5" customHeight="1">
      <c r="B106" s="393" t="s">
        <v>300</v>
      </c>
      <c r="C106" s="376" t="s">
        <v>321</v>
      </c>
      <c r="D106" s="402" t="s">
        <v>605</v>
      </c>
      <c r="E106" s="402" t="s">
        <v>605</v>
      </c>
      <c r="F106" s="402" t="s">
        <v>605</v>
      </c>
      <c r="G106" s="402" t="s">
        <v>605</v>
      </c>
      <c r="H106" s="402" t="s">
        <v>605</v>
      </c>
      <c r="I106" s="402" t="s">
        <v>605</v>
      </c>
      <c r="J106" s="402" t="s">
        <v>605</v>
      </c>
      <c r="K106" s="402" t="s">
        <v>605</v>
      </c>
      <c r="L106" s="402" t="s">
        <v>605</v>
      </c>
      <c r="M106" s="402" t="s">
        <v>605</v>
      </c>
    </row>
  </sheetData>
  <sheetProtection/>
  <mergeCells count="18">
    <mergeCell ref="B57:C60"/>
    <mergeCell ref="D57:H57"/>
    <mergeCell ref="I57:M57"/>
    <mergeCell ref="D58:D60"/>
    <mergeCell ref="I58:I60"/>
    <mergeCell ref="E59:E60"/>
    <mergeCell ref="H59:H60"/>
    <mergeCell ref="J59:J60"/>
    <mergeCell ref="M59:M60"/>
    <mergeCell ref="B4:C7"/>
    <mergeCell ref="D4:H4"/>
    <mergeCell ref="I4:M4"/>
    <mergeCell ref="D5:D7"/>
    <mergeCell ref="I5:I7"/>
    <mergeCell ref="E6:E7"/>
    <mergeCell ref="H6:H7"/>
    <mergeCell ref="J6:J7"/>
    <mergeCell ref="M6:M7"/>
  </mergeCells>
  <dataValidations count="1">
    <dataValidation type="whole" allowBlank="1" showInputMessage="1" showErrorMessage="1" errorTitle="入力エラー" error="入力した値に誤りがあります" sqref="D8:IV53 C61:IV97 C100:C106 D98:IV106 C8:C44 C47:C53">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indexed="53"/>
  </sheetPr>
  <dimension ref="B1:M106"/>
  <sheetViews>
    <sheetView tabSelected="1" view="pageBreakPreview" zoomScale="85" zoomScaleNormal="80" zoomScaleSheetLayoutView="85" zoomScalePageLayoutView="0" workbookViewId="0" topLeftCell="A91">
      <selection activeCell="D116" sqref="D116"/>
    </sheetView>
  </sheetViews>
  <sheetFormatPr defaultColWidth="9" defaultRowHeight="14.25"/>
  <cols>
    <col min="1" max="1" width="4.09765625" style="346" customWidth="1"/>
    <col min="2" max="2" width="6.3984375" style="346" customWidth="1"/>
    <col min="3" max="3" width="38.69921875" style="347" customWidth="1"/>
    <col min="4" max="11" width="11.69921875" style="346" customWidth="1"/>
    <col min="12" max="12" width="9" style="346" bestFit="1" customWidth="1"/>
    <col min="13" max="16384" width="9" style="346" customWidth="1"/>
  </cols>
  <sheetData>
    <row r="1" spans="2:11" ht="18.75">
      <c r="B1" s="396"/>
      <c r="C1" s="350" t="s">
        <v>472</v>
      </c>
      <c r="E1" s="501"/>
      <c r="I1" s="396"/>
      <c r="J1" s="396"/>
      <c r="K1" s="396"/>
    </row>
    <row r="2" spans="2:11" ht="18.75">
      <c r="B2" s="396"/>
      <c r="C2" s="349">
        <v>43891</v>
      </c>
      <c r="E2" s="501"/>
      <c r="I2" s="396"/>
      <c r="J2" s="396"/>
      <c r="K2" s="396"/>
    </row>
    <row r="3" spans="2:10" ht="18" customHeight="1">
      <c r="B3" s="351"/>
      <c r="C3" s="352" t="s">
        <v>455</v>
      </c>
      <c r="E3" s="351"/>
      <c r="F3" s="351"/>
      <c r="G3" s="351"/>
      <c r="H3" s="351"/>
      <c r="I3" s="351"/>
      <c r="J3" s="351"/>
    </row>
    <row r="4" spans="2:11" s="348" customFormat="1" ht="18" customHeight="1">
      <c r="B4" s="677" t="s">
        <v>537</v>
      </c>
      <c r="C4" s="678"/>
      <c r="D4" s="692" t="s">
        <v>410</v>
      </c>
      <c r="E4" s="691"/>
      <c r="F4" s="691"/>
      <c r="G4" s="706"/>
      <c r="H4" s="690" t="s">
        <v>65</v>
      </c>
      <c r="I4" s="691"/>
      <c r="J4" s="691"/>
      <c r="K4" s="706"/>
    </row>
    <row r="5" spans="2:11" s="348" customFormat="1" ht="9.75" customHeight="1">
      <c r="B5" s="679"/>
      <c r="C5" s="680"/>
      <c r="D5" s="713" t="s">
        <v>181</v>
      </c>
      <c r="E5" s="713" t="s">
        <v>506</v>
      </c>
      <c r="F5" s="426"/>
      <c r="G5" s="502"/>
      <c r="H5" s="713" t="s">
        <v>181</v>
      </c>
      <c r="I5" s="713" t="s">
        <v>506</v>
      </c>
      <c r="J5" s="426"/>
      <c r="K5" s="502"/>
    </row>
    <row r="6" spans="2:11" s="348" customFormat="1" ht="36" customHeight="1">
      <c r="B6" s="681"/>
      <c r="C6" s="682"/>
      <c r="D6" s="714"/>
      <c r="E6" s="714"/>
      <c r="F6" s="508" t="s">
        <v>30</v>
      </c>
      <c r="G6" s="509" t="s">
        <v>556</v>
      </c>
      <c r="H6" s="714"/>
      <c r="I6" s="714"/>
      <c r="J6" s="508" t="s">
        <v>30</v>
      </c>
      <c r="K6" s="509" t="s">
        <v>556</v>
      </c>
    </row>
    <row r="7" spans="2:11" s="403" customFormat="1" ht="12.75" customHeight="1">
      <c r="B7" s="404"/>
      <c r="C7" s="405"/>
      <c r="D7" s="510" t="s">
        <v>535</v>
      </c>
      <c r="E7" s="511" t="s">
        <v>451</v>
      </c>
      <c r="F7" s="512" t="s">
        <v>451</v>
      </c>
      <c r="G7" s="512" t="s">
        <v>451</v>
      </c>
      <c r="H7" s="512" t="s">
        <v>535</v>
      </c>
      <c r="I7" s="512" t="s">
        <v>451</v>
      </c>
      <c r="J7" s="512" t="s">
        <v>451</v>
      </c>
      <c r="K7" s="510" t="s">
        <v>451</v>
      </c>
    </row>
    <row r="8" spans="2:11" ht="19.5" customHeight="1">
      <c r="B8" s="409" t="s">
        <v>48</v>
      </c>
      <c r="C8" s="410" t="s">
        <v>111</v>
      </c>
      <c r="D8" s="411">
        <v>19.8</v>
      </c>
      <c r="E8" s="411">
        <v>166.4</v>
      </c>
      <c r="F8" s="411">
        <v>150.8</v>
      </c>
      <c r="G8" s="411">
        <v>15.6</v>
      </c>
      <c r="H8" s="411">
        <v>14.9</v>
      </c>
      <c r="I8" s="411">
        <v>84.5</v>
      </c>
      <c r="J8" s="411">
        <v>83</v>
      </c>
      <c r="K8" s="411">
        <v>1.5</v>
      </c>
    </row>
    <row r="9" spans="2:11" ht="19.5" customHeight="1">
      <c r="B9" s="366" t="s">
        <v>399</v>
      </c>
      <c r="C9" s="367" t="s">
        <v>481</v>
      </c>
      <c r="D9" s="412">
        <v>21</v>
      </c>
      <c r="E9" s="413">
        <v>177.4</v>
      </c>
      <c r="F9" s="413">
        <v>155.2</v>
      </c>
      <c r="G9" s="413">
        <v>22.2</v>
      </c>
      <c r="H9" s="413">
        <v>13.5</v>
      </c>
      <c r="I9" s="413">
        <v>84.2</v>
      </c>
      <c r="J9" s="413">
        <v>81.9</v>
      </c>
      <c r="K9" s="413">
        <v>2.3</v>
      </c>
    </row>
    <row r="10" spans="2:11" ht="19.5" customHeight="1">
      <c r="B10" s="370" t="s">
        <v>68</v>
      </c>
      <c r="C10" s="371" t="s">
        <v>166</v>
      </c>
      <c r="D10" s="416">
        <v>19.7</v>
      </c>
      <c r="E10" s="417">
        <v>168.4</v>
      </c>
      <c r="F10" s="417">
        <v>152.2</v>
      </c>
      <c r="G10" s="417">
        <v>16.2</v>
      </c>
      <c r="H10" s="417">
        <v>16.9</v>
      </c>
      <c r="I10" s="417">
        <v>101</v>
      </c>
      <c r="J10" s="417">
        <v>99.6</v>
      </c>
      <c r="K10" s="417">
        <v>1.4</v>
      </c>
    </row>
    <row r="11" spans="2:11" ht="19.5" customHeight="1">
      <c r="B11" s="374" t="s">
        <v>400</v>
      </c>
      <c r="C11" s="371" t="s">
        <v>482</v>
      </c>
      <c r="D11" s="416">
        <v>17.9</v>
      </c>
      <c r="E11" s="417">
        <v>147.7</v>
      </c>
      <c r="F11" s="417">
        <v>134.7</v>
      </c>
      <c r="G11" s="417">
        <v>13</v>
      </c>
      <c r="H11" s="417">
        <v>14.5</v>
      </c>
      <c r="I11" s="417">
        <v>93.8</v>
      </c>
      <c r="J11" s="417">
        <v>93.5</v>
      </c>
      <c r="K11" s="417">
        <v>0.3</v>
      </c>
    </row>
    <row r="12" spans="2:11" ht="19.5" customHeight="1">
      <c r="B12" s="370" t="s">
        <v>355</v>
      </c>
      <c r="C12" s="371" t="s">
        <v>483</v>
      </c>
      <c r="D12" s="416">
        <v>19.3</v>
      </c>
      <c r="E12" s="417">
        <v>162.4</v>
      </c>
      <c r="F12" s="417">
        <v>147</v>
      </c>
      <c r="G12" s="417">
        <v>15.4</v>
      </c>
      <c r="H12" s="417">
        <v>18.6</v>
      </c>
      <c r="I12" s="417">
        <v>114.6</v>
      </c>
      <c r="J12" s="417">
        <v>112.8</v>
      </c>
      <c r="K12" s="417">
        <v>1.8</v>
      </c>
    </row>
    <row r="13" spans="2:11" ht="19.5" customHeight="1">
      <c r="B13" s="370" t="s">
        <v>167</v>
      </c>
      <c r="C13" s="371" t="s">
        <v>485</v>
      </c>
      <c r="D13" s="416">
        <v>20.2</v>
      </c>
      <c r="E13" s="417">
        <v>189.5</v>
      </c>
      <c r="F13" s="417">
        <v>154.7</v>
      </c>
      <c r="G13" s="417">
        <v>34.8</v>
      </c>
      <c r="H13" s="417">
        <v>15.8</v>
      </c>
      <c r="I13" s="417">
        <v>99.9</v>
      </c>
      <c r="J13" s="417">
        <v>96.1</v>
      </c>
      <c r="K13" s="417">
        <v>3.8</v>
      </c>
    </row>
    <row r="14" spans="2:11" ht="19.5" customHeight="1">
      <c r="B14" s="370" t="s">
        <v>403</v>
      </c>
      <c r="C14" s="371" t="s">
        <v>467</v>
      </c>
      <c r="D14" s="416">
        <v>20.2</v>
      </c>
      <c r="E14" s="417">
        <v>169.3</v>
      </c>
      <c r="F14" s="417">
        <v>156.9</v>
      </c>
      <c r="G14" s="417">
        <v>12.4</v>
      </c>
      <c r="H14" s="417">
        <v>15.9</v>
      </c>
      <c r="I14" s="417">
        <v>91.5</v>
      </c>
      <c r="J14" s="417">
        <v>89.6</v>
      </c>
      <c r="K14" s="417">
        <v>1.9</v>
      </c>
    </row>
    <row r="15" spans="2:11" ht="19.5" customHeight="1">
      <c r="B15" s="370" t="s">
        <v>74</v>
      </c>
      <c r="C15" s="371" t="s">
        <v>218</v>
      </c>
      <c r="D15" s="416">
        <v>19.2</v>
      </c>
      <c r="E15" s="417">
        <v>158.4</v>
      </c>
      <c r="F15" s="417">
        <v>140.6</v>
      </c>
      <c r="G15" s="417">
        <v>17.8</v>
      </c>
      <c r="H15" s="417">
        <v>17.3</v>
      </c>
      <c r="I15" s="417">
        <v>109.6</v>
      </c>
      <c r="J15" s="417">
        <v>108.1</v>
      </c>
      <c r="K15" s="417">
        <v>1.5</v>
      </c>
    </row>
    <row r="16" spans="2:11" ht="19.5" customHeight="1">
      <c r="B16" s="370" t="s">
        <v>404</v>
      </c>
      <c r="C16" s="371" t="s">
        <v>486</v>
      </c>
      <c r="D16" s="416">
        <v>19.8</v>
      </c>
      <c r="E16" s="417">
        <v>159.9</v>
      </c>
      <c r="F16" s="417">
        <v>146</v>
      </c>
      <c r="G16" s="417">
        <v>13.9</v>
      </c>
      <c r="H16" s="417">
        <v>14.5</v>
      </c>
      <c r="I16" s="417">
        <v>91.3</v>
      </c>
      <c r="J16" s="417">
        <v>89.6</v>
      </c>
      <c r="K16" s="417">
        <v>1.7</v>
      </c>
    </row>
    <row r="17" spans="2:11" ht="19.5" customHeight="1">
      <c r="B17" s="370" t="s">
        <v>346</v>
      </c>
      <c r="C17" s="371" t="s">
        <v>488</v>
      </c>
      <c r="D17" s="416">
        <v>20</v>
      </c>
      <c r="E17" s="417">
        <v>186.5</v>
      </c>
      <c r="F17" s="417">
        <v>155.7</v>
      </c>
      <c r="G17" s="417">
        <v>30.8</v>
      </c>
      <c r="H17" s="417">
        <v>12.5</v>
      </c>
      <c r="I17" s="417">
        <v>75.3</v>
      </c>
      <c r="J17" s="417">
        <v>75.2</v>
      </c>
      <c r="K17" s="417">
        <v>0.1</v>
      </c>
    </row>
    <row r="18" spans="2:11" ht="19.5" customHeight="1">
      <c r="B18" s="370" t="s">
        <v>281</v>
      </c>
      <c r="C18" s="371" t="s">
        <v>489</v>
      </c>
      <c r="D18" s="416">
        <v>20.3</v>
      </c>
      <c r="E18" s="417">
        <v>154.3</v>
      </c>
      <c r="F18" s="417">
        <v>142.2</v>
      </c>
      <c r="G18" s="417">
        <v>12.1</v>
      </c>
      <c r="H18" s="417">
        <v>13.7</v>
      </c>
      <c r="I18" s="417">
        <v>71.5</v>
      </c>
      <c r="J18" s="417">
        <v>70.1</v>
      </c>
      <c r="K18" s="417">
        <v>1.4</v>
      </c>
    </row>
    <row r="19" spans="2:11" ht="19.5" customHeight="1">
      <c r="B19" s="370" t="s">
        <v>199</v>
      </c>
      <c r="C19" s="371" t="s">
        <v>491</v>
      </c>
      <c r="D19" s="416">
        <v>19.7</v>
      </c>
      <c r="E19" s="417">
        <v>152.8</v>
      </c>
      <c r="F19" s="417">
        <v>146</v>
      </c>
      <c r="G19" s="417">
        <v>6.8</v>
      </c>
      <c r="H19" s="417">
        <v>13.1</v>
      </c>
      <c r="I19" s="417">
        <v>68.2</v>
      </c>
      <c r="J19" s="417">
        <v>66.9</v>
      </c>
      <c r="K19" s="417">
        <v>1.3</v>
      </c>
    </row>
    <row r="20" spans="2:11" ht="19.5" customHeight="1">
      <c r="B20" s="370" t="s">
        <v>405</v>
      </c>
      <c r="C20" s="371" t="s">
        <v>492</v>
      </c>
      <c r="D20" s="416">
        <v>19.6</v>
      </c>
      <c r="E20" s="417">
        <v>156.7</v>
      </c>
      <c r="F20" s="417">
        <v>145.8</v>
      </c>
      <c r="G20" s="417">
        <v>10.9</v>
      </c>
      <c r="H20" s="417">
        <v>12.7</v>
      </c>
      <c r="I20" s="417">
        <v>76</v>
      </c>
      <c r="J20" s="417">
        <v>75.8</v>
      </c>
      <c r="K20" s="417">
        <v>0.2</v>
      </c>
    </row>
    <row r="21" spans="2:11" ht="19.5" customHeight="1">
      <c r="B21" s="370" t="s">
        <v>406</v>
      </c>
      <c r="C21" s="371" t="s">
        <v>313</v>
      </c>
      <c r="D21" s="416">
        <v>19.2</v>
      </c>
      <c r="E21" s="417">
        <v>153.7</v>
      </c>
      <c r="F21" s="417">
        <v>145.9</v>
      </c>
      <c r="G21" s="417">
        <v>7.8</v>
      </c>
      <c r="H21" s="417">
        <v>14.6</v>
      </c>
      <c r="I21" s="417">
        <v>88.6</v>
      </c>
      <c r="J21" s="417">
        <v>87.7</v>
      </c>
      <c r="K21" s="417">
        <v>0.9</v>
      </c>
    </row>
    <row r="22" spans="2:11" ht="19.5" customHeight="1">
      <c r="B22" s="370" t="s">
        <v>312</v>
      </c>
      <c r="C22" s="371" t="s">
        <v>190</v>
      </c>
      <c r="D22" s="416">
        <v>19.2</v>
      </c>
      <c r="E22" s="417">
        <v>150.3</v>
      </c>
      <c r="F22" s="417">
        <v>145.6</v>
      </c>
      <c r="G22" s="417">
        <v>4.7</v>
      </c>
      <c r="H22" s="417">
        <v>11.4</v>
      </c>
      <c r="I22" s="417">
        <v>84</v>
      </c>
      <c r="J22" s="417">
        <v>82.9</v>
      </c>
      <c r="K22" s="417">
        <v>1.1</v>
      </c>
    </row>
    <row r="23" spans="2:11" ht="19.5" customHeight="1">
      <c r="B23" s="375" t="s">
        <v>160</v>
      </c>
      <c r="C23" s="376" t="s">
        <v>67</v>
      </c>
      <c r="D23" s="416">
        <v>19.9</v>
      </c>
      <c r="E23" s="419">
        <v>161</v>
      </c>
      <c r="F23" s="419">
        <v>149.7</v>
      </c>
      <c r="G23" s="419">
        <v>11.3</v>
      </c>
      <c r="H23" s="419">
        <v>14.3</v>
      </c>
      <c r="I23" s="419">
        <v>67.2</v>
      </c>
      <c r="J23" s="419">
        <v>65.8</v>
      </c>
      <c r="K23" s="419">
        <v>1.4</v>
      </c>
    </row>
    <row r="24" spans="2:11" ht="19.5" customHeight="1">
      <c r="B24" s="378" t="s">
        <v>165</v>
      </c>
      <c r="C24" s="379" t="s">
        <v>493</v>
      </c>
      <c r="D24" s="413">
        <v>20</v>
      </c>
      <c r="E24" s="413">
        <v>168.8</v>
      </c>
      <c r="F24" s="413">
        <v>155.2</v>
      </c>
      <c r="G24" s="413">
        <v>13.6</v>
      </c>
      <c r="H24" s="413">
        <v>16.4</v>
      </c>
      <c r="I24" s="413">
        <v>92.8</v>
      </c>
      <c r="J24" s="413">
        <v>91.5</v>
      </c>
      <c r="K24" s="413">
        <v>1.3</v>
      </c>
    </row>
    <row r="25" spans="2:11" ht="19.5" customHeight="1">
      <c r="B25" s="380" t="s">
        <v>208</v>
      </c>
      <c r="C25" s="371" t="s">
        <v>494</v>
      </c>
      <c r="D25" s="415">
        <v>20.5</v>
      </c>
      <c r="E25" s="415">
        <v>166.4</v>
      </c>
      <c r="F25" s="415">
        <v>158.3</v>
      </c>
      <c r="G25" s="415">
        <v>8.1</v>
      </c>
      <c r="H25" s="415">
        <v>17.6</v>
      </c>
      <c r="I25" s="415">
        <v>112.1</v>
      </c>
      <c r="J25" s="415">
        <v>109.4</v>
      </c>
      <c r="K25" s="415">
        <v>2.7</v>
      </c>
    </row>
    <row r="26" spans="2:11" ht="19.5" customHeight="1">
      <c r="B26" s="383" t="s">
        <v>496</v>
      </c>
      <c r="C26" s="384" t="s">
        <v>497</v>
      </c>
      <c r="D26" s="411">
        <v>20.3</v>
      </c>
      <c r="E26" s="411">
        <v>170.9</v>
      </c>
      <c r="F26" s="411">
        <v>165</v>
      </c>
      <c r="G26" s="411">
        <v>5.9</v>
      </c>
      <c r="H26" s="411">
        <v>18.4</v>
      </c>
      <c r="I26" s="411">
        <v>122.2</v>
      </c>
      <c r="J26" s="411">
        <v>120.5</v>
      </c>
      <c r="K26" s="411">
        <v>1.7</v>
      </c>
    </row>
    <row r="27" spans="2:11" ht="19.5" customHeight="1">
      <c r="B27" s="387" t="s">
        <v>498</v>
      </c>
      <c r="C27" s="388" t="s">
        <v>301</v>
      </c>
      <c r="D27" s="417">
        <v>21.9</v>
      </c>
      <c r="E27" s="417">
        <v>197.4</v>
      </c>
      <c r="F27" s="417">
        <v>172.4</v>
      </c>
      <c r="G27" s="417">
        <v>25</v>
      </c>
      <c r="H27" s="417">
        <v>17.8</v>
      </c>
      <c r="I27" s="417">
        <v>113</v>
      </c>
      <c r="J27" s="417">
        <v>110.4</v>
      </c>
      <c r="K27" s="417">
        <v>2.6</v>
      </c>
    </row>
    <row r="28" spans="2:11" ht="19.5" customHeight="1">
      <c r="B28" s="387" t="s">
        <v>499</v>
      </c>
      <c r="C28" s="388" t="s">
        <v>500</v>
      </c>
      <c r="D28" s="417">
        <v>20.8</v>
      </c>
      <c r="E28" s="417">
        <v>171.2</v>
      </c>
      <c r="F28" s="417">
        <v>159.5</v>
      </c>
      <c r="G28" s="417">
        <v>11.7</v>
      </c>
      <c r="H28" s="417">
        <v>15.6</v>
      </c>
      <c r="I28" s="417">
        <v>86.6</v>
      </c>
      <c r="J28" s="417">
        <v>86.2</v>
      </c>
      <c r="K28" s="417">
        <v>0.4</v>
      </c>
    </row>
    <row r="29" spans="2:11" ht="19.5" customHeight="1">
      <c r="B29" s="387" t="s">
        <v>502</v>
      </c>
      <c r="C29" s="388" t="s">
        <v>420</v>
      </c>
      <c r="D29" s="417">
        <v>19.5</v>
      </c>
      <c r="E29" s="417">
        <v>170.3</v>
      </c>
      <c r="F29" s="417">
        <v>153.2</v>
      </c>
      <c r="G29" s="417">
        <v>17.1</v>
      </c>
      <c r="H29" s="417">
        <v>16.9</v>
      </c>
      <c r="I29" s="417">
        <v>113.6</v>
      </c>
      <c r="J29" s="417">
        <v>110.2</v>
      </c>
      <c r="K29" s="417">
        <v>3.4</v>
      </c>
    </row>
    <row r="30" spans="2:11" ht="19.5" customHeight="1">
      <c r="B30" s="387" t="s">
        <v>503</v>
      </c>
      <c r="C30" s="388" t="s">
        <v>186</v>
      </c>
      <c r="D30" s="417">
        <v>18.2</v>
      </c>
      <c r="E30" s="417">
        <v>150.9</v>
      </c>
      <c r="F30" s="417">
        <v>139.8</v>
      </c>
      <c r="G30" s="417">
        <v>11.1</v>
      </c>
      <c r="H30" s="417">
        <v>14.8</v>
      </c>
      <c r="I30" s="417">
        <v>97.7</v>
      </c>
      <c r="J30" s="417">
        <v>96.6</v>
      </c>
      <c r="K30" s="417">
        <v>1.1</v>
      </c>
    </row>
    <row r="31" spans="2:11" ht="19.5" customHeight="1">
      <c r="B31" s="387" t="s">
        <v>504</v>
      </c>
      <c r="C31" s="388" t="s">
        <v>175</v>
      </c>
      <c r="D31" s="417">
        <v>20.1</v>
      </c>
      <c r="E31" s="417">
        <v>180.2</v>
      </c>
      <c r="F31" s="417">
        <v>155</v>
      </c>
      <c r="G31" s="417">
        <v>25.2</v>
      </c>
      <c r="H31" s="417">
        <v>18</v>
      </c>
      <c r="I31" s="417">
        <v>107.1</v>
      </c>
      <c r="J31" s="417">
        <v>106.4</v>
      </c>
      <c r="K31" s="417">
        <v>0.7</v>
      </c>
    </row>
    <row r="32" spans="2:11" ht="19.5" customHeight="1">
      <c r="B32" s="387" t="s">
        <v>505</v>
      </c>
      <c r="C32" s="388" t="s">
        <v>507</v>
      </c>
      <c r="D32" s="417">
        <v>18.7</v>
      </c>
      <c r="E32" s="417">
        <v>158.4</v>
      </c>
      <c r="F32" s="417">
        <v>146.1</v>
      </c>
      <c r="G32" s="417">
        <v>12.3</v>
      </c>
      <c r="H32" s="417">
        <v>18.3</v>
      </c>
      <c r="I32" s="417">
        <v>93.6</v>
      </c>
      <c r="J32" s="417">
        <v>92.7</v>
      </c>
      <c r="K32" s="417">
        <v>0.9</v>
      </c>
    </row>
    <row r="33" spans="2:11" ht="19.5" customHeight="1">
      <c r="B33" s="387" t="s">
        <v>508</v>
      </c>
      <c r="C33" s="388" t="s">
        <v>509</v>
      </c>
      <c r="D33" s="417">
        <v>20</v>
      </c>
      <c r="E33" s="417">
        <v>163.3</v>
      </c>
      <c r="F33" s="417">
        <v>153.6</v>
      </c>
      <c r="G33" s="417">
        <v>9.7</v>
      </c>
      <c r="H33" s="417">
        <v>11.2</v>
      </c>
      <c r="I33" s="417">
        <v>68.9</v>
      </c>
      <c r="J33" s="417">
        <v>68.9</v>
      </c>
      <c r="K33" s="417">
        <v>0</v>
      </c>
    </row>
    <row r="34" spans="2:11" ht="19.5" customHeight="1">
      <c r="B34" s="387" t="s">
        <v>510</v>
      </c>
      <c r="C34" s="388" t="s">
        <v>35</v>
      </c>
      <c r="D34" s="420">
        <v>18.9</v>
      </c>
      <c r="E34" s="420">
        <v>165.5</v>
      </c>
      <c r="F34" s="420">
        <v>145.1</v>
      </c>
      <c r="G34" s="420">
        <v>20.4</v>
      </c>
      <c r="H34" s="420">
        <v>14.6</v>
      </c>
      <c r="I34" s="420">
        <v>101.6</v>
      </c>
      <c r="J34" s="420">
        <v>101.6</v>
      </c>
      <c r="K34" s="420">
        <v>0</v>
      </c>
    </row>
    <row r="35" spans="2:11" ht="19.5" customHeight="1">
      <c r="B35" s="387" t="s">
        <v>511</v>
      </c>
      <c r="C35" s="388" t="s">
        <v>512</v>
      </c>
      <c r="D35" s="417">
        <v>19.8</v>
      </c>
      <c r="E35" s="417">
        <v>163.7</v>
      </c>
      <c r="F35" s="417">
        <v>148</v>
      </c>
      <c r="G35" s="417">
        <v>15.7</v>
      </c>
      <c r="H35" s="417">
        <v>15.8</v>
      </c>
      <c r="I35" s="417">
        <v>100.9</v>
      </c>
      <c r="J35" s="417">
        <v>100</v>
      </c>
      <c r="K35" s="417">
        <v>0.9</v>
      </c>
    </row>
    <row r="36" spans="2:11" ht="19.5" customHeight="1">
      <c r="B36" s="387" t="s">
        <v>206</v>
      </c>
      <c r="C36" s="388" t="s">
        <v>513</v>
      </c>
      <c r="D36" s="417">
        <v>19.3</v>
      </c>
      <c r="E36" s="417">
        <v>155.3</v>
      </c>
      <c r="F36" s="417">
        <v>146.8</v>
      </c>
      <c r="G36" s="417">
        <v>8.5</v>
      </c>
      <c r="H36" s="417">
        <v>15.9</v>
      </c>
      <c r="I36" s="417">
        <v>90.3</v>
      </c>
      <c r="J36" s="417">
        <v>88.9</v>
      </c>
      <c r="K36" s="417">
        <v>1.4</v>
      </c>
    </row>
    <row r="37" spans="2:11" ht="19.5" customHeight="1">
      <c r="B37" s="387" t="s">
        <v>514</v>
      </c>
      <c r="C37" s="388" t="s">
        <v>365</v>
      </c>
      <c r="D37" s="417">
        <v>19.3</v>
      </c>
      <c r="E37" s="417">
        <v>165.1</v>
      </c>
      <c r="F37" s="417">
        <v>149.2</v>
      </c>
      <c r="G37" s="417">
        <v>15.9</v>
      </c>
      <c r="H37" s="417">
        <v>18</v>
      </c>
      <c r="I37" s="417">
        <v>130.8</v>
      </c>
      <c r="J37" s="417">
        <v>127.5</v>
      </c>
      <c r="K37" s="417">
        <v>3.3</v>
      </c>
    </row>
    <row r="38" spans="2:11" ht="19.5" customHeight="1">
      <c r="B38" s="387" t="s">
        <v>52</v>
      </c>
      <c r="C38" s="388" t="s">
        <v>386</v>
      </c>
      <c r="D38" s="417">
        <v>19.8</v>
      </c>
      <c r="E38" s="417">
        <v>161.9</v>
      </c>
      <c r="F38" s="417">
        <v>152.3</v>
      </c>
      <c r="G38" s="417">
        <v>9.6</v>
      </c>
      <c r="H38" s="417">
        <v>17.4</v>
      </c>
      <c r="I38" s="417">
        <v>109</v>
      </c>
      <c r="J38" s="417">
        <v>102.7</v>
      </c>
      <c r="K38" s="417">
        <v>6.3</v>
      </c>
    </row>
    <row r="39" spans="2:11" ht="19.5" customHeight="1">
      <c r="B39" s="387" t="s">
        <v>495</v>
      </c>
      <c r="C39" s="388" t="s">
        <v>516</v>
      </c>
      <c r="D39" s="417">
        <v>19.2</v>
      </c>
      <c r="E39" s="417">
        <v>162.9</v>
      </c>
      <c r="F39" s="417">
        <v>150.5</v>
      </c>
      <c r="G39" s="417">
        <v>12.4</v>
      </c>
      <c r="H39" s="417">
        <v>15.1</v>
      </c>
      <c r="I39" s="417">
        <v>90.9</v>
      </c>
      <c r="J39" s="417">
        <v>90.7</v>
      </c>
      <c r="K39" s="417">
        <v>0.2</v>
      </c>
    </row>
    <row r="40" spans="2:11" ht="19.5" customHeight="1">
      <c r="B40" s="387" t="s">
        <v>211</v>
      </c>
      <c r="C40" s="388" t="s">
        <v>517</v>
      </c>
      <c r="D40" s="417">
        <v>20.7</v>
      </c>
      <c r="E40" s="417">
        <v>170.4</v>
      </c>
      <c r="F40" s="417">
        <v>154.4</v>
      </c>
      <c r="G40" s="417">
        <v>16</v>
      </c>
      <c r="H40" s="417">
        <v>17.5</v>
      </c>
      <c r="I40" s="417">
        <v>102.8</v>
      </c>
      <c r="J40" s="417">
        <v>102.3</v>
      </c>
      <c r="K40" s="417">
        <v>0.5</v>
      </c>
    </row>
    <row r="41" spans="2:11" ht="19.5" customHeight="1">
      <c r="B41" s="387" t="s">
        <v>69</v>
      </c>
      <c r="C41" s="388" t="s">
        <v>448</v>
      </c>
      <c r="D41" s="417">
        <v>18.3</v>
      </c>
      <c r="E41" s="417">
        <v>156.5</v>
      </c>
      <c r="F41" s="417">
        <v>141.9</v>
      </c>
      <c r="G41" s="417">
        <v>14.6</v>
      </c>
      <c r="H41" s="417">
        <v>19.1</v>
      </c>
      <c r="I41" s="417">
        <v>124.2</v>
      </c>
      <c r="J41" s="417">
        <v>122.8</v>
      </c>
      <c r="K41" s="417">
        <v>1.4</v>
      </c>
    </row>
    <row r="42" spans="2:11" ht="19.5" customHeight="1">
      <c r="B42" s="387" t="s">
        <v>519</v>
      </c>
      <c r="C42" s="388" t="s">
        <v>520</v>
      </c>
      <c r="D42" s="417">
        <v>19.1</v>
      </c>
      <c r="E42" s="417">
        <v>167.6</v>
      </c>
      <c r="F42" s="417">
        <v>150.8</v>
      </c>
      <c r="G42" s="417">
        <v>16.8</v>
      </c>
      <c r="H42" s="417">
        <v>17.4</v>
      </c>
      <c r="I42" s="417">
        <v>124.3</v>
      </c>
      <c r="J42" s="417">
        <v>119.5</v>
      </c>
      <c r="K42" s="417">
        <v>4.8</v>
      </c>
    </row>
    <row r="43" spans="2:11" ht="19.5" customHeight="1">
      <c r="B43" s="387" t="s">
        <v>200</v>
      </c>
      <c r="C43" s="388" t="s">
        <v>521</v>
      </c>
      <c r="D43" s="417">
        <v>20.2</v>
      </c>
      <c r="E43" s="417">
        <v>180.6</v>
      </c>
      <c r="F43" s="417">
        <v>157</v>
      </c>
      <c r="G43" s="417">
        <v>23.6</v>
      </c>
      <c r="H43" s="417">
        <v>18.7</v>
      </c>
      <c r="I43" s="417">
        <v>94.5</v>
      </c>
      <c r="J43" s="417">
        <v>93.7</v>
      </c>
      <c r="K43" s="417">
        <v>0.8</v>
      </c>
    </row>
    <row r="44" spans="2:11" ht="19.5" customHeight="1">
      <c r="B44" s="387" t="s">
        <v>522</v>
      </c>
      <c r="C44" s="391" t="s">
        <v>434</v>
      </c>
      <c r="D44" s="417">
        <v>18.9</v>
      </c>
      <c r="E44" s="417">
        <v>162.8</v>
      </c>
      <c r="F44" s="417">
        <v>146.9</v>
      </c>
      <c r="G44" s="417">
        <v>15.9</v>
      </c>
      <c r="H44" s="417">
        <v>16.8</v>
      </c>
      <c r="I44" s="417">
        <v>103.8</v>
      </c>
      <c r="J44" s="417">
        <v>102.7</v>
      </c>
      <c r="K44" s="417">
        <v>1.1</v>
      </c>
    </row>
    <row r="45" spans="2:11" ht="19.5" customHeight="1">
      <c r="B45" s="378" t="s">
        <v>82</v>
      </c>
      <c r="C45" s="392" t="s">
        <v>174</v>
      </c>
      <c r="D45" s="413">
        <v>20.1</v>
      </c>
      <c r="E45" s="413">
        <v>168.9</v>
      </c>
      <c r="F45" s="413">
        <v>156.8</v>
      </c>
      <c r="G45" s="413">
        <v>12.1</v>
      </c>
      <c r="H45" s="413">
        <v>15</v>
      </c>
      <c r="I45" s="413">
        <v>89.8</v>
      </c>
      <c r="J45" s="413">
        <v>87</v>
      </c>
      <c r="K45" s="413">
        <v>2.8</v>
      </c>
    </row>
    <row r="46" spans="2:11" ht="19.5" customHeight="1">
      <c r="B46" s="393" t="s">
        <v>523</v>
      </c>
      <c r="C46" s="394" t="s">
        <v>351</v>
      </c>
      <c r="D46" s="419">
        <v>20.3</v>
      </c>
      <c r="E46" s="419">
        <v>169.8</v>
      </c>
      <c r="F46" s="419">
        <v>157</v>
      </c>
      <c r="G46" s="419">
        <v>12.8</v>
      </c>
      <c r="H46" s="419">
        <v>16</v>
      </c>
      <c r="I46" s="419">
        <v>91.7</v>
      </c>
      <c r="J46" s="419">
        <v>89.9</v>
      </c>
      <c r="K46" s="419">
        <v>1.8</v>
      </c>
    </row>
    <row r="47" spans="2:11" ht="19.5" customHeight="1">
      <c r="B47" s="383" t="s">
        <v>88</v>
      </c>
      <c r="C47" s="384" t="s">
        <v>524</v>
      </c>
      <c r="D47" s="413">
        <v>18.6</v>
      </c>
      <c r="E47" s="413">
        <v>136.2</v>
      </c>
      <c r="F47" s="413">
        <v>128.6</v>
      </c>
      <c r="G47" s="413">
        <v>7.6</v>
      </c>
      <c r="H47" s="413">
        <v>13</v>
      </c>
      <c r="I47" s="413">
        <v>65.3</v>
      </c>
      <c r="J47" s="413">
        <v>64.8</v>
      </c>
      <c r="K47" s="413">
        <v>0.5</v>
      </c>
    </row>
    <row r="48" spans="2:11" ht="19.5" customHeight="1">
      <c r="B48" s="387" t="s">
        <v>479</v>
      </c>
      <c r="C48" s="388" t="s">
        <v>193</v>
      </c>
      <c r="D48" s="419">
        <v>22</v>
      </c>
      <c r="E48" s="419">
        <v>173.5</v>
      </c>
      <c r="F48" s="419">
        <v>156.6</v>
      </c>
      <c r="G48" s="419">
        <v>16.9</v>
      </c>
      <c r="H48" s="419">
        <v>13.9</v>
      </c>
      <c r="I48" s="419">
        <v>73.2</v>
      </c>
      <c r="J48" s="419">
        <v>71.6</v>
      </c>
      <c r="K48" s="419">
        <v>1.6</v>
      </c>
    </row>
    <row r="49" spans="2:11" ht="19.5" customHeight="1">
      <c r="B49" s="378" t="s">
        <v>525</v>
      </c>
      <c r="C49" s="379" t="s">
        <v>161</v>
      </c>
      <c r="D49" s="411">
        <v>19.2</v>
      </c>
      <c r="E49" s="411">
        <v>152.1</v>
      </c>
      <c r="F49" s="411">
        <v>141.5</v>
      </c>
      <c r="G49" s="411">
        <v>10.6</v>
      </c>
      <c r="H49" s="411">
        <v>14</v>
      </c>
      <c r="I49" s="411">
        <v>81.1</v>
      </c>
      <c r="J49" s="411">
        <v>80</v>
      </c>
      <c r="K49" s="411">
        <v>1.1</v>
      </c>
    </row>
    <row r="50" spans="2:11" ht="19.5" customHeight="1">
      <c r="B50" s="393" t="s">
        <v>295</v>
      </c>
      <c r="C50" s="376" t="s">
        <v>136</v>
      </c>
      <c r="D50" s="417">
        <v>19.2</v>
      </c>
      <c r="E50" s="417">
        <v>155.7</v>
      </c>
      <c r="F50" s="417">
        <v>151.5</v>
      </c>
      <c r="G50" s="417">
        <v>4.2</v>
      </c>
      <c r="H50" s="417">
        <v>15</v>
      </c>
      <c r="I50" s="417">
        <v>92.3</v>
      </c>
      <c r="J50" s="417">
        <v>91.5</v>
      </c>
      <c r="K50" s="417">
        <v>0.8</v>
      </c>
    </row>
    <row r="51" spans="2:11" ht="19.5" customHeight="1">
      <c r="B51" s="383" t="s">
        <v>526</v>
      </c>
      <c r="C51" s="384" t="s">
        <v>253</v>
      </c>
      <c r="D51" s="413">
        <v>19.9</v>
      </c>
      <c r="E51" s="413">
        <v>172.2</v>
      </c>
      <c r="F51" s="413">
        <v>152.9</v>
      </c>
      <c r="G51" s="413">
        <v>19.3</v>
      </c>
      <c r="H51" s="413">
        <v>17.1</v>
      </c>
      <c r="I51" s="413">
        <v>106.1</v>
      </c>
      <c r="J51" s="413">
        <v>104.8</v>
      </c>
      <c r="K51" s="413">
        <v>1.3</v>
      </c>
    </row>
    <row r="52" spans="2:11" ht="19.5" customHeight="1">
      <c r="B52" s="387" t="s">
        <v>527</v>
      </c>
      <c r="C52" s="388" t="s">
        <v>528</v>
      </c>
      <c r="D52" s="417">
        <v>19</v>
      </c>
      <c r="E52" s="417">
        <v>146.9</v>
      </c>
      <c r="F52" s="417">
        <v>138.3</v>
      </c>
      <c r="G52" s="417">
        <v>8.6</v>
      </c>
      <c r="H52" s="417">
        <v>15.2</v>
      </c>
      <c r="I52" s="417">
        <v>69.7</v>
      </c>
      <c r="J52" s="417">
        <v>68.2</v>
      </c>
      <c r="K52" s="417">
        <v>1.5</v>
      </c>
    </row>
    <row r="53" spans="2:13" ht="19.5" customHeight="1">
      <c r="B53" s="393" t="s">
        <v>300</v>
      </c>
      <c r="C53" s="376" t="s">
        <v>321</v>
      </c>
      <c r="D53" s="419">
        <v>21</v>
      </c>
      <c r="E53" s="419">
        <v>168.5</v>
      </c>
      <c r="F53" s="419">
        <v>161.8</v>
      </c>
      <c r="G53" s="419">
        <v>6.7</v>
      </c>
      <c r="H53" s="419">
        <v>8.3</v>
      </c>
      <c r="I53" s="419">
        <v>42.5</v>
      </c>
      <c r="J53" s="419">
        <v>42.1</v>
      </c>
      <c r="K53" s="419">
        <v>0.4</v>
      </c>
      <c r="M53" s="513"/>
    </row>
    <row r="54" spans="2:11" ht="18.75">
      <c r="B54" s="396"/>
      <c r="C54" s="350" t="s">
        <v>557</v>
      </c>
      <c r="E54" s="501"/>
      <c r="I54" s="396"/>
      <c r="J54" s="396"/>
      <c r="K54" s="396"/>
    </row>
    <row r="55" spans="2:11" ht="18.75">
      <c r="B55" s="396"/>
      <c r="C55" s="349">
        <v>43891</v>
      </c>
      <c r="E55" s="501"/>
      <c r="I55" s="396"/>
      <c r="J55" s="396"/>
      <c r="K55" s="396"/>
    </row>
    <row r="56" spans="2:10" ht="18" customHeight="1">
      <c r="B56" s="351"/>
      <c r="C56" s="352" t="s">
        <v>530</v>
      </c>
      <c r="E56" s="351"/>
      <c r="F56" s="351"/>
      <c r="G56" s="351"/>
      <c r="H56" s="351"/>
      <c r="I56" s="351"/>
      <c r="J56" s="351"/>
    </row>
    <row r="57" spans="2:11" s="348" customFormat="1" ht="18" customHeight="1">
      <c r="B57" s="677" t="s">
        <v>537</v>
      </c>
      <c r="C57" s="678"/>
      <c r="D57" s="692" t="s">
        <v>410</v>
      </c>
      <c r="E57" s="691"/>
      <c r="F57" s="691"/>
      <c r="G57" s="706"/>
      <c r="H57" s="690" t="s">
        <v>65</v>
      </c>
      <c r="I57" s="691"/>
      <c r="J57" s="691"/>
      <c r="K57" s="706"/>
    </row>
    <row r="58" spans="2:11" s="348" customFormat="1" ht="9.75" customHeight="1">
      <c r="B58" s="679"/>
      <c r="C58" s="680"/>
      <c r="D58" s="713" t="s">
        <v>181</v>
      </c>
      <c r="E58" s="713" t="s">
        <v>506</v>
      </c>
      <c r="F58" s="426"/>
      <c r="G58" s="502"/>
      <c r="H58" s="713" t="s">
        <v>181</v>
      </c>
      <c r="I58" s="713" t="s">
        <v>506</v>
      </c>
      <c r="J58" s="426"/>
      <c r="K58" s="502"/>
    </row>
    <row r="59" spans="2:11" s="348" customFormat="1" ht="36" customHeight="1">
      <c r="B59" s="681"/>
      <c r="C59" s="682"/>
      <c r="D59" s="714"/>
      <c r="E59" s="714"/>
      <c r="F59" s="508" t="s">
        <v>30</v>
      </c>
      <c r="G59" s="509" t="s">
        <v>556</v>
      </c>
      <c r="H59" s="714"/>
      <c r="I59" s="714"/>
      <c r="J59" s="508" t="s">
        <v>30</v>
      </c>
      <c r="K59" s="509" t="s">
        <v>556</v>
      </c>
    </row>
    <row r="60" spans="2:11" s="348" customFormat="1" ht="12" customHeight="1">
      <c r="B60" s="404"/>
      <c r="C60" s="405"/>
      <c r="D60" s="510" t="s">
        <v>535</v>
      </c>
      <c r="E60" s="511" t="s">
        <v>451</v>
      </c>
      <c r="F60" s="512" t="s">
        <v>451</v>
      </c>
      <c r="G60" s="512" t="s">
        <v>451</v>
      </c>
      <c r="H60" s="512" t="s">
        <v>535</v>
      </c>
      <c r="I60" s="512" t="s">
        <v>451</v>
      </c>
      <c r="J60" s="512" t="s">
        <v>451</v>
      </c>
      <c r="K60" s="510" t="s">
        <v>451</v>
      </c>
    </row>
    <row r="61" spans="2:11" ht="19.5" customHeight="1">
      <c r="B61" s="409" t="s">
        <v>48</v>
      </c>
      <c r="C61" s="410" t="s">
        <v>111</v>
      </c>
      <c r="D61" s="411">
        <v>19.5</v>
      </c>
      <c r="E61" s="411">
        <v>165</v>
      </c>
      <c r="F61" s="411">
        <v>149.1</v>
      </c>
      <c r="G61" s="411">
        <v>15.9</v>
      </c>
      <c r="H61" s="411">
        <v>15.3</v>
      </c>
      <c r="I61" s="411">
        <v>88.7</v>
      </c>
      <c r="J61" s="411">
        <v>86.7</v>
      </c>
      <c r="K61" s="411">
        <v>2</v>
      </c>
    </row>
    <row r="62" spans="2:11" ht="19.5" customHeight="1">
      <c r="B62" s="366" t="s">
        <v>399</v>
      </c>
      <c r="C62" s="367" t="s">
        <v>481</v>
      </c>
      <c r="D62" s="412">
        <v>19.6</v>
      </c>
      <c r="E62" s="413">
        <v>184.6</v>
      </c>
      <c r="F62" s="413">
        <v>142.8</v>
      </c>
      <c r="G62" s="413">
        <v>41.8</v>
      </c>
      <c r="H62" s="413">
        <v>15.2</v>
      </c>
      <c r="I62" s="413">
        <v>93.8</v>
      </c>
      <c r="J62" s="413">
        <v>90.7</v>
      </c>
      <c r="K62" s="413">
        <v>3.1</v>
      </c>
    </row>
    <row r="63" spans="2:11" ht="19.5" customHeight="1">
      <c r="B63" s="370" t="s">
        <v>68</v>
      </c>
      <c r="C63" s="371" t="s">
        <v>166</v>
      </c>
      <c r="D63" s="416">
        <v>19.5</v>
      </c>
      <c r="E63" s="417">
        <v>168.7</v>
      </c>
      <c r="F63" s="417">
        <v>151.5</v>
      </c>
      <c r="G63" s="417">
        <v>17.2</v>
      </c>
      <c r="H63" s="417">
        <v>17.3</v>
      </c>
      <c r="I63" s="417">
        <v>104.9</v>
      </c>
      <c r="J63" s="417">
        <v>103.3</v>
      </c>
      <c r="K63" s="417">
        <v>1.6</v>
      </c>
    </row>
    <row r="64" spans="2:11" ht="19.5" customHeight="1">
      <c r="B64" s="374" t="s">
        <v>400</v>
      </c>
      <c r="C64" s="371" t="s">
        <v>482</v>
      </c>
      <c r="D64" s="416">
        <v>17.3</v>
      </c>
      <c r="E64" s="417">
        <v>144.8</v>
      </c>
      <c r="F64" s="417">
        <v>129.8</v>
      </c>
      <c r="G64" s="417">
        <v>15</v>
      </c>
      <c r="H64" s="417">
        <v>17.1</v>
      </c>
      <c r="I64" s="417">
        <v>127.3</v>
      </c>
      <c r="J64" s="417">
        <v>126.8</v>
      </c>
      <c r="K64" s="417">
        <v>0.5</v>
      </c>
    </row>
    <row r="65" spans="2:11" ht="19.5" customHeight="1">
      <c r="B65" s="370" t="s">
        <v>355</v>
      </c>
      <c r="C65" s="371" t="s">
        <v>483</v>
      </c>
      <c r="D65" s="416">
        <v>19.5</v>
      </c>
      <c r="E65" s="417">
        <v>167.1</v>
      </c>
      <c r="F65" s="417">
        <v>147.4</v>
      </c>
      <c r="G65" s="417">
        <v>19.7</v>
      </c>
      <c r="H65" s="417">
        <v>17.5</v>
      </c>
      <c r="I65" s="417">
        <v>113.7</v>
      </c>
      <c r="J65" s="417">
        <v>107.8</v>
      </c>
      <c r="K65" s="417">
        <v>5.9</v>
      </c>
    </row>
    <row r="66" spans="2:11" ht="19.5" customHeight="1">
      <c r="B66" s="370" t="s">
        <v>167</v>
      </c>
      <c r="C66" s="371" t="s">
        <v>485</v>
      </c>
      <c r="D66" s="416">
        <v>19.8</v>
      </c>
      <c r="E66" s="417">
        <v>181.3</v>
      </c>
      <c r="F66" s="417">
        <v>152.9</v>
      </c>
      <c r="G66" s="417">
        <v>28.4</v>
      </c>
      <c r="H66" s="417">
        <v>14.9</v>
      </c>
      <c r="I66" s="417">
        <v>95.8</v>
      </c>
      <c r="J66" s="417">
        <v>91.1</v>
      </c>
      <c r="K66" s="417">
        <v>4.7</v>
      </c>
    </row>
    <row r="67" spans="2:11" ht="19.5" customHeight="1">
      <c r="B67" s="370" t="s">
        <v>403</v>
      </c>
      <c r="C67" s="371" t="s">
        <v>467</v>
      </c>
      <c r="D67" s="416">
        <v>19.7</v>
      </c>
      <c r="E67" s="417">
        <v>165.6</v>
      </c>
      <c r="F67" s="417">
        <v>151.8</v>
      </c>
      <c r="G67" s="417">
        <v>13.8</v>
      </c>
      <c r="H67" s="417">
        <v>16.9</v>
      </c>
      <c r="I67" s="417">
        <v>94.6</v>
      </c>
      <c r="J67" s="417">
        <v>92.3</v>
      </c>
      <c r="K67" s="417">
        <v>2.3</v>
      </c>
    </row>
    <row r="68" spans="2:11" ht="19.5" customHeight="1">
      <c r="B68" s="370" t="s">
        <v>74</v>
      </c>
      <c r="C68" s="371" t="s">
        <v>218</v>
      </c>
      <c r="D68" s="416">
        <v>19.1</v>
      </c>
      <c r="E68" s="417">
        <v>161.6</v>
      </c>
      <c r="F68" s="417">
        <v>139.4</v>
      </c>
      <c r="G68" s="417">
        <v>22.2</v>
      </c>
      <c r="H68" s="417">
        <v>16.9</v>
      </c>
      <c r="I68" s="417">
        <v>100.6</v>
      </c>
      <c r="J68" s="417">
        <v>98.7</v>
      </c>
      <c r="K68" s="417">
        <v>1.9</v>
      </c>
    </row>
    <row r="69" spans="2:11" ht="19.5" customHeight="1">
      <c r="B69" s="370" t="s">
        <v>404</v>
      </c>
      <c r="C69" s="371" t="s">
        <v>486</v>
      </c>
      <c r="D69" s="416">
        <v>19</v>
      </c>
      <c r="E69" s="417">
        <v>135.2</v>
      </c>
      <c r="F69" s="417">
        <v>124.9</v>
      </c>
      <c r="G69" s="417">
        <v>10.3</v>
      </c>
      <c r="H69" s="417">
        <v>15</v>
      </c>
      <c r="I69" s="417">
        <v>87</v>
      </c>
      <c r="J69" s="417">
        <v>87</v>
      </c>
      <c r="K69" s="417">
        <v>0</v>
      </c>
    </row>
    <row r="70" spans="2:11" ht="19.5" customHeight="1">
      <c r="B70" s="370" t="s">
        <v>346</v>
      </c>
      <c r="C70" s="371" t="s">
        <v>488</v>
      </c>
      <c r="D70" s="416">
        <v>19.1</v>
      </c>
      <c r="E70" s="417">
        <v>166.3</v>
      </c>
      <c r="F70" s="417">
        <v>149.2</v>
      </c>
      <c r="G70" s="417">
        <v>17.1</v>
      </c>
      <c r="H70" s="417">
        <v>16.7</v>
      </c>
      <c r="I70" s="417">
        <v>98.6</v>
      </c>
      <c r="J70" s="417">
        <v>98.3</v>
      </c>
      <c r="K70" s="417">
        <v>0.3</v>
      </c>
    </row>
    <row r="71" spans="2:11" ht="19.5" customHeight="1">
      <c r="B71" s="370" t="s">
        <v>281</v>
      </c>
      <c r="C71" s="371" t="s">
        <v>489</v>
      </c>
      <c r="D71" s="416">
        <v>19.2</v>
      </c>
      <c r="E71" s="417">
        <v>147.3</v>
      </c>
      <c r="F71" s="417">
        <v>137</v>
      </c>
      <c r="G71" s="417">
        <v>10.3</v>
      </c>
      <c r="H71" s="417">
        <v>13.7</v>
      </c>
      <c r="I71" s="417">
        <v>76.9</v>
      </c>
      <c r="J71" s="417">
        <v>74.3</v>
      </c>
      <c r="K71" s="417">
        <v>2.6</v>
      </c>
    </row>
    <row r="72" spans="2:11" ht="19.5" customHeight="1">
      <c r="B72" s="370" t="s">
        <v>199</v>
      </c>
      <c r="C72" s="371" t="s">
        <v>491</v>
      </c>
      <c r="D72" s="416">
        <v>18.4</v>
      </c>
      <c r="E72" s="417">
        <v>141.3</v>
      </c>
      <c r="F72" s="417">
        <v>132.4</v>
      </c>
      <c r="G72" s="417">
        <v>8.9</v>
      </c>
      <c r="H72" s="417">
        <v>8.7</v>
      </c>
      <c r="I72" s="417">
        <v>48.8</v>
      </c>
      <c r="J72" s="417">
        <v>47.6</v>
      </c>
      <c r="K72" s="417">
        <v>1.2</v>
      </c>
    </row>
    <row r="73" spans="2:11" ht="19.5" customHeight="1">
      <c r="B73" s="370" t="s">
        <v>405</v>
      </c>
      <c r="C73" s="371" t="s">
        <v>492</v>
      </c>
      <c r="D73" s="416">
        <v>20.2</v>
      </c>
      <c r="E73" s="417">
        <v>159</v>
      </c>
      <c r="F73" s="417">
        <v>154.5</v>
      </c>
      <c r="G73" s="417">
        <v>4.5</v>
      </c>
      <c r="H73" s="417">
        <v>14.2</v>
      </c>
      <c r="I73" s="417">
        <v>101.9</v>
      </c>
      <c r="J73" s="417">
        <v>101.4</v>
      </c>
      <c r="K73" s="417">
        <v>0.5</v>
      </c>
    </row>
    <row r="74" spans="2:11" ht="19.5" customHeight="1">
      <c r="B74" s="370" t="s">
        <v>406</v>
      </c>
      <c r="C74" s="371" t="s">
        <v>313</v>
      </c>
      <c r="D74" s="416">
        <v>19.1</v>
      </c>
      <c r="E74" s="417">
        <v>154.8</v>
      </c>
      <c r="F74" s="417">
        <v>146.3</v>
      </c>
      <c r="G74" s="417">
        <v>8.5</v>
      </c>
      <c r="H74" s="417">
        <v>14.7</v>
      </c>
      <c r="I74" s="417">
        <v>94.7</v>
      </c>
      <c r="J74" s="417">
        <v>94</v>
      </c>
      <c r="K74" s="417">
        <v>0.7</v>
      </c>
    </row>
    <row r="75" spans="2:11" ht="19.5" customHeight="1">
      <c r="B75" s="370" t="s">
        <v>312</v>
      </c>
      <c r="C75" s="371" t="s">
        <v>190</v>
      </c>
      <c r="D75" s="416">
        <v>18.8</v>
      </c>
      <c r="E75" s="417">
        <v>149</v>
      </c>
      <c r="F75" s="417">
        <v>142.7</v>
      </c>
      <c r="G75" s="417">
        <v>6.3</v>
      </c>
      <c r="H75" s="417">
        <v>13.9</v>
      </c>
      <c r="I75" s="417">
        <v>78.5</v>
      </c>
      <c r="J75" s="417">
        <v>77.7</v>
      </c>
      <c r="K75" s="417">
        <v>0.8</v>
      </c>
    </row>
    <row r="76" spans="2:11" ht="19.5" customHeight="1">
      <c r="B76" s="375" t="s">
        <v>160</v>
      </c>
      <c r="C76" s="376" t="s">
        <v>67</v>
      </c>
      <c r="D76" s="418">
        <v>19.8</v>
      </c>
      <c r="E76" s="419">
        <v>162.3</v>
      </c>
      <c r="F76" s="419">
        <v>148.8</v>
      </c>
      <c r="G76" s="419">
        <v>13.5</v>
      </c>
      <c r="H76" s="419">
        <v>15.8</v>
      </c>
      <c r="I76" s="419">
        <v>73.1</v>
      </c>
      <c r="J76" s="419">
        <v>71.3</v>
      </c>
      <c r="K76" s="419">
        <v>1.8</v>
      </c>
    </row>
    <row r="77" spans="2:11" ht="19.5" customHeight="1">
      <c r="B77" s="378" t="s">
        <v>165</v>
      </c>
      <c r="C77" s="379" t="s">
        <v>493</v>
      </c>
      <c r="D77" s="413">
        <v>19.5</v>
      </c>
      <c r="E77" s="413">
        <v>167.4</v>
      </c>
      <c r="F77" s="413">
        <v>152.6</v>
      </c>
      <c r="G77" s="413">
        <v>14.8</v>
      </c>
      <c r="H77" s="413">
        <v>16.9</v>
      </c>
      <c r="I77" s="413">
        <v>97</v>
      </c>
      <c r="J77" s="413">
        <v>95</v>
      </c>
      <c r="K77" s="413">
        <v>2</v>
      </c>
    </row>
    <row r="78" spans="2:11" ht="19.5" customHeight="1">
      <c r="B78" s="380" t="s">
        <v>208</v>
      </c>
      <c r="C78" s="371" t="s">
        <v>494</v>
      </c>
      <c r="D78" s="415">
        <v>20.3</v>
      </c>
      <c r="E78" s="415">
        <v>168.1</v>
      </c>
      <c r="F78" s="415">
        <v>158.3</v>
      </c>
      <c r="G78" s="415">
        <v>9.8</v>
      </c>
      <c r="H78" s="415">
        <v>18.6</v>
      </c>
      <c r="I78" s="415">
        <v>125.3</v>
      </c>
      <c r="J78" s="415">
        <v>118.6</v>
      </c>
      <c r="K78" s="415">
        <v>6.7</v>
      </c>
    </row>
    <row r="79" spans="2:11" ht="19.5" customHeight="1">
      <c r="B79" s="383" t="s">
        <v>496</v>
      </c>
      <c r="C79" s="384" t="s">
        <v>497</v>
      </c>
      <c r="D79" s="424" t="s">
        <v>605</v>
      </c>
      <c r="E79" s="424" t="s">
        <v>605</v>
      </c>
      <c r="F79" s="424" t="s">
        <v>605</v>
      </c>
      <c r="G79" s="424" t="s">
        <v>605</v>
      </c>
      <c r="H79" s="424" t="s">
        <v>605</v>
      </c>
      <c r="I79" s="424" t="s">
        <v>605</v>
      </c>
      <c r="J79" s="424" t="s">
        <v>605</v>
      </c>
      <c r="K79" s="424" t="s">
        <v>605</v>
      </c>
    </row>
    <row r="80" spans="2:11" ht="19.5" customHeight="1">
      <c r="B80" s="387" t="s">
        <v>498</v>
      </c>
      <c r="C80" s="388" t="s">
        <v>301</v>
      </c>
      <c r="D80" s="420">
        <v>21</v>
      </c>
      <c r="E80" s="420">
        <v>191.7</v>
      </c>
      <c r="F80" s="420">
        <v>168.4</v>
      </c>
      <c r="G80" s="420">
        <v>23.3</v>
      </c>
      <c r="H80" s="420">
        <v>20.8</v>
      </c>
      <c r="I80" s="420">
        <v>125.2</v>
      </c>
      <c r="J80" s="420">
        <v>119.3</v>
      </c>
      <c r="K80" s="420">
        <v>5.9</v>
      </c>
    </row>
    <row r="81" spans="2:11" ht="19.5" customHeight="1">
      <c r="B81" s="387" t="s">
        <v>499</v>
      </c>
      <c r="C81" s="388" t="s">
        <v>500</v>
      </c>
      <c r="D81" s="417">
        <v>20.4</v>
      </c>
      <c r="E81" s="417">
        <v>173.7</v>
      </c>
      <c r="F81" s="417">
        <v>161.4</v>
      </c>
      <c r="G81" s="417">
        <v>12.3</v>
      </c>
      <c r="H81" s="417">
        <v>18.1</v>
      </c>
      <c r="I81" s="417">
        <v>104.9</v>
      </c>
      <c r="J81" s="417">
        <v>103.9</v>
      </c>
      <c r="K81" s="417">
        <v>1</v>
      </c>
    </row>
    <row r="82" spans="2:11" ht="19.5" customHeight="1">
      <c r="B82" s="387" t="s">
        <v>502</v>
      </c>
      <c r="C82" s="388" t="s">
        <v>420</v>
      </c>
      <c r="D82" s="417">
        <v>19.2</v>
      </c>
      <c r="E82" s="417">
        <v>170.7</v>
      </c>
      <c r="F82" s="417">
        <v>154.4</v>
      </c>
      <c r="G82" s="417">
        <v>16.3</v>
      </c>
      <c r="H82" s="417">
        <v>18.2</v>
      </c>
      <c r="I82" s="417">
        <v>123.1</v>
      </c>
      <c r="J82" s="417">
        <v>119.4</v>
      </c>
      <c r="K82" s="417">
        <v>3.7</v>
      </c>
    </row>
    <row r="83" spans="2:11" ht="19.5" customHeight="1">
      <c r="B83" s="387" t="s">
        <v>503</v>
      </c>
      <c r="C83" s="388" t="s">
        <v>186</v>
      </c>
      <c r="D83" s="417">
        <v>18.3</v>
      </c>
      <c r="E83" s="417">
        <v>151.6</v>
      </c>
      <c r="F83" s="417">
        <v>140</v>
      </c>
      <c r="G83" s="417">
        <v>11.6</v>
      </c>
      <c r="H83" s="417">
        <v>14.8</v>
      </c>
      <c r="I83" s="417">
        <v>97.1</v>
      </c>
      <c r="J83" s="417">
        <v>96</v>
      </c>
      <c r="K83" s="417">
        <v>1.1</v>
      </c>
    </row>
    <row r="84" spans="2:11" ht="19.5" customHeight="1">
      <c r="B84" s="387" t="s">
        <v>504</v>
      </c>
      <c r="C84" s="388" t="s">
        <v>175</v>
      </c>
      <c r="D84" s="417">
        <v>20.2</v>
      </c>
      <c r="E84" s="417">
        <v>188</v>
      </c>
      <c r="F84" s="417">
        <v>155.4</v>
      </c>
      <c r="G84" s="417">
        <v>32.6</v>
      </c>
      <c r="H84" s="417">
        <v>18.3</v>
      </c>
      <c r="I84" s="417">
        <v>107.9</v>
      </c>
      <c r="J84" s="417">
        <v>106.9</v>
      </c>
      <c r="K84" s="417">
        <v>1</v>
      </c>
    </row>
    <row r="85" spans="2:11" ht="19.5" customHeight="1">
      <c r="B85" s="387" t="s">
        <v>505</v>
      </c>
      <c r="C85" s="388" t="s">
        <v>507</v>
      </c>
      <c r="D85" s="417">
        <v>18.6</v>
      </c>
      <c r="E85" s="417">
        <v>159.7</v>
      </c>
      <c r="F85" s="417">
        <v>146</v>
      </c>
      <c r="G85" s="417">
        <v>13.7</v>
      </c>
      <c r="H85" s="417">
        <v>19.5</v>
      </c>
      <c r="I85" s="417">
        <v>112.3</v>
      </c>
      <c r="J85" s="417">
        <v>110.9</v>
      </c>
      <c r="K85" s="417">
        <v>1.4</v>
      </c>
    </row>
    <row r="86" spans="2:11" ht="19.5" customHeight="1">
      <c r="B86" s="387" t="s">
        <v>508</v>
      </c>
      <c r="C86" s="388" t="s">
        <v>509</v>
      </c>
      <c r="D86" s="417">
        <v>20.1</v>
      </c>
      <c r="E86" s="417">
        <v>160.9</v>
      </c>
      <c r="F86" s="417">
        <v>152.1</v>
      </c>
      <c r="G86" s="417">
        <v>8.8</v>
      </c>
      <c r="H86" s="417">
        <v>14.7</v>
      </c>
      <c r="I86" s="417">
        <v>95</v>
      </c>
      <c r="J86" s="417">
        <v>95</v>
      </c>
      <c r="K86" s="417">
        <v>0</v>
      </c>
    </row>
    <row r="87" spans="2:11" ht="19.5" customHeight="1">
      <c r="B87" s="387" t="s">
        <v>510</v>
      </c>
      <c r="C87" s="388" t="s">
        <v>35</v>
      </c>
      <c r="D87" s="420">
        <v>18.9</v>
      </c>
      <c r="E87" s="420">
        <v>165.5</v>
      </c>
      <c r="F87" s="420">
        <v>145.1</v>
      </c>
      <c r="G87" s="420">
        <v>20.4</v>
      </c>
      <c r="H87" s="420">
        <v>14.6</v>
      </c>
      <c r="I87" s="420">
        <v>101.6</v>
      </c>
      <c r="J87" s="420">
        <v>101.6</v>
      </c>
      <c r="K87" s="420">
        <v>0</v>
      </c>
    </row>
    <row r="88" spans="2:11" ht="19.5" customHeight="1">
      <c r="B88" s="387" t="s">
        <v>511</v>
      </c>
      <c r="C88" s="388" t="s">
        <v>512</v>
      </c>
      <c r="D88" s="417">
        <v>19.9</v>
      </c>
      <c r="E88" s="417">
        <v>168.8</v>
      </c>
      <c r="F88" s="417">
        <v>151.4</v>
      </c>
      <c r="G88" s="417">
        <v>17.4</v>
      </c>
      <c r="H88" s="417">
        <v>18.4</v>
      </c>
      <c r="I88" s="417">
        <v>128.4</v>
      </c>
      <c r="J88" s="417">
        <v>126.4</v>
      </c>
      <c r="K88" s="417">
        <v>2</v>
      </c>
    </row>
    <row r="89" spans="2:11" ht="19.5" customHeight="1">
      <c r="B89" s="387" t="s">
        <v>206</v>
      </c>
      <c r="C89" s="388" t="s">
        <v>513</v>
      </c>
      <c r="D89" s="417">
        <v>18.7</v>
      </c>
      <c r="E89" s="417">
        <v>156.3</v>
      </c>
      <c r="F89" s="417">
        <v>144.5</v>
      </c>
      <c r="G89" s="417">
        <v>11.8</v>
      </c>
      <c r="H89" s="417">
        <v>15.8</v>
      </c>
      <c r="I89" s="417">
        <v>94.5</v>
      </c>
      <c r="J89" s="417">
        <v>91.7</v>
      </c>
      <c r="K89" s="417">
        <v>2.8</v>
      </c>
    </row>
    <row r="90" spans="2:11" ht="19.5" customHeight="1">
      <c r="B90" s="387" t="s">
        <v>514</v>
      </c>
      <c r="C90" s="388" t="s">
        <v>365</v>
      </c>
      <c r="D90" s="417">
        <v>19.3</v>
      </c>
      <c r="E90" s="417">
        <v>161.5</v>
      </c>
      <c r="F90" s="417">
        <v>151.3</v>
      </c>
      <c r="G90" s="417">
        <v>10.2</v>
      </c>
      <c r="H90" s="417">
        <v>19.2</v>
      </c>
      <c r="I90" s="417">
        <v>142.1</v>
      </c>
      <c r="J90" s="417">
        <v>142</v>
      </c>
      <c r="K90" s="417">
        <v>0.1</v>
      </c>
    </row>
    <row r="91" spans="2:11" ht="19.5" customHeight="1">
      <c r="B91" s="387" t="s">
        <v>52</v>
      </c>
      <c r="C91" s="388" t="s">
        <v>386</v>
      </c>
      <c r="D91" s="417">
        <v>19.6</v>
      </c>
      <c r="E91" s="417">
        <v>159.7</v>
      </c>
      <c r="F91" s="417">
        <v>150.5</v>
      </c>
      <c r="G91" s="417">
        <v>9.2</v>
      </c>
      <c r="H91" s="417">
        <v>17.4</v>
      </c>
      <c r="I91" s="417">
        <v>93</v>
      </c>
      <c r="J91" s="417">
        <v>93</v>
      </c>
      <c r="K91" s="417">
        <v>0</v>
      </c>
    </row>
    <row r="92" spans="2:11" ht="19.5" customHeight="1">
      <c r="B92" s="387" t="s">
        <v>495</v>
      </c>
      <c r="C92" s="388" t="s">
        <v>516</v>
      </c>
      <c r="D92" s="417">
        <v>19.1</v>
      </c>
      <c r="E92" s="417">
        <v>162.9</v>
      </c>
      <c r="F92" s="417">
        <v>149.7</v>
      </c>
      <c r="G92" s="417">
        <v>13.2</v>
      </c>
      <c r="H92" s="417">
        <v>16.5</v>
      </c>
      <c r="I92" s="417">
        <v>121.8</v>
      </c>
      <c r="J92" s="417">
        <v>120.5</v>
      </c>
      <c r="K92" s="417">
        <v>1.3</v>
      </c>
    </row>
    <row r="93" spans="2:11" ht="19.5" customHeight="1">
      <c r="B93" s="387" t="s">
        <v>211</v>
      </c>
      <c r="C93" s="388" t="s">
        <v>517</v>
      </c>
      <c r="D93" s="417">
        <v>20.7</v>
      </c>
      <c r="E93" s="417">
        <v>170.9</v>
      </c>
      <c r="F93" s="417">
        <v>154.3</v>
      </c>
      <c r="G93" s="417">
        <v>16.6</v>
      </c>
      <c r="H93" s="417">
        <v>15.4</v>
      </c>
      <c r="I93" s="417">
        <v>92.4</v>
      </c>
      <c r="J93" s="417">
        <v>87.7</v>
      </c>
      <c r="K93" s="417">
        <v>4.7</v>
      </c>
    </row>
    <row r="94" spans="2:11" ht="19.5" customHeight="1">
      <c r="B94" s="387" t="s">
        <v>69</v>
      </c>
      <c r="C94" s="388" t="s">
        <v>448</v>
      </c>
      <c r="D94" s="417">
        <v>18.1</v>
      </c>
      <c r="E94" s="417">
        <v>155.9</v>
      </c>
      <c r="F94" s="417">
        <v>140.7</v>
      </c>
      <c r="G94" s="417">
        <v>15.2</v>
      </c>
      <c r="H94" s="417">
        <v>20</v>
      </c>
      <c r="I94" s="417">
        <v>128</v>
      </c>
      <c r="J94" s="417">
        <v>126.5</v>
      </c>
      <c r="K94" s="417">
        <v>1.5</v>
      </c>
    </row>
    <row r="95" spans="2:11" ht="19.5" customHeight="1">
      <c r="B95" s="387" t="s">
        <v>519</v>
      </c>
      <c r="C95" s="388" t="s">
        <v>520</v>
      </c>
      <c r="D95" s="417">
        <v>19.1</v>
      </c>
      <c r="E95" s="417">
        <v>167.6</v>
      </c>
      <c r="F95" s="417">
        <v>150.8</v>
      </c>
      <c r="G95" s="417">
        <v>16.8</v>
      </c>
      <c r="H95" s="417">
        <v>17.4</v>
      </c>
      <c r="I95" s="417">
        <v>124.3</v>
      </c>
      <c r="J95" s="417">
        <v>119.5</v>
      </c>
      <c r="K95" s="417">
        <v>4.8</v>
      </c>
    </row>
    <row r="96" spans="2:11" ht="19.5" customHeight="1">
      <c r="B96" s="387" t="s">
        <v>200</v>
      </c>
      <c r="C96" s="388" t="s">
        <v>521</v>
      </c>
      <c r="D96" s="417">
        <v>20.2</v>
      </c>
      <c r="E96" s="417">
        <v>180.4</v>
      </c>
      <c r="F96" s="417">
        <v>157.2</v>
      </c>
      <c r="G96" s="417">
        <v>23.2</v>
      </c>
      <c r="H96" s="417">
        <v>18.6</v>
      </c>
      <c r="I96" s="417">
        <v>89.4</v>
      </c>
      <c r="J96" s="417">
        <v>89.4</v>
      </c>
      <c r="K96" s="417">
        <v>0</v>
      </c>
    </row>
    <row r="97" spans="2:11" ht="19.5" customHeight="1">
      <c r="B97" s="387" t="s">
        <v>522</v>
      </c>
      <c r="C97" s="391" t="s">
        <v>434</v>
      </c>
      <c r="D97" s="417">
        <v>18.1</v>
      </c>
      <c r="E97" s="417">
        <v>156</v>
      </c>
      <c r="F97" s="417">
        <v>141.6</v>
      </c>
      <c r="G97" s="417">
        <v>14.4</v>
      </c>
      <c r="H97" s="417">
        <v>17.6</v>
      </c>
      <c r="I97" s="417">
        <v>114.4</v>
      </c>
      <c r="J97" s="417">
        <v>113</v>
      </c>
      <c r="K97" s="417">
        <v>1.4</v>
      </c>
    </row>
    <row r="98" spans="2:11" ht="19.5" customHeight="1">
      <c r="B98" s="378" t="s">
        <v>82</v>
      </c>
      <c r="C98" s="392" t="s">
        <v>174</v>
      </c>
      <c r="D98" s="413">
        <v>19</v>
      </c>
      <c r="E98" s="413">
        <v>160.1</v>
      </c>
      <c r="F98" s="413">
        <v>145.6</v>
      </c>
      <c r="G98" s="413">
        <v>14.5</v>
      </c>
      <c r="H98" s="413">
        <v>15.6</v>
      </c>
      <c r="I98" s="413">
        <v>103.4</v>
      </c>
      <c r="J98" s="413">
        <v>99.4</v>
      </c>
      <c r="K98" s="413">
        <v>4</v>
      </c>
    </row>
    <row r="99" spans="2:11" ht="19.5" customHeight="1">
      <c r="B99" s="393" t="s">
        <v>523</v>
      </c>
      <c r="C99" s="394" t="s">
        <v>351</v>
      </c>
      <c r="D99" s="419">
        <v>20.6</v>
      </c>
      <c r="E99" s="419">
        <v>171.9</v>
      </c>
      <c r="F99" s="419">
        <v>159</v>
      </c>
      <c r="G99" s="419">
        <v>12.9</v>
      </c>
      <c r="H99" s="419">
        <v>17</v>
      </c>
      <c r="I99" s="419">
        <v>93.6</v>
      </c>
      <c r="J99" s="419">
        <v>91.5</v>
      </c>
      <c r="K99" s="419">
        <v>2.1</v>
      </c>
    </row>
    <row r="100" spans="2:11" ht="19.5" customHeight="1">
      <c r="B100" s="383" t="s">
        <v>88</v>
      </c>
      <c r="C100" s="384" t="s">
        <v>524</v>
      </c>
      <c r="D100" s="413">
        <v>19.1</v>
      </c>
      <c r="E100" s="413">
        <v>141.3</v>
      </c>
      <c r="F100" s="413">
        <v>132.5</v>
      </c>
      <c r="G100" s="413">
        <v>8.8</v>
      </c>
      <c r="H100" s="413">
        <v>14.4</v>
      </c>
      <c r="I100" s="413">
        <v>85.4</v>
      </c>
      <c r="J100" s="413">
        <v>83.6</v>
      </c>
      <c r="K100" s="413">
        <v>1.8</v>
      </c>
    </row>
    <row r="101" spans="2:11" ht="19.5" customHeight="1">
      <c r="B101" s="387" t="s">
        <v>479</v>
      </c>
      <c r="C101" s="388" t="s">
        <v>193</v>
      </c>
      <c r="D101" s="419">
        <v>19.7</v>
      </c>
      <c r="E101" s="419">
        <v>176.4</v>
      </c>
      <c r="F101" s="419">
        <v>158.7</v>
      </c>
      <c r="G101" s="419">
        <v>17.7</v>
      </c>
      <c r="H101" s="419">
        <v>13.5</v>
      </c>
      <c r="I101" s="419">
        <v>74.9</v>
      </c>
      <c r="J101" s="419">
        <v>72.2</v>
      </c>
      <c r="K101" s="419">
        <v>2.7</v>
      </c>
    </row>
    <row r="102" spans="2:11" ht="19.5" customHeight="1">
      <c r="B102" s="378" t="s">
        <v>525</v>
      </c>
      <c r="C102" s="379" t="s">
        <v>161</v>
      </c>
      <c r="D102" s="411">
        <v>19</v>
      </c>
      <c r="E102" s="411">
        <v>153.8</v>
      </c>
      <c r="F102" s="411">
        <v>142.1</v>
      </c>
      <c r="G102" s="411">
        <v>11.7</v>
      </c>
      <c r="H102" s="411">
        <v>13.2</v>
      </c>
      <c r="I102" s="411">
        <v>88</v>
      </c>
      <c r="J102" s="411">
        <v>86.7</v>
      </c>
      <c r="K102" s="411">
        <v>1.3</v>
      </c>
    </row>
    <row r="103" spans="2:11" ht="19.5" customHeight="1">
      <c r="B103" s="393" t="s">
        <v>295</v>
      </c>
      <c r="C103" s="376" t="s">
        <v>136</v>
      </c>
      <c r="D103" s="417">
        <v>19.2</v>
      </c>
      <c r="E103" s="417">
        <v>156.5</v>
      </c>
      <c r="F103" s="417">
        <v>153.3</v>
      </c>
      <c r="G103" s="417">
        <v>3.2</v>
      </c>
      <c r="H103" s="417">
        <v>15.7</v>
      </c>
      <c r="I103" s="417">
        <v>99.1</v>
      </c>
      <c r="J103" s="417">
        <v>98.7</v>
      </c>
      <c r="K103" s="417">
        <v>0.4</v>
      </c>
    </row>
    <row r="104" spans="2:11" ht="19.5" customHeight="1">
      <c r="B104" s="383" t="s">
        <v>526</v>
      </c>
      <c r="C104" s="384" t="s">
        <v>253</v>
      </c>
      <c r="D104" s="413">
        <v>19.8</v>
      </c>
      <c r="E104" s="413">
        <v>169.9</v>
      </c>
      <c r="F104" s="413">
        <v>152.4</v>
      </c>
      <c r="G104" s="413">
        <v>17.5</v>
      </c>
      <c r="H104" s="413">
        <v>15.4</v>
      </c>
      <c r="I104" s="413">
        <v>82.4</v>
      </c>
      <c r="J104" s="413">
        <v>79.9</v>
      </c>
      <c r="K104" s="413">
        <v>2.5</v>
      </c>
    </row>
    <row r="105" spans="2:11" ht="19.5" customHeight="1">
      <c r="B105" s="387" t="s">
        <v>527</v>
      </c>
      <c r="C105" s="388" t="s">
        <v>528</v>
      </c>
      <c r="D105" s="417">
        <v>19.6</v>
      </c>
      <c r="E105" s="417">
        <v>159.3</v>
      </c>
      <c r="F105" s="417">
        <v>146.9</v>
      </c>
      <c r="G105" s="417">
        <v>12.4</v>
      </c>
      <c r="H105" s="417">
        <v>15.8</v>
      </c>
      <c r="I105" s="417">
        <v>72.9</v>
      </c>
      <c r="J105" s="417">
        <v>71.1</v>
      </c>
      <c r="K105" s="417">
        <v>1.8</v>
      </c>
    </row>
    <row r="106" spans="2:11" ht="19.5" customHeight="1">
      <c r="B106" s="393" t="s">
        <v>300</v>
      </c>
      <c r="C106" s="376" t="s">
        <v>321</v>
      </c>
      <c r="D106" s="425" t="s">
        <v>605</v>
      </c>
      <c r="E106" s="425" t="s">
        <v>605</v>
      </c>
      <c r="F106" s="425" t="s">
        <v>605</v>
      </c>
      <c r="G106" s="425" t="s">
        <v>605</v>
      </c>
      <c r="H106" s="425" t="s">
        <v>605</v>
      </c>
      <c r="I106" s="425" t="s">
        <v>605</v>
      </c>
      <c r="J106" s="425" t="s">
        <v>605</v>
      </c>
      <c r="K106" s="425" t="s">
        <v>605</v>
      </c>
    </row>
  </sheetData>
  <sheetProtection/>
  <mergeCells count="14">
    <mergeCell ref="B57:C59"/>
    <mergeCell ref="D57:G57"/>
    <mergeCell ref="H57:K57"/>
    <mergeCell ref="D58:D59"/>
    <mergeCell ref="E58:E59"/>
    <mergeCell ref="H58:H59"/>
    <mergeCell ref="I58:I59"/>
    <mergeCell ref="B4:C6"/>
    <mergeCell ref="D4:G4"/>
    <mergeCell ref="H4:K4"/>
    <mergeCell ref="D5:D6"/>
    <mergeCell ref="E5:E6"/>
    <mergeCell ref="H5:H6"/>
    <mergeCell ref="I5:I6"/>
  </mergeCells>
  <dataValidations count="2">
    <dataValidation type="whole" allowBlank="1" showInputMessage="1" showErrorMessage="1" errorTitle="入力エラー" error="入力した値に誤りがあります" sqref="A89:A106 C61:C97 G8:IV53 A8:A27 D61:IV106 F8:F52 A32:A53 C100:C106 A61:A84 D8:E53 C8:C44 C47:C53">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indexed="53"/>
  </sheetPr>
  <dimension ref="A1:R103"/>
  <sheetViews>
    <sheetView tabSelected="1" view="pageBreakPreview" zoomScale="85" zoomScaleNormal="80" zoomScaleSheetLayoutView="85" zoomScalePageLayoutView="0" workbookViewId="0" topLeftCell="A1">
      <selection activeCell="D116" sqref="D116"/>
    </sheetView>
  </sheetViews>
  <sheetFormatPr defaultColWidth="9" defaultRowHeight="14.25"/>
  <cols>
    <col min="1" max="1" width="4.09765625" style="346" customWidth="1"/>
    <col min="2" max="2" width="6.3984375" style="346" customWidth="1"/>
    <col min="3" max="3" width="38.69921875" style="347" customWidth="1"/>
    <col min="4" max="11" width="11.3984375" style="346" customWidth="1"/>
    <col min="12" max="12" width="9" style="346" bestFit="1" customWidth="1"/>
    <col min="13" max="16384" width="9" style="346" customWidth="1"/>
  </cols>
  <sheetData>
    <row r="1" spans="2:11" ht="18.75">
      <c r="B1" s="396"/>
      <c r="C1" s="500"/>
      <c r="D1" s="350" t="s">
        <v>558</v>
      </c>
      <c r="E1" s="501"/>
      <c r="I1" s="396"/>
      <c r="J1" s="396"/>
      <c r="K1" s="396"/>
    </row>
    <row r="2" spans="2:11" ht="17.25" customHeight="1">
      <c r="B2" s="514"/>
      <c r="C2" s="349">
        <v>43891</v>
      </c>
      <c r="D2" s="514"/>
      <c r="E2" s="351"/>
      <c r="F2" s="351"/>
      <c r="G2" s="351"/>
      <c r="H2" s="351"/>
      <c r="I2" s="351"/>
      <c r="J2" s="351"/>
      <c r="K2" s="351"/>
    </row>
    <row r="3" spans="2:11" ht="18" customHeight="1">
      <c r="B3" s="351"/>
      <c r="C3" s="352" t="s">
        <v>455</v>
      </c>
      <c r="E3" s="351"/>
      <c r="F3" s="351"/>
      <c r="G3" s="351"/>
      <c r="H3" s="351"/>
      <c r="I3" s="351"/>
      <c r="J3" s="351"/>
      <c r="K3" s="346" t="s">
        <v>515</v>
      </c>
    </row>
    <row r="4" spans="2:11" s="348" customFormat="1" ht="18" customHeight="1">
      <c r="B4" s="677" t="s">
        <v>537</v>
      </c>
      <c r="C4" s="678"/>
      <c r="D4" s="692" t="s">
        <v>410</v>
      </c>
      <c r="E4" s="691"/>
      <c r="F4" s="691"/>
      <c r="G4" s="706"/>
      <c r="H4" s="690" t="s">
        <v>65</v>
      </c>
      <c r="I4" s="691"/>
      <c r="J4" s="691"/>
      <c r="K4" s="706"/>
    </row>
    <row r="5" spans="2:11" s="348" customFormat="1" ht="36" customHeight="1">
      <c r="B5" s="681"/>
      <c r="C5" s="682"/>
      <c r="D5" s="515" t="s">
        <v>559</v>
      </c>
      <c r="E5" s="516" t="s">
        <v>76</v>
      </c>
      <c r="F5" s="516" t="s">
        <v>132</v>
      </c>
      <c r="G5" s="517" t="s">
        <v>560</v>
      </c>
      <c r="H5" s="515" t="s">
        <v>559</v>
      </c>
      <c r="I5" s="516" t="s">
        <v>76</v>
      </c>
      <c r="J5" s="516" t="s">
        <v>132</v>
      </c>
      <c r="K5" s="517" t="s">
        <v>560</v>
      </c>
    </row>
    <row r="6" spans="2:11" ht="19.5" customHeight="1">
      <c r="B6" s="362" t="s">
        <v>48</v>
      </c>
      <c r="C6" s="363" t="s">
        <v>111</v>
      </c>
      <c r="D6" s="518">
        <v>957693</v>
      </c>
      <c r="E6" s="518">
        <v>9452</v>
      </c>
      <c r="F6" s="518">
        <v>11462</v>
      </c>
      <c r="G6" s="518">
        <v>956108</v>
      </c>
      <c r="H6" s="518">
        <v>428181</v>
      </c>
      <c r="I6" s="518">
        <v>16296</v>
      </c>
      <c r="J6" s="518">
        <v>14003</v>
      </c>
      <c r="K6" s="518">
        <v>430049</v>
      </c>
    </row>
    <row r="7" spans="2:11" ht="19.5" customHeight="1">
      <c r="B7" s="366" t="s">
        <v>399</v>
      </c>
      <c r="C7" s="367" t="s">
        <v>481</v>
      </c>
      <c r="D7" s="431">
        <v>60507</v>
      </c>
      <c r="E7" s="432">
        <v>383</v>
      </c>
      <c r="F7" s="432">
        <v>560</v>
      </c>
      <c r="G7" s="432">
        <v>60330</v>
      </c>
      <c r="H7" s="432">
        <v>8398</v>
      </c>
      <c r="I7" s="432">
        <v>141</v>
      </c>
      <c r="J7" s="432">
        <v>68</v>
      </c>
      <c r="K7" s="432">
        <v>8471</v>
      </c>
    </row>
    <row r="8" spans="2:11" ht="19.5" customHeight="1">
      <c r="B8" s="370" t="s">
        <v>68</v>
      </c>
      <c r="C8" s="371" t="s">
        <v>166</v>
      </c>
      <c r="D8" s="433">
        <v>328407</v>
      </c>
      <c r="E8" s="434">
        <v>2604</v>
      </c>
      <c r="F8" s="434">
        <v>3725</v>
      </c>
      <c r="G8" s="434">
        <v>327370</v>
      </c>
      <c r="H8" s="434">
        <v>57112</v>
      </c>
      <c r="I8" s="434">
        <v>1353</v>
      </c>
      <c r="J8" s="434">
        <v>2152</v>
      </c>
      <c r="K8" s="434">
        <v>56229</v>
      </c>
    </row>
    <row r="9" spans="2:11" ht="19.5" customHeight="1">
      <c r="B9" s="374" t="s">
        <v>400</v>
      </c>
      <c r="C9" s="371" t="s">
        <v>482</v>
      </c>
      <c r="D9" s="433">
        <v>5847</v>
      </c>
      <c r="E9" s="434">
        <v>0</v>
      </c>
      <c r="F9" s="434">
        <v>4</v>
      </c>
      <c r="G9" s="434">
        <v>5844</v>
      </c>
      <c r="H9" s="434">
        <v>897</v>
      </c>
      <c r="I9" s="434">
        <v>0</v>
      </c>
      <c r="J9" s="434">
        <v>0</v>
      </c>
      <c r="K9" s="434">
        <v>896</v>
      </c>
    </row>
    <row r="10" spans="2:11" ht="19.5" customHeight="1">
      <c r="B10" s="370" t="s">
        <v>355</v>
      </c>
      <c r="C10" s="371" t="s">
        <v>483</v>
      </c>
      <c r="D10" s="433">
        <v>15852</v>
      </c>
      <c r="E10" s="434">
        <v>133</v>
      </c>
      <c r="F10" s="434">
        <v>54</v>
      </c>
      <c r="G10" s="434">
        <v>15931</v>
      </c>
      <c r="H10" s="434">
        <v>1747</v>
      </c>
      <c r="I10" s="434">
        <v>22</v>
      </c>
      <c r="J10" s="434">
        <v>0</v>
      </c>
      <c r="K10" s="434">
        <v>1769</v>
      </c>
    </row>
    <row r="11" spans="2:11" ht="19.5" customHeight="1">
      <c r="B11" s="370" t="s">
        <v>167</v>
      </c>
      <c r="C11" s="371" t="s">
        <v>485</v>
      </c>
      <c r="D11" s="433">
        <v>70735</v>
      </c>
      <c r="E11" s="434">
        <v>601</v>
      </c>
      <c r="F11" s="434">
        <v>537</v>
      </c>
      <c r="G11" s="434">
        <v>70800</v>
      </c>
      <c r="H11" s="434">
        <v>18255</v>
      </c>
      <c r="I11" s="434">
        <v>169</v>
      </c>
      <c r="J11" s="434">
        <v>87</v>
      </c>
      <c r="K11" s="434">
        <v>18336</v>
      </c>
    </row>
    <row r="12" spans="2:11" ht="19.5" customHeight="1">
      <c r="B12" s="370" t="s">
        <v>403</v>
      </c>
      <c r="C12" s="371" t="s">
        <v>467</v>
      </c>
      <c r="D12" s="433">
        <v>116271</v>
      </c>
      <c r="E12" s="434">
        <v>2239</v>
      </c>
      <c r="F12" s="434">
        <v>1386</v>
      </c>
      <c r="G12" s="434">
        <v>117736</v>
      </c>
      <c r="H12" s="434">
        <v>105404</v>
      </c>
      <c r="I12" s="434">
        <v>3747</v>
      </c>
      <c r="J12" s="434">
        <v>2834</v>
      </c>
      <c r="K12" s="434">
        <v>105705</v>
      </c>
    </row>
    <row r="13" spans="2:11" ht="19.5" customHeight="1">
      <c r="B13" s="370" t="s">
        <v>74</v>
      </c>
      <c r="C13" s="371" t="s">
        <v>218</v>
      </c>
      <c r="D13" s="433">
        <v>27638</v>
      </c>
      <c r="E13" s="434">
        <v>0</v>
      </c>
      <c r="F13" s="434">
        <v>166</v>
      </c>
      <c r="G13" s="434">
        <v>27471</v>
      </c>
      <c r="H13" s="434">
        <v>3609</v>
      </c>
      <c r="I13" s="434">
        <v>0</v>
      </c>
      <c r="J13" s="434">
        <v>11</v>
      </c>
      <c r="K13" s="434">
        <v>3599</v>
      </c>
    </row>
    <row r="14" spans="2:11" ht="19.5" customHeight="1">
      <c r="B14" s="370" t="s">
        <v>404</v>
      </c>
      <c r="C14" s="371" t="s">
        <v>486</v>
      </c>
      <c r="D14" s="433">
        <v>7967</v>
      </c>
      <c r="E14" s="434">
        <v>16</v>
      </c>
      <c r="F14" s="434">
        <v>109</v>
      </c>
      <c r="G14" s="434">
        <v>7875</v>
      </c>
      <c r="H14" s="434">
        <v>5515</v>
      </c>
      <c r="I14" s="434">
        <v>297</v>
      </c>
      <c r="J14" s="434">
        <v>150</v>
      </c>
      <c r="K14" s="434">
        <v>5661</v>
      </c>
    </row>
    <row r="15" spans="2:11" ht="19.5" customHeight="1">
      <c r="B15" s="370" t="s">
        <v>346</v>
      </c>
      <c r="C15" s="371" t="s">
        <v>488</v>
      </c>
      <c r="D15" s="433">
        <v>21908</v>
      </c>
      <c r="E15" s="434">
        <v>39</v>
      </c>
      <c r="F15" s="434">
        <v>193</v>
      </c>
      <c r="G15" s="434">
        <v>21754</v>
      </c>
      <c r="H15" s="434">
        <v>3875</v>
      </c>
      <c r="I15" s="434">
        <v>0</v>
      </c>
      <c r="J15" s="434">
        <v>19</v>
      </c>
      <c r="K15" s="434">
        <v>3856</v>
      </c>
    </row>
    <row r="16" spans="2:11" ht="19.5" customHeight="1">
      <c r="B16" s="370" t="s">
        <v>281</v>
      </c>
      <c r="C16" s="371" t="s">
        <v>489</v>
      </c>
      <c r="D16" s="433">
        <v>27368</v>
      </c>
      <c r="E16" s="434">
        <v>809</v>
      </c>
      <c r="F16" s="434">
        <v>403</v>
      </c>
      <c r="G16" s="434">
        <v>27522</v>
      </c>
      <c r="H16" s="434">
        <v>91174</v>
      </c>
      <c r="I16" s="434">
        <v>6732</v>
      </c>
      <c r="J16" s="434">
        <v>5290</v>
      </c>
      <c r="K16" s="434">
        <v>92868</v>
      </c>
    </row>
    <row r="17" spans="2:11" ht="19.5" customHeight="1">
      <c r="B17" s="370" t="s">
        <v>199</v>
      </c>
      <c r="C17" s="371" t="s">
        <v>491</v>
      </c>
      <c r="D17" s="433">
        <v>20699</v>
      </c>
      <c r="E17" s="434">
        <v>83</v>
      </c>
      <c r="F17" s="434">
        <v>122</v>
      </c>
      <c r="G17" s="434">
        <v>20659</v>
      </c>
      <c r="H17" s="434">
        <v>17574</v>
      </c>
      <c r="I17" s="434">
        <v>1492</v>
      </c>
      <c r="J17" s="434">
        <v>594</v>
      </c>
      <c r="K17" s="434">
        <v>18473</v>
      </c>
    </row>
    <row r="18" spans="2:11" ht="19.5" customHeight="1">
      <c r="B18" s="370" t="s">
        <v>405</v>
      </c>
      <c r="C18" s="371" t="s">
        <v>492</v>
      </c>
      <c r="D18" s="433">
        <v>54154</v>
      </c>
      <c r="E18" s="434">
        <v>619</v>
      </c>
      <c r="F18" s="434">
        <v>1036</v>
      </c>
      <c r="G18" s="434">
        <v>53738</v>
      </c>
      <c r="H18" s="434">
        <v>20777</v>
      </c>
      <c r="I18" s="434">
        <v>19</v>
      </c>
      <c r="J18" s="434">
        <v>868</v>
      </c>
      <c r="K18" s="434">
        <v>19927</v>
      </c>
    </row>
    <row r="19" spans="2:11" ht="19.5" customHeight="1">
      <c r="B19" s="370" t="s">
        <v>406</v>
      </c>
      <c r="C19" s="371" t="s">
        <v>313</v>
      </c>
      <c r="D19" s="433">
        <v>126695</v>
      </c>
      <c r="E19" s="434">
        <v>667</v>
      </c>
      <c r="F19" s="434">
        <v>1686</v>
      </c>
      <c r="G19" s="434">
        <v>125653</v>
      </c>
      <c r="H19" s="434">
        <v>54059</v>
      </c>
      <c r="I19" s="434">
        <v>1253</v>
      </c>
      <c r="J19" s="434">
        <v>856</v>
      </c>
      <c r="K19" s="434">
        <v>54479</v>
      </c>
    </row>
    <row r="20" spans="2:11" ht="19.5" customHeight="1">
      <c r="B20" s="370" t="s">
        <v>312</v>
      </c>
      <c r="C20" s="371" t="s">
        <v>190</v>
      </c>
      <c r="D20" s="433">
        <v>10632</v>
      </c>
      <c r="E20" s="434">
        <v>0</v>
      </c>
      <c r="F20" s="434">
        <v>14</v>
      </c>
      <c r="G20" s="434">
        <v>10618</v>
      </c>
      <c r="H20" s="434">
        <v>1876</v>
      </c>
      <c r="I20" s="434">
        <v>0</v>
      </c>
      <c r="J20" s="434">
        <v>0</v>
      </c>
      <c r="K20" s="434">
        <v>1876</v>
      </c>
    </row>
    <row r="21" spans="2:11" ht="19.5" customHeight="1">
      <c r="B21" s="375" t="s">
        <v>160</v>
      </c>
      <c r="C21" s="376" t="s">
        <v>67</v>
      </c>
      <c r="D21" s="433">
        <v>62797</v>
      </c>
      <c r="E21" s="435">
        <v>1259</v>
      </c>
      <c r="F21" s="435">
        <v>1467</v>
      </c>
      <c r="G21" s="435">
        <v>62591</v>
      </c>
      <c r="H21" s="435">
        <v>37909</v>
      </c>
      <c r="I21" s="435">
        <v>1071</v>
      </c>
      <c r="J21" s="435">
        <v>1074</v>
      </c>
      <c r="K21" s="435">
        <v>37904</v>
      </c>
    </row>
    <row r="22" spans="2:11" ht="19.5" customHeight="1">
      <c r="B22" s="378" t="s">
        <v>165</v>
      </c>
      <c r="C22" s="379" t="s">
        <v>493</v>
      </c>
      <c r="D22" s="432">
        <v>38771</v>
      </c>
      <c r="E22" s="432">
        <v>585</v>
      </c>
      <c r="F22" s="432">
        <v>362</v>
      </c>
      <c r="G22" s="432">
        <v>38995</v>
      </c>
      <c r="H22" s="432">
        <v>17541</v>
      </c>
      <c r="I22" s="432">
        <v>462</v>
      </c>
      <c r="J22" s="432">
        <v>698</v>
      </c>
      <c r="K22" s="432">
        <v>17304</v>
      </c>
    </row>
    <row r="23" spans="2:11" ht="19.5" customHeight="1">
      <c r="B23" s="380" t="s">
        <v>208</v>
      </c>
      <c r="C23" s="371" t="s">
        <v>494</v>
      </c>
      <c r="D23" s="436">
        <v>4776</v>
      </c>
      <c r="E23" s="437">
        <v>80</v>
      </c>
      <c r="F23" s="437">
        <v>30</v>
      </c>
      <c r="G23" s="437">
        <v>4825</v>
      </c>
      <c r="H23" s="437">
        <v>1291</v>
      </c>
      <c r="I23" s="437">
        <v>0</v>
      </c>
      <c r="J23" s="437">
        <v>0</v>
      </c>
      <c r="K23" s="437">
        <v>1292</v>
      </c>
    </row>
    <row r="24" spans="2:11" ht="19.5" customHeight="1">
      <c r="B24" s="383" t="s">
        <v>496</v>
      </c>
      <c r="C24" s="384" t="s">
        <v>497</v>
      </c>
      <c r="D24" s="430">
        <v>3529</v>
      </c>
      <c r="E24" s="430">
        <v>2</v>
      </c>
      <c r="F24" s="430">
        <v>50</v>
      </c>
      <c r="G24" s="430">
        <v>3479</v>
      </c>
      <c r="H24" s="430">
        <v>810</v>
      </c>
      <c r="I24" s="430">
        <v>0</v>
      </c>
      <c r="J24" s="430">
        <v>33</v>
      </c>
      <c r="K24" s="430">
        <v>779</v>
      </c>
    </row>
    <row r="25" spans="2:11" ht="19.5" customHeight="1">
      <c r="B25" s="387" t="s">
        <v>498</v>
      </c>
      <c r="C25" s="388" t="s">
        <v>301</v>
      </c>
      <c r="D25" s="434">
        <v>3022</v>
      </c>
      <c r="E25" s="434">
        <v>0</v>
      </c>
      <c r="F25" s="434">
        <v>15</v>
      </c>
      <c r="G25" s="434">
        <v>3008</v>
      </c>
      <c r="H25" s="434">
        <v>1625</v>
      </c>
      <c r="I25" s="434">
        <v>104</v>
      </c>
      <c r="J25" s="434">
        <v>226</v>
      </c>
      <c r="K25" s="434">
        <v>1502</v>
      </c>
    </row>
    <row r="26" spans="2:11" ht="19.5" customHeight="1">
      <c r="B26" s="387" t="s">
        <v>499</v>
      </c>
      <c r="C26" s="388" t="s">
        <v>500</v>
      </c>
      <c r="D26" s="434">
        <v>14734</v>
      </c>
      <c r="E26" s="434">
        <v>116</v>
      </c>
      <c r="F26" s="434">
        <v>156</v>
      </c>
      <c r="G26" s="434">
        <v>14694</v>
      </c>
      <c r="H26" s="434">
        <v>1679</v>
      </c>
      <c r="I26" s="434">
        <v>29</v>
      </c>
      <c r="J26" s="434">
        <v>0</v>
      </c>
      <c r="K26" s="434">
        <v>1708</v>
      </c>
    </row>
    <row r="27" spans="2:11" ht="19.5" customHeight="1">
      <c r="B27" s="387" t="s">
        <v>502</v>
      </c>
      <c r="C27" s="388" t="s">
        <v>420</v>
      </c>
      <c r="D27" s="434">
        <v>4561</v>
      </c>
      <c r="E27" s="434">
        <v>77</v>
      </c>
      <c r="F27" s="434">
        <v>84</v>
      </c>
      <c r="G27" s="434">
        <v>4554</v>
      </c>
      <c r="H27" s="434">
        <v>1495</v>
      </c>
      <c r="I27" s="434">
        <v>12</v>
      </c>
      <c r="J27" s="434">
        <v>5</v>
      </c>
      <c r="K27" s="434">
        <v>1502</v>
      </c>
    </row>
    <row r="28" spans="2:11" ht="19.5" customHeight="1">
      <c r="B28" s="387" t="s">
        <v>503</v>
      </c>
      <c r="C28" s="388" t="s">
        <v>186</v>
      </c>
      <c r="D28" s="434">
        <v>17173</v>
      </c>
      <c r="E28" s="434">
        <v>27</v>
      </c>
      <c r="F28" s="434">
        <v>120</v>
      </c>
      <c r="G28" s="434">
        <v>17079</v>
      </c>
      <c r="H28" s="434">
        <v>7017</v>
      </c>
      <c r="I28" s="434">
        <v>462</v>
      </c>
      <c r="J28" s="434">
        <v>378</v>
      </c>
      <c r="K28" s="434">
        <v>7102</v>
      </c>
    </row>
    <row r="29" spans="2:11" ht="19.5" customHeight="1">
      <c r="B29" s="387" t="s">
        <v>504</v>
      </c>
      <c r="C29" s="388" t="s">
        <v>175</v>
      </c>
      <c r="D29" s="434">
        <v>17444</v>
      </c>
      <c r="E29" s="434">
        <v>95</v>
      </c>
      <c r="F29" s="434">
        <v>84</v>
      </c>
      <c r="G29" s="434">
        <v>17454</v>
      </c>
      <c r="H29" s="434">
        <v>4893</v>
      </c>
      <c r="I29" s="434">
        <v>80</v>
      </c>
      <c r="J29" s="434">
        <v>0</v>
      </c>
      <c r="K29" s="434">
        <v>4974</v>
      </c>
    </row>
    <row r="30" spans="2:11" ht="19.5" customHeight="1">
      <c r="B30" s="387" t="s">
        <v>505</v>
      </c>
      <c r="C30" s="388" t="s">
        <v>507</v>
      </c>
      <c r="D30" s="434">
        <v>5189</v>
      </c>
      <c r="E30" s="434">
        <v>10</v>
      </c>
      <c r="F30" s="434">
        <v>34</v>
      </c>
      <c r="G30" s="434">
        <v>5165</v>
      </c>
      <c r="H30" s="434">
        <v>992</v>
      </c>
      <c r="I30" s="434">
        <v>0</v>
      </c>
      <c r="J30" s="434">
        <v>32</v>
      </c>
      <c r="K30" s="434">
        <v>960</v>
      </c>
    </row>
    <row r="31" spans="2:11" ht="19.5" customHeight="1">
      <c r="B31" s="387" t="s">
        <v>508</v>
      </c>
      <c r="C31" s="388" t="s">
        <v>509</v>
      </c>
      <c r="D31" s="434">
        <v>5671</v>
      </c>
      <c r="E31" s="434">
        <v>0</v>
      </c>
      <c r="F31" s="434">
        <v>43</v>
      </c>
      <c r="G31" s="434">
        <v>5629</v>
      </c>
      <c r="H31" s="434">
        <v>289</v>
      </c>
      <c r="I31" s="434">
        <v>0</v>
      </c>
      <c r="J31" s="434">
        <v>71</v>
      </c>
      <c r="K31" s="434">
        <v>217</v>
      </c>
    </row>
    <row r="32" spans="2:11" ht="19.5" customHeight="1">
      <c r="B32" s="387" t="s">
        <v>510</v>
      </c>
      <c r="C32" s="388" t="s">
        <v>35</v>
      </c>
      <c r="D32" s="438">
        <v>1371</v>
      </c>
      <c r="E32" s="438">
        <v>0</v>
      </c>
      <c r="F32" s="438">
        <v>19</v>
      </c>
      <c r="G32" s="438">
        <v>1352</v>
      </c>
      <c r="H32" s="438">
        <v>54</v>
      </c>
      <c r="I32" s="438">
        <v>0</v>
      </c>
      <c r="J32" s="438">
        <v>0</v>
      </c>
      <c r="K32" s="438">
        <v>54</v>
      </c>
    </row>
    <row r="33" spans="2:11" ht="19.5" customHeight="1">
      <c r="B33" s="387" t="s">
        <v>511</v>
      </c>
      <c r="C33" s="388" t="s">
        <v>512</v>
      </c>
      <c r="D33" s="434">
        <v>7916</v>
      </c>
      <c r="E33" s="434">
        <v>24</v>
      </c>
      <c r="F33" s="434">
        <v>43</v>
      </c>
      <c r="G33" s="434">
        <v>7897</v>
      </c>
      <c r="H33" s="434">
        <v>436</v>
      </c>
      <c r="I33" s="434">
        <v>7</v>
      </c>
      <c r="J33" s="434">
        <v>0</v>
      </c>
      <c r="K33" s="434">
        <v>443</v>
      </c>
    </row>
    <row r="34" spans="2:11" ht="19.5" customHeight="1">
      <c r="B34" s="387" t="s">
        <v>206</v>
      </c>
      <c r="C34" s="388" t="s">
        <v>513</v>
      </c>
      <c r="D34" s="434">
        <v>21475</v>
      </c>
      <c r="E34" s="434">
        <v>350</v>
      </c>
      <c r="F34" s="434">
        <v>122</v>
      </c>
      <c r="G34" s="434">
        <v>21704</v>
      </c>
      <c r="H34" s="434">
        <v>2514</v>
      </c>
      <c r="I34" s="434">
        <v>111</v>
      </c>
      <c r="J34" s="434">
        <v>23</v>
      </c>
      <c r="K34" s="434">
        <v>2601</v>
      </c>
    </row>
    <row r="35" spans="2:11" ht="19.5" customHeight="1">
      <c r="B35" s="387" t="s">
        <v>514</v>
      </c>
      <c r="C35" s="388" t="s">
        <v>365</v>
      </c>
      <c r="D35" s="434">
        <v>9047</v>
      </c>
      <c r="E35" s="434">
        <v>8</v>
      </c>
      <c r="F35" s="434">
        <v>228</v>
      </c>
      <c r="G35" s="434">
        <v>8827</v>
      </c>
      <c r="H35" s="434">
        <v>223</v>
      </c>
      <c r="I35" s="434">
        <v>0</v>
      </c>
      <c r="J35" s="434">
        <v>0</v>
      </c>
      <c r="K35" s="434">
        <v>223</v>
      </c>
    </row>
    <row r="36" spans="2:11" ht="19.5" customHeight="1">
      <c r="B36" s="387" t="s">
        <v>52</v>
      </c>
      <c r="C36" s="388" t="s">
        <v>386</v>
      </c>
      <c r="D36" s="434">
        <v>27496</v>
      </c>
      <c r="E36" s="434">
        <v>27</v>
      </c>
      <c r="F36" s="434">
        <v>200</v>
      </c>
      <c r="G36" s="434">
        <v>27324</v>
      </c>
      <c r="H36" s="434">
        <v>1735</v>
      </c>
      <c r="I36" s="434">
        <v>2</v>
      </c>
      <c r="J36" s="434">
        <v>0</v>
      </c>
      <c r="K36" s="434">
        <v>1736</v>
      </c>
    </row>
    <row r="37" spans="2:11" ht="19.5" customHeight="1">
      <c r="B37" s="387" t="s">
        <v>495</v>
      </c>
      <c r="C37" s="388" t="s">
        <v>516</v>
      </c>
      <c r="D37" s="434">
        <v>9727</v>
      </c>
      <c r="E37" s="434">
        <v>179</v>
      </c>
      <c r="F37" s="434">
        <v>160</v>
      </c>
      <c r="G37" s="434">
        <v>9746</v>
      </c>
      <c r="H37" s="434">
        <v>704</v>
      </c>
      <c r="I37" s="434">
        <v>12</v>
      </c>
      <c r="J37" s="434">
        <v>0</v>
      </c>
      <c r="K37" s="434">
        <v>716</v>
      </c>
    </row>
    <row r="38" spans="2:11" ht="19.5" customHeight="1">
      <c r="B38" s="387" t="s">
        <v>211</v>
      </c>
      <c r="C38" s="388" t="s">
        <v>517</v>
      </c>
      <c r="D38" s="434">
        <v>6478</v>
      </c>
      <c r="E38" s="434">
        <v>100</v>
      </c>
      <c r="F38" s="434">
        <v>32</v>
      </c>
      <c r="G38" s="434">
        <v>6547</v>
      </c>
      <c r="H38" s="434">
        <v>1224</v>
      </c>
      <c r="I38" s="434">
        <v>0</v>
      </c>
      <c r="J38" s="434">
        <v>0</v>
      </c>
      <c r="K38" s="434">
        <v>1223</v>
      </c>
    </row>
    <row r="39" spans="2:11" ht="19.5" customHeight="1">
      <c r="B39" s="387" t="s">
        <v>69</v>
      </c>
      <c r="C39" s="388" t="s">
        <v>448</v>
      </c>
      <c r="D39" s="434">
        <v>32143</v>
      </c>
      <c r="E39" s="434">
        <v>166</v>
      </c>
      <c r="F39" s="434">
        <v>297</v>
      </c>
      <c r="G39" s="434">
        <v>32095</v>
      </c>
      <c r="H39" s="434">
        <v>6093</v>
      </c>
      <c r="I39" s="434">
        <v>0</v>
      </c>
      <c r="J39" s="434">
        <v>158</v>
      </c>
      <c r="K39" s="434">
        <v>5852</v>
      </c>
    </row>
    <row r="40" spans="2:11" ht="19.5" customHeight="1">
      <c r="B40" s="387" t="s">
        <v>519</v>
      </c>
      <c r="C40" s="388" t="s">
        <v>520</v>
      </c>
      <c r="D40" s="434">
        <v>1981</v>
      </c>
      <c r="E40" s="434">
        <v>16</v>
      </c>
      <c r="F40" s="434">
        <v>40</v>
      </c>
      <c r="G40" s="434">
        <v>1957</v>
      </c>
      <c r="H40" s="434">
        <v>162</v>
      </c>
      <c r="I40" s="434">
        <v>0</v>
      </c>
      <c r="J40" s="434">
        <v>6</v>
      </c>
      <c r="K40" s="434">
        <v>156</v>
      </c>
    </row>
    <row r="41" spans="2:11" ht="19.5" customHeight="1">
      <c r="B41" s="387" t="s">
        <v>200</v>
      </c>
      <c r="C41" s="388" t="s">
        <v>521</v>
      </c>
      <c r="D41" s="434">
        <v>85708</v>
      </c>
      <c r="E41" s="434">
        <v>679</v>
      </c>
      <c r="F41" s="434">
        <v>1529</v>
      </c>
      <c r="G41" s="434">
        <v>84858</v>
      </c>
      <c r="H41" s="434">
        <v>4439</v>
      </c>
      <c r="I41" s="434">
        <v>72</v>
      </c>
      <c r="J41" s="434">
        <v>457</v>
      </c>
      <c r="K41" s="434">
        <v>4054</v>
      </c>
    </row>
    <row r="42" spans="2:11" ht="19.5" customHeight="1">
      <c r="B42" s="387" t="s">
        <v>522</v>
      </c>
      <c r="C42" s="391" t="s">
        <v>434</v>
      </c>
      <c r="D42" s="434">
        <v>10195</v>
      </c>
      <c r="E42" s="434">
        <v>63</v>
      </c>
      <c r="F42" s="434">
        <v>77</v>
      </c>
      <c r="G42" s="434">
        <v>10181</v>
      </c>
      <c r="H42" s="434">
        <v>1896</v>
      </c>
      <c r="I42" s="434">
        <v>0</v>
      </c>
      <c r="J42" s="434">
        <v>65</v>
      </c>
      <c r="K42" s="434">
        <v>1831</v>
      </c>
    </row>
    <row r="43" spans="2:11" ht="19.5" customHeight="1">
      <c r="B43" s="378" t="s">
        <v>82</v>
      </c>
      <c r="C43" s="392" t="s">
        <v>174</v>
      </c>
      <c r="D43" s="432">
        <v>58233</v>
      </c>
      <c r="E43" s="432">
        <v>564</v>
      </c>
      <c r="F43" s="432">
        <v>558</v>
      </c>
      <c r="G43" s="432">
        <v>58239</v>
      </c>
      <c r="H43" s="432">
        <v>11558</v>
      </c>
      <c r="I43" s="432">
        <v>1273</v>
      </c>
      <c r="J43" s="432">
        <v>352</v>
      </c>
      <c r="K43" s="432">
        <v>12479</v>
      </c>
    </row>
    <row r="44" spans="2:11" ht="19.5" customHeight="1">
      <c r="B44" s="393" t="s">
        <v>523</v>
      </c>
      <c r="C44" s="394" t="s">
        <v>351</v>
      </c>
      <c r="D44" s="435">
        <v>58038</v>
      </c>
      <c r="E44" s="435">
        <v>1675</v>
      </c>
      <c r="F44" s="435">
        <v>828</v>
      </c>
      <c r="G44" s="435">
        <v>59497</v>
      </c>
      <c r="H44" s="435">
        <v>93846</v>
      </c>
      <c r="I44" s="435">
        <v>2474</v>
      </c>
      <c r="J44" s="435">
        <v>2482</v>
      </c>
      <c r="K44" s="435">
        <v>93226</v>
      </c>
    </row>
    <row r="45" spans="2:11" ht="19.5" customHeight="1">
      <c r="B45" s="383" t="s">
        <v>88</v>
      </c>
      <c r="C45" s="384" t="s">
        <v>524</v>
      </c>
      <c r="D45" s="432">
        <v>14264</v>
      </c>
      <c r="E45" s="432">
        <v>109</v>
      </c>
      <c r="F45" s="432">
        <v>167</v>
      </c>
      <c r="G45" s="432">
        <v>13952</v>
      </c>
      <c r="H45" s="432">
        <v>19915</v>
      </c>
      <c r="I45" s="432">
        <v>525</v>
      </c>
      <c r="J45" s="432">
        <v>756</v>
      </c>
      <c r="K45" s="432">
        <v>19938</v>
      </c>
    </row>
    <row r="46" spans="2:11" ht="19.5" customHeight="1">
      <c r="B46" s="387" t="s">
        <v>479</v>
      </c>
      <c r="C46" s="388" t="s">
        <v>193</v>
      </c>
      <c r="D46" s="435">
        <v>13104</v>
      </c>
      <c r="E46" s="435">
        <v>700</v>
      </c>
      <c r="F46" s="435">
        <v>236</v>
      </c>
      <c r="G46" s="435">
        <v>13570</v>
      </c>
      <c r="H46" s="435">
        <v>71259</v>
      </c>
      <c r="I46" s="435">
        <v>6207</v>
      </c>
      <c r="J46" s="435">
        <v>4534</v>
      </c>
      <c r="K46" s="435">
        <v>72930</v>
      </c>
    </row>
    <row r="47" spans="2:11" ht="19.5" customHeight="1">
      <c r="B47" s="378" t="s">
        <v>525</v>
      </c>
      <c r="C47" s="379" t="s">
        <v>161</v>
      </c>
      <c r="D47" s="430">
        <v>71258</v>
      </c>
      <c r="E47" s="430">
        <v>338</v>
      </c>
      <c r="F47" s="430">
        <v>961</v>
      </c>
      <c r="G47" s="430">
        <v>70576</v>
      </c>
      <c r="H47" s="430">
        <v>17675</v>
      </c>
      <c r="I47" s="430">
        <v>695</v>
      </c>
      <c r="J47" s="430">
        <v>346</v>
      </c>
      <c r="K47" s="430">
        <v>18083</v>
      </c>
    </row>
    <row r="48" spans="2:11" ht="19.5" customHeight="1">
      <c r="B48" s="393" t="s">
        <v>295</v>
      </c>
      <c r="C48" s="376" t="s">
        <v>136</v>
      </c>
      <c r="D48" s="434">
        <v>55437</v>
      </c>
      <c r="E48" s="434">
        <v>329</v>
      </c>
      <c r="F48" s="434">
        <v>725</v>
      </c>
      <c r="G48" s="434">
        <v>55077</v>
      </c>
      <c r="H48" s="434">
        <v>36384</v>
      </c>
      <c r="I48" s="434">
        <v>558</v>
      </c>
      <c r="J48" s="434">
        <v>510</v>
      </c>
      <c r="K48" s="434">
        <v>36396</v>
      </c>
    </row>
    <row r="49" spans="2:11" ht="19.5" customHeight="1">
      <c r="B49" s="383" t="s">
        <v>526</v>
      </c>
      <c r="C49" s="384" t="s">
        <v>253</v>
      </c>
      <c r="D49" s="519">
        <v>18968</v>
      </c>
      <c r="E49" s="519">
        <v>596</v>
      </c>
      <c r="F49" s="519">
        <v>517</v>
      </c>
      <c r="G49" s="519">
        <v>19047</v>
      </c>
      <c r="H49" s="519">
        <v>1137</v>
      </c>
      <c r="I49" s="519">
        <v>17</v>
      </c>
      <c r="J49" s="519">
        <v>11</v>
      </c>
      <c r="K49" s="519">
        <v>1143</v>
      </c>
    </row>
    <row r="50" spans="2:11" ht="19.5" customHeight="1">
      <c r="B50" s="387" t="s">
        <v>527</v>
      </c>
      <c r="C50" s="388" t="s">
        <v>528</v>
      </c>
      <c r="D50" s="437">
        <v>25258</v>
      </c>
      <c r="E50" s="437">
        <v>191</v>
      </c>
      <c r="F50" s="437">
        <v>330</v>
      </c>
      <c r="G50" s="437">
        <v>25120</v>
      </c>
      <c r="H50" s="437">
        <v>31663</v>
      </c>
      <c r="I50" s="437">
        <v>1054</v>
      </c>
      <c r="J50" s="437">
        <v>1063</v>
      </c>
      <c r="K50" s="437">
        <v>31653</v>
      </c>
    </row>
    <row r="51" spans="2:11" ht="19.5" customHeight="1">
      <c r="B51" s="393" t="s">
        <v>300</v>
      </c>
      <c r="C51" s="376" t="s">
        <v>321</v>
      </c>
      <c r="D51" s="435">
        <v>18571</v>
      </c>
      <c r="E51" s="440">
        <v>472</v>
      </c>
      <c r="F51" s="435">
        <v>620</v>
      </c>
      <c r="G51" s="435">
        <v>18424</v>
      </c>
      <c r="H51" s="435">
        <v>5109</v>
      </c>
      <c r="I51" s="435">
        <v>0</v>
      </c>
      <c r="J51" s="435">
        <v>0</v>
      </c>
      <c r="K51" s="435">
        <v>5108</v>
      </c>
    </row>
    <row r="52" spans="2:11" ht="18.75">
      <c r="B52" s="396"/>
      <c r="C52" s="346"/>
      <c r="D52" s="350" t="s">
        <v>140</v>
      </c>
      <c r="F52" s="507"/>
      <c r="I52" s="396"/>
      <c r="J52" s="396"/>
      <c r="K52" s="396"/>
    </row>
    <row r="53" spans="2:11" ht="17.25" customHeight="1">
      <c r="B53" s="514"/>
      <c r="C53" s="349">
        <v>43891</v>
      </c>
      <c r="D53" s="514"/>
      <c r="E53" s="351"/>
      <c r="F53" s="351"/>
      <c r="G53" s="351"/>
      <c r="H53" s="351"/>
      <c r="I53" s="351"/>
      <c r="J53" s="351"/>
      <c r="K53" s="351"/>
    </row>
    <row r="54" spans="2:11" ht="14.25">
      <c r="B54" s="351"/>
      <c r="C54" s="352" t="s">
        <v>530</v>
      </c>
      <c r="E54" s="351"/>
      <c r="F54" s="351"/>
      <c r="G54" s="351"/>
      <c r="H54" s="351"/>
      <c r="I54" s="351"/>
      <c r="J54" s="351"/>
      <c r="K54" s="346" t="s">
        <v>389</v>
      </c>
    </row>
    <row r="55" spans="1:11" ht="18" customHeight="1">
      <c r="A55" s="348"/>
      <c r="B55" s="677" t="s">
        <v>537</v>
      </c>
      <c r="C55" s="678"/>
      <c r="D55" s="692" t="s">
        <v>554</v>
      </c>
      <c r="E55" s="691"/>
      <c r="F55" s="691"/>
      <c r="G55" s="706"/>
      <c r="H55" s="690" t="s">
        <v>555</v>
      </c>
      <c r="I55" s="691"/>
      <c r="J55" s="691"/>
      <c r="K55" s="706"/>
    </row>
    <row r="56" spans="2:11" s="348" customFormat="1" ht="36" customHeight="1">
      <c r="B56" s="681"/>
      <c r="C56" s="682"/>
      <c r="D56" s="515" t="s">
        <v>335</v>
      </c>
      <c r="E56" s="516" t="s">
        <v>107</v>
      </c>
      <c r="F56" s="516" t="s">
        <v>561</v>
      </c>
      <c r="G56" s="517" t="s">
        <v>562</v>
      </c>
      <c r="H56" s="515" t="s">
        <v>335</v>
      </c>
      <c r="I56" s="516" t="s">
        <v>107</v>
      </c>
      <c r="J56" s="516" t="s">
        <v>561</v>
      </c>
      <c r="K56" s="517" t="s">
        <v>562</v>
      </c>
    </row>
    <row r="57" spans="1:11" s="348" customFormat="1" ht="19.5" customHeight="1">
      <c r="A57" s="346"/>
      <c r="B57" s="362" t="s">
        <v>48</v>
      </c>
      <c r="C57" s="363" t="s">
        <v>111</v>
      </c>
      <c r="D57" s="518">
        <v>604211</v>
      </c>
      <c r="E57" s="518">
        <v>4873</v>
      </c>
      <c r="F57" s="518">
        <v>7146</v>
      </c>
      <c r="G57" s="518">
        <v>601937</v>
      </c>
      <c r="H57" s="518">
        <v>198863</v>
      </c>
      <c r="I57" s="518">
        <v>5636</v>
      </c>
      <c r="J57" s="518">
        <v>6601</v>
      </c>
      <c r="K57" s="518">
        <v>197899</v>
      </c>
    </row>
    <row r="58" spans="2:11" ht="19.5" customHeight="1">
      <c r="B58" s="366" t="s">
        <v>399</v>
      </c>
      <c r="C58" s="367" t="s">
        <v>481</v>
      </c>
      <c r="D58" s="431">
        <v>16694</v>
      </c>
      <c r="E58" s="432">
        <v>237</v>
      </c>
      <c r="F58" s="432">
        <v>25</v>
      </c>
      <c r="G58" s="432">
        <v>16906</v>
      </c>
      <c r="H58" s="432">
        <v>3324</v>
      </c>
      <c r="I58" s="432">
        <v>0</v>
      </c>
      <c r="J58" s="432">
        <v>34</v>
      </c>
      <c r="K58" s="432">
        <v>3290</v>
      </c>
    </row>
    <row r="59" spans="2:11" ht="19.5" customHeight="1">
      <c r="B59" s="370" t="s">
        <v>68</v>
      </c>
      <c r="C59" s="371" t="s">
        <v>166</v>
      </c>
      <c r="D59" s="433">
        <v>265618</v>
      </c>
      <c r="E59" s="434">
        <v>1819</v>
      </c>
      <c r="F59" s="434">
        <v>3008</v>
      </c>
      <c r="G59" s="434">
        <v>264425</v>
      </c>
      <c r="H59" s="434">
        <v>31541</v>
      </c>
      <c r="I59" s="434">
        <v>589</v>
      </c>
      <c r="J59" s="434">
        <v>1109</v>
      </c>
      <c r="K59" s="434">
        <v>31025</v>
      </c>
    </row>
    <row r="60" spans="2:11" ht="19.5" customHeight="1">
      <c r="B60" s="374" t="s">
        <v>400</v>
      </c>
      <c r="C60" s="371" t="s">
        <v>482</v>
      </c>
      <c r="D60" s="433">
        <v>4492</v>
      </c>
      <c r="E60" s="434">
        <v>0</v>
      </c>
      <c r="F60" s="434">
        <v>4</v>
      </c>
      <c r="G60" s="434">
        <v>4488</v>
      </c>
      <c r="H60" s="434">
        <v>340</v>
      </c>
      <c r="I60" s="434">
        <v>0</v>
      </c>
      <c r="J60" s="434">
        <v>0</v>
      </c>
      <c r="K60" s="434">
        <v>340</v>
      </c>
    </row>
    <row r="61" spans="2:11" ht="19.5" customHeight="1">
      <c r="B61" s="370" t="s">
        <v>355</v>
      </c>
      <c r="C61" s="371" t="s">
        <v>483</v>
      </c>
      <c r="D61" s="433">
        <v>11329</v>
      </c>
      <c r="E61" s="434">
        <v>133</v>
      </c>
      <c r="F61" s="434">
        <v>54</v>
      </c>
      <c r="G61" s="434">
        <v>11408</v>
      </c>
      <c r="H61" s="434">
        <v>371</v>
      </c>
      <c r="I61" s="434">
        <v>22</v>
      </c>
      <c r="J61" s="434">
        <v>0</v>
      </c>
      <c r="K61" s="434">
        <v>393</v>
      </c>
    </row>
    <row r="62" spans="2:11" ht="19.5" customHeight="1">
      <c r="B62" s="370" t="s">
        <v>167</v>
      </c>
      <c r="C62" s="371" t="s">
        <v>485</v>
      </c>
      <c r="D62" s="433">
        <v>45497</v>
      </c>
      <c r="E62" s="434">
        <v>601</v>
      </c>
      <c r="F62" s="434">
        <v>424</v>
      </c>
      <c r="G62" s="434">
        <v>45675</v>
      </c>
      <c r="H62" s="434">
        <v>13818</v>
      </c>
      <c r="I62" s="434">
        <v>169</v>
      </c>
      <c r="J62" s="434">
        <v>87</v>
      </c>
      <c r="K62" s="434">
        <v>13899</v>
      </c>
    </row>
    <row r="63" spans="2:11" ht="19.5" customHeight="1">
      <c r="B63" s="370" t="s">
        <v>403</v>
      </c>
      <c r="C63" s="371" t="s">
        <v>467</v>
      </c>
      <c r="D63" s="433">
        <v>41832</v>
      </c>
      <c r="E63" s="434">
        <v>423</v>
      </c>
      <c r="F63" s="434">
        <v>516</v>
      </c>
      <c r="G63" s="434">
        <v>41739</v>
      </c>
      <c r="H63" s="434">
        <v>39394</v>
      </c>
      <c r="I63" s="434">
        <v>1098</v>
      </c>
      <c r="J63" s="434">
        <v>597</v>
      </c>
      <c r="K63" s="434">
        <v>39895</v>
      </c>
    </row>
    <row r="64" spans="2:11" ht="19.5" customHeight="1">
      <c r="B64" s="370" t="s">
        <v>74</v>
      </c>
      <c r="C64" s="371" t="s">
        <v>218</v>
      </c>
      <c r="D64" s="433">
        <v>12196</v>
      </c>
      <c r="E64" s="434">
        <v>0</v>
      </c>
      <c r="F64" s="434">
        <v>166</v>
      </c>
      <c r="G64" s="434">
        <v>12029</v>
      </c>
      <c r="H64" s="434">
        <v>2636</v>
      </c>
      <c r="I64" s="434">
        <v>0</v>
      </c>
      <c r="J64" s="434">
        <v>11</v>
      </c>
      <c r="K64" s="434">
        <v>2626</v>
      </c>
    </row>
    <row r="65" spans="2:11" ht="19.5" customHeight="1">
      <c r="B65" s="370" t="s">
        <v>404</v>
      </c>
      <c r="C65" s="371" t="s">
        <v>486</v>
      </c>
      <c r="D65" s="433">
        <v>2439</v>
      </c>
      <c r="E65" s="434">
        <v>17</v>
      </c>
      <c r="F65" s="434">
        <v>34</v>
      </c>
      <c r="G65" s="434">
        <v>2423</v>
      </c>
      <c r="H65" s="434">
        <v>580</v>
      </c>
      <c r="I65" s="434">
        <v>0</v>
      </c>
      <c r="J65" s="434">
        <v>34</v>
      </c>
      <c r="K65" s="434">
        <v>545</v>
      </c>
    </row>
    <row r="66" spans="2:11" ht="19.5" customHeight="1">
      <c r="B66" s="370" t="s">
        <v>346</v>
      </c>
      <c r="C66" s="371" t="s">
        <v>488</v>
      </c>
      <c r="D66" s="433">
        <v>11742</v>
      </c>
      <c r="E66" s="434">
        <v>39</v>
      </c>
      <c r="F66" s="434">
        <v>193</v>
      </c>
      <c r="G66" s="434">
        <v>11588</v>
      </c>
      <c r="H66" s="434">
        <v>1227</v>
      </c>
      <c r="I66" s="434">
        <v>0</v>
      </c>
      <c r="J66" s="434">
        <v>19</v>
      </c>
      <c r="K66" s="434">
        <v>1208</v>
      </c>
    </row>
    <row r="67" spans="2:11" ht="19.5" customHeight="1">
      <c r="B67" s="370" t="s">
        <v>281</v>
      </c>
      <c r="C67" s="371" t="s">
        <v>489</v>
      </c>
      <c r="D67" s="433">
        <v>14823</v>
      </c>
      <c r="E67" s="434">
        <v>162</v>
      </c>
      <c r="F67" s="434">
        <v>195</v>
      </c>
      <c r="G67" s="434">
        <v>14790</v>
      </c>
      <c r="H67" s="434">
        <v>31600</v>
      </c>
      <c r="I67" s="434">
        <v>1207</v>
      </c>
      <c r="J67" s="434">
        <v>2646</v>
      </c>
      <c r="K67" s="434">
        <v>30161</v>
      </c>
    </row>
    <row r="68" spans="2:11" ht="19.5" customHeight="1">
      <c r="B68" s="370" t="s">
        <v>199</v>
      </c>
      <c r="C68" s="371" t="s">
        <v>491</v>
      </c>
      <c r="D68" s="433">
        <v>12537</v>
      </c>
      <c r="E68" s="434">
        <v>83</v>
      </c>
      <c r="F68" s="434">
        <v>122</v>
      </c>
      <c r="G68" s="434">
        <v>12498</v>
      </c>
      <c r="H68" s="434">
        <v>9437</v>
      </c>
      <c r="I68" s="434">
        <v>1220</v>
      </c>
      <c r="J68" s="434">
        <v>497</v>
      </c>
      <c r="K68" s="434">
        <v>10160</v>
      </c>
    </row>
    <row r="69" spans="2:11" ht="19.5" customHeight="1">
      <c r="B69" s="370" t="s">
        <v>405</v>
      </c>
      <c r="C69" s="371" t="s">
        <v>492</v>
      </c>
      <c r="D69" s="433">
        <v>32871</v>
      </c>
      <c r="E69" s="434">
        <v>214</v>
      </c>
      <c r="F69" s="434">
        <v>746</v>
      </c>
      <c r="G69" s="434">
        <v>32340</v>
      </c>
      <c r="H69" s="434">
        <v>8866</v>
      </c>
      <c r="I69" s="434">
        <v>19</v>
      </c>
      <c r="J69" s="434">
        <v>259</v>
      </c>
      <c r="K69" s="434">
        <v>8625</v>
      </c>
    </row>
    <row r="70" spans="2:11" ht="19.5" customHeight="1">
      <c r="B70" s="370" t="s">
        <v>406</v>
      </c>
      <c r="C70" s="371" t="s">
        <v>313</v>
      </c>
      <c r="D70" s="433">
        <v>91354</v>
      </c>
      <c r="E70" s="434">
        <v>358</v>
      </c>
      <c r="F70" s="434">
        <v>981</v>
      </c>
      <c r="G70" s="434">
        <v>90730</v>
      </c>
      <c r="H70" s="434">
        <v>26982</v>
      </c>
      <c r="I70" s="434">
        <v>371</v>
      </c>
      <c r="J70" s="434">
        <v>234</v>
      </c>
      <c r="K70" s="434">
        <v>27120</v>
      </c>
    </row>
    <row r="71" spans="2:11" ht="19.5" customHeight="1">
      <c r="B71" s="370" t="s">
        <v>312</v>
      </c>
      <c r="C71" s="371" t="s">
        <v>190</v>
      </c>
      <c r="D71" s="433">
        <v>5985</v>
      </c>
      <c r="E71" s="434">
        <v>0</v>
      </c>
      <c r="F71" s="434">
        <v>14</v>
      </c>
      <c r="G71" s="434">
        <v>5971</v>
      </c>
      <c r="H71" s="434">
        <v>297</v>
      </c>
      <c r="I71" s="434">
        <v>0</v>
      </c>
      <c r="J71" s="434">
        <v>0</v>
      </c>
      <c r="K71" s="434">
        <v>297</v>
      </c>
    </row>
    <row r="72" spans="2:11" ht="19.5" customHeight="1">
      <c r="B72" s="375" t="s">
        <v>160</v>
      </c>
      <c r="C72" s="376" t="s">
        <v>67</v>
      </c>
      <c r="D72" s="440">
        <v>34802</v>
      </c>
      <c r="E72" s="435">
        <v>787</v>
      </c>
      <c r="F72" s="435">
        <v>664</v>
      </c>
      <c r="G72" s="435">
        <v>34927</v>
      </c>
      <c r="H72" s="435">
        <v>28450</v>
      </c>
      <c r="I72" s="435">
        <v>941</v>
      </c>
      <c r="J72" s="435">
        <v>1074</v>
      </c>
      <c r="K72" s="435">
        <v>28315</v>
      </c>
    </row>
    <row r="73" spans="2:11" ht="19.5" customHeight="1">
      <c r="B73" s="378" t="s">
        <v>165</v>
      </c>
      <c r="C73" s="379" t="s">
        <v>493</v>
      </c>
      <c r="D73" s="432">
        <v>30361</v>
      </c>
      <c r="E73" s="432">
        <v>273</v>
      </c>
      <c r="F73" s="432">
        <v>197</v>
      </c>
      <c r="G73" s="432">
        <v>30438</v>
      </c>
      <c r="H73" s="432">
        <v>7931</v>
      </c>
      <c r="I73" s="432">
        <v>42</v>
      </c>
      <c r="J73" s="432">
        <v>122</v>
      </c>
      <c r="K73" s="432">
        <v>7850</v>
      </c>
    </row>
    <row r="74" spans="2:11" ht="19.5" customHeight="1">
      <c r="B74" s="380" t="s">
        <v>208</v>
      </c>
      <c r="C74" s="371" t="s">
        <v>494</v>
      </c>
      <c r="D74" s="437">
        <v>3822</v>
      </c>
      <c r="E74" s="437">
        <v>80</v>
      </c>
      <c r="F74" s="437">
        <v>30</v>
      </c>
      <c r="G74" s="437">
        <v>3871</v>
      </c>
      <c r="H74" s="437">
        <v>532</v>
      </c>
      <c r="I74" s="437">
        <v>0</v>
      </c>
      <c r="J74" s="437">
        <v>0</v>
      </c>
      <c r="K74" s="437">
        <v>533</v>
      </c>
    </row>
    <row r="75" spans="2:11" ht="19.5" customHeight="1">
      <c r="B75" s="383" t="s">
        <v>496</v>
      </c>
      <c r="C75" s="384" t="s">
        <v>497</v>
      </c>
      <c r="D75" s="441" t="s">
        <v>605</v>
      </c>
      <c r="E75" s="441" t="s">
        <v>605</v>
      </c>
      <c r="F75" s="441" t="s">
        <v>605</v>
      </c>
      <c r="G75" s="441" t="s">
        <v>605</v>
      </c>
      <c r="H75" s="441" t="s">
        <v>605</v>
      </c>
      <c r="I75" s="441" t="s">
        <v>605</v>
      </c>
      <c r="J75" s="441" t="s">
        <v>605</v>
      </c>
      <c r="K75" s="441" t="s">
        <v>605</v>
      </c>
    </row>
    <row r="76" spans="2:11" ht="19.5" customHeight="1">
      <c r="B76" s="387" t="s">
        <v>498</v>
      </c>
      <c r="C76" s="388" t="s">
        <v>301</v>
      </c>
      <c r="D76" s="438">
        <v>1584</v>
      </c>
      <c r="E76" s="438">
        <v>0</v>
      </c>
      <c r="F76" s="438">
        <v>15</v>
      </c>
      <c r="G76" s="438">
        <v>1569</v>
      </c>
      <c r="H76" s="438">
        <v>297</v>
      </c>
      <c r="I76" s="438">
        <v>0</v>
      </c>
      <c r="J76" s="438">
        <v>122</v>
      </c>
      <c r="K76" s="438">
        <v>175</v>
      </c>
    </row>
    <row r="77" spans="2:11" ht="19.5" customHeight="1">
      <c r="B77" s="387" t="s">
        <v>499</v>
      </c>
      <c r="C77" s="388" t="s">
        <v>500</v>
      </c>
      <c r="D77" s="434">
        <v>11699</v>
      </c>
      <c r="E77" s="434">
        <v>116</v>
      </c>
      <c r="F77" s="434">
        <v>54</v>
      </c>
      <c r="G77" s="434">
        <v>11761</v>
      </c>
      <c r="H77" s="434">
        <v>265</v>
      </c>
      <c r="I77" s="434">
        <v>29</v>
      </c>
      <c r="J77" s="434">
        <v>0</v>
      </c>
      <c r="K77" s="434">
        <v>294</v>
      </c>
    </row>
    <row r="78" spans="2:11" ht="19.5" customHeight="1">
      <c r="B78" s="387" t="s">
        <v>502</v>
      </c>
      <c r="C78" s="388" t="s">
        <v>420</v>
      </c>
      <c r="D78" s="434">
        <v>2541</v>
      </c>
      <c r="E78" s="434">
        <v>21</v>
      </c>
      <c r="F78" s="434">
        <v>28</v>
      </c>
      <c r="G78" s="434">
        <v>2534</v>
      </c>
      <c r="H78" s="434">
        <v>852</v>
      </c>
      <c r="I78" s="434">
        <v>12</v>
      </c>
      <c r="J78" s="434">
        <v>5</v>
      </c>
      <c r="K78" s="434">
        <v>859</v>
      </c>
    </row>
    <row r="79" spans="2:11" ht="19.5" customHeight="1">
      <c r="B79" s="387" t="s">
        <v>503</v>
      </c>
      <c r="C79" s="388" t="s">
        <v>186</v>
      </c>
      <c r="D79" s="434">
        <v>15354</v>
      </c>
      <c r="E79" s="434">
        <v>27</v>
      </c>
      <c r="F79" s="434">
        <v>92</v>
      </c>
      <c r="G79" s="434">
        <v>15288</v>
      </c>
      <c r="H79" s="434">
        <v>6850</v>
      </c>
      <c r="I79" s="434">
        <v>462</v>
      </c>
      <c r="J79" s="434">
        <v>378</v>
      </c>
      <c r="K79" s="434">
        <v>6935</v>
      </c>
    </row>
    <row r="80" spans="2:11" ht="19.5" customHeight="1">
      <c r="B80" s="387" t="s">
        <v>504</v>
      </c>
      <c r="C80" s="388" t="s">
        <v>175</v>
      </c>
      <c r="D80" s="434">
        <v>13191</v>
      </c>
      <c r="E80" s="434">
        <v>95</v>
      </c>
      <c r="F80" s="434">
        <v>84</v>
      </c>
      <c r="G80" s="434">
        <v>13201</v>
      </c>
      <c r="H80" s="434">
        <v>3302</v>
      </c>
      <c r="I80" s="434">
        <v>0</v>
      </c>
      <c r="J80" s="434">
        <v>0</v>
      </c>
      <c r="K80" s="434">
        <v>3303</v>
      </c>
    </row>
    <row r="81" spans="2:11" ht="19.5" customHeight="1">
      <c r="B81" s="387" t="s">
        <v>505</v>
      </c>
      <c r="C81" s="388" t="s">
        <v>507</v>
      </c>
      <c r="D81" s="434">
        <v>4640</v>
      </c>
      <c r="E81" s="434">
        <v>10</v>
      </c>
      <c r="F81" s="434">
        <v>34</v>
      </c>
      <c r="G81" s="434">
        <v>4616</v>
      </c>
      <c r="H81" s="434">
        <v>637</v>
      </c>
      <c r="I81" s="434">
        <v>0</v>
      </c>
      <c r="J81" s="434">
        <v>0</v>
      </c>
      <c r="K81" s="434">
        <v>637</v>
      </c>
    </row>
    <row r="82" spans="2:11" ht="19.5" customHeight="1">
      <c r="B82" s="387" t="s">
        <v>508</v>
      </c>
      <c r="C82" s="388" t="s">
        <v>509</v>
      </c>
      <c r="D82" s="434">
        <v>3097</v>
      </c>
      <c r="E82" s="434">
        <v>0</v>
      </c>
      <c r="F82" s="434">
        <v>43</v>
      </c>
      <c r="G82" s="434">
        <v>3054</v>
      </c>
      <c r="H82" s="434">
        <v>39</v>
      </c>
      <c r="I82" s="434">
        <v>0</v>
      </c>
      <c r="J82" s="434">
        <v>0</v>
      </c>
      <c r="K82" s="434">
        <v>39</v>
      </c>
    </row>
    <row r="83" spans="2:11" ht="19.5" customHeight="1">
      <c r="B83" s="387" t="s">
        <v>510</v>
      </c>
      <c r="C83" s="388" t="s">
        <v>35</v>
      </c>
      <c r="D83" s="438">
        <v>1371</v>
      </c>
      <c r="E83" s="438">
        <v>0</v>
      </c>
      <c r="F83" s="438">
        <v>19</v>
      </c>
      <c r="G83" s="438">
        <v>1352</v>
      </c>
      <c r="H83" s="438">
        <v>54</v>
      </c>
      <c r="I83" s="438">
        <v>0</v>
      </c>
      <c r="J83" s="438">
        <v>0</v>
      </c>
      <c r="K83" s="438">
        <v>54</v>
      </c>
    </row>
    <row r="84" spans="2:11" ht="19.5" customHeight="1">
      <c r="B84" s="387" t="s">
        <v>511</v>
      </c>
      <c r="C84" s="388" t="s">
        <v>512</v>
      </c>
      <c r="D84" s="434">
        <v>7082</v>
      </c>
      <c r="E84" s="434">
        <v>24</v>
      </c>
      <c r="F84" s="434">
        <v>43</v>
      </c>
      <c r="G84" s="434">
        <v>7063</v>
      </c>
      <c r="H84" s="434">
        <v>203</v>
      </c>
      <c r="I84" s="434">
        <v>7</v>
      </c>
      <c r="J84" s="434">
        <v>0</v>
      </c>
      <c r="K84" s="434">
        <v>210</v>
      </c>
    </row>
    <row r="85" spans="2:11" ht="19.5" customHeight="1">
      <c r="B85" s="387" t="s">
        <v>206</v>
      </c>
      <c r="C85" s="388" t="s">
        <v>513</v>
      </c>
      <c r="D85" s="434">
        <v>11914</v>
      </c>
      <c r="E85" s="434">
        <v>23</v>
      </c>
      <c r="F85" s="434">
        <v>24</v>
      </c>
      <c r="G85" s="434">
        <v>11913</v>
      </c>
      <c r="H85" s="434">
        <v>1281</v>
      </c>
      <c r="I85" s="434">
        <v>23</v>
      </c>
      <c r="J85" s="434">
        <v>23</v>
      </c>
      <c r="K85" s="434">
        <v>1281</v>
      </c>
    </row>
    <row r="86" spans="2:11" ht="19.5" customHeight="1">
      <c r="B86" s="387" t="s">
        <v>514</v>
      </c>
      <c r="C86" s="388" t="s">
        <v>365</v>
      </c>
      <c r="D86" s="434">
        <v>6428</v>
      </c>
      <c r="E86" s="434">
        <v>8</v>
      </c>
      <c r="F86" s="434">
        <v>35</v>
      </c>
      <c r="G86" s="434">
        <v>6400</v>
      </c>
      <c r="H86" s="434">
        <v>138</v>
      </c>
      <c r="I86" s="434">
        <v>0</v>
      </c>
      <c r="J86" s="434">
        <v>0</v>
      </c>
      <c r="K86" s="434">
        <v>139</v>
      </c>
    </row>
    <row r="87" spans="2:11" ht="19.5" customHeight="1">
      <c r="B87" s="387" t="s">
        <v>52</v>
      </c>
      <c r="C87" s="388" t="s">
        <v>386</v>
      </c>
      <c r="D87" s="434">
        <v>18908</v>
      </c>
      <c r="E87" s="434">
        <v>27</v>
      </c>
      <c r="F87" s="434">
        <v>200</v>
      </c>
      <c r="G87" s="434">
        <v>18736</v>
      </c>
      <c r="H87" s="434">
        <v>509</v>
      </c>
      <c r="I87" s="434">
        <v>2</v>
      </c>
      <c r="J87" s="434">
        <v>0</v>
      </c>
      <c r="K87" s="434">
        <v>510</v>
      </c>
    </row>
    <row r="88" spans="2:11" ht="19.5" customHeight="1">
      <c r="B88" s="387" t="s">
        <v>495</v>
      </c>
      <c r="C88" s="388" t="s">
        <v>516</v>
      </c>
      <c r="D88" s="434">
        <v>9069</v>
      </c>
      <c r="E88" s="434">
        <v>179</v>
      </c>
      <c r="F88" s="434">
        <v>160</v>
      </c>
      <c r="G88" s="434">
        <v>9088</v>
      </c>
      <c r="H88" s="434">
        <v>96</v>
      </c>
      <c r="I88" s="434">
        <v>12</v>
      </c>
      <c r="J88" s="434">
        <v>0</v>
      </c>
      <c r="K88" s="434">
        <v>108</v>
      </c>
    </row>
    <row r="89" spans="2:11" ht="19.5" customHeight="1">
      <c r="B89" s="387" t="s">
        <v>211</v>
      </c>
      <c r="C89" s="388" t="s">
        <v>517</v>
      </c>
      <c r="D89" s="434">
        <v>6187</v>
      </c>
      <c r="E89" s="434">
        <v>100</v>
      </c>
      <c r="F89" s="434">
        <v>32</v>
      </c>
      <c r="G89" s="434">
        <v>6255</v>
      </c>
      <c r="H89" s="434">
        <v>132</v>
      </c>
      <c r="I89" s="434">
        <v>0</v>
      </c>
      <c r="J89" s="434">
        <v>0</v>
      </c>
      <c r="K89" s="434">
        <v>132</v>
      </c>
    </row>
    <row r="90" spans="2:11" ht="19.5" customHeight="1">
      <c r="B90" s="387" t="s">
        <v>69</v>
      </c>
      <c r="C90" s="388" t="s">
        <v>448</v>
      </c>
      <c r="D90" s="434">
        <v>28576</v>
      </c>
      <c r="E90" s="434">
        <v>166</v>
      </c>
      <c r="F90" s="434">
        <v>297</v>
      </c>
      <c r="G90" s="434">
        <v>28446</v>
      </c>
      <c r="H90" s="434">
        <v>4033</v>
      </c>
      <c r="I90" s="434">
        <v>0</v>
      </c>
      <c r="J90" s="434">
        <v>75</v>
      </c>
      <c r="K90" s="434">
        <v>3957</v>
      </c>
    </row>
    <row r="91" spans="2:11" ht="19.5" customHeight="1">
      <c r="B91" s="387" t="s">
        <v>519</v>
      </c>
      <c r="C91" s="388" t="s">
        <v>520</v>
      </c>
      <c r="D91" s="434">
        <v>1981</v>
      </c>
      <c r="E91" s="434">
        <v>16</v>
      </c>
      <c r="F91" s="434">
        <v>40</v>
      </c>
      <c r="G91" s="434">
        <v>1957</v>
      </c>
      <c r="H91" s="434">
        <v>162</v>
      </c>
      <c r="I91" s="434">
        <v>0</v>
      </c>
      <c r="J91" s="434">
        <v>6</v>
      </c>
      <c r="K91" s="434">
        <v>156</v>
      </c>
    </row>
    <row r="92" spans="2:11" ht="19.5" customHeight="1">
      <c r="B92" s="387" t="s">
        <v>200</v>
      </c>
      <c r="C92" s="388" t="s">
        <v>521</v>
      </c>
      <c r="D92" s="434">
        <v>78755</v>
      </c>
      <c r="E92" s="434">
        <v>629</v>
      </c>
      <c r="F92" s="434">
        <v>1474</v>
      </c>
      <c r="G92" s="434">
        <v>77909</v>
      </c>
      <c r="H92" s="434">
        <v>2802</v>
      </c>
      <c r="I92" s="434">
        <v>0</v>
      </c>
      <c r="J92" s="434">
        <v>340</v>
      </c>
      <c r="K92" s="434">
        <v>2463</v>
      </c>
    </row>
    <row r="93" spans="2:11" ht="19.5" customHeight="1">
      <c r="B93" s="387" t="s">
        <v>522</v>
      </c>
      <c r="C93" s="391" t="s">
        <v>434</v>
      </c>
      <c r="D93" s="434">
        <v>7669</v>
      </c>
      <c r="E93" s="434">
        <v>23</v>
      </c>
      <c r="F93" s="434">
        <v>77</v>
      </c>
      <c r="G93" s="434">
        <v>7615</v>
      </c>
      <c r="H93" s="434">
        <v>879</v>
      </c>
      <c r="I93" s="434">
        <v>0</v>
      </c>
      <c r="J93" s="434">
        <v>25</v>
      </c>
      <c r="K93" s="434">
        <v>854</v>
      </c>
    </row>
    <row r="94" spans="2:18" ht="19.5" customHeight="1">
      <c r="B94" s="378" t="s">
        <v>82</v>
      </c>
      <c r="C94" s="392" t="s">
        <v>174</v>
      </c>
      <c r="D94" s="432">
        <v>22563</v>
      </c>
      <c r="E94" s="432">
        <v>71</v>
      </c>
      <c r="F94" s="432">
        <v>168</v>
      </c>
      <c r="G94" s="432">
        <v>22466</v>
      </c>
      <c r="H94" s="432">
        <v>4021</v>
      </c>
      <c r="I94" s="432">
        <v>146</v>
      </c>
      <c r="J94" s="432">
        <v>11</v>
      </c>
      <c r="K94" s="432">
        <v>4156</v>
      </c>
      <c r="L94" s="520"/>
      <c r="M94" s="520"/>
      <c r="N94" s="520"/>
      <c r="O94" s="520"/>
      <c r="P94" s="520"/>
      <c r="Q94" s="520"/>
      <c r="R94" s="520"/>
    </row>
    <row r="95" spans="2:11" ht="19.5" customHeight="1">
      <c r="B95" s="393" t="s">
        <v>523</v>
      </c>
      <c r="C95" s="394" t="s">
        <v>351</v>
      </c>
      <c r="D95" s="435">
        <v>19269</v>
      </c>
      <c r="E95" s="435">
        <v>352</v>
      </c>
      <c r="F95" s="435">
        <v>348</v>
      </c>
      <c r="G95" s="435">
        <v>19273</v>
      </c>
      <c r="H95" s="435">
        <v>35373</v>
      </c>
      <c r="I95" s="435">
        <v>952</v>
      </c>
      <c r="J95" s="435">
        <v>586</v>
      </c>
      <c r="K95" s="435">
        <v>35739</v>
      </c>
    </row>
    <row r="96" spans="2:11" ht="19.5" customHeight="1">
      <c r="B96" s="383" t="s">
        <v>88</v>
      </c>
      <c r="C96" s="384" t="s">
        <v>524</v>
      </c>
      <c r="D96" s="432">
        <v>12286</v>
      </c>
      <c r="E96" s="432">
        <v>109</v>
      </c>
      <c r="F96" s="432">
        <v>167</v>
      </c>
      <c r="G96" s="432">
        <v>12226</v>
      </c>
      <c r="H96" s="432">
        <v>5597</v>
      </c>
      <c r="I96" s="432">
        <v>274</v>
      </c>
      <c r="J96" s="432">
        <v>285</v>
      </c>
      <c r="K96" s="432">
        <v>5588</v>
      </c>
    </row>
    <row r="97" spans="2:11" ht="19.5" customHeight="1">
      <c r="B97" s="387" t="s">
        <v>479</v>
      </c>
      <c r="C97" s="388" t="s">
        <v>193</v>
      </c>
      <c r="D97" s="435">
        <v>2537</v>
      </c>
      <c r="E97" s="435">
        <v>53</v>
      </c>
      <c r="F97" s="435">
        <v>28</v>
      </c>
      <c r="G97" s="435">
        <v>2564</v>
      </c>
      <c r="H97" s="435">
        <v>26003</v>
      </c>
      <c r="I97" s="435">
        <v>933</v>
      </c>
      <c r="J97" s="435">
        <v>2361</v>
      </c>
      <c r="K97" s="435">
        <v>24573</v>
      </c>
    </row>
    <row r="98" spans="2:11" ht="19.5" customHeight="1">
      <c r="B98" s="378" t="s">
        <v>525</v>
      </c>
      <c r="C98" s="379" t="s">
        <v>161</v>
      </c>
      <c r="D98" s="430">
        <v>57012</v>
      </c>
      <c r="E98" s="430">
        <v>338</v>
      </c>
      <c r="F98" s="430">
        <v>710</v>
      </c>
      <c r="G98" s="430">
        <v>56640</v>
      </c>
      <c r="H98" s="430">
        <v>10607</v>
      </c>
      <c r="I98" s="430">
        <v>277</v>
      </c>
      <c r="J98" s="430">
        <v>172</v>
      </c>
      <c r="K98" s="430">
        <v>10712</v>
      </c>
    </row>
    <row r="99" spans="2:11" ht="19.5" customHeight="1">
      <c r="B99" s="393" t="s">
        <v>295</v>
      </c>
      <c r="C99" s="376" t="s">
        <v>136</v>
      </c>
      <c r="D99" s="434">
        <v>34342</v>
      </c>
      <c r="E99" s="434">
        <v>20</v>
      </c>
      <c r="F99" s="434">
        <v>271</v>
      </c>
      <c r="G99" s="434">
        <v>34090</v>
      </c>
      <c r="H99" s="434">
        <v>16375</v>
      </c>
      <c r="I99" s="434">
        <v>94</v>
      </c>
      <c r="J99" s="434">
        <v>62</v>
      </c>
      <c r="K99" s="434">
        <v>16408</v>
      </c>
    </row>
    <row r="100" spans="2:11" ht="19.5" customHeight="1">
      <c r="B100" s="383" t="s">
        <v>526</v>
      </c>
      <c r="C100" s="384" t="s">
        <v>253</v>
      </c>
      <c r="D100" s="519">
        <v>15229</v>
      </c>
      <c r="E100" s="519">
        <v>596</v>
      </c>
      <c r="F100" s="519">
        <v>517</v>
      </c>
      <c r="G100" s="519">
        <v>15308</v>
      </c>
      <c r="H100" s="519">
        <v>603</v>
      </c>
      <c r="I100" s="519">
        <v>17</v>
      </c>
      <c r="J100" s="519">
        <v>11</v>
      </c>
      <c r="K100" s="519">
        <v>609</v>
      </c>
    </row>
    <row r="101" spans="2:11" ht="19.5" customHeight="1">
      <c r="B101" s="387" t="s">
        <v>527</v>
      </c>
      <c r="C101" s="388" t="s">
        <v>528</v>
      </c>
      <c r="D101" s="437">
        <v>15122</v>
      </c>
      <c r="E101" s="437">
        <v>191</v>
      </c>
      <c r="F101" s="437">
        <v>147</v>
      </c>
      <c r="G101" s="437">
        <v>15167</v>
      </c>
      <c r="H101" s="437">
        <v>27479</v>
      </c>
      <c r="I101" s="437">
        <v>924</v>
      </c>
      <c r="J101" s="437">
        <v>1063</v>
      </c>
      <c r="K101" s="437">
        <v>27339</v>
      </c>
    </row>
    <row r="102" spans="2:11" ht="19.5" customHeight="1">
      <c r="B102" s="393" t="s">
        <v>300</v>
      </c>
      <c r="C102" s="376" t="s">
        <v>321</v>
      </c>
      <c r="D102" s="442" t="s">
        <v>605</v>
      </c>
      <c r="E102" s="442" t="s">
        <v>605</v>
      </c>
      <c r="F102" s="442" t="s">
        <v>605</v>
      </c>
      <c r="G102" s="442" t="s">
        <v>605</v>
      </c>
      <c r="H102" s="442" t="s">
        <v>605</v>
      </c>
      <c r="I102" s="442" t="s">
        <v>605</v>
      </c>
      <c r="J102" s="442" t="s">
        <v>605</v>
      </c>
      <c r="K102" s="442" t="s">
        <v>605</v>
      </c>
    </row>
    <row r="103" spans="12:13" ht="14.25" customHeight="1">
      <c r="L103" s="520"/>
      <c r="M103" s="520"/>
    </row>
  </sheetData>
  <sheetProtection/>
  <mergeCells count="6">
    <mergeCell ref="B4:C5"/>
    <mergeCell ref="D4:G4"/>
    <mergeCell ref="H4:K4"/>
    <mergeCell ref="B55:C56"/>
    <mergeCell ref="D55:G55"/>
    <mergeCell ref="H55:K55"/>
  </mergeCells>
  <dataValidations count="1">
    <dataValidation type="whole" allowBlank="1" showInputMessage="1" showErrorMessage="1" errorTitle="入力エラー" error="入力した値に誤りがあります" sqref="A85:A102 A6:A25 C96:C102 A30:A51 D57:K57 C57:C93 A57:A80 D58:IV102 C6:C42 C45:C51 D6:IV51">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tabColor indexed="8"/>
  </sheetPr>
  <dimension ref="A1:AG122"/>
  <sheetViews>
    <sheetView showGridLines="0" tabSelected="1" view="pageBreakPreview" zoomScaleSheetLayoutView="100" zoomScalePageLayoutView="0" workbookViewId="0" topLeftCell="A106">
      <selection activeCell="D116" sqref="D116"/>
    </sheetView>
  </sheetViews>
  <sheetFormatPr defaultColWidth="8.796875" defaultRowHeight="14.25"/>
  <cols>
    <col min="1" max="1" width="2.69921875" style="0" customWidth="1"/>
    <col min="2" max="2" width="2.8984375" style="0" customWidth="1"/>
    <col min="3" max="3" width="3.296875" style="0" customWidth="1"/>
    <col min="4" max="4" width="2.796875" style="0" customWidth="1"/>
    <col min="5" max="15" width="8" style="0" customWidth="1"/>
    <col min="16" max="33" width="2.69921875" style="0" customWidth="1"/>
  </cols>
  <sheetData>
    <row r="1" spans="1:33" ht="12.7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row>
    <row r="2" spans="1:33" ht="14.25">
      <c r="A2" s="715" t="s">
        <v>5</v>
      </c>
      <c r="B2" s="715"/>
      <c r="C2" s="715"/>
      <c r="D2" s="715"/>
      <c r="E2" s="715"/>
      <c r="F2" s="715"/>
      <c r="G2" s="715"/>
      <c r="H2" s="715"/>
      <c r="I2" s="715"/>
      <c r="J2" s="715"/>
      <c r="K2" s="715"/>
      <c r="L2" s="715"/>
      <c r="M2" s="715"/>
      <c r="N2" s="715"/>
      <c r="O2" s="40"/>
      <c r="P2" s="40"/>
      <c r="Q2" s="40"/>
      <c r="R2" s="40"/>
      <c r="S2" s="40"/>
      <c r="T2" s="40"/>
      <c r="U2" s="40"/>
      <c r="V2" s="40"/>
      <c r="W2" s="40"/>
      <c r="X2" s="40"/>
      <c r="Y2" s="40"/>
      <c r="Z2" s="40"/>
      <c r="AA2" s="40"/>
      <c r="AB2" s="40"/>
      <c r="AC2" s="40"/>
      <c r="AD2" s="40"/>
      <c r="AE2" s="40"/>
      <c r="AF2" s="40"/>
      <c r="AG2" s="40"/>
    </row>
    <row r="3" spans="1:33" ht="14.25" customHeight="1">
      <c r="A3" s="40"/>
      <c r="B3" s="44"/>
      <c r="C3" s="44"/>
      <c r="D3" s="44"/>
      <c r="E3" s="44"/>
      <c r="F3" s="44"/>
      <c r="G3" s="44"/>
      <c r="H3" s="44"/>
      <c r="I3" s="44"/>
      <c r="J3" s="44"/>
      <c r="K3" s="44"/>
      <c r="L3" s="44"/>
      <c r="M3" s="40"/>
      <c r="N3" s="40"/>
      <c r="O3" s="40"/>
      <c r="P3" s="40"/>
      <c r="Q3" s="40"/>
      <c r="R3" s="40"/>
      <c r="S3" s="40"/>
      <c r="T3" s="40"/>
      <c r="U3" s="40"/>
      <c r="V3" s="40"/>
      <c r="W3" s="40"/>
      <c r="X3" s="40"/>
      <c r="Y3" s="40"/>
      <c r="Z3" s="40"/>
      <c r="AA3" s="40"/>
      <c r="AB3" s="40"/>
      <c r="AC3" s="40"/>
      <c r="AD3" s="40"/>
      <c r="AE3" s="40"/>
      <c r="AF3" s="40"/>
      <c r="AG3" s="40"/>
    </row>
    <row r="4" spans="1:33" s="76" customFormat="1" ht="15" customHeight="1">
      <c r="A4" s="521"/>
      <c r="B4" s="522" t="s">
        <v>446</v>
      </c>
      <c r="C4" s="44"/>
      <c r="D4" s="44"/>
      <c r="E4" s="44"/>
      <c r="F4" s="44"/>
      <c r="G4" s="44"/>
      <c r="H4" s="44"/>
      <c r="I4" s="44"/>
      <c r="J4" s="44"/>
      <c r="K4" s="44"/>
      <c r="L4" s="44"/>
      <c r="M4" s="40"/>
      <c r="N4" s="40"/>
      <c r="O4" s="40"/>
      <c r="P4" s="40"/>
      <c r="Q4" s="40"/>
      <c r="R4" s="40"/>
      <c r="S4" s="40"/>
      <c r="T4" s="40"/>
      <c r="U4" s="40"/>
      <c r="V4" s="40"/>
      <c r="W4" s="40"/>
      <c r="X4" s="40"/>
      <c r="Y4" s="40"/>
      <c r="Z4" s="40"/>
      <c r="AA4" s="40"/>
      <c r="AB4" s="40"/>
      <c r="AC4" s="40"/>
      <c r="AD4" s="40"/>
      <c r="AE4" s="40"/>
      <c r="AF4" s="40"/>
      <c r="AG4" s="40"/>
    </row>
    <row r="5" spans="1:33" ht="15" customHeight="1">
      <c r="A5" s="40"/>
      <c r="B5" s="44"/>
      <c r="C5" s="549" t="s">
        <v>425</v>
      </c>
      <c r="D5" s="549"/>
      <c r="E5" s="549"/>
      <c r="F5" s="549"/>
      <c r="G5" s="549"/>
      <c r="H5" s="549"/>
      <c r="I5" s="549"/>
      <c r="J5" s="549"/>
      <c r="K5" s="549"/>
      <c r="L5" s="549"/>
      <c r="M5" s="549"/>
      <c r="N5" s="549"/>
      <c r="O5" s="523"/>
      <c r="P5" s="523"/>
      <c r="Q5" s="523"/>
      <c r="R5" s="523"/>
      <c r="S5" s="523"/>
      <c r="T5" s="523"/>
      <c r="U5" s="523"/>
      <c r="V5" s="523"/>
      <c r="W5" s="523"/>
      <c r="X5" s="523"/>
      <c r="Y5" s="523"/>
      <c r="Z5" s="523"/>
      <c r="AA5" s="523"/>
      <c r="AB5" s="523"/>
      <c r="AC5" s="523"/>
      <c r="AD5" s="523"/>
      <c r="AE5" s="523"/>
      <c r="AF5" s="523"/>
      <c r="AG5" s="523"/>
    </row>
    <row r="6" spans="1:33" ht="15" customHeight="1">
      <c r="A6" s="40"/>
      <c r="B6" s="44"/>
      <c r="C6" s="549"/>
      <c r="D6" s="549"/>
      <c r="E6" s="549"/>
      <c r="F6" s="549"/>
      <c r="G6" s="549"/>
      <c r="H6" s="549"/>
      <c r="I6" s="549"/>
      <c r="J6" s="549"/>
      <c r="K6" s="549"/>
      <c r="L6" s="549"/>
      <c r="M6" s="549"/>
      <c r="N6" s="549"/>
      <c r="O6" s="523"/>
      <c r="P6" s="523"/>
      <c r="Q6" s="523"/>
      <c r="R6" s="523"/>
      <c r="S6" s="523"/>
      <c r="T6" s="523"/>
      <c r="U6" s="523"/>
      <c r="V6" s="523"/>
      <c r="W6" s="523"/>
      <c r="X6" s="523"/>
      <c r="Y6" s="523"/>
      <c r="Z6" s="523"/>
      <c r="AA6" s="523"/>
      <c r="AB6" s="523"/>
      <c r="AC6" s="523"/>
      <c r="AD6" s="523"/>
      <c r="AE6" s="523"/>
      <c r="AF6" s="523"/>
      <c r="AG6" s="523"/>
    </row>
    <row r="7" spans="1:33" ht="15" customHeight="1">
      <c r="A7" s="40"/>
      <c r="B7" s="44"/>
      <c r="C7" s="549"/>
      <c r="D7" s="549"/>
      <c r="E7" s="549"/>
      <c r="F7" s="549"/>
      <c r="G7" s="549"/>
      <c r="H7" s="549"/>
      <c r="I7" s="549"/>
      <c r="J7" s="549"/>
      <c r="K7" s="549"/>
      <c r="L7" s="549"/>
      <c r="M7" s="549"/>
      <c r="N7" s="549"/>
      <c r="O7" s="523"/>
      <c r="P7" s="523"/>
      <c r="Q7" s="523"/>
      <c r="R7" s="523"/>
      <c r="S7" s="523"/>
      <c r="T7" s="523"/>
      <c r="U7" s="523"/>
      <c r="V7" s="523"/>
      <c r="W7" s="523"/>
      <c r="X7" s="523"/>
      <c r="Y7" s="523"/>
      <c r="Z7" s="523"/>
      <c r="AA7" s="523"/>
      <c r="AB7" s="523"/>
      <c r="AC7" s="523"/>
      <c r="AD7" s="523"/>
      <c r="AE7" s="523"/>
      <c r="AF7" s="523"/>
      <c r="AG7" s="523"/>
    </row>
    <row r="8" spans="1:33" ht="9" customHeight="1">
      <c r="A8" s="40"/>
      <c r="B8" s="44"/>
      <c r="C8" s="523"/>
      <c r="D8" s="523"/>
      <c r="E8" s="523"/>
      <c r="F8" s="523"/>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row>
    <row r="9" spans="1:33" s="76" customFormat="1" ht="15" customHeight="1">
      <c r="A9" s="521"/>
      <c r="B9" s="522" t="s">
        <v>563</v>
      </c>
      <c r="C9" s="44"/>
      <c r="D9" s="44"/>
      <c r="E9" s="44"/>
      <c r="F9" s="44"/>
      <c r="G9" s="44"/>
      <c r="H9" s="44"/>
      <c r="I9" s="44"/>
      <c r="J9" s="44"/>
      <c r="K9" s="44"/>
      <c r="L9" s="44"/>
      <c r="M9" s="40"/>
      <c r="N9" s="40"/>
      <c r="O9" s="40"/>
      <c r="P9" s="40"/>
      <c r="Q9" s="40"/>
      <c r="R9" s="40"/>
      <c r="S9" s="40"/>
      <c r="T9" s="40"/>
      <c r="U9" s="40"/>
      <c r="V9" s="40"/>
      <c r="W9" s="40"/>
      <c r="X9" s="40"/>
      <c r="Y9" s="40"/>
      <c r="Z9" s="40"/>
      <c r="AA9" s="40"/>
      <c r="AB9" s="40"/>
      <c r="AC9" s="40"/>
      <c r="AD9" s="40"/>
      <c r="AE9" s="40"/>
      <c r="AF9" s="40"/>
      <c r="AG9" s="40"/>
    </row>
    <row r="10" spans="1:33" s="76" customFormat="1" ht="15" customHeight="1">
      <c r="A10" s="521"/>
      <c r="B10" s="522"/>
      <c r="C10" s="716" t="s">
        <v>487</v>
      </c>
      <c r="D10" s="716"/>
      <c r="E10" s="716"/>
      <c r="F10" s="716"/>
      <c r="G10" s="716"/>
      <c r="H10" s="716"/>
      <c r="I10" s="716"/>
      <c r="J10" s="716"/>
      <c r="K10" s="716"/>
      <c r="L10" s="716"/>
      <c r="M10" s="716"/>
      <c r="N10" s="716"/>
      <c r="O10" s="524"/>
      <c r="P10" s="524"/>
      <c r="Q10" s="524"/>
      <c r="R10" s="524"/>
      <c r="S10" s="524"/>
      <c r="T10" s="524"/>
      <c r="U10" s="524"/>
      <c r="V10" s="524"/>
      <c r="W10" s="524"/>
      <c r="X10" s="524"/>
      <c r="Y10" s="524"/>
      <c r="Z10" s="524"/>
      <c r="AA10" s="524"/>
      <c r="AB10" s="524"/>
      <c r="AC10" s="524"/>
      <c r="AD10" s="524"/>
      <c r="AE10" s="524"/>
      <c r="AF10" s="524"/>
      <c r="AG10" s="524"/>
    </row>
    <row r="11" spans="1:33" s="76" customFormat="1" ht="15" customHeight="1">
      <c r="A11" s="521"/>
      <c r="B11" s="522"/>
      <c r="C11" s="716"/>
      <c r="D11" s="716"/>
      <c r="E11" s="716"/>
      <c r="F11" s="716"/>
      <c r="G11" s="716"/>
      <c r="H11" s="716"/>
      <c r="I11" s="716"/>
      <c r="J11" s="716"/>
      <c r="K11" s="716"/>
      <c r="L11" s="716"/>
      <c r="M11" s="716"/>
      <c r="N11" s="716"/>
      <c r="O11" s="524"/>
      <c r="P11" s="524"/>
      <c r="Q11" s="524"/>
      <c r="R11" s="524"/>
      <c r="S11" s="524"/>
      <c r="T11" s="524"/>
      <c r="U11" s="524"/>
      <c r="V11" s="524"/>
      <c r="W11" s="524"/>
      <c r="X11" s="524"/>
      <c r="Y11" s="524"/>
      <c r="Z11" s="524"/>
      <c r="AA11" s="524"/>
      <c r="AB11" s="524"/>
      <c r="AC11" s="524"/>
      <c r="AD11" s="524"/>
      <c r="AE11" s="524"/>
      <c r="AF11" s="524"/>
      <c r="AG11" s="524"/>
    </row>
    <row r="12" spans="1:33" s="76" customFormat="1" ht="15" customHeight="1">
      <c r="A12" s="521"/>
      <c r="B12" s="522"/>
      <c r="C12" s="716"/>
      <c r="D12" s="716"/>
      <c r="E12" s="716"/>
      <c r="F12" s="716"/>
      <c r="G12" s="716"/>
      <c r="H12" s="716"/>
      <c r="I12" s="716"/>
      <c r="J12" s="716"/>
      <c r="K12" s="716"/>
      <c r="L12" s="716"/>
      <c r="M12" s="716"/>
      <c r="N12" s="716"/>
      <c r="O12" s="524"/>
      <c r="P12" s="524"/>
      <c r="Q12" s="524"/>
      <c r="R12" s="524"/>
      <c r="S12" s="524"/>
      <c r="T12" s="524"/>
      <c r="U12" s="524"/>
      <c r="V12" s="524"/>
      <c r="W12" s="524"/>
      <c r="X12" s="524"/>
      <c r="Y12" s="524"/>
      <c r="Z12" s="524"/>
      <c r="AA12" s="524"/>
      <c r="AB12" s="524"/>
      <c r="AC12" s="524"/>
      <c r="AD12" s="524"/>
      <c r="AE12" s="524"/>
      <c r="AF12" s="524"/>
      <c r="AG12" s="524"/>
    </row>
    <row r="13" spans="1:33" s="76" customFormat="1" ht="15" customHeight="1">
      <c r="A13" s="521"/>
      <c r="B13" s="522"/>
      <c r="C13" s="716"/>
      <c r="D13" s="716"/>
      <c r="E13" s="716"/>
      <c r="F13" s="716"/>
      <c r="G13" s="716"/>
      <c r="H13" s="716"/>
      <c r="I13" s="716"/>
      <c r="J13" s="716"/>
      <c r="K13" s="716"/>
      <c r="L13" s="716"/>
      <c r="M13" s="716"/>
      <c r="N13" s="716"/>
      <c r="O13" s="524"/>
      <c r="P13" s="524"/>
      <c r="Q13" s="524"/>
      <c r="R13" s="524"/>
      <c r="S13" s="524"/>
      <c r="T13" s="524"/>
      <c r="U13" s="524"/>
      <c r="V13" s="524"/>
      <c r="W13" s="524"/>
      <c r="X13" s="524"/>
      <c r="Y13" s="524"/>
      <c r="Z13" s="524"/>
      <c r="AA13" s="524"/>
      <c r="AB13" s="524"/>
      <c r="AC13" s="524"/>
      <c r="AD13" s="524"/>
      <c r="AE13" s="524"/>
      <c r="AF13" s="524"/>
      <c r="AG13" s="524"/>
    </row>
    <row r="14" spans="1:33" s="76" customFormat="1" ht="15" customHeight="1">
      <c r="A14" s="521"/>
      <c r="B14" s="522"/>
      <c r="C14" s="716"/>
      <c r="D14" s="716"/>
      <c r="E14" s="716"/>
      <c r="F14" s="716"/>
      <c r="G14" s="716"/>
      <c r="H14" s="716"/>
      <c r="I14" s="716"/>
      <c r="J14" s="716"/>
      <c r="K14" s="716"/>
      <c r="L14" s="716"/>
      <c r="M14" s="716"/>
      <c r="N14" s="716"/>
      <c r="O14" s="524"/>
      <c r="P14" s="524"/>
      <c r="Q14" s="524"/>
      <c r="R14" s="524"/>
      <c r="S14" s="524"/>
      <c r="T14" s="524"/>
      <c r="U14" s="524"/>
      <c r="V14" s="524"/>
      <c r="W14" s="524"/>
      <c r="X14" s="524"/>
      <c r="Y14" s="524"/>
      <c r="Z14" s="524"/>
      <c r="AA14" s="524"/>
      <c r="AB14" s="524"/>
      <c r="AC14" s="524"/>
      <c r="AD14" s="524"/>
      <c r="AE14" s="524"/>
      <c r="AF14" s="524"/>
      <c r="AG14" s="524"/>
    </row>
    <row r="15" spans="1:33" s="76" customFormat="1" ht="15" customHeight="1">
      <c r="A15" s="521"/>
      <c r="B15" s="522"/>
      <c r="C15" s="716"/>
      <c r="D15" s="716"/>
      <c r="E15" s="716"/>
      <c r="F15" s="716"/>
      <c r="G15" s="716"/>
      <c r="H15" s="716"/>
      <c r="I15" s="716"/>
      <c r="J15" s="716"/>
      <c r="K15" s="716"/>
      <c r="L15" s="716"/>
      <c r="M15" s="716"/>
      <c r="N15" s="716"/>
      <c r="O15" s="524"/>
      <c r="P15" s="524"/>
      <c r="Q15" s="524"/>
      <c r="R15" s="524"/>
      <c r="S15" s="524"/>
      <c r="T15" s="524"/>
      <c r="U15" s="524"/>
      <c r="V15" s="524"/>
      <c r="W15" s="524"/>
      <c r="X15" s="524"/>
      <c r="Y15" s="524"/>
      <c r="Z15" s="524"/>
      <c r="AA15" s="524"/>
      <c r="AB15" s="524"/>
      <c r="AC15" s="524"/>
      <c r="AD15" s="524"/>
      <c r="AE15" s="524"/>
      <c r="AF15" s="524"/>
      <c r="AG15" s="524"/>
    </row>
    <row r="16" spans="1:33" s="76" customFormat="1" ht="15" customHeight="1">
      <c r="A16" s="521"/>
      <c r="B16" s="522"/>
      <c r="C16" s="716" t="s">
        <v>357</v>
      </c>
      <c r="D16" s="716"/>
      <c r="E16" s="716"/>
      <c r="F16" s="716"/>
      <c r="G16" s="716"/>
      <c r="H16" s="716"/>
      <c r="I16" s="716"/>
      <c r="J16" s="716"/>
      <c r="K16" s="716"/>
      <c r="L16" s="716"/>
      <c r="M16" s="716"/>
      <c r="N16" s="716"/>
      <c r="O16" s="524"/>
      <c r="P16" s="524"/>
      <c r="Q16" s="524"/>
      <c r="R16" s="524"/>
      <c r="S16" s="524"/>
      <c r="T16" s="524"/>
      <c r="U16" s="524"/>
      <c r="V16" s="524"/>
      <c r="W16" s="524"/>
      <c r="X16" s="524"/>
      <c r="Y16" s="524"/>
      <c r="Z16" s="524"/>
      <c r="AA16" s="524"/>
      <c r="AB16" s="524"/>
      <c r="AC16" s="524"/>
      <c r="AD16" s="524"/>
      <c r="AE16" s="524"/>
      <c r="AF16" s="524"/>
      <c r="AG16" s="524"/>
    </row>
    <row r="17" spans="1:33" s="76" customFormat="1" ht="15" customHeight="1">
      <c r="A17" s="521"/>
      <c r="B17" s="522"/>
      <c r="C17" s="716"/>
      <c r="D17" s="716"/>
      <c r="E17" s="716"/>
      <c r="F17" s="716"/>
      <c r="G17" s="716"/>
      <c r="H17" s="716"/>
      <c r="I17" s="716"/>
      <c r="J17" s="716"/>
      <c r="K17" s="716"/>
      <c r="L17" s="716"/>
      <c r="M17" s="716"/>
      <c r="N17" s="716"/>
      <c r="O17" s="524"/>
      <c r="P17" s="524"/>
      <c r="Q17" s="524"/>
      <c r="R17" s="524"/>
      <c r="S17" s="524"/>
      <c r="T17" s="524"/>
      <c r="U17" s="524"/>
      <c r="V17" s="524"/>
      <c r="W17" s="524"/>
      <c r="X17" s="524"/>
      <c r="Y17" s="524"/>
      <c r="Z17" s="524"/>
      <c r="AA17" s="524"/>
      <c r="AB17" s="524"/>
      <c r="AC17" s="524"/>
      <c r="AD17" s="524"/>
      <c r="AE17" s="524"/>
      <c r="AF17" s="524"/>
      <c r="AG17" s="524"/>
    </row>
    <row r="18" spans="1:33" s="76" customFormat="1" ht="15" customHeight="1">
      <c r="A18" s="521"/>
      <c r="B18" s="522"/>
      <c r="C18" s="716"/>
      <c r="D18" s="716"/>
      <c r="E18" s="716"/>
      <c r="F18" s="716"/>
      <c r="G18" s="716"/>
      <c r="H18" s="716"/>
      <c r="I18" s="716"/>
      <c r="J18" s="716"/>
      <c r="K18" s="716"/>
      <c r="L18" s="716"/>
      <c r="M18" s="716"/>
      <c r="N18" s="716"/>
      <c r="O18" s="524"/>
      <c r="P18" s="524"/>
      <c r="Q18" s="524"/>
      <c r="R18" s="524"/>
      <c r="S18" s="524"/>
      <c r="T18" s="524"/>
      <c r="U18" s="524"/>
      <c r="V18" s="524"/>
      <c r="W18" s="524"/>
      <c r="X18" s="524"/>
      <c r="Y18" s="524"/>
      <c r="Z18" s="524"/>
      <c r="AA18" s="524"/>
      <c r="AB18" s="524"/>
      <c r="AC18" s="524"/>
      <c r="AD18" s="524"/>
      <c r="AE18" s="524"/>
      <c r="AF18" s="524"/>
      <c r="AG18" s="524"/>
    </row>
    <row r="19" spans="1:33" ht="9" customHeight="1">
      <c r="A19" s="40"/>
      <c r="B19" s="44"/>
      <c r="C19" s="716"/>
      <c r="D19" s="716"/>
      <c r="E19" s="716"/>
      <c r="F19" s="716"/>
      <c r="G19" s="716"/>
      <c r="H19" s="716"/>
      <c r="I19" s="716"/>
      <c r="J19" s="716"/>
      <c r="K19" s="716"/>
      <c r="L19" s="716"/>
      <c r="M19" s="716"/>
      <c r="N19" s="716"/>
      <c r="O19" s="523"/>
      <c r="P19" s="523"/>
      <c r="Q19" s="523"/>
      <c r="R19" s="523"/>
      <c r="S19" s="523"/>
      <c r="T19" s="523"/>
      <c r="U19" s="523"/>
      <c r="V19" s="523"/>
      <c r="W19" s="523"/>
      <c r="X19" s="523"/>
      <c r="Y19" s="523"/>
      <c r="Z19" s="523"/>
      <c r="AA19" s="523"/>
      <c r="AB19" s="523"/>
      <c r="AC19" s="523"/>
      <c r="AD19" s="523"/>
      <c r="AE19" s="523"/>
      <c r="AF19" s="523"/>
      <c r="AG19" s="523"/>
    </row>
    <row r="20" spans="1:33" s="76" customFormat="1" ht="15" customHeight="1">
      <c r="A20" s="521"/>
      <c r="B20" s="522" t="s">
        <v>564</v>
      </c>
      <c r="C20" s="44"/>
      <c r="D20" s="44"/>
      <c r="E20" s="44"/>
      <c r="F20" s="44"/>
      <c r="G20" s="44"/>
      <c r="H20" s="44"/>
      <c r="I20" s="44"/>
      <c r="J20" s="44"/>
      <c r="K20" s="44"/>
      <c r="L20" s="44"/>
      <c r="M20" s="40"/>
      <c r="N20" s="40"/>
      <c r="O20" s="40"/>
      <c r="P20" s="40"/>
      <c r="Q20" s="40"/>
      <c r="R20" s="40"/>
      <c r="S20" s="40"/>
      <c r="T20" s="40"/>
      <c r="U20" s="40"/>
      <c r="V20" s="40"/>
      <c r="W20" s="40"/>
      <c r="X20" s="40"/>
      <c r="Y20" s="40"/>
      <c r="Z20" s="40"/>
      <c r="AA20" s="40"/>
      <c r="AB20" s="40"/>
      <c r="AC20" s="40"/>
      <c r="AD20" s="40"/>
      <c r="AE20" s="40"/>
      <c r="AF20" s="40"/>
      <c r="AG20" s="40"/>
    </row>
    <row r="21" spans="1:33" ht="15" customHeight="1">
      <c r="A21" s="40"/>
      <c r="B21" s="44"/>
      <c r="C21" s="551" t="s">
        <v>565</v>
      </c>
      <c r="D21" s="551"/>
      <c r="E21" s="551"/>
      <c r="F21" s="551"/>
      <c r="G21" s="551"/>
      <c r="H21" s="551"/>
      <c r="I21" s="551"/>
      <c r="J21" s="551"/>
      <c r="K21" s="551"/>
      <c r="L21" s="551"/>
      <c r="M21" s="551"/>
      <c r="N21" s="551"/>
      <c r="O21" s="523"/>
      <c r="P21" s="523"/>
      <c r="Q21" s="523"/>
      <c r="R21" s="523"/>
      <c r="S21" s="523"/>
      <c r="T21" s="523"/>
      <c r="U21" s="523"/>
      <c r="V21" s="523"/>
      <c r="W21" s="523"/>
      <c r="X21" s="523"/>
      <c r="Y21" s="523"/>
      <c r="Z21" s="523"/>
      <c r="AA21" s="523"/>
      <c r="AB21" s="523"/>
      <c r="AC21" s="523"/>
      <c r="AD21" s="523"/>
      <c r="AE21" s="523"/>
      <c r="AF21" s="523"/>
      <c r="AG21" s="523"/>
    </row>
    <row r="22" spans="1:33" ht="15" customHeight="1">
      <c r="A22" s="40"/>
      <c r="B22" s="44"/>
      <c r="C22" s="551"/>
      <c r="D22" s="551"/>
      <c r="E22" s="551"/>
      <c r="F22" s="551"/>
      <c r="G22" s="551"/>
      <c r="H22" s="551"/>
      <c r="I22" s="551"/>
      <c r="J22" s="551"/>
      <c r="K22" s="551"/>
      <c r="L22" s="551"/>
      <c r="M22" s="551"/>
      <c r="N22" s="551"/>
      <c r="O22" s="523"/>
      <c r="P22" s="523"/>
      <c r="Q22" s="523"/>
      <c r="R22" s="523"/>
      <c r="S22" s="523"/>
      <c r="T22" s="523"/>
      <c r="U22" s="523"/>
      <c r="V22" s="523"/>
      <c r="W22" s="523"/>
      <c r="X22" s="523"/>
      <c r="Y22" s="523"/>
      <c r="Z22" s="523"/>
      <c r="AA22" s="523"/>
      <c r="AB22" s="523"/>
      <c r="AC22" s="523"/>
      <c r="AD22" s="523"/>
      <c r="AE22" s="523"/>
      <c r="AF22" s="523"/>
      <c r="AG22" s="523"/>
    </row>
    <row r="23" spans="1:33" ht="15" customHeight="1">
      <c r="A23" s="40"/>
      <c r="B23" s="44"/>
      <c r="C23" s="551"/>
      <c r="D23" s="551"/>
      <c r="E23" s="551"/>
      <c r="F23" s="551"/>
      <c r="G23" s="551"/>
      <c r="H23" s="551"/>
      <c r="I23" s="551"/>
      <c r="J23" s="551"/>
      <c r="K23" s="551"/>
      <c r="L23" s="551"/>
      <c r="M23" s="551"/>
      <c r="N23" s="551"/>
      <c r="O23" s="523"/>
      <c r="P23" s="523"/>
      <c r="Q23" s="523"/>
      <c r="R23" s="523"/>
      <c r="S23" s="523"/>
      <c r="T23" s="523"/>
      <c r="U23" s="523"/>
      <c r="V23" s="523"/>
      <c r="W23" s="523"/>
      <c r="X23" s="523"/>
      <c r="Y23" s="523"/>
      <c r="Z23" s="523"/>
      <c r="AA23" s="523"/>
      <c r="AB23" s="523"/>
      <c r="AC23" s="523"/>
      <c r="AD23" s="523"/>
      <c r="AE23" s="523"/>
      <c r="AF23" s="523"/>
      <c r="AG23" s="523"/>
    </row>
    <row r="24" spans="1:33" ht="15" customHeight="1">
      <c r="A24" s="40"/>
      <c r="B24" s="44"/>
      <c r="C24" s="551"/>
      <c r="D24" s="551"/>
      <c r="E24" s="551"/>
      <c r="F24" s="551"/>
      <c r="G24" s="551"/>
      <c r="H24" s="551"/>
      <c r="I24" s="551"/>
      <c r="J24" s="551"/>
      <c r="K24" s="551"/>
      <c r="L24" s="551"/>
      <c r="M24" s="551"/>
      <c r="N24" s="551"/>
      <c r="O24" s="523"/>
      <c r="P24" s="523"/>
      <c r="Q24" s="523"/>
      <c r="R24" s="523"/>
      <c r="S24" s="523"/>
      <c r="T24" s="523"/>
      <c r="U24" s="523"/>
      <c r="V24" s="523"/>
      <c r="W24" s="523"/>
      <c r="X24" s="523"/>
      <c r="Y24" s="523"/>
      <c r="Z24" s="523"/>
      <c r="AA24" s="523"/>
      <c r="AB24" s="523"/>
      <c r="AC24" s="523"/>
      <c r="AD24" s="523"/>
      <c r="AE24" s="523"/>
      <c r="AF24" s="523"/>
      <c r="AG24" s="523"/>
    </row>
    <row r="25" spans="1:33" ht="15" customHeight="1">
      <c r="A25" s="40"/>
      <c r="B25" s="44"/>
      <c r="C25" s="551"/>
      <c r="D25" s="551"/>
      <c r="E25" s="551"/>
      <c r="F25" s="551"/>
      <c r="G25" s="551"/>
      <c r="H25" s="551"/>
      <c r="I25" s="551"/>
      <c r="J25" s="551"/>
      <c r="K25" s="551"/>
      <c r="L25" s="551"/>
      <c r="M25" s="551"/>
      <c r="N25" s="551"/>
      <c r="O25" s="523"/>
      <c r="P25" s="523"/>
      <c r="Q25" s="523"/>
      <c r="R25" s="523"/>
      <c r="S25" s="523"/>
      <c r="T25" s="523"/>
      <c r="U25" s="523"/>
      <c r="V25" s="523"/>
      <c r="W25" s="523"/>
      <c r="X25" s="523"/>
      <c r="Y25" s="523"/>
      <c r="Z25" s="523"/>
      <c r="AA25" s="523"/>
      <c r="AB25" s="523"/>
      <c r="AC25" s="523"/>
      <c r="AD25" s="523"/>
      <c r="AE25" s="523"/>
      <c r="AF25" s="523"/>
      <c r="AG25" s="523"/>
    </row>
    <row r="26" spans="1:33" ht="15" customHeight="1">
      <c r="A26" s="40"/>
      <c r="B26" s="44"/>
      <c r="C26" s="551"/>
      <c r="D26" s="551"/>
      <c r="E26" s="551"/>
      <c r="F26" s="551"/>
      <c r="G26" s="551"/>
      <c r="H26" s="551"/>
      <c r="I26" s="551"/>
      <c r="J26" s="551"/>
      <c r="K26" s="551"/>
      <c r="L26" s="551"/>
      <c r="M26" s="551"/>
      <c r="N26" s="551"/>
      <c r="O26" s="523"/>
      <c r="P26" s="523"/>
      <c r="Q26" s="523"/>
      <c r="R26" s="523"/>
      <c r="S26" s="523"/>
      <c r="T26" s="523"/>
      <c r="U26" s="523"/>
      <c r="V26" s="523"/>
      <c r="W26" s="523"/>
      <c r="X26" s="523"/>
      <c r="Y26" s="523"/>
      <c r="Z26" s="523"/>
      <c r="AA26" s="523"/>
      <c r="AB26" s="523"/>
      <c r="AC26" s="523"/>
      <c r="AD26" s="523"/>
      <c r="AE26" s="523"/>
      <c r="AF26" s="523"/>
      <c r="AG26" s="523"/>
    </row>
    <row r="27" spans="1:33" ht="18" customHeight="1">
      <c r="A27" s="40"/>
      <c r="B27" s="44"/>
      <c r="C27" s="551"/>
      <c r="D27" s="551"/>
      <c r="E27" s="551"/>
      <c r="F27" s="551"/>
      <c r="G27" s="551"/>
      <c r="H27" s="551"/>
      <c r="I27" s="551"/>
      <c r="J27" s="551"/>
      <c r="K27" s="551"/>
      <c r="L27" s="551"/>
      <c r="M27" s="551"/>
      <c r="N27" s="551"/>
      <c r="O27" s="523"/>
      <c r="P27" s="523"/>
      <c r="Q27" s="523"/>
      <c r="R27" s="523"/>
      <c r="S27" s="523"/>
      <c r="T27" s="523"/>
      <c r="U27" s="523"/>
      <c r="V27" s="523"/>
      <c r="W27" s="523"/>
      <c r="X27" s="523"/>
      <c r="Y27" s="523"/>
      <c r="Z27" s="523"/>
      <c r="AA27" s="523"/>
      <c r="AB27" s="523"/>
      <c r="AC27" s="523"/>
      <c r="AD27" s="523"/>
      <c r="AE27" s="523"/>
      <c r="AF27" s="523"/>
      <c r="AG27" s="523"/>
    </row>
    <row r="28" spans="1:33" ht="9" customHeight="1">
      <c r="A28" s="40"/>
      <c r="B28" s="44"/>
      <c r="C28" s="551"/>
      <c r="D28" s="551"/>
      <c r="E28" s="551"/>
      <c r="F28" s="551"/>
      <c r="G28" s="551"/>
      <c r="H28" s="551"/>
      <c r="I28" s="551"/>
      <c r="J28" s="551"/>
      <c r="K28" s="551"/>
      <c r="L28" s="551"/>
      <c r="M28" s="551"/>
      <c r="N28" s="551"/>
      <c r="O28" s="523"/>
      <c r="P28" s="523"/>
      <c r="Q28" s="523"/>
      <c r="R28" s="523"/>
      <c r="S28" s="523"/>
      <c r="T28" s="523"/>
      <c r="U28" s="523"/>
      <c r="V28" s="523"/>
      <c r="W28" s="523"/>
      <c r="X28" s="523"/>
      <c r="Y28" s="523"/>
      <c r="Z28" s="523"/>
      <c r="AA28" s="523"/>
      <c r="AB28" s="523"/>
      <c r="AC28" s="523"/>
      <c r="AD28" s="523"/>
      <c r="AE28" s="523"/>
      <c r="AF28" s="523"/>
      <c r="AG28" s="523"/>
    </row>
    <row r="29" spans="1:33" ht="9" customHeight="1">
      <c r="A29" s="40"/>
      <c r="B29" s="44"/>
      <c r="C29" s="49"/>
      <c r="D29" s="49"/>
      <c r="E29" s="49"/>
      <c r="F29" s="49"/>
      <c r="G29" s="49"/>
      <c r="H29" s="49"/>
      <c r="I29" s="49"/>
      <c r="J29" s="49"/>
      <c r="K29" s="49"/>
      <c r="L29" s="49"/>
      <c r="M29" s="49"/>
      <c r="N29" s="49"/>
      <c r="O29" s="523"/>
      <c r="P29" s="523"/>
      <c r="Q29" s="523"/>
      <c r="R29" s="523"/>
      <c r="S29" s="523"/>
      <c r="T29" s="523"/>
      <c r="U29" s="523"/>
      <c r="V29" s="523"/>
      <c r="W29" s="523"/>
      <c r="X29" s="523"/>
      <c r="Y29" s="523"/>
      <c r="Z29" s="523"/>
      <c r="AA29" s="523"/>
      <c r="AB29" s="523"/>
      <c r="AC29" s="523"/>
      <c r="AD29" s="523"/>
      <c r="AE29" s="523"/>
      <c r="AF29" s="523"/>
      <c r="AG29" s="523"/>
    </row>
    <row r="30" spans="1:33" s="76" customFormat="1" ht="15" customHeight="1">
      <c r="A30" s="521"/>
      <c r="B30" s="522" t="s">
        <v>299</v>
      </c>
      <c r="C30" s="46"/>
      <c r="D30" s="46"/>
      <c r="E30" s="46"/>
      <c r="F30" s="46"/>
      <c r="G30" s="46"/>
      <c r="H30" s="46"/>
      <c r="I30" s="46"/>
      <c r="J30" s="46"/>
      <c r="K30" s="46"/>
      <c r="L30" s="46"/>
      <c r="M30" s="46"/>
      <c r="N30" s="46"/>
      <c r="O30" s="40"/>
      <c r="P30" s="40"/>
      <c r="Q30" s="40"/>
      <c r="R30" s="40"/>
      <c r="S30" s="40"/>
      <c r="T30" s="40"/>
      <c r="U30" s="40"/>
      <c r="V30" s="40"/>
      <c r="W30" s="40"/>
      <c r="X30" s="40"/>
      <c r="Y30" s="40"/>
      <c r="Z30" s="40"/>
      <c r="AA30" s="40"/>
      <c r="AB30" s="40"/>
      <c r="AC30" s="40"/>
      <c r="AD30" s="40"/>
      <c r="AE30" s="40"/>
      <c r="AF30" s="40"/>
      <c r="AG30" s="40"/>
    </row>
    <row r="31" spans="1:33" ht="15" customHeight="1">
      <c r="A31" s="40"/>
      <c r="B31" s="44"/>
      <c r="C31" s="44" t="s">
        <v>566</v>
      </c>
      <c r="D31" s="44" t="s">
        <v>171</v>
      </c>
      <c r="E31" s="44"/>
      <c r="F31" s="44"/>
      <c r="G31" s="44"/>
      <c r="H31" s="44"/>
      <c r="I31" s="44"/>
      <c r="J31" s="44"/>
      <c r="K31" s="44"/>
      <c r="L31" s="44"/>
      <c r="M31" s="40"/>
      <c r="N31" s="40"/>
      <c r="O31" s="40"/>
      <c r="P31" s="40"/>
      <c r="Q31" s="40"/>
      <c r="R31" s="40"/>
      <c r="S31" s="40"/>
      <c r="T31" s="40"/>
      <c r="U31" s="40"/>
      <c r="V31" s="40"/>
      <c r="W31" s="40"/>
      <c r="X31" s="40"/>
      <c r="Y31" s="40"/>
      <c r="Z31" s="40"/>
      <c r="AA31" s="40"/>
      <c r="AB31" s="40"/>
      <c r="AC31" s="40"/>
      <c r="AD31" s="40"/>
      <c r="AE31" s="40"/>
      <c r="AF31" s="40"/>
      <c r="AG31" s="40"/>
    </row>
    <row r="32" spans="1:33" ht="15" customHeight="1">
      <c r="A32" s="40"/>
      <c r="B32" s="44"/>
      <c r="C32" s="44"/>
      <c r="D32" s="549" t="s">
        <v>409</v>
      </c>
      <c r="E32" s="549"/>
      <c r="F32" s="549"/>
      <c r="G32" s="549"/>
      <c r="H32" s="549"/>
      <c r="I32" s="549"/>
      <c r="J32" s="549"/>
      <c r="K32" s="549"/>
      <c r="L32" s="549"/>
      <c r="M32" s="549"/>
      <c r="N32" s="549"/>
      <c r="O32" s="523"/>
      <c r="P32" s="523"/>
      <c r="Q32" s="523"/>
      <c r="R32" s="523"/>
      <c r="S32" s="523"/>
      <c r="T32" s="523"/>
      <c r="U32" s="523"/>
      <c r="V32" s="523"/>
      <c r="W32" s="523"/>
      <c r="X32" s="523"/>
      <c r="Y32" s="523"/>
      <c r="Z32" s="523"/>
      <c r="AA32" s="523"/>
      <c r="AB32" s="523"/>
      <c r="AC32" s="523"/>
      <c r="AD32" s="523"/>
      <c r="AE32" s="523"/>
      <c r="AF32" s="523"/>
      <c r="AG32" s="523"/>
    </row>
    <row r="33" spans="1:33" ht="15" customHeight="1">
      <c r="A33" s="40"/>
      <c r="B33" s="44"/>
      <c r="C33" s="44"/>
      <c r="D33" s="549"/>
      <c r="E33" s="549"/>
      <c r="F33" s="549"/>
      <c r="G33" s="549"/>
      <c r="H33" s="549"/>
      <c r="I33" s="549"/>
      <c r="J33" s="549"/>
      <c r="K33" s="549"/>
      <c r="L33" s="549"/>
      <c r="M33" s="549"/>
      <c r="N33" s="549"/>
      <c r="O33" s="523"/>
      <c r="P33" s="523"/>
      <c r="Q33" s="523"/>
      <c r="R33" s="523"/>
      <c r="S33" s="523"/>
      <c r="T33" s="523"/>
      <c r="U33" s="523"/>
      <c r="V33" s="523"/>
      <c r="W33" s="523"/>
      <c r="X33" s="523"/>
      <c r="Y33" s="523"/>
      <c r="Z33" s="523"/>
      <c r="AA33" s="523"/>
      <c r="AB33" s="523"/>
      <c r="AC33" s="523"/>
      <c r="AD33" s="523"/>
      <c r="AE33" s="523"/>
      <c r="AF33" s="523"/>
      <c r="AG33" s="523"/>
    </row>
    <row r="34" spans="1:33" ht="15" customHeight="1">
      <c r="A34" s="40"/>
      <c r="B34" s="44"/>
      <c r="C34" s="44"/>
      <c r="D34" s="549"/>
      <c r="E34" s="549"/>
      <c r="F34" s="549"/>
      <c r="G34" s="549"/>
      <c r="H34" s="549"/>
      <c r="I34" s="549"/>
      <c r="J34" s="549"/>
      <c r="K34" s="549"/>
      <c r="L34" s="549"/>
      <c r="M34" s="549"/>
      <c r="N34" s="549"/>
      <c r="O34" s="523"/>
      <c r="P34" s="523"/>
      <c r="Q34" s="523"/>
      <c r="R34" s="523"/>
      <c r="S34" s="523"/>
      <c r="T34" s="523"/>
      <c r="U34" s="523"/>
      <c r="V34" s="523"/>
      <c r="W34" s="523"/>
      <c r="X34" s="523"/>
      <c r="Y34" s="523"/>
      <c r="Z34" s="523"/>
      <c r="AA34" s="523"/>
      <c r="AB34" s="523"/>
      <c r="AC34" s="523"/>
      <c r="AD34" s="523"/>
      <c r="AE34" s="523"/>
      <c r="AF34" s="523"/>
      <c r="AG34" s="523"/>
    </row>
    <row r="35" spans="1:33" ht="15" customHeight="1">
      <c r="A35" s="40"/>
      <c r="B35" s="44"/>
      <c r="C35" s="44"/>
      <c r="D35" s="717" t="s">
        <v>265</v>
      </c>
      <c r="E35" s="717"/>
      <c r="F35" s="717"/>
      <c r="G35" s="717"/>
      <c r="H35" s="717"/>
      <c r="I35" s="717"/>
      <c r="J35" s="717"/>
      <c r="K35" s="717"/>
      <c r="L35" s="717"/>
      <c r="M35" s="717"/>
      <c r="N35" s="717"/>
      <c r="O35" s="523"/>
      <c r="P35" s="523"/>
      <c r="Q35" s="523"/>
      <c r="R35" s="523"/>
      <c r="S35" s="523"/>
      <c r="T35" s="523"/>
      <c r="U35" s="523"/>
      <c r="V35" s="523"/>
      <c r="W35" s="523"/>
      <c r="X35" s="523"/>
      <c r="Y35" s="523"/>
      <c r="Z35" s="523"/>
      <c r="AA35" s="523"/>
      <c r="AB35" s="523"/>
      <c r="AC35" s="523"/>
      <c r="AD35" s="523"/>
      <c r="AE35" s="523"/>
      <c r="AF35" s="523"/>
      <c r="AG35" s="523"/>
    </row>
    <row r="36" spans="1:33" ht="15" customHeight="1">
      <c r="A36" s="40"/>
      <c r="B36" s="44"/>
      <c r="C36" s="44"/>
      <c r="D36" s="717"/>
      <c r="E36" s="717"/>
      <c r="F36" s="717"/>
      <c r="G36" s="717"/>
      <c r="H36" s="717"/>
      <c r="I36" s="717"/>
      <c r="J36" s="717"/>
      <c r="K36" s="717"/>
      <c r="L36" s="717"/>
      <c r="M36" s="717"/>
      <c r="N36" s="717"/>
      <c r="O36" s="523"/>
      <c r="P36" s="523"/>
      <c r="Q36" s="523"/>
      <c r="R36" s="523"/>
      <c r="S36" s="523"/>
      <c r="T36" s="523"/>
      <c r="U36" s="523"/>
      <c r="V36" s="523"/>
      <c r="W36" s="523"/>
      <c r="X36" s="523"/>
      <c r="Y36" s="523"/>
      <c r="Z36" s="523"/>
      <c r="AA36" s="523"/>
      <c r="AB36" s="523"/>
      <c r="AC36" s="523"/>
      <c r="AD36" s="523"/>
      <c r="AE36" s="523"/>
      <c r="AF36" s="523"/>
      <c r="AG36" s="523"/>
    </row>
    <row r="37" spans="1:33" ht="15" customHeight="1">
      <c r="A37" s="40"/>
      <c r="B37" s="44"/>
      <c r="C37" s="44"/>
      <c r="D37" s="717"/>
      <c r="E37" s="717"/>
      <c r="F37" s="717"/>
      <c r="G37" s="717"/>
      <c r="H37" s="717"/>
      <c r="I37" s="717"/>
      <c r="J37" s="717"/>
      <c r="K37" s="717"/>
      <c r="L37" s="717"/>
      <c r="M37" s="717"/>
      <c r="N37" s="717"/>
      <c r="O37" s="523"/>
      <c r="P37" s="523"/>
      <c r="Q37" s="523"/>
      <c r="R37" s="523"/>
      <c r="S37" s="523"/>
      <c r="T37" s="523"/>
      <c r="U37" s="523"/>
      <c r="V37" s="523"/>
      <c r="W37" s="523"/>
      <c r="X37" s="523"/>
      <c r="Y37" s="523"/>
      <c r="Z37" s="523"/>
      <c r="AA37" s="523"/>
      <c r="AB37" s="523"/>
      <c r="AC37" s="523"/>
      <c r="AD37" s="523"/>
      <c r="AE37" s="523"/>
      <c r="AF37" s="523"/>
      <c r="AG37" s="523"/>
    </row>
    <row r="38" spans="1:33" ht="15" customHeight="1">
      <c r="A38" s="40"/>
      <c r="B38" s="44"/>
      <c r="C38" s="44"/>
      <c r="D38" s="522" t="s">
        <v>567</v>
      </c>
      <c r="E38" s="44"/>
      <c r="F38" s="44"/>
      <c r="G38" s="44"/>
      <c r="H38" s="44"/>
      <c r="I38" s="44"/>
      <c r="J38" s="44"/>
      <c r="K38" s="44"/>
      <c r="L38" s="44"/>
      <c r="M38" s="40"/>
      <c r="N38" s="40"/>
      <c r="O38" s="40"/>
      <c r="P38" s="40"/>
      <c r="Q38" s="40"/>
      <c r="R38" s="40"/>
      <c r="S38" s="40"/>
      <c r="T38" s="40"/>
      <c r="U38" s="40"/>
      <c r="V38" s="40"/>
      <c r="W38" s="40"/>
      <c r="X38" s="40"/>
      <c r="Y38" s="40"/>
      <c r="Z38" s="40"/>
      <c r="AA38" s="40"/>
      <c r="AB38" s="40"/>
      <c r="AC38" s="40"/>
      <c r="AD38" s="40"/>
      <c r="AE38" s="40"/>
      <c r="AF38" s="40"/>
      <c r="AG38" s="40"/>
    </row>
    <row r="39" spans="1:33" ht="15" customHeight="1">
      <c r="A39" s="40"/>
      <c r="B39" s="44"/>
      <c r="C39" s="44"/>
      <c r="D39" s="717" t="s">
        <v>568</v>
      </c>
      <c r="E39" s="717"/>
      <c r="F39" s="717"/>
      <c r="G39" s="717"/>
      <c r="H39" s="717"/>
      <c r="I39" s="717"/>
      <c r="J39" s="717"/>
      <c r="K39" s="717"/>
      <c r="L39" s="717"/>
      <c r="M39" s="717"/>
      <c r="N39" s="717"/>
      <c r="O39" s="523"/>
      <c r="P39" s="523"/>
      <c r="Q39" s="523"/>
      <c r="R39" s="523"/>
      <c r="S39" s="523"/>
      <c r="T39" s="523"/>
      <c r="U39" s="523"/>
      <c r="V39" s="523"/>
      <c r="W39" s="523"/>
      <c r="X39" s="523"/>
      <c r="Y39" s="523"/>
      <c r="Z39" s="523"/>
      <c r="AA39" s="523"/>
      <c r="AB39" s="523"/>
      <c r="AC39" s="523"/>
      <c r="AD39" s="523"/>
      <c r="AE39" s="523"/>
      <c r="AF39" s="523"/>
      <c r="AG39" s="523"/>
    </row>
    <row r="40" spans="1:33" ht="15" customHeight="1">
      <c r="A40" s="40"/>
      <c r="B40" s="44"/>
      <c r="C40" s="44"/>
      <c r="D40" s="717"/>
      <c r="E40" s="717"/>
      <c r="F40" s="717"/>
      <c r="G40" s="717"/>
      <c r="H40" s="717"/>
      <c r="I40" s="717"/>
      <c r="J40" s="717"/>
      <c r="K40" s="717"/>
      <c r="L40" s="717"/>
      <c r="M40" s="717"/>
      <c r="N40" s="717"/>
      <c r="O40" s="523"/>
      <c r="P40" s="523"/>
      <c r="Q40" s="523"/>
      <c r="R40" s="523"/>
      <c r="S40" s="523"/>
      <c r="T40" s="523"/>
      <c r="U40" s="523"/>
      <c r="V40" s="523"/>
      <c r="W40" s="523"/>
      <c r="X40" s="523"/>
      <c r="Y40" s="523"/>
      <c r="Z40" s="523"/>
      <c r="AA40" s="523"/>
      <c r="AB40" s="523"/>
      <c r="AC40" s="523"/>
      <c r="AD40" s="523"/>
      <c r="AE40" s="523"/>
      <c r="AF40" s="523"/>
      <c r="AG40" s="523"/>
    </row>
    <row r="41" spans="1:33" ht="15" customHeight="1">
      <c r="A41" s="40"/>
      <c r="B41" s="44"/>
      <c r="C41" s="44"/>
      <c r="D41" s="717" t="s">
        <v>238</v>
      </c>
      <c r="E41" s="717"/>
      <c r="F41" s="717"/>
      <c r="G41" s="717"/>
      <c r="H41" s="717"/>
      <c r="I41" s="717"/>
      <c r="J41" s="717"/>
      <c r="K41" s="717"/>
      <c r="L41" s="717"/>
      <c r="M41" s="717"/>
      <c r="N41" s="717"/>
      <c r="O41" s="523"/>
      <c r="P41" s="523"/>
      <c r="Q41" s="523"/>
      <c r="R41" s="523"/>
      <c r="S41" s="523"/>
      <c r="T41" s="523"/>
      <c r="U41" s="523"/>
      <c r="V41" s="523"/>
      <c r="W41" s="523"/>
      <c r="X41" s="523"/>
      <c r="Y41" s="523"/>
      <c r="Z41" s="523"/>
      <c r="AA41" s="523"/>
      <c r="AB41" s="523"/>
      <c r="AC41" s="523"/>
      <c r="AD41" s="523"/>
      <c r="AE41" s="523"/>
      <c r="AF41" s="523"/>
      <c r="AG41" s="523"/>
    </row>
    <row r="42" spans="1:33" ht="15" customHeight="1">
      <c r="A42" s="40"/>
      <c r="B42" s="44"/>
      <c r="C42" s="44"/>
      <c r="D42" s="717"/>
      <c r="E42" s="717"/>
      <c r="F42" s="717"/>
      <c r="G42" s="717"/>
      <c r="H42" s="717"/>
      <c r="I42" s="717"/>
      <c r="J42" s="717"/>
      <c r="K42" s="717"/>
      <c r="L42" s="717"/>
      <c r="M42" s="717"/>
      <c r="N42" s="717"/>
      <c r="O42" s="523"/>
      <c r="P42" s="523"/>
      <c r="Q42" s="523"/>
      <c r="R42" s="523"/>
      <c r="S42" s="523"/>
      <c r="T42" s="523"/>
      <c r="U42" s="523"/>
      <c r="V42" s="523"/>
      <c r="W42" s="523"/>
      <c r="X42" s="523"/>
      <c r="Y42" s="523"/>
      <c r="Z42" s="523"/>
      <c r="AA42" s="523"/>
      <c r="AB42" s="523"/>
      <c r="AC42" s="523"/>
      <c r="AD42" s="523"/>
      <c r="AE42" s="523"/>
      <c r="AF42" s="523"/>
      <c r="AG42" s="523"/>
    </row>
    <row r="43" spans="1:33" ht="15" customHeight="1">
      <c r="A43" s="40"/>
      <c r="B43" s="44"/>
      <c r="C43" s="44"/>
      <c r="D43" s="717"/>
      <c r="E43" s="717"/>
      <c r="F43" s="717"/>
      <c r="G43" s="717"/>
      <c r="H43" s="717"/>
      <c r="I43" s="717"/>
      <c r="J43" s="717"/>
      <c r="K43" s="717"/>
      <c r="L43" s="717"/>
      <c r="M43" s="717"/>
      <c r="N43" s="717"/>
      <c r="O43" s="523"/>
      <c r="P43" s="523"/>
      <c r="Q43" s="523"/>
      <c r="R43" s="523"/>
      <c r="S43" s="523"/>
      <c r="T43" s="523"/>
      <c r="U43" s="523"/>
      <c r="V43" s="523"/>
      <c r="W43" s="523"/>
      <c r="X43" s="523"/>
      <c r="Y43" s="523"/>
      <c r="Z43" s="523"/>
      <c r="AA43" s="523"/>
      <c r="AB43" s="523"/>
      <c r="AC43" s="523"/>
      <c r="AD43" s="523"/>
      <c r="AE43" s="523"/>
      <c r="AF43" s="523"/>
      <c r="AG43" s="523"/>
    </row>
    <row r="44" spans="1:33" ht="15" customHeight="1">
      <c r="A44" s="40"/>
      <c r="B44" s="44"/>
      <c r="C44" s="44"/>
      <c r="D44" s="717"/>
      <c r="E44" s="717"/>
      <c r="F44" s="717"/>
      <c r="G44" s="717"/>
      <c r="H44" s="717"/>
      <c r="I44" s="717"/>
      <c r="J44" s="717"/>
      <c r="K44" s="717"/>
      <c r="L44" s="717"/>
      <c r="M44" s="717"/>
      <c r="N44" s="717"/>
      <c r="O44" s="523"/>
      <c r="P44" s="523"/>
      <c r="Q44" s="523"/>
      <c r="R44" s="523"/>
      <c r="S44" s="523"/>
      <c r="T44" s="523"/>
      <c r="U44" s="523"/>
      <c r="V44" s="523"/>
      <c r="W44" s="523"/>
      <c r="X44" s="523"/>
      <c r="Y44" s="523"/>
      <c r="Z44" s="523"/>
      <c r="AA44" s="523"/>
      <c r="AB44" s="523"/>
      <c r="AC44" s="523"/>
      <c r="AD44" s="523"/>
      <c r="AE44" s="523"/>
      <c r="AF44" s="523"/>
      <c r="AG44" s="523"/>
    </row>
    <row r="45" spans="1:33" ht="15" customHeight="1">
      <c r="A45" s="40"/>
      <c r="B45" s="44"/>
      <c r="C45" s="44"/>
      <c r="D45" s="717"/>
      <c r="E45" s="717"/>
      <c r="F45" s="717"/>
      <c r="G45" s="717"/>
      <c r="H45" s="717"/>
      <c r="I45" s="717"/>
      <c r="J45" s="717"/>
      <c r="K45" s="717"/>
      <c r="L45" s="717"/>
      <c r="M45" s="717"/>
      <c r="N45" s="717"/>
      <c r="O45" s="523"/>
      <c r="P45" s="523"/>
      <c r="Q45" s="523"/>
      <c r="R45" s="523"/>
      <c r="S45" s="523"/>
      <c r="T45" s="523"/>
      <c r="U45" s="523"/>
      <c r="V45" s="523"/>
      <c r="W45" s="523"/>
      <c r="X45" s="523"/>
      <c r="Y45" s="523"/>
      <c r="Z45" s="523"/>
      <c r="AA45" s="523"/>
      <c r="AB45" s="523"/>
      <c r="AC45" s="523"/>
      <c r="AD45" s="523"/>
      <c r="AE45" s="523"/>
      <c r="AF45" s="523"/>
      <c r="AG45" s="523"/>
    </row>
    <row r="46" spans="1:33" ht="15" customHeight="1">
      <c r="A46" s="40"/>
      <c r="B46" s="44"/>
      <c r="C46" s="44"/>
      <c r="D46" s="522" t="s">
        <v>118</v>
      </c>
      <c r="E46" s="44"/>
      <c r="F46" s="44"/>
      <c r="G46" s="44"/>
      <c r="H46" s="44"/>
      <c r="I46" s="44"/>
      <c r="J46" s="44"/>
      <c r="K46" s="44"/>
      <c r="L46" s="44"/>
      <c r="M46" s="40"/>
      <c r="N46" s="40"/>
      <c r="O46" s="40"/>
      <c r="P46" s="40"/>
      <c r="Q46" s="40"/>
      <c r="R46" s="40"/>
      <c r="S46" s="40"/>
      <c r="T46" s="40"/>
      <c r="U46" s="40"/>
      <c r="V46" s="40"/>
      <c r="W46" s="40"/>
      <c r="X46" s="40"/>
      <c r="Y46" s="40"/>
      <c r="Z46" s="40"/>
      <c r="AA46" s="40"/>
      <c r="AB46" s="40"/>
      <c r="AC46" s="40"/>
      <c r="AD46" s="40"/>
      <c r="AE46" s="40"/>
      <c r="AF46" s="40"/>
      <c r="AG46" s="40"/>
    </row>
    <row r="47" spans="1:33" ht="9" customHeight="1">
      <c r="A47" s="40"/>
      <c r="B47" s="44"/>
      <c r="C47" s="44"/>
      <c r="D47" s="44"/>
      <c r="E47" s="44"/>
      <c r="F47" s="44"/>
      <c r="G47" s="44"/>
      <c r="H47" s="44"/>
      <c r="I47" s="44"/>
      <c r="J47" s="44"/>
      <c r="K47" s="44"/>
      <c r="L47" s="44"/>
      <c r="M47" s="40"/>
      <c r="N47" s="40"/>
      <c r="O47" s="40"/>
      <c r="P47" s="40"/>
      <c r="Q47" s="40"/>
      <c r="R47" s="40"/>
      <c r="S47" s="40"/>
      <c r="T47" s="40"/>
      <c r="U47" s="40"/>
      <c r="V47" s="40"/>
      <c r="W47" s="40"/>
      <c r="X47" s="40"/>
      <c r="Y47" s="40"/>
      <c r="Z47" s="40"/>
      <c r="AA47" s="40"/>
      <c r="AB47" s="40"/>
      <c r="AC47" s="40"/>
      <c r="AD47" s="40"/>
      <c r="AE47" s="40"/>
      <c r="AF47" s="40"/>
      <c r="AG47" s="40"/>
    </row>
    <row r="48" spans="1:33" ht="15" customHeight="1">
      <c r="A48" s="40"/>
      <c r="B48" s="44"/>
      <c r="C48" s="44" t="s">
        <v>109</v>
      </c>
      <c r="D48" s="44" t="s">
        <v>297</v>
      </c>
      <c r="E48" s="44"/>
      <c r="F48" s="44"/>
      <c r="G48" s="44"/>
      <c r="H48" s="44"/>
      <c r="I48" s="44"/>
      <c r="J48" s="44"/>
      <c r="K48" s="44"/>
      <c r="L48" s="44"/>
      <c r="M48" s="40"/>
      <c r="N48" s="40"/>
      <c r="O48" s="40"/>
      <c r="P48" s="40"/>
      <c r="Q48" s="40"/>
      <c r="R48" s="40"/>
      <c r="S48" s="40"/>
      <c r="T48" s="40"/>
      <c r="U48" s="40"/>
      <c r="V48" s="40"/>
      <c r="W48" s="40"/>
      <c r="X48" s="40"/>
      <c r="Y48" s="40"/>
      <c r="Z48" s="40"/>
      <c r="AA48" s="40"/>
      <c r="AB48" s="40"/>
      <c r="AC48" s="40"/>
      <c r="AD48" s="40"/>
      <c r="AE48" s="40"/>
      <c r="AF48" s="40"/>
      <c r="AG48" s="40"/>
    </row>
    <row r="49" spans="1:33" ht="15" customHeight="1">
      <c r="A49" s="40"/>
      <c r="B49" s="44"/>
      <c r="C49" s="44"/>
      <c r="D49" s="549" t="s">
        <v>569</v>
      </c>
      <c r="E49" s="549"/>
      <c r="F49" s="549"/>
      <c r="G49" s="549"/>
      <c r="H49" s="549"/>
      <c r="I49" s="549"/>
      <c r="J49" s="549"/>
      <c r="K49" s="549"/>
      <c r="L49" s="549"/>
      <c r="M49" s="549"/>
      <c r="N49" s="549"/>
      <c r="O49" s="523"/>
      <c r="P49" s="523"/>
      <c r="Q49" s="523"/>
      <c r="R49" s="523"/>
      <c r="S49" s="523"/>
      <c r="T49" s="523"/>
      <c r="U49" s="523"/>
      <c r="V49" s="523"/>
      <c r="W49" s="523"/>
      <c r="X49" s="523"/>
      <c r="Y49" s="523"/>
      <c r="Z49" s="523"/>
      <c r="AA49" s="523"/>
      <c r="AB49" s="523"/>
      <c r="AC49" s="523"/>
      <c r="AD49" s="523"/>
      <c r="AE49" s="523"/>
      <c r="AF49" s="523"/>
      <c r="AG49" s="523"/>
    </row>
    <row r="50" spans="1:33" ht="15" customHeight="1">
      <c r="A50" s="40"/>
      <c r="B50" s="44"/>
      <c r="C50" s="44"/>
      <c r="D50" s="549"/>
      <c r="E50" s="549"/>
      <c r="F50" s="549"/>
      <c r="G50" s="549"/>
      <c r="H50" s="549"/>
      <c r="I50" s="549"/>
      <c r="J50" s="549"/>
      <c r="K50" s="549"/>
      <c r="L50" s="549"/>
      <c r="M50" s="549"/>
      <c r="N50" s="549"/>
      <c r="O50" s="523"/>
      <c r="P50" s="523"/>
      <c r="Q50" s="523"/>
      <c r="R50" s="523"/>
      <c r="S50" s="523"/>
      <c r="T50" s="523"/>
      <c r="U50" s="523"/>
      <c r="V50" s="523"/>
      <c r="W50" s="523"/>
      <c r="X50" s="523"/>
      <c r="Y50" s="523"/>
      <c r="Z50" s="523"/>
      <c r="AA50" s="523"/>
      <c r="AB50" s="523"/>
      <c r="AC50" s="523"/>
      <c r="AD50" s="523"/>
      <c r="AE50" s="523"/>
      <c r="AF50" s="523"/>
      <c r="AG50" s="523"/>
    </row>
    <row r="51" spans="1:33" ht="15" customHeight="1">
      <c r="A51" s="40"/>
      <c r="B51" s="44"/>
      <c r="C51" s="44"/>
      <c r="D51" s="549"/>
      <c r="E51" s="549"/>
      <c r="F51" s="549"/>
      <c r="G51" s="549"/>
      <c r="H51" s="549"/>
      <c r="I51" s="549"/>
      <c r="J51" s="549"/>
      <c r="K51" s="549"/>
      <c r="L51" s="549"/>
      <c r="M51" s="549"/>
      <c r="N51" s="549"/>
      <c r="O51" s="523"/>
      <c r="P51" s="523"/>
      <c r="Q51" s="523"/>
      <c r="R51" s="523"/>
      <c r="S51" s="523"/>
      <c r="T51" s="523"/>
      <c r="U51" s="523"/>
      <c r="V51" s="523"/>
      <c r="W51" s="523"/>
      <c r="X51" s="523"/>
      <c r="Y51" s="523"/>
      <c r="Z51" s="523"/>
      <c r="AA51" s="523"/>
      <c r="AB51" s="523"/>
      <c r="AC51" s="523"/>
      <c r="AD51" s="523"/>
      <c r="AE51" s="523"/>
      <c r="AF51" s="523"/>
      <c r="AG51" s="523"/>
    </row>
    <row r="52" spans="1:33" ht="15" customHeight="1">
      <c r="A52" s="40"/>
      <c r="B52" s="44"/>
      <c r="C52" s="44"/>
      <c r="D52" s="717" t="s">
        <v>153</v>
      </c>
      <c r="E52" s="717"/>
      <c r="F52" s="717"/>
      <c r="G52" s="717"/>
      <c r="H52" s="717"/>
      <c r="I52" s="717"/>
      <c r="J52" s="717"/>
      <c r="K52" s="717"/>
      <c r="L52" s="717"/>
      <c r="M52" s="717"/>
      <c r="N52" s="717"/>
      <c r="O52" s="523"/>
      <c r="P52" s="523"/>
      <c r="Q52" s="523"/>
      <c r="R52" s="523"/>
      <c r="S52" s="523"/>
      <c r="T52" s="523"/>
      <c r="U52" s="523"/>
      <c r="V52" s="523"/>
      <c r="W52" s="523"/>
      <c r="X52" s="523"/>
      <c r="Y52" s="523"/>
      <c r="Z52" s="523"/>
      <c r="AA52" s="523"/>
      <c r="AB52" s="523"/>
      <c r="AC52" s="523"/>
      <c r="AD52" s="523"/>
      <c r="AE52" s="523"/>
      <c r="AF52" s="523"/>
      <c r="AG52" s="523"/>
    </row>
    <row r="53" spans="1:33" ht="15" customHeight="1">
      <c r="A53" s="40"/>
      <c r="B53" s="44"/>
      <c r="C53" s="44"/>
      <c r="D53" s="717"/>
      <c r="E53" s="717"/>
      <c r="F53" s="717"/>
      <c r="G53" s="717"/>
      <c r="H53" s="717"/>
      <c r="I53" s="717"/>
      <c r="J53" s="717"/>
      <c r="K53" s="717"/>
      <c r="L53" s="717"/>
      <c r="M53" s="717"/>
      <c r="N53" s="717"/>
      <c r="O53" s="523"/>
      <c r="P53" s="523"/>
      <c r="Q53" s="523"/>
      <c r="R53" s="523"/>
      <c r="S53" s="523"/>
      <c r="T53" s="523"/>
      <c r="U53" s="523"/>
      <c r="V53" s="523"/>
      <c r="W53" s="523"/>
      <c r="X53" s="523"/>
      <c r="Y53" s="523"/>
      <c r="Z53" s="523"/>
      <c r="AA53" s="523"/>
      <c r="AB53" s="523"/>
      <c r="AC53" s="523"/>
      <c r="AD53" s="523"/>
      <c r="AE53" s="523"/>
      <c r="AF53" s="523"/>
      <c r="AG53" s="523"/>
    </row>
    <row r="54" spans="1:33" ht="15" customHeight="1">
      <c r="A54" s="40"/>
      <c r="B54" s="44"/>
      <c r="C54" s="44"/>
      <c r="D54" s="717" t="s">
        <v>570</v>
      </c>
      <c r="E54" s="717"/>
      <c r="F54" s="717"/>
      <c r="G54" s="717"/>
      <c r="H54" s="717"/>
      <c r="I54" s="717"/>
      <c r="J54" s="717"/>
      <c r="K54" s="717"/>
      <c r="L54" s="717"/>
      <c r="M54" s="717"/>
      <c r="N54" s="717"/>
      <c r="O54" s="523"/>
      <c r="P54" s="523"/>
      <c r="Q54" s="523"/>
      <c r="R54" s="523"/>
      <c r="S54" s="523"/>
      <c r="T54" s="523"/>
      <c r="U54" s="523"/>
      <c r="V54" s="523"/>
      <c r="W54" s="523"/>
      <c r="X54" s="523"/>
      <c r="Y54" s="523"/>
      <c r="Z54" s="523"/>
      <c r="AA54" s="523"/>
      <c r="AB54" s="523"/>
      <c r="AC54" s="523"/>
      <c r="AD54" s="523"/>
      <c r="AE54" s="523"/>
      <c r="AF54" s="523"/>
      <c r="AG54" s="523"/>
    </row>
    <row r="55" spans="1:33" ht="15" customHeight="1">
      <c r="A55" s="40"/>
      <c r="B55" s="44"/>
      <c r="C55" s="44"/>
      <c r="D55" s="717"/>
      <c r="E55" s="717"/>
      <c r="F55" s="717"/>
      <c r="G55" s="717"/>
      <c r="H55" s="717"/>
      <c r="I55" s="717"/>
      <c r="J55" s="717"/>
      <c r="K55" s="717"/>
      <c r="L55" s="717"/>
      <c r="M55" s="717"/>
      <c r="N55" s="717"/>
      <c r="O55" s="523"/>
      <c r="P55" s="523"/>
      <c r="Q55" s="523"/>
      <c r="R55" s="523"/>
      <c r="S55" s="523"/>
      <c r="T55" s="523"/>
      <c r="U55" s="523"/>
      <c r="V55" s="523"/>
      <c r="W55" s="523"/>
      <c r="X55" s="523"/>
      <c r="Y55" s="523"/>
      <c r="Z55" s="523"/>
      <c r="AA55" s="523"/>
      <c r="AB55" s="523"/>
      <c r="AC55" s="523"/>
      <c r="AD55" s="523"/>
      <c r="AE55" s="523"/>
      <c r="AF55" s="523"/>
      <c r="AG55" s="523"/>
    </row>
    <row r="56" spans="1:33" ht="15" customHeight="1">
      <c r="A56" s="40"/>
      <c r="B56" s="44"/>
      <c r="C56" s="44"/>
      <c r="D56" s="522" t="s">
        <v>397</v>
      </c>
      <c r="E56" s="44"/>
      <c r="F56" s="44"/>
      <c r="G56" s="44"/>
      <c r="H56" s="44"/>
      <c r="I56" s="44"/>
      <c r="J56" s="44"/>
      <c r="K56" s="44"/>
      <c r="L56" s="44"/>
      <c r="M56" s="40"/>
      <c r="N56" s="40"/>
      <c r="O56" s="40"/>
      <c r="P56" s="40"/>
      <c r="Q56" s="40"/>
      <c r="R56" s="40"/>
      <c r="S56" s="40"/>
      <c r="T56" s="40"/>
      <c r="U56" s="40"/>
      <c r="V56" s="40"/>
      <c r="W56" s="40"/>
      <c r="X56" s="40"/>
      <c r="Y56" s="40"/>
      <c r="Z56" s="40"/>
      <c r="AA56" s="40"/>
      <c r="AB56" s="40"/>
      <c r="AC56" s="40"/>
      <c r="AD56" s="40"/>
      <c r="AE56" s="40"/>
      <c r="AF56" s="40"/>
      <c r="AG56" s="40"/>
    </row>
    <row r="57" spans="1:33" ht="15" customHeight="1">
      <c r="A57" s="40"/>
      <c r="B57" s="44"/>
      <c r="C57" s="44"/>
      <c r="D57" s="44"/>
      <c r="E57" s="44"/>
      <c r="F57" s="44"/>
      <c r="G57" s="44"/>
      <c r="H57" s="44"/>
      <c r="I57" s="44"/>
      <c r="J57" s="44"/>
      <c r="K57" s="44"/>
      <c r="L57" s="44"/>
      <c r="M57" s="40"/>
      <c r="N57" s="40"/>
      <c r="O57" s="40"/>
      <c r="P57" s="40"/>
      <c r="Q57" s="40"/>
      <c r="R57" s="40"/>
      <c r="S57" s="40"/>
      <c r="T57" s="40"/>
      <c r="U57" s="40"/>
      <c r="V57" s="40"/>
      <c r="W57" s="40"/>
      <c r="X57" s="40"/>
      <c r="Y57" s="40"/>
      <c r="Z57" s="40"/>
      <c r="AA57" s="40"/>
      <c r="AB57" s="40"/>
      <c r="AC57" s="40"/>
      <c r="AD57" s="40"/>
      <c r="AE57" s="40"/>
      <c r="AF57" s="40"/>
      <c r="AG57" s="40"/>
    </row>
    <row r="58" spans="1:33" ht="15" customHeight="1">
      <c r="A58" s="40"/>
      <c r="B58" s="44"/>
      <c r="C58" s="44"/>
      <c r="D58" s="44"/>
      <c r="E58" s="44"/>
      <c r="F58" s="44"/>
      <c r="G58" s="44"/>
      <c r="H58" s="44"/>
      <c r="I58" s="44"/>
      <c r="J58" s="44"/>
      <c r="K58" s="44"/>
      <c r="L58" s="44"/>
      <c r="M58" s="40"/>
      <c r="N58" s="40"/>
      <c r="O58" s="40"/>
      <c r="P58" s="40"/>
      <c r="Q58" s="40"/>
      <c r="R58" s="40"/>
      <c r="S58" s="40"/>
      <c r="T58" s="40"/>
      <c r="U58" s="40"/>
      <c r="V58" s="40"/>
      <c r="W58" s="40"/>
      <c r="X58" s="40"/>
      <c r="Y58" s="40"/>
      <c r="Z58" s="40"/>
      <c r="AA58" s="40"/>
      <c r="AB58" s="40"/>
      <c r="AC58" s="40"/>
      <c r="AD58" s="40"/>
      <c r="AE58" s="40"/>
      <c r="AF58" s="40"/>
      <c r="AG58" s="40"/>
    </row>
    <row r="59" spans="1:33" ht="15" customHeight="1">
      <c r="A59" s="40"/>
      <c r="B59" s="44"/>
      <c r="C59" s="44"/>
      <c r="D59" s="44"/>
      <c r="E59" s="44"/>
      <c r="F59" s="44"/>
      <c r="G59" s="44"/>
      <c r="H59" s="44"/>
      <c r="J59" s="44"/>
      <c r="K59" s="44"/>
      <c r="L59" s="44"/>
      <c r="M59" s="40"/>
      <c r="N59" s="40"/>
      <c r="O59" s="40"/>
      <c r="R59" s="40"/>
      <c r="S59" s="40"/>
      <c r="T59" s="40"/>
      <c r="U59" s="40"/>
      <c r="V59" s="40"/>
      <c r="W59" s="40"/>
      <c r="X59" s="40"/>
      <c r="Y59" s="40"/>
      <c r="Z59" s="40"/>
      <c r="AA59" s="40"/>
      <c r="AB59" s="40"/>
      <c r="AC59" s="40"/>
      <c r="AD59" s="40"/>
      <c r="AE59" s="40"/>
      <c r="AF59" s="40"/>
      <c r="AG59" s="40"/>
    </row>
    <row r="60" spans="1:33" ht="15" customHeight="1">
      <c r="A60" s="40"/>
      <c r="B60" s="44"/>
      <c r="C60" s="44"/>
      <c r="D60" s="44"/>
      <c r="E60" s="44"/>
      <c r="F60" s="44"/>
      <c r="G60" s="44"/>
      <c r="H60" s="44"/>
      <c r="I60" s="525" t="s">
        <v>571</v>
      </c>
      <c r="J60" s="44"/>
      <c r="K60" s="44"/>
      <c r="L60" s="44"/>
      <c r="M60" s="40"/>
      <c r="N60" s="40"/>
      <c r="O60" s="40"/>
      <c r="P60" s="40"/>
      <c r="Q60" s="40"/>
      <c r="R60" s="40"/>
      <c r="S60" s="40"/>
      <c r="T60" s="40"/>
      <c r="U60" s="40"/>
      <c r="V60" s="40"/>
      <c r="W60" s="40"/>
      <c r="X60" s="40"/>
      <c r="Y60" s="40"/>
      <c r="Z60" s="40"/>
      <c r="AA60" s="40"/>
      <c r="AB60" s="40"/>
      <c r="AC60" s="40"/>
      <c r="AD60" s="40"/>
      <c r="AE60" s="40"/>
      <c r="AF60" s="40"/>
      <c r="AG60" s="40"/>
    </row>
    <row r="61" spans="1:33" ht="9.75" customHeight="1">
      <c r="A61" s="40"/>
      <c r="B61" s="44"/>
      <c r="C61" s="44"/>
      <c r="D61" s="44"/>
      <c r="E61" s="44"/>
      <c r="F61" s="44"/>
      <c r="G61" s="44"/>
      <c r="H61" s="44"/>
      <c r="I61" s="44"/>
      <c r="J61" s="44"/>
      <c r="K61" s="44"/>
      <c r="L61" s="44"/>
      <c r="M61" s="40"/>
      <c r="N61" s="40"/>
      <c r="O61" s="40"/>
      <c r="P61" s="40"/>
      <c r="Q61" s="40"/>
      <c r="R61" s="40"/>
      <c r="S61" s="40"/>
      <c r="T61" s="40"/>
      <c r="U61" s="40"/>
      <c r="V61" s="40"/>
      <c r="W61" s="40"/>
      <c r="X61" s="40"/>
      <c r="Y61" s="40"/>
      <c r="Z61" s="40"/>
      <c r="AA61" s="40"/>
      <c r="AB61" s="40"/>
      <c r="AC61" s="40"/>
      <c r="AD61" s="40"/>
      <c r="AE61" s="40"/>
      <c r="AF61" s="40"/>
      <c r="AG61" s="40"/>
    </row>
    <row r="62" spans="1:33" ht="15" customHeight="1">
      <c r="A62" s="40"/>
      <c r="B62" s="44"/>
      <c r="C62" s="44" t="s">
        <v>475</v>
      </c>
      <c r="D62" s="44" t="s">
        <v>501</v>
      </c>
      <c r="E62" s="44"/>
      <c r="F62" s="44"/>
      <c r="G62" s="44"/>
      <c r="H62" s="44"/>
      <c r="I62" s="44"/>
      <c r="J62" s="44"/>
      <c r="K62" s="44"/>
      <c r="L62" s="44"/>
      <c r="M62" s="40"/>
      <c r="N62" s="40"/>
      <c r="O62" s="40"/>
      <c r="P62" s="40"/>
      <c r="Q62" s="40"/>
      <c r="R62" s="40"/>
      <c r="S62" s="40"/>
      <c r="T62" s="40"/>
      <c r="U62" s="40"/>
      <c r="V62" s="40"/>
      <c r="W62" s="40"/>
      <c r="X62" s="40"/>
      <c r="Y62" s="40"/>
      <c r="Z62" s="40"/>
      <c r="AA62" s="40"/>
      <c r="AB62" s="40"/>
      <c r="AC62" s="40"/>
      <c r="AD62" s="40"/>
      <c r="AE62" s="40"/>
      <c r="AF62" s="40"/>
      <c r="AG62" s="40"/>
    </row>
    <row r="63" spans="1:33" ht="15" customHeight="1">
      <c r="A63" s="40"/>
      <c r="B63" s="44"/>
      <c r="C63" s="44"/>
      <c r="D63" s="549" t="s">
        <v>62</v>
      </c>
      <c r="E63" s="549"/>
      <c r="F63" s="549"/>
      <c r="G63" s="549"/>
      <c r="H63" s="549"/>
      <c r="I63" s="549"/>
      <c r="J63" s="549"/>
      <c r="K63" s="549"/>
      <c r="L63" s="549"/>
      <c r="M63" s="549"/>
      <c r="N63" s="549"/>
      <c r="O63" s="46"/>
      <c r="P63" s="46"/>
      <c r="Q63" s="46"/>
      <c r="R63" s="46"/>
      <c r="S63" s="46"/>
      <c r="T63" s="46"/>
      <c r="U63" s="46"/>
      <c r="V63" s="46"/>
      <c r="W63" s="46"/>
      <c r="X63" s="46"/>
      <c r="Y63" s="46"/>
      <c r="Z63" s="46"/>
      <c r="AA63" s="46"/>
      <c r="AB63" s="46"/>
      <c r="AC63" s="46"/>
      <c r="AD63" s="46"/>
      <c r="AE63" s="46"/>
      <c r="AF63" s="46"/>
      <c r="AG63" s="46"/>
    </row>
    <row r="64" spans="1:33" ht="15" customHeight="1">
      <c r="A64" s="40"/>
      <c r="B64" s="44"/>
      <c r="C64" s="44"/>
      <c r="D64" s="549"/>
      <c r="E64" s="549"/>
      <c r="F64" s="549"/>
      <c r="G64" s="549"/>
      <c r="H64" s="549"/>
      <c r="I64" s="549"/>
      <c r="J64" s="549"/>
      <c r="K64" s="549"/>
      <c r="L64" s="549"/>
      <c r="M64" s="549"/>
      <c r="N64" s="549"/>
      <c r="O64" s="46"/>
      <c r="P64" s="46"/>
      <c r="Q64" s="46"/>
      <c r="R64" s="46"/>
      <c r="S64" s="46"/>
      <c r="T64" s="46"/>
      <c r="U64" s="46"/>
      <c r="V64" s="46"/>
      <c r="W64" s="46"/>
      <c r="X64" s="46"/>
      <c r="Y64" s="46"/>
      <c r="Z64" s="46"/>
      <c r="AA64" s="46"/>
      <c r="AB64" s="46"/>
      <c r="AC64" s="46"/>
      <c r="AD64" s="46"/>
      <c r="AE64" s="46"/>
      <c r="AF64" s="46"/>
      <c r="AG64" s="46"/>
    </row>
    <row r="65" spans="1:33" ht="9" customHeight="1">
      <c r="A65" s="40"/>
      <c r="B65" s="44"/>
      <c r="C65" s="44"/>
      <c r="D65" s="549"/>
      <c r="E65" s="549"/>
      <c r="F65" s="549"/>
      <c r="G65" s="549"/>
      <c r="H65" s="549"/>
      <c r="I65" s="549"/>
      <c r="J65" s="549"/>
      <c r="K65" s="549"/>
      <c r="L65" s="549"/>
      <c r="M65" s="549"/>
      <c r="N65" s="549"/>
      <c r="O65" s="40"/>
      <c r="P65" s="40"/>
      <c r="Q65" s="40"/>
      <c r="R65" s="40"/>
      <c r="S65" s="40"/>
      <c r="T65" s="40"/>
      <c r="U65" s="40"/>
      <c r="V65" s="40"/>
      <c r="W65" s="40"/>
      <c r="X65" s="40"/>
      <c r="Y65" s="40"/>
      <c r="Z65" s="40"/>
      <c r="AA65" s="40"/>
      <c r="AB65" s="40"/>
      <c r="AC65" s="40"/>
      <c r="AD65" s="40"/>
      <c r="AE65" s="40"/>
      <c r="AF65" s="40"/>
      <c r="AG65" s="40"/>
    </row>
    <row r="66" spans="1:33" ht="15" customHeight="1">
      <c r="A66" s="40"/>
      <c r="B66" s="44"/>
      <c r="C66" s="44" t="s">
        <v>145</v>
      </c>
      <c r="D66" s="44" t="s">
        <v>572</v>
      </c>
      <c r="E66" s="44"/>
      <c r="F66" s="44"/>
      <c r="G66" s="44"/>
      <c r="H66" s="44"/>
      <c r="I66" s="44"/>
      <c r="J66" s="44"/>
      <c r="K66" s="44"/>
      <c r="L66" s="44"/>
      <c r="M66" s="40"/>
      <c r="N66" s="40"/>
      <c r="O66" s="40"/>
      <c r="P66" s="40"/>
      <c r="Q66" s="40"/>
      <c r="R66" s="40"/>
      <c r="S66" s="40"/>
      <c r="T66" s="40"/>
      <c r="U66" s="40"/>
      <c r="V66" s="40"/>
      <c r="W66" s="40"/>
      <c r="X66" s="40"/>
      <c r="Y66" s="40"/>
      <c r="Z66" s="40"/>
      <c r="AA66" s="40"/>
      <c r="AB66" s="40"/>
      <c r="AC66" s="40"/>
      <c r="AD66" s="40"/>
      <c r="AE66" s="40"/>
      <c r="AF66" s="40"/>
      <c r="AG66" s="40"/>
    </row>
    <row r="67" spans="1:33" ht="15" customHeight="1">
      <c r="A67" s="40"/>
      <c r="B67" s="44"/>
      <c r="C67" s="44"/>
      <c r="D67" s="44" t="s">
        <v>490</v>
      </c>
      <c r="E67" s="44"/>
      <c r="F67" s="44"/>
      <c r="G67" s="44"/>
      <c r="H67" s="44"/>
      <c r="I67" s="44"/>
      <c r="J67" s="44"/>
      <c r="K67" s="44"/>
      <c r="L67" s="44"/>
      <c r="M67" s="40"/>
      <c r="N67" s="40"/>
      <c r="O67" s="40"/>
      <c r="P67" s="40"/>
      <c r="Q67" s="40"/>
      <c r="R67" s="40"/>
      <c r="S67" s="40"/>
      <c r="T67" s="40"/>
      <c r="U67" s="40"/>
      <c r="V67" s="40"/>
      <c r="W67" s="40"/>
      <c r="X67" s="40"/>
      <c r="Y67" s="40"/>
      <c r="Z67" s="40"/>
      <c r="AA67" s="40"/>
      <c r="AB67" s="40"/>
      <c r="AC67" s="40"/>
      <c r="AD67" s="40"/>
      <c r="AE67" s="40"/>
      <c r="AF67" s="40"/>
      <c r="AG67" s="40"/>
    </row>
    <row r="68" spans="1:33" ht="15" customHeight="1">
      <c r="A68" s="40"/>
      <c r="B68" s="44"/>
      <c r="C68" s="44"/>
      <c r="D68" s="44" t="s">
        <v>573</v>
      </c>
      <c r="F68" s="44"/>
      <c r="G68" s="44"/>
      <c r="H68" s="44"/>
      <c r="I68" s="44"/>
      <c r="J68" s="44"/>
      <c r="K68" s="44"/>
      <c r="L68" s="44"/>
      <c r="M68" s="40"/>
      <c r="N68" s="40"/>
      <c r="O68" s="40"/>
      <c r="P68" s="40"/>
      <c r="Q68" s="40"/>
      <c r="R68" s="40"/>
      <c r="S68" s="40"/>
      <c r="T68" s="40"/>
      <c r="U68" s="40"/>
      <c r="V68" s="40"/>
      <c r="W68" s="40"/>
      <c r="X68" s="40"/>
      <c r="Y68" s="40"/>
      <c r="Z68" s="40"/>
      <c r="AA68" s="40"/>
      <c r="AB68" s="40"/>
      <c r="AC68" s="40"/>
      <c r="AD68" s="40"/>
      <c r="AE68" s="40"/>
      <c r="AF68" s="40"/>
      <c r="AG68" s="40"/>
    </row>
    <row r="69" spans="1:33" ht="15" customHeight="1">
      <c r="A69" s="40"/>
      <c r="B69" s="44"/>
      <c r="C69" s="44"/>
      <c r="D69" s="549" t="s">
        <v>374</v>
      </c>
      <c r="E69" s="549"/>
      <c r="F69" s="549"/>
      <c r="G69" s="549"/>
      <c r="H69" s="549"/>
      <c r="I69" s="549"/>
      <c r="J69" s="549"/>
      <c r="K69" s="549"/>
      <c r="L69" s="549"/>
      <c r="M69" s="549"/>
      <c r="N69" s="549"/>
      <c r="O69" s="46"/>
      <c r="P69" s="46"/>
      <c r="Q69" s="46"/>
      <c r="R69" s="46"/>
      <c r="S69" s="46"/>
      <c r="T69" s="46"/>
      <c r="U69" s="46"/>
      <c r="V69" s="46"/>
      <c r="W69" s="46"/>
      <c r="X69" s="46"/>
      <c r="Y69" s="46"/>
      <c r="Z69" s="46"/>
      <c r="AA69" s="46"/>
      <c r="AB69" s="46"/>
      <c r="AC69" s="46"/>
      <c r="AD69" s="46"/>
      <c r="AE69" s="46"/>
      <c r="AF69" s="46"/>
      <c r="AG69" s="46"/>
    </row>
    <row r="70" spans="1:33" ht="15" customHeight="1">
      <c r="A70" s="40"/>
      <c r="B70" s="44"/>
      <c r="C70" s="44"/>
      <c r="D70" s="549"/>
      <c r="E70" s="549"/>
      <c r="F70" s="549"/>
      <c r="G70" s="549"/>
      <c r="H70" s="549"/>
      <c r="I70" s="549"/>
      <c r="J70" s="549"/>
      <c r="K70" s="549"/>
      <c r="L70" s="549"/>
      <c r="M70" s="549"/>
      <c r="N70" s="549"/>
      <c r="O70" s="46"/>
      <c r="P70" s="46"/>
      <c r="Q70" s="46"/>
      <c r="R70" s="46"/>
      <c r="S70" s="46"/>
      <c r="T70" s="46"/>
      <c r="U70" s="46"/>
      <c r="V70" s="46"/>
      <c r="W70" s="46"/>
      <c r="X70" s="46"/>
      <c r="Y70" s="46"/>
      <c r="Z70" s="46"/>
      <c r="AA70" s="46"/>
      <c r="AB70" s="46"/>
      <c r="AC70" s="46"/>
      <c r="AD70" s="46"/>
      <c r="AE70" s="46"/>
      <c r="AF70" s="46"/>
      <c r="AG70" s="46"/>
    </row>
    <row r="71" spans="1:33" ht="15" customHeight="1">
      <c r="A71" s="40"/>
      <c r="B71" s="44"/>
      <c r="C71" s="44"/>
      <c r="D71" s="549"/>
      <c r="E71" s="549"/>
      <c r="F71" s="549"/>
      <c r="G71" s="549"/>
      <c r="H71" s="549"/>
      <c r="I71" s="549"/>
      <c r="J71" s="549"/>
      <c r="K71" s="549"/>
      <c r="L71" s="549"/>
      <c r="M71" s="549"/>
      <c r="N71" s="549"/>
      <c r="O71" s="46"/>
      <c r="P71" s="46"/>
      <c r="Q71" s="46"/>
      <c r="R71" s="46"/>
      <c r="S71" s="46"/>
      <c r="T71" s="46"/>
      <c r="U71" s="46"/>
      <c r="V71" s="46"/>
      <c r="W71" s="46"/>
      <c r="X71" s="46"/>
      <c r="Y71" s="46"/>
      <c r="Z71" s="46"/>
      <c r="AA71" s="46"/>
      <c r="AB71" s="46"/>
      <c r="AC71" s="46"/>
      <c r="AD71" s="46"/>
      <c r="AE71" s="46"/>
      <c r="AF71" s="46"/>
      <c r="AG71" s="46"/>
    </row>
    <row r="72" spans="1:33" ht="15" customHeight="1">
      <c r="A72" s="40"/>
      <c r="B72" s="44"/>
      <c r="C72" s="44"/>
      <c r="D72" s="717" t="s">
        <v>574</v>
      </c>
      <c r="E72" s="717"/>
      <c r="F72" s="717"/>
      <c r="G72" s="717"/>
      <c r="H72" s="717"/>
      <c r="I72" s="717"/>
      <c r="J72" s="717"/>
      <c r="K72" s="717"/>
      <c r="L72" s="717"/>
      <c r="M72" s="717"/>
      <c r="N72" s="717"/>
      <c r="O72" s="46"/>
      <c r="P72" s="46"/>
      <c r="Q72" s="46"/>
      <c r="R72" s="46"/>
      <c r="S72" s="46"/>
      <c r="T72" s="46"/>
      <c r="U72" s="46"/>
      <c r="V72" s="46"/>
      <c r="W72" s="46"/>
      <c r="X72" s="46"/>
      <c r="Y72" s="46"/>
      <c r="Z72" s="46"/>
      <c r="AA72" s="46"/>
      <c r="AB72" s="46"/>
      <c r="AC72" s="46"/>
      <c r="AD72" s="46"/>
      <c r="AE72" s="46"/>
      <c r="AF72" s="46"/>
      <c r="AG72" s="46"/>
    </row>
    <row r="73" spans="1:33" ht="15" customHeight="1">
      <c r="A73" s="40"/>
      <c r="B73" s="44"/>
      <c r="C73" s="44"/>
      <c r="D73" s="717"/>
      <c r="E73" s="717"/>
      <c r="F73" s="717"/>
      <c r="G73" s="717"/>
      <c r="H73" s="717"/>
      <c r="I73" s="717"/>
      <c r="J73" s="717"/>
      <c r="K73" s="717"/>
      <c r="L73" s="717"/>
      <c r="M73" s="717"/>
      <c r="N73" s="717"/>
      <c r="O73" s="46"/>
      <c r="P73" s="46"/>
      <c r="Q73" s="46"/>
      <c r="R73" s="46"/>
      <c r="S73" s="46"/>
      <c r="T73" s="46"/>
      <c r="U73" s="46"/>
      <c r="V73" s="46"/>
      <c r="W73" s="46"/>
      <c r="X73" s="46"/>
      <c r="Y73" s="46"/>
      <c r="Z73" s="46"/>
      <c r="AA73" s="46"/>
      <c r="AB73" s="46"/>
      <c r="AC73" s="46"/>
      <c r="AD73" s="46"/>
      <c r="AE73" s="46"/>
      <c r="AF73" s="46"/>
      <c r="AG73" s="46"/>
    </row>
    <row r="74" spans="1:33" ht="15" customHeight="1">
      <c r="A74" s="40"/>
      <c r="B74" s="44"/>
      <c r="C74" s="44"/>
      <c r="D74" s="44" t="s">
        <v>51</v>
      </c>
      <c r="E74" s="44" t="s">
        <v>188</v>
      </c>
      <c r="F74" s="44"/>
      <c r="G74" s="44"/>
      <c r="H74" s="44"/>
      <c r="I74" s="44"/>
      <c r="J74" s="44"/>
      <c r="K74" s="44"/>
      <c r="L74" s="44"/>
      <c r="M74" s="40"/>
      <c r="N74" s="40"/>
      <c r="O74" s="40"/>
      <c r="P74" s="40"/>
      <c r="Q74" s="40"/>
      <c r="R74" s="40"/>
      <c r="S74" s="40"/>
      <c r="T74" s="40"/>
      <c r="U74" s="40"/>
      <c r="V74" s="40"/>
      <c r="W74" s="40"/>
      <c r="X74" s="40"/>
      <c r="Y74" s="40"/>
      <c r="Z74" s="40"/>
      <c r="AA74" s="40"/>
      <c r="AB74" s="40"/>
      <c r="AC74" s="40"/>
      <c r="AD74" s="40"/>
      <c r="AE74" s="40"/>
      <c r="AF74" s="40"/>
      <c r="AG74" s="40"/>
    </row>
    <row r="75" spans="1:33" ht="15" customHeight="1">
      <c r="A75" s="40"/>
      <c r="B75" s="44"/>
      <c r="C75" s="44"/>
      <c r="D75" s="44" t="s">
        <v>575</v>
      </c>
      <c r="E75" s="549" t="s">
        <v>14</v>
      </c>
      <c r="F75" s="549"/>
      <c r="G75" s="549"/>
      <c r="H75" s="549"/>
      <c r="I75" s="549"/>
      <c r="J75" s="549"/>
      <c r="K75" s="549"/>
      <c r="L75" s="549"/>
      <c r="M75" s="549"/>
      <c r="N75" s="549"/>
      <c r="O75" s="46"/>
      <c r="P75" s="46"/>
      <c r="Q75" s="46"/>
      <c r="R75" s="46"/>
      <c r="S75" s="46"/>
      <c r="T75" s="46"/>
      <c r="U75" s="46"/>
      <c r="V75" s="46"/>
      <c r="W75" s="46"/>
      <c r="X75" s="46"/>
      <c r="Y75" s="46"/>
      <c r="Z75" s="46"/>
      <c r="AA75" s="46"/>
      <c r="AB75" s="46"/>
      <c r="AC75" s="46"/>
      <c r="AD75" s="46"/>
      <c r="AE75" s="46"/>
      <c r="AF75" s="46"/>
      <c r="AG75" s="46"/>
    </row>
    <row r="76" spans="1:33" ht="15" customHeight="1">
      <c r="A76" s="40"/>
      <c r="B76" s="44"/>
      <c r="C76" s="44"/>
      <c r="D76" s="44"/>
      <c r="E76" s="549"/>
      <c r="F76" s="549"/>
      <c r="G76" s="549"/>
      <c r="H76" s="549"/>
      <c r="I76" s="549"/>
      <c r="J76" s="549"/>
      <c r="K76" s="549"/>
      <c r="L76" s="549"/>
      <c r="M76" s="549"/>
      <c r="N76" s="549"/>
      <c r="O76" s="46"/>
      <c r="P76" s="46"/>
      <c r="Q76" s="46"/>
      <c r="R76" s="46"/>
      <c r="S76" s="46"/>
      <c r="T76" s="46"/>
      <c r="U76" s="46"/>
      <c r="V76" s="46"/>
      <c r="W76" s="46"/>
      <c r="X76" s="46"/>
      <c r="Y76" s="46"/>
      <c r="Z76" s="46"/>
      <c r="AA76" s="46"/>
      <c r="AB76" s="46"/>
      <c r="AC76" s="46"/>
      <c r="AD76" s="46"/>
      <c r="AE76" s="46"/>
      <c r="AF76" s="46"/>
      <c r="AG76" s="46"/>
    </row>
    <row r="77" spans="1:33" ht="15" customHeight="1">
      <c r="A77" s="40"/>
      <c r="B77" s="44"/>
      <c r="C77" s="44"/>
      <c r="D77" s="718" t="s">
        <v>395</v>
      </c>
      <c r="E77" s="718"/>
      <c r="F77" s="718"/>
      <c r="G77" s="718"/>
      <c r="H77" s="718"/>
      <c r="I77" s="718"/>
      <c r="J77" s="718"/>
      <c r="K77" s="718"/>
      <c r="L77" s="718"/>
      <c r="M77" s="718"/>
      <c r="N77" s="718"/>
      <c r="O77" s="47"/>
      <c r="P77" s="47"/>
      <c r="Q77" s="47"/>
      <c r="R77" s="47"/>
      <c r="S77" s="47"/>
      <c r="T77" s="47"/>
      <c r="U77" s="47"/>
      <c r="V77" s="47"/>
      <c r="W77" s="47"/>
      <c r="X77" s="47"/>
      <c r="Y77" s="47"/>
      <c r="Z77" s="47"/>
      <c r="AA77" s="47"/>
      <c r="AB77" s="47"/>
      <c r="AC77" s="47"/>
      <c r="AD77" s="47"/>
      <c r="AE77" s="47"/>
      <c r="AF77" s="47"/>
      <c r="AG77" s="47"/>
    </row>
    <row r="78" spans="1:33" ht="15" customHeight="1">
      <c r="A78" s="40"/>
      <c r="B78" s="44"/>
      <c r="C78" s="44"/>
      <c r="D78" s="717" t="s">
        <v>123</v>
      </c>
      <c r="E78" s="717"/>
      <c r="F78" s="717"/>
      <c r="G78" s="717"/>
      <c r="H78" s="717"/>
      <c r="I78" s="717"/>
      <c r="J78" s="717"/>
      <c r="K78" s="717"/>
      <c r="L78" s="717"/>
      <c r="M78" s="717"/>
      <c r="N78" s="717"/>
      <c r="O78" s="46"/>
      <c r="P78" s="46"/>
      <c r="Q78" s="46"/>
      <c r="R78" s="46"/>
      <c r="S78" s="46"/>
      <c r="T78" s="46"/>
      <c r="U78" s="46"/>
      <c r="V78" s="46"/>
      <c r="W78" s="46"/>
      <c r="X78" s="46"/>
      <c r="Y78" s="46"/>
      <c r="Z78" s="46"/>
      <c r="AA78" s="46"/>
      <c r="AB78" s="46"/>
      <c r="AC78" s="46"/>
      <c r="AD78" s="46"/>
      <c r="AE78" s="46"/>
      <c r="AF78" s="46"/>
      <c r="AG78" s="46"/>
    </row>
    <row r="79" spans="1:33" ht="15" customHeight="1">
      <c r="A79" s="40"/>
      <c r="B79" s="44"/>
      <c r="C79" s="44"/>
      <c r="D79" s="717"/>
      <c r="E79" s="717"/>
      <c r="F79" s="717"/>
      <c r="G79" s="717"/>
      <c r="H79" s="717"/>
      <c r="I79" s="717"/>
      <c r="J79" s="717"/>
      <c r="K79" s="717"/>
      <c r="L79" s="717"/>
      <c r="M79" s="717"/>
      <c r="N79" s="717"/>
      <c r="O79" s="46"/>
      <c r="P79" s="46"/>
      <c r="Q79" s="46"/>
      <c r="R79" s="46"/>
      <c r="S79" s="46"/>
      <c r="T79" s="46"/>
      <c r="U79" s="46"/>
      <c r="V79" s="46"/>
      <c r="W79" s="46"/>
      <c r="X79" s="46"/>
      <c r="Y79" s="46"/>
      <c r="Z79" s="46"/>
      <c r="AA79" s="46"/>
      <c r="AB79" s="46"/>
      <c r="AC79" s="46"/>
      <c r="AD79" s="46"/>
      <c r="AE79" s="46"/>
      <c r="AF79" s="46"/>
      <c r="AG79" s="46"/>
    </row>
    <row r="80" spans="1:33" ht="9" customHeight="1">
      <c r="A80" s="40"/>
      <c r="B80" s="44"/>
      <c r="C80" s="44"/>
      <c r="D80" s="717"/>
      <c r="E80" s="717"/>
      <c r="F80" s="717"/>
      <c r="G80" s="717"/>
      <c r="H80" s="717"/>
      <c r="I80" s="717"/>
      <c r="J80" s="717"/>
      <c r="K80" s="717"/>
      <c r="L80" s="717"/>
      <c r="M80" s="717"/>
      <c r="N80" s="717"/>
      <c r="O80" s="40"/>
      <c r="P80" s="40"/>
      <c r="Q80" s="40"/>
      <c r="R80" s="40"/>
      <c r="S80" s="40"/>
      <c r="T80" s="40"/>
      <c r="U80" s="40"/>
      <c r="V80" s="40"/>
      <c r="W80" s="40"/>
      <c r="X80" s="40"/>
      <c r="Y80" s="40"/>
      <c r="Z80" s="40"/>
      <c r="AA80" s="40"/>
      <c r="AB80" s="40"/>
      <c r="AC80" s="40"/>
      <c r="AD80" s="40"/>
      <c r="AE80" s="40"/>
      <c r="AF80" s="40"/>
      <c r="AG80" s="40"/>
    </row>
    <row r="81" spans="1:33" ht="15" customHeight="1">
      <c r="A81" s="40"/>
      <c r="B81" s="44"/>
      <c r="C81" s="44" t="s">
        <v>576</v>
      </c>
      <c r="D81" s="44" t="s">
        <v>415</v>
      </c>
      <c r="E81" s="44"/>
      <c r="F81" s="44"/>
      <c r="G81" s="44"/>
      <c r="H81" s="44"/>
      <c r="I81" s="44"/>
      <c r="J81" s="44"/>
      <c r="K81" s="44"/>
      <c r="L81" s="44"/>
      <c r="M81" s="40"/>
      <c r="N81" s="40"/>
      <c r="O81" s="40"/>
      <c r="P81" s="40"/>
      <c r="Q81" s="40"/>
      <c r="R81" s="40"/>
      <c r="S81" s="40"/>
      <c r="T81" s="40"/>
      <c r="U81" s="40"/>
      <c r="V81" s="40"/>
      <c r="W81" s="40"/>
      <c r="X81" s="40"/>
      <c r="Y81" s="40"/>
      <c r="Z81" s="40"/>
      <c r="AA81" s="40"/>
      <c r="AB81" s="40"/>
      <c r="AC81" s="40"/>
      <c r="AD81" s="40"/>
      <c r="AE81" s="40"/>
      <c r="AF81" s="40"/>
      <c r="AG81" s="40"/>
    </row>
    <row r="82" spans="1:33" ht="15" customHeight="1">
      <c r="A82" s="40"/>
      <c r="B82" s="44"/>
      <c r="C82" s="44"/>
      <c r="D82" s="44" t="s">
        <v>578</v>
      </c>
      <c r="E82" s="44"/>
      <c r="F82" s="44"/>
      <c r="G82" s="44"/>
      <c r="H82" s="44"/>
      <c r="I82" s="44"/>
      <c r="J82" s="44"/>
      <c r="K82" s="44"/>
      <c r="L82" s="44"/>
      <c r="M82" s="40"/>
      <c r="N82" s="40"/>
      <c r="O82" s="40"/>
      <c r="P82" s="40"/>
      <c r="Q82" s="40"/>
      <c r="R82" s="40"/>
      <c r="S82" s="40"/>
      <c r="T82" s="40"/>
      <c r="U82" s="40"/>
      <c r="V82" s="40"/>
      <c r="W82" s="40"/>
      <c r="X82" s="40"/>
      <c r="Y82" s="40"/>
      <c r="Z82" s="40"/>
      <c r="AA82" s="40"/>
      <c r="AB82" s="40"/>
      <c r="AC82" s="40"/>
      <c r="AD82" s="40"/>
      <c r="AE82" s="40"/>
      <c r="AF82" s="40"/>
      <c r="AG82" s="40"/>
    </row>
    <row r="83" spans="1:33" ht="5.25" customHeight="1">
      <c r="A83" s="40"/>
      <c r="B83" s="44"/>
      <c r="C83" s="44"/>
      <c r="D83" s="44"/>
      <c r="E83" s="44"/>
      <c r="F83" s="44"/>
      <c r="G83" s="44"/>
      <c r="H83" s="44"/>
      <c r="I83" s="44"/>
      <c r="J83" s="44"/>
      <c r="K83" s="44"/>
      <c r="L83" s="44"/>
      <c r="M83" s="40"/>
      <c r="N83" s="40"/>
      <c r="O83" s="40"/>
      <c r="P83" s="40"/>
      <c r="Q83" s="40"/>
      <c r="R83" s="40"/>
      <c r="S83" s="40"/>
      <c r="T83" s="40"/>
      <c r="U83" s="40"/>
      <c r="V83" s="40"/>
      <c r="W83" s="40"/>
      <c r="X83" s="40"/>
      <c r="Y83" s="40"/>
      <c r="Z83" s="40"/>
      <c r="AA83" s="40"/>
      <c r="AB83" s="40"/>
      <c r="AC83" s="40"/>
      <c r="AD83" s="40"/>
      <c r="AE83" s="40"/>
      <c r="AF83" s="40"/>
      <c r="AG83" s="40"/>
    </row>
    <row r="84" spans="1:33" ht="15" customHeight="1">
      <c r="A84" s="40"/>
      <c r="B84" s="44"/>
      <c r="C84" s="44"/>
      <c r="D84" s="44" t="s">
        <v>579</v>
      </c>
      <c r="E84" s="44"/>
      <c r="F84" s="44" t="s">
        <v>580</v>
      </c>
      <c r="G84" s="40"/>
      <c r="H84" s="44"/>
      <c r="I84" s="44"/>
      <c r="J84" s="44"/>
      <c r="L84" s="44"/>
      <c r="M84" s="40"/>
      <c r="N84" s="40"/>
      <c r="O84" s="40"/>
      <c r="P84" s="40"/>
      <c r="Q84" s="40"/>
      <c r="R84" s="40"/>
      <c r="S84" s="40"/>
      <c r="T84" s="40"/>
      <c r="U84" s="40"/>
      <c r="V84" s="40"/>
      <c r="W84" s="40"/>
      <c r="X84" s="40"/>
      <c r="Y84" s="40"/>
      <c r="Z84" s="40"/>
      <c r="AA84" s="40"/>
      <c r="AB84" s="40"/>
      <c r="AC84" s="40"/>
      <c r="AD84" s="40"/>
      <c r="AE84" s="40"/>
      <c r="AF84" s="40"/>
      <c r="AG84" s="40"/>
    </row>
    <row r="85" spans="1:33" ht="15" customHeight="1">
      <c r="A85" s="40"/>
      <c r="B85" s="44"/>
      <c r="C85" s="44"/>
      <c r="D85" s="44" t="s">
        <v>189</v>
      </c>
      <c r="E85" s="44"/>
      <c r="F85" s="44"/>
      <c r="G85" s="44"/>
      <c r="H85" s="44"/>
      <c r="I85" s="44"/>
      <c r="J85" s="44"/>
      <c r="K85" s="44"/>
      <c r="L85" s="44"/>
      <c r="M85" s="40"/>
      <c r="N85" s="40"/>
      <c r="O85" s="40"/>
      <c r="P85" s="40"/>
      <c r="Q85" s="40"/>
      <c r="R85" s="40"/>
      <c r="S85" s="40"/>
      <c r="T85" s="40"/>
      <c r="U85" s="40"/>
      <c r="V85" s="40"/>
      <c r="W85" s="40"/>
      <c r="X85" s="40"/>
      <c r="Y85" s="40"/>
      <c r="Z85" s="40"/>
      <c r="AA85" s="40"/>
      <c r="AB85" s="40"/>
      <c r="AC85" s="40"/>
      <c r="AD85" s="40"/>
      <c r="AE85" s="40"/>
      <c r="AF85" s="40"/>
      <c r="AG85" s="40"/>
    </row>
    <row r="86" spans="1:33" ht="15" customHeight="1">
      <c r="A86" s="40"/>
      <c r="B86" s="44"/>
      <c r="C86" s="44"/>
      <c r="D86" s="44" t="s">
        <v>445</v>
      </c>
      <c r="E86" s="44"/>
      <c r="F86" s="44"/>
      <c r="G86" s="44" t="s">
        <v>581</v>
      </c>
      <c r="H86" s="40"/>
      <c r="I86" s="44"/>
      <c r="J86" s="44"/>
      <c r="K86" s="44"/>
      <c r="L86" s="44"/>
      <c r="N86" s="40"/>
      <c r="O86" s="40"/>
      <c r="P86" s="40"/>
      <c r="Q86" s="40"/>
      <c r="R86" s="40"/>
      <c r="S86" s="40"/>
      <c r="T86" s="40"/>
      <c r="U86" s="40"/>
      <c r="V86" s="40"/>
      <c r="W86" s="40"/>
      <c r="X86" s="40"/>
      <c r="Y86" s="40"/>
      <c r="Z86" s="40"/>
      <c r="AA86" s="40"/>
      <c r="AB86" s="40"/>
      <c r="AC86" s="40"/>
      <c r="AD86" s="40"/>
      <c r="AE86" s="40"/>
      <c r="AF86" s="40"/>
      <c r="AG86" s="40"/>
    </row>
    <row r="87" spans="1:33" ht="5.25" customHeight="1">
      <c r="A87" s="40"/>
      <c r="B87" s="44"/>
      <c r="C87" s="44"/>
      <c r="D87" s="44"/>
      <c r="E87" s="44"/>
      <c r="F87" s="44"/>
      <c r="G87" s="44"/>
      <c r="H87" s="40"/>
      <c r="I87" s="44"/>
      <c r="J87" s="44"/>
      <c r="K87" s="44"/>
      <c r="L87" s="44"/>
      <c r="M87" s="40"/>
      <c r="N87" s="40"/>
      <c r="O87" s="40"/>
      <c r="P87" s="40"/>
      <c r="Q87" s="40"/>
      <c r="R87" s="40"/>
      <c r="S87" s="40"/>
      <c r="T87" s="40"/>
      <c r="U87" s="40"/>
      <c r="V87" s="40"/>
      <c r="W87" s="40"/>
      <c r="X87" s="40"/>
      <c r="Y87" s="40"/>
      <c r="Z87" s="40"/>
      <c r="AA87" s="40"/>
      <c r="AB87" s="40"/>
      <c r="AC87" s="40"/>
      <c r="AD87" s="40"/>
      <c r="AE87" s="40"/>
      <c r="AF87" s="40"/>
      <c r="AG87" s="40"/>
    </row>
    <row r="88" spans="1:33" ht="15" customHeight="1">
      <c r="A88" s="40"/>
      <c r="B88" s="44"/>
      <c r="C88" s="44"/>
      <c r="D88" s="549" t="s">
        <v>582</v>
      </c>
      <c r="E88" s="549"/>
      <c r="F88" s="549"/>
      <c r="G88" s="549"/>
      <c r="H88" s="549"/>
      <c r="I88" s="549"/>
      <c r="J88" s="549"/>
      <c r="K88" s="549"/>
      <c r="L88" s="549"/>
      <c r="M88" s="549"/>
      <c r="N88" s="549"/>
      <c r="O88" s="46"/>
      <c r="P88" s="46"/>
      <c r="Q88" s="46"/>
      <c r="R88" s="46"/>
      <c r="S88" s="46"/>
      <c r="T88" s="46"/>
      <c r="U88" s="46"/>
      <c r="V88" s="46"/>
      <c r="W88" s="46"/>
      <c r="X88" s="46"/>
      <c r="Y88" s="46"/>
      <c r="Z88" s="46"/>
      <c r="AA88" s="46"/>
      <c r="AB88" s="46"/>
      <c r="AC88" s="46"/>
      <c r="AD88" s="46"/>
      <c r="AE88" s="46"/>
      <c r="AF88" s="46"/>
      <c r="AG88" s="46"/>
    </row>
    <row r="89" spans="1:33" ht="15" customHeight="1">
      <c r="A89" s="40"/>
      <c r="B89" s="44"/>
      <c r="C89" s="44"/>
      <c r="D89" s="549"/>
      <c r="E89" s="549"/>
      <c r="F89" s="549"/>
      <c r="G89" s="549"/>
      <c r="H89" s="549"/>
      <c r="I89" s="549"/>
      <c r="J89" s="549"/>
      <c r="K89" s="549"/>
      <c r="L89" s="549"/>
      <c r="M89" s="549"/>
      <c r="N89" s="549"/>
      <c r="O89" s="46"/>
      <c r="P89" s="46"/>
      <c r="Q89" s="46"/>
      <c r="R89" s="46"/>
      <c r="S89" s="46"/>
      <c r="T89" s="46"/>
      <c r="U89" s="46"/>
      <c r="V89" s="46"/>
      <c r="W89" s="46"/>
      <c r="X89" s="46"/>
      <c r="Y89" s="46"/>
      <c r="Z89" s="46"/>
      <c r="AA89" s="46"/>
      <c r="AB89" s="46"/>
      <c r="AC89" s="46"/>
      <c r="AD89" s="46"/>
      <c r="AE89" s="46"/>
      <c r="AF89" s="46"/>
      <c r="AG89" s="46"/>
    </row>
    <row r="90" spans="2:14" ht="12.75">
      <c r="B90" s="526"/>
      <c r="C90" s="526"/>
      <c r="D90" s="46"/>
      <c r="E90" s="46"/>
      <c r="F90" s="46"/>
      <c r="G90" s="46"/>
      <c r="H90" s="46"/>
      <c r="I90" s="46"/>
      <c r="J90" s="46"/>
      <c r="K90" s="46"/>
      <c r="L90" s="46"/>
      <c r="M90" s="46"/>
      <c r="N90" s="46"/>
    </row>
    <row r="91" spans="2:12" ht="12.75">
      <c r="B91" s="526"/>
      <c r="C91" s="526"/>
      <c r="D91" s="526"/>
      <c r="E91" s="526"/>
      <c r="F91" s="526"/>
      <c r="G91" s="526"/>
      <c r="H91" s="526"/>
      <c r="I91" s="526"/>
      <c r="J91" s="526"/>
      <c r="K91" s="526"/>
      <c r="L91" s="526"/>
    </row>
    <row r="92" spans="2:12" ht="12.75">
      <c r="B92" s="526"/>
      <c r="C92" s="526"/>
      <c r="D92" s="526"/>
      <c r="E92" s="526"/>
      <c r="F92" s="526"/>
      <c r="G92" s="526"/>
      <c r="H92" s="526"/>
      <c r="I92" s="526"/>
      <c r="J92" s="526"/>
      <c r="K92" s="526"/>
      <c r="L92" s="526"/>
    </row>
    <row r="93" spans="2:12" ht="12.75">
      <c r="B93" s="526"/>
      <c r="C93" s="526"/>
      <c r="D93" s="526"/>
      <c r="E93" s="526"/>
      <c r="F93" s="526"/>
      <c r="G93" s="526"/>
      <c r="H93" s="526"/>
      <c r="I93" s="526"/>
      <c r="J93" s="526"/>
      <c r="K93" s="526"/>
      <c r="L93" s="526"/>
    </row>
    <row r="94" spans="2:12" ht="12.75">
      <c r="B94" s="526"/>
      <c r="C94" s="526"/>
      <c r="D94" s="526"/>
      <c r="E94" s="526"/>
      <c r="F94" s="526"/>
      <c r="G94" s="526"/>
      <c r="H94" s="526"/>
      <c r="I94" s="526"/>
      <c r="J94" s="526"/>
      <c r="K94" s="526"/>
      <c r="L94" s="526"/>
    </row>
    <row r="95" spans="2:12" ht="12.75">
      <c r="B95" s="526"/>
      <c r="C95" s="526"/>
      <c r="D95" s="526"/>
      <c r="E95" s="526"/>
      <c r="F95" s="526"/>
      <c r="G95" s="526"/>
      <c r="H95" s="526"/>
      <c r="I95" s="526"/>
      <c r="J95" s="526"/>
      <c r="K95" s="526"/>
      <c r="L95" s="526"/>
    </row>
    <row r="96" spans="2:12" ht="12.75">
      <c r="B96" s="526"/>
      <c r="C96" s="526"/>
      <c r="D96" s="526"/>
      <c r="E96" s="526"/>
      <c r="F96" s="526"/>
      <c r="G96" s="526"/>
      <c r="H96" s="526"/>
      <c r="I96" s="526"/>
      <c r="J96" s="526"/>
      <c r="K96" s="526"/>
      <c r="L96" s="526"/>
    </row>
    <row r="97" spans="2:12" ht="12.75">
      <c r="B97" s="526"/>
      <c r="C97" s="526"/>
      <c r="D97" s="526"/>
      <c r="E97" s="526"/>
      <c r="F97" s="526"/>
      <c r="G97" s="526"/>
      <c r="H97" s="526"/>
      <c r="I97" s="526"/>
      <c r="J97" s="526"/>
      <c r="K97" s="526"/>
      <c r="L97" s="526"/>
    </row>
    <row r="122" ht="12.75">
      <c r="I122" s="525" t="s">
        <v>268</v>
      </c>
    </row>
  </sheetData>
  <sheetProtection/>
  <mergeCells count="19">
    <mergeCell ref="D88:N89"/>
    <mergeCell ref="D63:N65"/>
    <mergeCell ref="D69:N71"/>
    <mergeCell ref="D72:N73"/>
    <mergeCell ref="E75:N76"/>
    <mergeCell ref="D77:N77"/>
    <mergeCell ref="D78:N80"/>
    <mergeCell ref="D35:N37"/>
    <mergeCell ref="D39:N40"/>
    <mergeCell ref="D41:N45"/>
    <mergeCell ref="D49:N51"/>
    <mergeCell ref="D52:N53"/>
    <mergeCell ref="D54:N55"/>
    <mergeCell ref="A2:N2"/>
    <mergeCell ref="C5:N7"/>
    <mergeCell ref="C10:N15"/>
    <mergeCell ref="C16:N19"/>
    <mergeCell ref="C21:N28"/>
    <mergeCell ref="D32:N34"/>
  </mergeCells>
  <printOptions/>
  <pageMargins left="0.5905511811023623" right="0.7480314960629921" top="0.7480314960629921" bottom="0.3" header="0.5118110236220472" footer="0.2"/>
  <pageSetup horizontalDpi="600" verticalDpi="600" orientation="portrait" paperSize="9" scale="95" r:id="rId2"/>
  <rowBreaks count="1" manualBreakCount="1">
    <brk id="60" max="13" man="1"/>
  </rowBreaks>
  <drawing r:id="rId1"/>
</worksheet>
</file>

<file path=xl/worksheets/sheet26.xml><?xml version="1.0" encoding="utf-8"?>
<worksheet xmlns="http://schemas.openxmlformats.org/spreadsheetml/2006/main" xmlns:r="http://schemas.openxmlformats.org/officeDocument/2006/relationships">
  <sheetPr>
    <tabColor indexed="8"/>
  </sheetPr>
  <dimension ref="A9:H52"/>
  <sheetViews>
    <sheetView showGridLines="0" tabSelected="1" view="pageBreakPreview" zoomScaleSheetLayoutView="100" zoomScalePageLayoutView="0" workbookViewId="0" topLeftCell="A4">
      <selection activeCell="D116" sqref="D116"/>
    </sheetView>
  </sheetViews>
  <sheetFormatPr defaultColWidth="9" defaultRowHeight="14.25"/>
  <cols>
    <col min="1" max="1" width="4.19921875" style="527" customWidth="1"/>
    <col min="2" max="2" width="6.69921875" style="527" customWidth="1"/>
    <col min="3" max="3" width="10.69921875" style="527" customWidth="1"/>
    <col min="4" max="8" width="9" style="527" bestFit="1" customWidth="1"/>
    <col min="9" max="9" width="4.8984375" style="527" customWidth="1"/>
    <col min="10" max="10" width="9" style="527" bestFit="1" customWidth="1"/>
    <col min="11" max="11" width="6.69921875" style="527" customWidth="1"/>
    <col min="12" max="12" width="9" style="527" bestFit="1" customWidth="1"/>
    <col min="13" max="16384" width="9" style="527" customWidth="1"/>
  </cols>
  <sheetData>
    <row r="1" ht="24" customHeight="1"/>
    <row r="2" ht="24" customHeight="1"/>
    <row r="3" ht="24" customHeight="1"/>
    <row r="4" ht="24" customHeight="1"/>
    <row r="5" ht="24" customHeight="1"/>
    <row r="6" ht="24" customHeight="1"/>
    <row r="7" ht="24" customHeight="1"/>
    <row r="8" ht="13.5"/>
    <row r="9" spans="1:8" ht="22.5" customHeight="1">
      <c r="A9" s="528"/>
      <c r="B9" s="529" t="s">
        <v>460</v>
      </c>
      <c r="C9" s="530"/>
      <c r="D9" s="530"/>
      <c r="E9" s="530"/>
      <c r="F9" s="530"/>
      <c r="G9" s="530"/>
      <c r="H9" s="530"/>
    </row>
    <row r="10" spans="1:8" ht="22.5" customHeight="1">
      <c r="A10" s="528"/>
      <c r="B10" s="529" t="s">
        <v>583</v>
      </c>
      <c r="C10" s="530"/>
      <c r="D10" s="530"/>
      <c r="E10" s="530"/>
      <c r="F10" s="530"/>
      <c r="G10" s="530"/>
      <c r="H10" s="530"/>
    </row>
    <row r="11" spans="1:8" ht="22.5" customHeight="1">
      <c r="A11" s="528"/>
      <c r="B11" s="529" t="s">
        <v>584</v>
      </c>
      <c r="C11" s="530"/>
      <c r="D11" s="530"/>
      <c r="E11" s="530"/>
      <c r="F11" s="530"/>
      <c r="G11" s="530"/>
      <c r="H11" s="530"/>
    </row>
    <row r="12" spans="1:8" ht="27" customHeight="1">
      <c r="A12" s="528"/>
      <c r="B12" s="531"/>
      <c r="C12" s="530"/>
      <c r="D12" s="530"/>
      <c r="E12" s="530"/>
      <c r="F12" s="530"/>
      <c r="G12" s="530"/>
      <c r="H12" s="530"/>
    </row>
    <row r="13" spans="1:8" ht="18" customHeight="1">
      <c r="A13" s="528"/>
      <c r="B13" s="532" t="s">
        <v>157</v>
      </c>
      <c r="C13" s="530"/>
      <c r="D13" s="530"/>
      <c r="E13" s="530"/>
      <c r="F13" s="530"/>
      <c r="G13" s="530"/>
      <c r="H13" s="530"/>
    </row>
    <row r="14" spans="1:8" ht="24.75" customHeight="1">
      <c r="A14" s="528"/>
      <c r="B14" s="533"/>
      <c r="C14" s="530"/>
      <c r="D14" s="530"/>
      <c r="E14" s="530"/>
      <c r="F14" s="530"/>
      <c r="G14" s="530"/>
      <c r="H14" s="530"/>
    </row>
    <row r="15" spans="1:8" ht="22.5" customHeight="1">
      <c r="A15" s="528"/>
      <c r="B15" s="530" t="s">
        <v>6</v>
      </c>
      <c r="C15" s="530"/>
      <c r="D15" s="530"/>
      <c r="E15" s="530" t="s">
        <v>585</v>
      </c>
      <c r="F15" s="534"/>
      <c r="H15" s="530"/>
    </row>
    <row r="16" spans="1:8" ht="22.5" customHeight="1">
      <c r="A16" s="528"/>
      <c r="B16" s="535" t="s">
        <v>577</v>
      </c>
      <c r="C16" s="530"/>
      <c r="D16" s="530"/>
      <c r="E16" s="530" t="s">
        <v>586</v>
      </c>
      <c r="F16" s="534"/>
      <c r="H16" s="530"/>
    </row>
    <row r="17" spans="1:8" ht="22.5" customHeight="1">
      <c r="A17" s="528"/>
      <c r="B17" s="535" t="s">
        <v>129</v>
      </c>
      <c r="C17" s="530"/>
      <c r="D17" s="530"/>
      <c r="E17" s="530" t="s">
        <v>587</v>
      </c>
      <c r="F17" s="534"/>
      <c r="H17" s="530"/>
    </row>
    <row r="18" spans="1:5" ht="22.5" customHeight="1">
      <c r="A18" s="528"/>
      <c r="B18" s="535" t="s">
        <v>232</v>
      </c>
      <c r="C18" s="530"/>
      <c r="D18" s="530"/>
      <c r="E18" s="530" t="s">
        <v>37</v>
      </c>
    </row>
    <row r="19" spans="2:5" ht="15" customHeight="1">
      <c r="B19" s="535"/>
      <c r="C19" s="530"/>
      <c r="D19" s="530"/>
      <c r="E19" s="530"/>
    </row>
    <row r="20" spans="2:5" ht="20.25" customHeight="1">
      <c r="B20" s="535"/>
      <c r="C20" s="536" t="s">
        <v>588</v>
      </c>
      <c r="D20" s="530"/>
      <c r="E20" s="530"/>
    </row>
    <row r="21" spans="2:5" ht="20.25" customHeight="1">
      <c r="B21" s="535"/>
      <c r="C21" s="536"/>
      <c r="D21" s="530"/>
      <c r="E21" s="530"/>
    </row>
    <row r="22" spans="6:8" ht="12.75">
      <c r="F22" s="530"/>
      <c r="G22" s="530"/>
      <c r="H22" s="530"/>
    </row>
    <row r="23" spans="3:8" ht="15.75">
      <c r="C23" s="537"/>
      <c r="F23" s="530"/>
      <c r="G23" s="530"/>
      <c r="H23" s="530"/>
    </row>
    <row r="24" spans="3:8" ht="15.75">
      <c r="C24" s="537"/>
      <c r="F24" s="530"/>
      <c r="G24" s="530"/>
      <c r="H24" s="530"/>
    </row>
    <row r="25" spans="3:8" ht="15.75">
      <c r="C25" s="537"/>
      <c r="F25" s="530"/>
      <c r="G25" s="530"/>
      <c r="H25" s="530"/>
    </row>
    <row r="26" spans="3:8" ht="15.75">
      <c r="C26" s="537"/>
      <c r="F26" s="530"/>
      <c r="G26" s="530"/>
      <c r="H26" s="530"/>
    </row>
    <row r="27" spans="3:8" ht="15.75">
      <c r="C27" s="537"/>
      <c r="F27" s="530"/>
      <c r="G27" s="530"/>
      <c r="H27" s="530"/>
    </row>
    <row r="28" spans="3:8" ht="15.75">
      <c r="C28" s="537"/>
      <c r="F28" s="530"/>
      <c r="G28" s="530"/>
      <c r="H28" s="530"/>
    </row>
    <row r="29" spans="3:8" ht="15.75">
      <c r="C29" s="537"/>
      <c r="F29" s="530"/>
      <c r="G29" s="530"/>
      <c r="H29" s="530"/>
    </row>
    <row r="30" spans="3:8" ht="15.75">
      <c r="C30" s="537"/>
      <c r="F30" s="530"/>
      <c r="G30" s="530"/>
      <c r="H30" s="530"/>
    </row>
    <row r="31" spans="3:7" ht="12.75">
      <c r="C31" s="538"/>
      <c r="D31" s="539"/>
      <c r="E31" s="540"/>
      <c r="F31" s="540"/>
      <c r="G31" s="540"/>
    </row>
    <row r="32" spans="3:7" ht="12.75">
      <c r="C32" s="539"/>
      <c r="D32" s="539"/>
      <c r="E32" s="540"/>
      <c r="F32" s="540"/>
      <c r="G32" s="540"/>
    </row>
    <row r="33" spans="3:7" ht="12.75">
      <c r="C33" s="539"/>
      <c r="D33" s="539"/>
      <c r="E33" s="540"/>
      <c r="F33" s="540"/>
      <c r="G33" s="540"/>
    </row>
    <row r="35" ht="17.25" customHeight="1"/>
    <row r="36" ht="17.25" customHeight="1"/>
    <row r="52" ht="12.75">
      <c r="F52" s="541"/>
    </row>
  </sheetData>
  <sheetProtection/>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8"/>
  </sheetPr>
  <dimension ref="A1:AB121"/>
  <sheetViews>
    <sheetView showGridLines="0" view="pageBreakPreview" zoomScaleSheetLayoutView="100" zoomScalePageLayoutView="0" workbookViewId="0" topLeftCell="A1">
      <selection activeCell="A1" sqref="A1"/>
    </sheetView>
  </sheetViews>
  <sheetFormatPr defaultColWidth="8.796875" defaultRowHeight="14.25"/>
  <cols>
    <col min="1" max="1" width="2.69921875" style="0" customWidth="1"/>
    <col min="2" max="2" width="2.8984375" style="35" customWidth="1"/>
    <col min="3" max="3" width="3.3984375" style="0" customWidth="1"/>
    <col min="4" max="4" width="5.796875" style="0" customWidth="1"/>
    <col min="5" max="6" width="6" style="0" customWidth="1"/>
    <col min="7" max="9" width="8" style="0" customWidth="1"/>
    <col min="10" max="10" width="5.796875" style="0" customWidth="1"/>
    <col min="11" max="12" width="6" style="0" customWidth="1"/>
    <col min="13" max="15" width="8" style="0" customWidth="1"/>
  </cols>
  <sheetData>
    <row r="1" spans="1:14" ht="19.5" customHeight="1">
      <c r="A1" s="40"/>
      <c r="B1" s="41"/>
      <c r="C1" s="40"/>
      <c r="D1" s="40"/>
      <c r="E1" s="40"/>
      <c r="F1" s="40"/>
      <c r="G1" s="40"/>
      <c r="H1" s="42" t="s">
        <v>302</v>
      </c>
      <c r="I1" s="40"/>
      <c r="J1" s="40"/>
      <c r="K1" s="40"/>
      <c r="L1" s="40"/>
      <c r="M1" s="40"/>
      <c r="N1" s="40"/>
    </row>
    <row r="2" spans="1:14" ht="15" customHeight="1">
      <c r="A2" s="40"/>
      <c r="B2" s="43"/>
      <c r="C2" s="44"/>
      <c r="D2" s="40"/>
      <c r="E2" s="40"/>
      <c r="F2" s="44"/>
      <c r="G2" s="44"/>
      <c r="H2" s="44"/>
      <c r="I2" s="44"/>
      <c r="J2" s="40"/>
      <c r="K2" s="40"/>
      <c r="N2" s="44"/>
    </row>
    <row r="3" spans="1:14" ht="15" customHeight="1">
      <c r="A3" s="45"/>
      <c r="C3" s="44"/>
      <c r="D3" s="44"/>
      <c r="E3" s="44"/>
      <c r="F3" s="44"/>
      <c r="G3" s="44"/>
      <c r="H3" s="44"/>
      <c r="I3" s="44"/>
      <c r="J3" s="44"/>
      <c r="K3" s="44"/>
      <c r="L3" s="44"/>
      <c r="M3" s="44"/>
      <c r="N3" s="40"/>
    </row>
    <row r="4" spans="1:15" s="36" customFormat="1" ht="14.25" customHeight="1">
      <c r="A4" s="40"/>
      <c r="B4" s="43" t="s">
        <v>303</v>
      </c>
      <c r="C4" s="549" t="s">
        <v>304</v>
      </c>
      <c r="D4" s="549"/>
      <c r="E4" s="549"/>
      <c r="F4" s="549"/>
      <c r="G4" s="549"/>
      <c r="H4" s="549"/>
      <c r="I4" s="549"/>
      <c r="J4" s="549"/>
      <c r="K4" s="549"/>
      <c r="L4" s="549"/>
      <c r="M4" s="549"/>
      <c r="N4" s="549"/>
      <c r="O4" s="549"/>
    </row>
    <row r="5" spans="1:15" s="36" customFormat="1" ht="14.25" customHeight="1">
      <c r="A5" s="40"/>
      <c r="B5" s="43"/>
      <c r="C5" s="549"/>
      <c r="D5" s="549"/>
      <c r="E5" s="549"/>
      <c r="F5" s="549"/>
      <c r="G5" s="549"/>
      <c r="H5" s="549"/>
      <c r="I5" s="549"/>
      <c r="J5" s="549"/>
      <c r="K5" s="549"/>
      <c r="L5" s="549"/>
      <c r="M5" s="549"/>
      <c r="N5" s="549"/>
      <c r="O5" s="549"/>
    </row>
    <row r="6" spans="1:15" s="36" customFormat="1" ht="6.75" customHeight="1">
      <c r="A6" s="40"/>
      <c r="B6" s="43"/>
      <c r="C6" s="46"/>
      <c r="D6" s="46"/>
      <c r="E6" s="46"/>
      <c r="F6" s="46"/>
      <c r="G6" s="46"/>
      <c r="H6" s="46"/>
      <c r="I6" s="46"/>
      <c r="J6" s="46"/>
      <c r="K6" s="46"/>
      <c r="L6" s="46"/>
      <c r="M6" s="46"/>
      <c r="N6" s="46"/>
      <c r="O6" s="46"/>
    </row>
    <row r="7" spans="1:15" s="36" customFormat="1" ht="14.25" customHeight="1">
      <c r="A7" s="40"/>
      <c r="B7" s="43" t="s">
        <v>87</v>
      </c>
      <c r="C7" s="549" t="s">
        <v>306</v>
      </c>
      <c r="D7" s="549"/>
      <c r="E7" s="549"/>
      <c r="F7" s="549"/>
      <c r="G7" s="549"/>
      <c r="H7" s="549"/>
      <c r="I7" s="549"/>
      <c r="J7" s="549"/>
      <c r="K7" s="549"/>
      <c r="L7" s="549"/>
      <c r="M7" s="549"/>
      <c r="N7" s="549"/>
      <c r="O7" s="549"/>
    </row>
    <row r="8" spans="1:15" s="36" customFormat="1" ht="14.25" customHeight="1">
      <c r="A8" s="40"/>
      <c r="B8" s="43"/>
      <c r="C8" s="549"/>
      <c r="D8" s="549"/>
      <c r="E8" s="549"/>
      <c r="F8" s="549"/>
      <c r="G8" s="549"/>
      <c r="H8" s="549"/>
      <c r="I8" s="549"/>
      <c r="J8" s="549"/>
      <c r="K8" s="549"/>
      <c r="L8" s="549"/>
      <c r="M8" s="549"/>
      <c r="N8" s="549"/>
      <c r="O8" s="549"/>
    </row>
    <row r="9" spans="1:15" s="36" customFormat="1" ht="6.75" customHeight="1">
      <c r="A9" s="40"/>
      <c r="B9" s="43"/>
      <c r="C9" s="46"/>
      <c r="D9" s="46"/>
      <c r="E9" s="46"/>
      <c r="F9" s="46"/>
      <c r="G9" s="46"/>
      <c r="H9" s="46"/>
      <c r="I9" s="46"/>
      <c r="J9" s="46"/>
      <c r="K9" s="46"/>
      <c r="L9" s="46"/>
      <c r="M9" s="46"/>
      <c r="N9" s="46"/>
      <c r="O9" s="46"/>
    </row>
    <row r="10" spans="1:15" s="36" customFormat="1" ht="14.25" customHeight="1">
      <c r="A10" s="40"/>
      <c r="B10" s="43" t="s">
        <v>307</v>
      </c>
      <c r="C10" s="549" t="s">
        <v>230</v>
      </c>
      <c r="D10" s="549"/>
      <c r="E10" s="549"/>
      <c r="F10" s="549"/>
      <c r="G10" s="549"/>
      <c r="H10" s="549"/>
      <c r="I10" s="549"/>
      <c r="J10" s="549"/>
      <c r="K10" s="549"/>
      <c r="L10" s="549"/>
      <c r="M10" s="549"/>
      <c r="N10" s="549"/>
      <c r="O10" s="549"/>
    </row>
    <row r="11" spans="1:15" s="36" customFormat="1" ht="14.25" customHeight="1">
      <c r="A11" s="40"/>
      <c r="B11" s="43"/>
      <c r="C11" s="549"/>
      <c r="D11" s="549"/>
      <c r="E11" s="549"/>
      <c r="F11" s="549"/>
      <c r="G11" s="549"/>
      <c r="H11" s="549"/>
      <c r="I11" s="549"/>
      <c r="J11" s="549"/>
      <c r="K11" s="549"/>
      <c r="L11" s="549"/>
      <c r="M11" s="549"/>
      <c r="N11" s="549"/>
      <c r="O11" s="549"/>
    </row>
    <row r="12" spans="1:15" s="36" customFormat="1" ht="6.75" customHeight="1">
      <c r="A12" s="40"/>
      <c r="B12" s="43"/>
      <c r="C12" s="46"/>
      <c r="D12" s="46"/>
      <c r="E12" s="46"/>
      <c r="F12" s="46"/>
      <c r="G12" s="46"/>
      <c r="H12" s="46"/>
      <c r="I12" s="46"/>
      <c r="J12" s="46"/>
      <c r="K12" s="46"/>
      <c r="L12" s="46"/>
      <c r="M12" s="46"/>
      <c r="N12" s="46"/>
      <c r="O12" s="46"/>
    </row>
    <row r="13" spans="1:15" s="36" customFormat="1" ht="14.25" customHeight="1">
      <c r="A13" s="40"/>
      <c r="B13" s="43" t="s">
        <v>314</v>
      </c>
      <c r="C13" s="47" t="s">
        <v>315</v>
      </c>
      <c r="D13" s="47"/>
      <c r="E13" s="47"/>
      <c r="F13" s="47"/>
      <c r="G13" s="47"/>
      <c r="H13" s="48"/>
      <c r="I13" s="48"/>
      <c r="J13" s="48"/>
      <c r="K13" s="48"/>
      <c r="L13" s="48"/>
      <c r="M13" s="48"/>
      <c r="N13" s="48"/>
      <c r="O13" s="47"/>
    </row>
    <row r="14" spans="1:15" s="36" customFormat="1" ht="14.25" customHeight="1">
      <c r="A14" s="40"/>
      <c r="B14" s="43"/>
      <c r="C14" s="48" t="s">
        <v>317</v>
      </c>
      <c r="D14" s="550" t="s">
        <v>318</v>
      </c>
      <c r="E14" s="550"/>
      <c r="F14" s="550"/>
      <c r="G14" s="550"/>
      <c r="H14" s="550"/>
      <c r="I14" s="550"/>
      <c r="J14" s="550"/>
      <c r="K14" s="550"/>
      <c r="L14" s="550"/>
      <c r="M14" s="550"/>
      <c r="N14" s="550"/>
      <c r="O14" s="550"/>
    </row>
    <row r="15" spans="1:15" s="36" customFormat="1" ht="14.25" customHeight="1">
      <c r="A15" s="40"/>
      <c r="B15" s="43"/>
      <c r="C15" s="48"/>
      <c r="D15" s="550"/>
      <c r="E15" s="550"/>
      <c r="F15" s="550"/>
      <c r="G15" s="550"/>
      <c r="H15" s="550"/>
      <c r="I15" s="550"/>
      <c r="J15" s="550"/>
      <c r="K15" s="550"/>
      <c r="L15" s="550"/>
      <c r="M15" s="550"/>
      <c r="N15" s="550"/>
      <c r="O15" s="550"/>
    </row>
    <row r="16" spans="1:28" s="36" customFormat="1" ht="14.25" customHeight="1">
      <c r="A16" s="40"/>
      <c r="B16" s="43"/>
      <c r="C16" s="48"/>
      <c r="D16" s="550"/>
      <c r="E16" s="550"/>
      <c r="F16" s="550"/>
      <c r="G16" s="550"/>
      <c r="H16" s="550"/>
      <c r="I16" s="550"/>
      <c r="J16" s="550"/>
      <c r="K16" s="550"/>
      <c r="L16" s="550"/>
      <c r="M16" s="550"/>
      <c r="N16" s="550"/>
      <c r="O16" s="550"/>
      <c r="Q16" s="46"/>
      <c r="R16" s="46"/>
      <c r="S16" s="46"/>
      <c r="T16" s="46"/>
      <c r="U16" s="46"/>
      <c r="V16" s="46"/>
      <c r="W16" s="46"/>
      <c r="X16" s="46"/>
      <c r="Y16" s="46"/>
      <c r="Z16" s="46"/>
      <c r="AA16" s="46"/>
      <c r="AB16" s="46"/>
    </row>
    <row r="17" spans="1:28" s="36" customFormat="1" ht="14.25" customHeight="1">
      <c r="A17" s="40"/>
      <c r="B17" s="43"/>
      <c r="C17" s="48"/>
      <c r="D17" s="550"/>
      <c r="E17" s="550"/>
      <c r="F17" s="550"/>
      <c r="G17" s="550"/>
      <c r="H17" s="550"/>
      <c r="I17" s="550"/>
      <c r="J17" s="550"/>
      <c r="K17" s="550"/>
      <c r="L17" s="550"/>
      <c r="M17" s="550"/>
      <c r="N17" s="550"/>
      <c r="O17" s="550"/>
      <c r="Q17" s="46"/>
      <c r="R17" s="46"/>
      <c r="S17" s="46"/>
      <c r="T17" s="46"/>
      <c r="U17" s="46"/>
      <c r="V17" s="46"/>
      <c r="W17" s="46"/>
      <c r="X17" s="46"/>
      <c r="Y17" s="46"/>
      <c r="Z17" s="46"/>
      <c r="AA17" s="46"/>
      <c r="AB17" s="46"/>
    </row>
    <row r="18" spans="1:28" s="36" customFormat="1" ht="14.25" customHeight="1">
      <c r="A18" s="40"/>
      <c r="B18" s="43"/>
      <c r="C18" s="48"/>
      <c r="D18" s="550"/>
      <c r="E18" s="550"/>
      <c r="F18" s="550"/>
      <c r="G18" s="550"/>
      <c r="H18" s="550"/>
      <c r="I18" s="550"/>
      <c r="J18" s="550"/>
      <c r="K18" s="550"/>
      <c r="L18" s="550"/>
      <c r="M18" s="550"/>
      <c r="N18" s="550"/>
      <c r="O18" s="550"/>
      <c r="Q18" s="46"/>
      <c r="R18" s="46"/>
      <c r="S18" s="46"/>
      <c r="T18" s="46"/>
      <c r="U18" s="46"/>
      <c r="V18" s="46"/>
      <c r="W18" s="46"/>
      <c r="X18" s="46"/>
      <c r="Y18" s="46"/>
      <c r="Z18" s="46"/>
      <c r="AA18" s="46"/>
      <c r="AB18" s="46"/>
    </row>
    <row r="19" spans="1:28" s="36" customFormat="1" ht="14.25" customHeight="1">
      <c r="A19" s="40"/>
      <c r="B19" s="43"/>
      <c r="C19" s="48"/>
      <c r="D19" s="550"/>
      <c r="E19" s="550"/>
      <c r="F19" s="550"/>
      <c r="G19" s="550"/>
      <c r="H19" s="550"/>
      <c r="I19" s="550"/>
      <c r="J19" s="550"/>
      <c r="K19" s="550"/>
      <c r="L19" s="550"/>
      <c r="M19" s="550"/>
      <c r="N19" s="550"/>
      <c r="O19" s="550"/>
      <c r="Q19" s="46"/>
      <c r="R19" s="46"/>
      <c r="S19" s="46"/>
      <c r="T19" s="46"/>
      <c r="U19" s="46"/>
      <c r="V19" s="46"/>
      <c r="W19" s="46"/>
      <c r="X19" s="46"/>
      <c r="Y19" s="46"/>
      <c r="Z19" s="46"/>
      <c r="AA19" s="46"/>
      <c r="AB19" s="46"/>
    </row>
    <row r="20" spans="1:28" s="36" customFormat="1" ht="14.25" customHeight="1">
      <c r="A20" s="40"/>
      <c r="B20" s="43"/>
      <c r="C20" s="48" t="s">
        <v>109</v>
      </c>
      <c r="D20" s="47" t="s">
        <v>96</v>
      </c>
      <c r="E20" s="46"/>
      <c r="F20" s="46"/>
      <c r="G20" s="46"/>
      <c r="H20" s="46"/>
      <c r="I20" s="46"/>
      <c r="J20" s="46"/>
      <c r="K20" s="46"/>
      <c r="L20" s="46"/>
      <c r="M20" s="46"/>
      <c r="N20" s="46"/>
      <c r="O20" s="46"/>
      <c r="Q20" s="48"/>
      <c r="R20" s="46"/>
      <c r="S20" s="46"/>
      <c r="T20" s="46"/>
      <c r="U20" s="46"/>
      <c r="V20" s="46"/>
      <c r="W20" s="46"/>
      <c r="X20" s="46"/>
      <c r="Y20" s="46"/>
      <c r="Z20" s="46"/>
      <c r="AA20" s="46"/>
      <c r="AB20" s="46"/>
    </row>
    <row r="21" spans="1:28" s="36" customFormat="1" ht="14.25" customHeight="1">
      <c r="A21" s="40"/>
      <c r="B21" s="43"/>
      <c r="C21" s="48" t="s">
        <v>320</v>
      </c>
      <c r="D21" s="551" t="s">
        <v>122</v>
      </c>
      <c r="E21" s="551"/>
      <c r="F21" s="551"/>
      <c r="G21" s="551"/>
      <c r="H21" s="551"/>
      <c r="I21" s="551"/>
      <c r="J21" s="551"/>
      <c r="K21" s="551"/>
      <c r="L21" s="551"/>
      <c r="M21" s="551"/>
      <c r="N21" s="551"/>
      <c r="O21" s="551"/>
      <c r="Q21" s="551"/>
      <c r="R21" s="551"/>
      <c r="S21" s="551"/>
      <c r="T21" s="551"/>
      <c r="U21" s="551"/>
      <c r="V21" s="551"/>
      <c r="W21" s="551"/>
      <c r="X21" s="551"/>
      <c r="Y21" s="551"/>
      <c r="Z21" s="551"/>
      <c r="AA21" s="551"/>
      <c r="AB21" s="551"/>
    </row>
    <row r="22" spans="1:28" s="36" customFormat="1" ht="14.25" customHeight="1">
      <c r="A22" s="40"/>
      <c r="B22" s="43"/>
      <c r="C22" s="48"/>
      <c r="D22" s="551"/>
      <c r="E22" s="551"/>
      <c r="F22" s="551"/>
      <c r="G22" s="551"/>
      <c r="H22" s="551"/>
      <c r="I22" s="551"/>
      <c r="J22" s="551"/>
      <c r="K22" s="551"/>
      <c r="L22" s="551"/>
      <c r="M22" s="551"/>
      <c r="N22" s="551"/>
      <c r="O22" s="551"/>
      <c r="Q22" s="551"/>
      <c r="R22" s="551"/>
      <c r="S22" s="551"/>
      <c r="T22" s="551"/>
      <c r="U22" s="551"/>
      <c r="V22" s="551"/>
      <c r="W22" s="551"/>
      <c r="X22" s="551"/>
      <c r="Y22" s="551"/>
      <c r="Z22" s="551"/>
      <c r="AA22" s="551"/>
      <c r="AB22" s="551"/>
    </row>
    <row r="23" spans="1:28" s="36" customFormat="1" ht="23.25" customHeight="1">
      <c r="A23" s="40"/>
      <c r="B23" s="43"/>
      <c r="C23" s="48" t="s">
        <v>145</v>
      </c>
      <c r="D23" s="551" t="s">
        <v>322</v>
      </c>
      <c r="E23" s="551"/>
      <c r="F23" s="551"/>
      <c r="G23" s="551"/>
      <c r="H23" s="551"/>
      <c r="I23" s="551"/>
      <c r="J23" s="551"/>
      <c r="K23" s="551"/>
      <c r="L23" s="551"/>
      <c r="M23" s="551"/>
      <c r="N23" s="551"/>
      <c r="O23" s="551"/>
      <c r="Q23" s="551"/>
      <c r="R23" s="551"/>
      <c r="S23" s="551"/>
      <c r="T23" s="551"/>
      <c r="U23" s="551"/>
      <c r="V23" s="551"/>
      <c r="W23" s="551"/>
      <c r="X23" s="551"/>
      <c r="Y23" s="551"/>
      <c r="Z23" s="551"/>
      <c r="AA23" s="551"/>
      <c r="AB23" s="551"/>
    </row>
    <row r="24" spans="1:28" s="36" customFormat="1" ht="14.25" customHeight="1">
      <c r="A24" s="40"/>
      <c r="B24" s="43"/>
      <c r="C24" s="44"/>
      <c r="D24" s="551"/>
      <c r="E24" s="551"/>
      <c r="F24" s="551"/>
      <c r="G24" s="551"/>
      <c r="H24" s="551"/>
      <c r="I24" s="551"/>
      <c r="J24" s="551"/>
      <c r="K24" s="551"/>
      <c r="L24" s="551"/>
      <c r="M24" s="551"/>
      <c r="N24" s="551"/>
      <c r="O24" s="551"/>
      <c r="Q24" s="551"/>
      <c r="R24" s="551"/>
      <c r="S24" s="551"/>
      <c r="T24" s="551"/>
      <c r="U24" s="551"/>
      <c r="V24" s="551"/>
      <c r="W24" s="551"/>
      <c r="X24" s="551"/>
      <c r="Y24" s="551"/>
      <c r="Z24" s="551"/>
      <c r="AA24" s="551"/>
      <c r="AB24" s="551"/>
    </row>
    <row r="25" spans="1:15" s="36" customFormat="1" ht="12.75" customHeight="1">
      <c r="A25" s="40"/>
      <c r="B25" s="43"/>
      <c r="C25" s="44"/>
      <c r="D25" s="551"/>
      <c r="E25" s="551"/>
      <c r="F25" s="551"/>
      <c r="G25" s="551"/>
      <c r="H25" s="551"/>
      <c r="I25" s="551"/>
      <c r="J25" s="551"/>
      <c r="K25" s="551"/>
      <c r="L25" s="551"/>
      <c r="M25" s="551"/>
      <c r="N25" s="551"/>
      <c r="O25" s="551"/>
    </row>
    <row r="26" spans="1:15" s="36" customFormat="1" ht="14.25" customHeight="1">
      <c r="A26" s="40"/>
      <c r="B26" s="43" t="s">
        <v>324</v>
      </c>
      <c r="C26" s="549" t="s">
        <v>325</v>
      </c>
      <c r="D26" s="549"/>
      <c r="E26" s="549"/>
      <c r="F26" s="549"/>
      <c r="G26" s="549"/>
      <c r="H26" s="549"/>
      <c r="I26" s="549"/>
      <c r="J26" s="549"/>
      <c r="K26" s="549"/>
      <c r="L26" s="549"/>
      <c r="M26" s="549"/>
      <c r="N26" s="549"/>
      <c r="O26" s="549"/>
    </row>
    <row r="27" spans="1:15" s="36" customFormat="1" ht="14.25" customHeight="1">
      <c r="A27" s="40"/>
      <c r="B27" s="43"/>
      <c r="C27" s="549"/>
      <c r="D27" s="549"/>
      <c r="E27" s="549"/>
      <c r="F27" s="549"/>
      <c r="G27" s="549"/>
      <c r="H27" s="549"/>
      <c r="I27" s="549"/>
      <c r="J27" s="549"/>
      <c r="K27" s="549"/>
      <c r="L27" s="549"/>
      <c r="M27" s="549"/>
      <c r="N27" s="549"/>
      <c r="O27" s="549"/>
    </row>
    <row r="28" spans="1:15" s="36" customFormat="1" ht="6.75" customHeight="1">
      <c r="A28" s="40"/>
      <c r="B28" s="43"/>
      <c r="C28" s="46"/>
      <c r="D28" s="46"/>
      <c r="E28" s="46"/>
      <c r="F28" s="46"/>
      <c r="G28" s="46"/>
      <c r="H28" s="46"/>
      <c r="I28" s="46"/>
      <c r="J28" s="46"/>
      <c r="K28" s="46"/>
      <c r="L28" s="46"/>
      <c r="M28" s="46"/>
      <c r="N28" s="46"/>
      <c r="O28" s="46"/>
    </row>
    <row r="29" spans="1:15" s="36" customFormat="1" ht="14.25" customHeight="1">
      <c r="A29" s="40"/>
      <c r="B29" s="43" t="s">
        <v>79</v>
      </c>
      <c r="C29" s="47" t="s">
        <v>40</v>
      </c>
      <c r="F29" s="40"/>
      <c r="G29" s="40"/>
      <c r="H29" s="40"/>
      <c r="I29" s="40"/>
      <c r="J29" s="40"/>
      <c r="K29" s="40"/>
      <c r="L29" s="40"/>
      <c r="M29" s="40"/>
      <c r="N29" s="40"/>
      <c r="O29" s="40"/>
    </row>
    <row r="30" spans="1:15" s="36" customFormat="1" ht="14.25" customHeight="1">
      <c r="A30" s="40"/>
      <c r="B30" s="43"/>
      <c r="C30" s="50" t="s">
        <v>326</v>
      </c>
      <c r="D30" s="44"/>
      <c r="E30" s="44"/>
      <c r="F30" s="44"/>
      <c r="G30" s="44"/>
      <c r="H30" s="44"/>
      <c r="I30" s="44"/>
      <c r="J30" s="44"/>
      <c r="K30" s="44"/>
      <c r="L30" s="44"/>
      <c r="M30" s="44"/>
      <c r="N30" s="40"/>
      <c r="O30" s="40"/>
    </row>
    <row r="31" spans="1:15" s="36" customFormat="1" ht="14.25" customHeight="1">
      <c r="A31" s="40"/>
      <c r="B31" s="43"/>
      <c r="C31" s="50" t="s">
        <v>16</v>
      </c>
      <c r="D31" s="44"/>
      <c r="E31" s="44"/>
      <c r="F31" s="44"/>
      <c r="G31" s="44"/>
      <c r="H31" s="44"/>
      <c r="I31" s="44"/>
      <c r="J31" s="44"/>
      <c r="K31" s="44"/>
      <c r="L31" s="44"/>
      <c r="M31" s="44"/>
      <c r="N31" s="40"/>
      <c r="O31" s="40"/>
    </row>
    <row r="32" spans="1:15" s="36" customFormat="1" ht="14.25" customHeight="1">
      <c r="A32" s="40"/>
      <c r="B32" s="43"/>
      <c r="C32" s="50" t="s">
        <v>327</v>
      </c>
      <c r="D32" s="51"/>
      <c r="E32" s="51"/>
      <c r="F32" s="51"/>
      <c r="G32" s="51"/>
      <c r="H32" s="51"/>
      <c r="I32" s="51"/>
      <c r="J32" s="51"/>
      <c r="K32" s="51"/>
      <c r="L32" s="51"/>
      <c r="M32" s="51"/>
      <c r="N32" s="51"/>
      <c r="O32" s="51"/>
    </row>
    <row r="33" spans="1:15" s="36" customFormat="1" ht="6.75" customHeight="1">
      <c r="A33" s="40"/>
      <c r="B33" s="43"/>
      <c r="C33" s="48"/>
      <c r="D33" s="51"/>
      <c r="E33" s="51"/>
      <c r="F33" s="51"/>
      <c r="G33" s="51"/>
      <c r="H33" s="51"/>
      <c r="I33" s="51"/>
      <c r="J33" s="51"/>
      <c r="K33" s="51"/>
      <c r="L33" s="51"/>
      <c r="M33" s="51"/>
      <c r="N33" s="51"/>
      <c r="O33" s="51"/>
    </row>
    <row r="34" spans="2:15" s="36" customFormat="1" ht="15" customHeight="1">
      <c r="B34" s="52" t="s">
        <v>112</v>
      </c>
      <c r="C34" s="48" t="s">
        <v>328</v>
      </c>
      <c r="F34" s="46"/>
      <c r="H34" s="46"/>
      <c r="I34" s="46"/>
      <c r="J34" s="46"/>
      <c r="K34" s="46"/>
      <c r="L34" s="46"/>
      <c r="M34" s="46"/>
      <c r="N34" s="46"/>
      <c r="O34" s="46"/>
    </row>
    <row r="35" spans="2:15" s="36" customFormat="1" ht="13.5" customHeight="1">
      <c r="B35" s="52"/>
      <c r="D35" s="552" t="s">
        <v>329</v>
      </c>
      <c r="E35" s="552"/>
      <c r="F35" s="552"/>
      <c r="G35" s="552"/>
      <c r="H35" s="552"/>
      <c r="I35" s="553"/>
      <c r="J35" s="554" t="s">
        <v>56</v>
      </c>
      <c r="K35" s="552"/>
      <c r="L35" s="552"/>
      <c r="M35" s="552"/>
      <c r="N35" s="552"/>
      <c r="O35" s="553"/>
    </row>
    <row r="36" spans="2:15" s="37" customFormat="1" ht="13.5" customHeight="1">
      <c r="B36" s="53"/>
      <c r="D36" s="54" t="s">
        <v>32</v>
      </c>
      <c r="E36" s="55" t="s">
        <v>25</v>
      </c>
      <c r="F36" s="55"/>
      <c r="G36" s="55"/>
      <c r="H36" s="55"/>
      <c r="I36" s="54"/>
      <c r="J36" s="555" t="s">
        <v>330</v>
      </c>
      <c r="K36" s="556"/>
      <c r="L36" s="556"/>
      <c r="M36" s="556"/>
      <c r="N36" s="556"/>
      <c r="O36" s="557"/>
    </row>
    <row r="37" spans="2:15" s="37" customFormat="1" ht="13.5" customHeight="1">
      <c r="B37" s="53"/>
      <c r="D37" s="56" t="s">
        <v>103</v>
      </c>
      <c r="E37" s="57" t="s">
        <v>334</v>
      </c>
      <c r="F37" s="57"/>
      <c r="G37" s="57"/>
      <c r="H37" s="57"/>
      <c r="I37" s="56"/>
      <c r="J37" s="558" t="s">
        <v>336</v>
      </c>
      <c r="K37" s="559"/>
      <c r="L37" s="559"/>
      <c r="M37" s="559"/>
      <c r="N37" s="559"/>
      <c r="O37" s="560"/>
    </row>
    <row r="38" spans="2:15" s="37" customFormat="1" ht="13.5" customHeight="1">
      <c r="B38" s="53"/>
      <c r="D38" s="56" t="s">
        <v>338</v>
      </c>
      <c r="E38" s="57" t="s">
        <v>18</v>
      </c>
      <c r="F38" s="57"/>
      <c r="G38" s="57"/>
      <c r="H38" s="57"/>
      <c r="I38" s="56"/>
      <c r="J38" s="558" t="s">
        <v>339</v>
      </c>
      <c r="K38" s="559"/>
      <c r="L38" s="559"/>
      <c r="M38" s="559"/>
      <c r="N38" s="559"/>
      <c r="O38" s="560"/>
    </row>
    <row r="39" spans="2:15" s="37" customFormat="1" ht="13.5" customHeight="1">
      <c r="B39" s="53"/>
      <c r="D39" s="58" t="s">
        <v>220</v>
      </c>
      <c r="E39" s="59" t="s">
        <v>341</v>
      </c>
      <c r="F39" s="59"/>
      <c r="G39" s="59"/>
      <c r="H39" s="59"/>
      <c r="I39" s="58"/>
      <c r="J39" s="561" t="s">
        <v>151</v>
      </c>
      <c r="K39" s="562"/>
      <c r="L39" s="562"/>
      <c r="M39" s="562"/>
      <c r="N39" s="562"/>
      <c r="O39" s="563"/>
    </row>
    <row r="40" spans="2:15" s="37" customFormat="1" ht="6.75" customHeight="1">
      <c r="B40" s="53"/>
      <c r="C40" s="57"/>
      <c r="D40" s="60"/>
      <c r="E40" s="60"/>
      <c r="F40" s="57"/>
      <c r="G40" s="57"/>
      <c r="H40" s="57"/>
      <c r="I40" s="57"/>
      <c r="J40" s="57"/>
      <c r="K40" s="57"/>
      <c r="L40" s="57"/>
      <c r="M40" s="57"/>
      <c r="N40" s="61"/>
      <c r="O40" s="61"/>
    </row>
    <row r="41" spans="2:15" s="36" customFormat="1" ht="15" customHeight="1">
      <c r="B41" s="52" t="s">
        <v>227</v>
      </c>
      <c r="C41" s="48" t="s">
        <v>100</v>
      </c>
      <c r="F41" s="46"/>
      <c r="H41" s="46"/>
      <c r="I41" s="46"/>
      <c r="J41" s="46"/>
      <c r="K41" s="46"/>
      <c r="L41" s="46"/>
      <c r="M41" s="46"/>
      <c r="N41" s="46"/>
      <c r="O41" s="46"/>
    </row>
    <row r="42" spans="4:15" s="38" customFormat="1" ht="13.5" customHeight="1">
      <c r="D42" s="564" t="s">
        <v>329</v>
      </c>
      <c r="E42" s="564"/>
      <c r="F42" s="565"/>
      <c r="G42" s="566" t="s">
        <v>342</v>
      </c>
      <c r="H42" s="567"/>
      <c r="I42" s="568"/>
      <c r="J42" s="569" t="s">
        <v>329</v>
      </c>
      <c r="K42" s="564"/>
      <c r="L42" s="565"/>
      <c r="M42" s="566" t="s">
        <v>342</v>
      </c>
      <c r="N42" s="567"/>
      <c r="O42" s="568"/>
    </row>
    <row r="43" spans="4:15" s="39" customFormat="1" ht="13.5" customHeight="1">
      <c r="D43" s="62" t="s">
        <v>316</v>
      </c>
      <c r="E43" s="570" t="s">
        <v>343</v>
      </c>
      <c r="F43" s="571"/>
      <c r="G43" s="572" t="s">
        <v>345</v>
      </c>
      <c r="H43" s="573"/>
      <c r="I43" s="574"/>
      <c r="J43" s="63" t="s">
        <v>347</v>
      </c>
      <c r="K43" s="578" t="s">
        <v>348</v>
      </c>
      <c r="L43" s="579"/>
      <c r="M43" s="580" t="s">
        <v>352</v>
      </c>
      <c r="N43" s="581"/>
      <c r="O43" s="581"/>
    </row>
    <row r="44" spans="4:15" s="39" customFormat="1" ht="13.5" customHeight="1">
      <c r="D44" s="64"/>
      <c r="E44" s="578"/>
      <c r="F44" s="579"/>
      <c r="G44" s="575"/>
      <c r="H44" s="576"/>
      <c r="I44" s="577"/>
      <c r="J44" s="65" t="s">
        <v>353</v>
      </c>
      <c r="K44" s="578" t="s">
        <v>354</v>
      </c>
      <c r="L44" s="579"/>
      <c r="M44" s="580" t="s">
        <v>358</v>
      </c>
      <c r="N44" s="581"/>
      <c r="O44" s="581"/>
    </row>
    <row r="45" spans="4:15" s="39" customFormat="1" ht="13.5" customHeight="1">
      <c r="D45" s="64" t="s">
        <v>130</v>
      </c>
      <c r="E45" s="578" t="s">
        <v>187</v>
      </c>
      <c r="F45" s="579"/>
      <c r="G45" s="582" t="s">
        <v>70</v>
      </c>
      <c r="H45" s="583"/>
      <c r="I45" s="583"/>
      <c r="J45" s="65" t="s">
        <v>270</v>
      </c>
      <c r="K45" s="578" t="s">
        <v>97</v>
      </c>
      <c r="L45" s="579"/>
      <c r="M45" s="580" t="s">
        <v>159</v>
      </c>
      <c r="N45" s="581"/>
      <c r="O45" s="581"/>
    </row>
    <row r="46" spans="4:15" s="39" customFormat="1" ht="13.5" customHeight="1">
      <c r="D46" s="64" t="s">
        <v>359</v>
      </c>
      <c r="E46" s="578" t="s">
        <v>128</v>
      </c>
      <c r="F46" s="579"/>
      <c r="G46" s="582" t="s">
        <v>59</v>
      </c>
      <c r="H46" s="583"/>
      <c r="I46" s="583"/>
      <c r="J46" s="65" t="s">
        <v>7</v>
      </c>
      <c r="K46" s="578" t="s">
        <v>360</v>
      </c>
      <c r="L46" s="579"/>
      <c r="M46" s="580" t="s">
        <v>363</v>
      </c>
      <c r="N46" s="581"/>
      <c r="O46" s="581"/>
    </row>
    <row r="47" spans="4:15" s="39" customFormat="1" ht="13.5" customHeight="1">
      <c r="D47" s="64" t="s">
        <v>364</v>
      </c>
      <c r="E47" s="578" t="s">
        <v>310</v>
      </c>
      <c r="F47" s="579"/>
      <c r="G47" s="582" t="s">
        <v>366</v>
      </c>
      <c r="H47" s="583"/>
      <c r="I47" s="583"/>
      <c r="J47" s="65" t="s">
        <v>121</v>
      </c>
      <c r="K47" s="578" t="s">
        <v>114</v>
      </c>
      <c r="L47" s="579"/>
      <c r="M47" s="582" t="s">
        <v>367</v>
      </c>
      <c r="N47" s="583"/>
      <c r="O47" s="584"/>
    </row>
    <row r="48" spans="4:15" s="39" customFormat="1" ht="13.5" customHeight="1">
      <c r="D48" s="64" t="s">
        <v>370</v>
      </c>
      <c r="E48" s="578" t="s">
        <v>372</v>
      </c>
      <c r="F48" s="579"/>
      <c r="G48" s="582" t="s">
        <v>119</v>
      </c>
      <c r="H48" s="583"/>
      <c r="I48" s="583"/>
      <c r="J48" s="65" t="s">
        <v>373</v>
      </c>
      <c r="K48" s="578" t="s">
        <v>57</v>
      </c>
      <c r="L48" s="579"/>
      <c r="M48" s="582" t="s">
        <v>226</v>
      </c>
      <c r="N48" s="583"/>
      <c r="O48" s="584"/>
    </row>
    <row r="49" spans="4:15" s="39" customFormat="1" ht="13.5" customHeight="1">
      <c r="D49" s="64" t="s">
        <v>376</v>
      </c>
      <c r="E49" s="578" t="s">
        <v>344</v>
      </c>
      <c r="F49" s="579"/>
      <c r="G49" s="582" t="s">
        <v>377</v>
      </c>
      <c r="H49" s="583"/>
      <c r="I49" s="583"/>
      <c r="J49" s="65" t="s">
        <v>378</v>
      </c>
      <c r="K49" s="578" t="s">
        <v>379</v>
      </c>
      <c r="L49" s="579"/>
      <c r="M49" s="582" t="s">
        <v>380</v>
      </c>
      <c r="N49" s="583"/>
      <c r="O49" s="584"/>
    </row>
    <row r="50" spans="4:15" s="39" customFormat="1" ht="13.5" customHeight="1">
      <c r="D50" s="64" t="s">
        <v>383</v>
      </c>
      <c r="E50" s="578" t="s">
        <v>323</v>
      </c>
      <c r="F50" s="579"/>
      <c r="G50" s="582" t="s">
        <v>139</v>
      </c>
      <c r="H50" s="583"/>
      <c r="I50" s="583"/>
      <c r="J50" s="65" t="s">
        <v>368</v>
      </c>
      <c r="K50" s="585" t="s">
        <v>384</v>
      </c>
      <c r="L50" s="586"/>
      <c r="M50" s="589" t="s">
        <v>256</v>
      </c>
      <c r="N50" s="590"/>
      <c r="O50" s="590"/>
    </row>
    <row r="51" spans="4:15" s="39" customFormat="1" ht="13.5" customHeight="1">
      <c r="D51" s="66" t="s">
        <v>283</v>
      </c>
      <c r="E51" s="592" t="s">
        <v>362</v>
      </c>
      <c r="F51" s="593"/>
      <c r="G51" s="594" t="s">
        <v>311</v>
      </c>
      <c r="H51" s="595"/>
      <c r="I51" s="595"/>
      <c r="J51" s="67"/>
      <c r="K51" s="587"/>
      <c r="L51" s="588"/>
      <c r="M51" s="591"/>
      <c r="N51" s="587"/>
      <c r="O51" s="587"/>
    </row>
    <row r="52" spans="2:15" s="37" customFormat="1" ht="6.75" customHeight="1">
      <c r="B52" s="53"/>
      <c r="C52" s="57"/>
      <c r="D52" s="60"/>
      <c r="E52" s="60"/>
      <c r="F52" s="57"/>
      <c r="G52" s="57"/>
      <c r="H52" s="57"/>
      <c r="I52" s="57"/>
      <c r="J52" s="57"/>
      <c r="K52" s="57"/>
      <c r="L52" s="57"/>
      <c r="M52" s="57"/>
      <c r="N52" s="61"/>
      <c r="O52" s="61"/>
    </row>
    <row r="53" spans="2:14" s="36" customFormat="1" ht="15" customHeight="1">
      <c r="B53" s="52" t="s">
        <v>385</v>
      </c>
      <c r="C53" s="48" t="s">
        <v>148</v>
      </c>
      <c r="F53" s="68"/>
      <c r="G53" s="68"/>
      <c r="H53" s="68"/>
      <c r="I53" s="68"/>
      <c r="J53" s="68"/>
      <c r="K53" s="68"/>
      <c r="L53" s="68"/>
      <c r="M53" s="68"/>
      <c r="N53" s="68"/>
    </row>
    <row r="54" spans="2:15" s="36" customFormat="1" ht="13.5" customHeight="1">
      <c r="B54" s="52"/>
      <c r="D54" s="552" t="s">
        <v>237</v>
      </c>
      <c r="E54" s="552"/>
      <c r="F54" s="553"/>
      <c r="G54" s="554" t="s">
        <v>350</v>
      </c>
      <c r="H54" s="552"/>
      <c r="I54" s="552"/>
      <c r="J54" s="552"/>
      <c r="K54" s="552"/>
      <c r="L54" s="552"/>
      <c r="M54" s="552"/>
      <c r="N54" s="552"/>
      <c r="O54" s="552"/>
    </row>
    <row r="55" spans="2:15" s="36" customFormat="1" ht="13.5" customHeight="1">
      <c r="B55" s="52"/>
      <c r="D55" s="596" t="s">
        <v>388</v>
      </c>
      <c r="E55" s="596"/>
      <c r="F55" s="597"/>
      <c r="G55" s="598" t="s">
        <v>390</v>
      </c>
      <c r="H55" s="599"/>
      <c r="I55" s="599"/>
      <c r="J55" s="599"/>
      <c r="K55" s="599"/>
      <c r="L55" s="599"/>
      <c r="M55" s="599"/>
      <c r="N55" s="599"/>
      <c r="O55" s="599"/>
    </row>
    <row r="56" spans="2:15" s="36" customFormat="1" ht="13.5" customHeight="1">
      <c r="B56" s="52"/>
      <c r="D56" s="69"/>
      <c r="E56" s="69"/>
      <c r="F56" s="56"/>
      <c r="G56" s="600"/>
      <c r="H56" s="601"/>
      <c r="I56" s="601"/>
      <c r="J56" s="601"/>
      <c r="K56" s="601"/>
      <c r="L56" s="601"/>
      <c r="M56" s="601"/>
      <c r="N56" s="601"/>
      <c r="O56" s="601"/>
    </row>
    <row r="57" spans="2:15" s="36" customFormat="1" ht="13.5" customHeight="1">
      <c r="B57" s="52"/>
      <c r="D57" s="602" t="s">
        <v>392</v>
      </c>
      <c r="E57" s="602"/>
      <c r="F57" s="603"/>
      <c r="G57" s="600" t="s">
        <v>13</v>
      </c>
      <c r="H57" s="604"/>
      <c r="I57" s="604"/>
      <c r="J57" s="604"/>
      <c r="K57" s="604"/>
      <c r="L57" s="604"/>
      <c r="M57" s="604"/>
      <c r="N57" s="604"/>
      <c r="O57" s="604"/>
    </row>
    <row r="58" spans="2:15" s="36" customFormat="1" ht="13.5" customHeight="1">
      <c r="B58" s="52"/>
      <c r="D58" s="69"/>
      <c r="E58" s="69"/>
      <c r="F58" s="56"/>
      <c r="G58" s="605"/>
      <c r="H58" s="604"/>
      <c r="I58" s="604"/>
      <c r="J58" s="604"/>
      <c r="K58" s="604"/>
      <c r="L58" s="604"/>
      <c r="M58" s="604"/>
      <c r="N58" s="604"/>
      <c r="O58" s="604"/>
    </row>
    <row r="59" spans="2:15" s="36" customFormat="1" ht="13.5" customHeight="1">
      <c r="B59" s="52"/>
      <c r="D59" s="602" t="s">
        <v>393</v>
      </c>
      <c r="E59" s="602"/>
      <c r="F59" s="603"/>
      <c r="G59" s="600" t="s">
        <v>222</v>
      </c>
      <c r="H59" s="604"/>
      <c r="I59" s="604"/>
      <c r="J59" s="604"/>
      <c r="K59" s="604"/>
      <c r="L59" s="604"/>
      <c r="M59" s="604"/>
      <c r="N59" s="604"/>
      <c r="O59" s="604"/>
    </row>
    <row r="60" spans="2:15" s="36" customFormat="1" ht="13.5" customHeight="1">
      <c r="B60" s="52"/>
      <c r="D60" s="71"/>
      <c r="E60" s="71"/>
      <c r="F60" s="72"/>
      <c r="G60" s="605"/>
      <c r="H60" s="604"/>
      <c r="I60" s="604"/>
      <c r="J60" s="604"/>
      <c r="K60" s="604"/>
      <c r="L60" s="604"/>
      <c r="M60" s="604"/>
      <c r="N60" s="604"/>
      <c r="O60" s="604"/>
    </row>
    <row r="61" spans="2:15" s="36" customFormat="1" ht="13.5" customHeight="1">
      <c r="B61" s="52"/>
      <c r="D61" s="73"/>
      <c r="E61" s="73"/>
      <c r="F61" s="74"/>
      <c r="G61" s="606"/>
      <c r="H61" s="607"/>
      <c r="I61" s="607"/>
      <c r="J61" s="607"/>
      <c r="K61" s="607"/>
      <c r="L61" s="607"/>
      <c r="M61" s="607"/>
      <c r="N61" s="607"/>
      <c r="O61" s="607"/>
    </row>
    <row r="62" spans="2:15" s="36" customFormat="1" ht="13.5" customHeight="1">
      <c r="B62" s="52"/>
      <c r="C62" s="71"/>
      <c r="D62" s="71"/>
      <c r="E62" s="71"/>
      <c r="F62" s="71"/>
      <c r="G62" s="70"/>
      <c r="H62" s="70"/>
      <c r="I62" s="70"/>
      <c r="J62" s="70"/>
      <c r="K62" s="70"/>
      <c r="L62" s="70"/>
      <c r="M62" s="70"/>
      <c r="N62" s="70"/>
      <c r="O62" s="70"/>
    </row>
    <row r="63" spans="2:14" s="36" customFormat="1" ht="12.75">
      <c r="B63" s="52"/>
      <c r="C63" s="68"/>
      <c r="D63" s="68"/>
      <c r="E63" s="68"/>
      <c r="F63" s="68"/>
      <c r="G63" s="68"/>
      <c r="H63" s="68"/>
      <c r="I63" s="44"/>
      <c r="J63" s="68"/>
      <c r="K63" s="68"/>
      <c r="L63" s="68"/>
      <c r="M63" s="68"/>
      <c r="N63" s="68"/>
    </row>
    <row r="64" spans="2:14" s="36" customFormat="1" ht="12.75">
      <c r="B64" s="52"/>
      <c r="C64" s="68"/>
      <c r="D64" s="68"/>
      <c r="E64" s="68"/>
      <c r="F64" s="68"/>
      <c r="G64" s="68"/>
      <c r="H64" s="68"/>
      <c r="I64" s="68"/>
      <c r="J64" s="68"/>
      <c r="K64" s="68"/>
      <c r="L64" s="68"/>
      <c r="M64" s="68"/>
      <c r="N64" s="68"/>
    </row>
    <row r="65" spans="2:14" s="36" customFormat="1" ht="12.75">
      <c r="B65" s="52"/>
      <c r="C65" s="68"/>
      <c r="D65" s="68"/>
      <c r="E65" s="68"/>
      <c r="F65" s="68"/>
      <c r="G65" s="68"/>
      <c r="H65" s="68"/>
      <c r="I65" s="68"/>
      <c r="J65" s="68"/>
      <c r="K65" s="68"/>
      <c r="L65" s="68"/>
      <c r="M65" s="68"/>
      <c r="N65" s="68"/>
    </row>
    <row r="66" s="36" customFormat="1" ht="12.75">
      <c r="B66" s="75"/>
    </row>
    <row r="67" s="36" customFormat="1" ht="12.75">
      <c r="B67" s="75"/>
    </row>
    <row r="68" s="36" customFormat="1" ht="12.75">
      <c r="B68" s="75"/>
    </row>
    <row r="69" s="36" customFormat="1" ht="12.75">
      <c r="B69" s="75"/>
    </row>
    <row r="70" s="36" customFormat="1" ht="12.75">
      <c r="B70" s="75"/>
    </row>
    <row r="71" s="36" customFormat="1" ht="12.75">
      <c r="B71" s="75"/>
    </row>
    <row r="72" s="36" customFormat="1" ht="12.75">
      <c r="B72" s="75"/>
    </row>
    <row r="73" s="36" customFormat="1" ht="12.75">
      <c r="B73" s="75"/>
    </row>
    <row r="74" s="36" customFormat="1" ht="12.75">
      <c r="B74" s="75"/>
    </row>
    <row r="75" s="36" customFormat="1" ht="12.75">
      <c r="B75" s="75"/>
    </row>
    <row r="76" s="36" customFormat="1" ht="12.75">
      <c r="B76" s="75"/>
    </row>
    <row r="77" s="36" customFormat="1" ht="12.75">
      <c r="B77" s="75"/>
    </row>
    <row r="78" s="36" customFormat="1" ht="12.75">
      <c r="B78" s="75"/>
    </row>
    <row r="79" s="36" customFormat="1" ht="12.75">
      <c r="B79" s="75"/>
    </row>
    <row r="80" s="36" customFormat="1" ht="12.75">
      <c r="B80" s="75"/>
    </row>
    <row r="81" s="36" customFormat="1" ht="12.75">
      <c r="B81" s="75"/>
    </row>
    <row r="82" s="36" customFormat="1" ht="12.75">
      <c r="B82" s="75"/>
    </row>
    <row r="83" s="36" customFormat="1" ht="12.75">
      <c r="B83" s="75"/>
    </row>
    <row r="84" s="36" customFormat="1" ht="12.75">
      <c r="B84" s="75"/>
    </row>
    <row r="85" s="36" customFormat="1" ht="12.75">
      <c r="B85" s="75"/>
    </row>
    <row r="86" s="36" customFormat="1" ht="12.75">
      <c r="B86" s="75"/>
    </row>
    <row r="87" s="36" customFormat="1" ht="12.75">
      <c r="B87" s="75"/>
    </row>
    <row r="88" s="36" customFormat="1" ht="12.75">
      <c r="B88" s="75"/>
    </row>
    <row r="89" s="36" customFormat="1" ht="12.75">
      <c r="B89" s="75"/>
    </row>
    <row r="90" s="36" customFormat="1" ht="12.75">
      <c r="B90" s="75"/>
    </row>
    <row r="91" s="36" customFormat="1" ht="12.75">
      <c r="B91" s="75"/>
    </row>
    <row r="92" s="36" customFormat="1" ht="12.75">
      <c r="B92" s="75"/>
    </row>
    <row r="93" s="36" customFormat="1" ht="12.75">
      <c r="B93" s="75"/>
    </row>
    <row r="94" s="36" customFormat="1" ht="12.75">
      <c r="B94" s="75"/>
    </row>
    <row r="95" s="36" customFormat="1" ht="12.75">
      <c r="B95" s="75"/>
    </row>
    <row r="96" s="36" customFormat="1" ht="12.75">
      <c r="B96" s="75"/>
    </row>
    <row r="97" s="36" customFormat="1" ht="12.75">
      <c r="B97" s="75"/>
    </row>
    <row r="98" s="36" customFormat="1" ht="12.75">
      <c r="B98" s="75"/>
    </row>
    <row r="99" s="36" customFormat="1" ht="12.75">
      <c r="B99" s="75"/>
    </row>
    <row r="100" s="36" customFormat="1" ht="12.75">
      <c r="B100" s="75"/>
    </row>
    <row r="101" s="36" customFormat="1" ht="12.75">
      <c r="B101" s="75"/>
    </row>
    <row r="102" s="36" customFormat="1" ht="12.75">
      <c r="B102" s="75"/>
    </row>
    <row r="103" s="36" customFormat="1" ht="12.75">
      <c r="B103" s="75"/>
    </row>
    <row r="104" s="36" customFormat="1" ht="12.75">
      <c r="B104" s="75"/>
    </row>
    <row r="105" s="36" customFormat="1" ht="12.75">
      <c r="B105" s="75"/>
    </row>
    <row r="106" s="36" customFormat="1" ht="12.75">
      <c r="B106" s="75"/>
    </row>
    <row r="107" s="36" customFormat="1" ht="12.75">
      <c r="B107" s="75"/>
    </row>
    <row r="108" s="36" customFormat="1" ht="12.75">
      <c r="B108" s="75"/>
    </row>
    <row r="109" s="36" customFormat="1" ht="12.75">
      <c r="B109" s="75"/>
    </row>
    <row r="110" s="36" customFormat="1" ht="12.75">
      <c r="B110" s="75"/>
    </row>
    <row r="111" s="36" customFormat="1" ht="12.75">
      <c r="B111" s="75"/>
    </row>
    <row r="112" s="36" customFormat="1" ht="12.75">
      <c r="B112" s="75"/>
    </row>
    <row r="113" s="36" customFormat="1" ht="12.75">
      <c r="B113" s="75"/>
    </row>
    <row r="114" s="36" customFormat="1" ht="12.75">
      <c r="B114" s="75"/>
    </row>
    <row r="115" s="36" customFormat="1" ht="12.75">
      <c r="B115" s="75"/>
    </row>
    <row r="116" s="36" customFormat="1" ht="12.75">
      <c r="B116" s="75"/>
    </row>
    <row r="117" s="36" customFormat="1" ht="12.75">
      <c r="B117" s="75"/>
    </row>
    <row r="118" s="36" customFormat="1" ht="12.75">
      <c r="B118" s="75"/>
    </row>
    <row r="119" s="36" customFormat="1" ht="12.75">
      <c r="B119" s="75"/>
    </row>
    <row r="120" s="36" customFormat="1" ht="12.75">
      <c r="B120" s="75"/>
    </row>
    <row r="121" s="36" customFormat="1" ht="12.75">
      <c r="B121" s="75"/>
    </row>
  </sheetData>
  <sheetProtection/>
  <mergeCells count="59">
    <mergeCell ref="D59:F59"/>
    <mergeCell ref="G59:O61"/>
    <mergeCell ref="D54:F54"/>
    <mergeCell ref="G54:O54"/>
    <mergeCell ref="D55:F55"/>
    <mergeCell ref="G55:O56"/>
    <mergeCell ref="D57:F57"/>
    <mergeCell ref="G57:O58"/>
    <mergeCell ref="E50:F50"/>
    <mergeCell ref="G50:I50"/>
    <mergeCell ref="K50:L51"/>
    <mergeCell ref="M50:O51"/>
    <mergeCell ref="E51:F51"/>
    <mergeCell ref="G51:I51"/>
    <mergeCell ref="E48:F48"/>
    <mergeCell ref="G48:I48"/>
    <mergeCell ref="K48:L48"/>
    <mergeCell ref="M48:O48"/>
    <mergeCell ref="E49:F49"/>
    <mergeCell ref="G49:I49"/>
    <mergeCell ref="K49:L49"/>
    <mergeCell ref="M49:O49"/>
    <mergeCell ref="E46:F46"/>
    <mergeCell ref="G46:I46"/>
    <mergeCell ref="K46:L46"/>
    <mergeCell ref="M46:O46"/>
    <mergeCell ref="E47:F47"/>
    <mergeCell ref="G47:I47"/>
    <mergeCell ref="K47:L47"/>
    <mergeCell ref="M47:O47"/>
    <mergeCell ref="K44:L44"/>
    <mergeCell ref="M44:O44"/>
    <mergeCell ref="E45:F45"/>
    <mergeCell ref="G45:I45"/>
    <mergeCell ref="K45:L45"/>
    <mergeCell ref="M45:O45"/>
    <mergeCell ref="J39:O39"/>
    <mergeCell ref="D42:F42"/>
    <mergeCell ref="G42:I42"/>
    <mergeCell ref="J42:L42"/>
    <mergeCell ref="M42:O42"/>
    <mergeCell ref="E43:F43"/>
    <mergeCell ref="G43:I44"/>
    <mergeCell ref="K43:L43"/>
    <mergeCell ref="M43:O43"/>
    <mergeCell ref="E44:F44"/>
    <mergeCell ref="C26:O27"/>
    <mergeCell ref="D35:I35"/>
    <mergeCell ref="J35:O35"/>
    <mergeCell ref="J36:O36"/>
    <mergeCell ref="J37:O37"/>
    <mergeCell ref="J38:O38"/>
    <mergeCell ref="C4:O5"/>
    <mergeCell ref="C7:O8"/>
    <mergeCell ref="C10:O11"/>
    <mergeCell ref="D14:O19"/>
    <mergeCell ref="D21:O22"/>
    <mergeCell ref="Q21:AB24"/>
    <mergeCell ref="D23:O25"/>
  </mergeCells>
  <printOptions/>
  <pageMargins left="0.5905511811023623" right="0.7480314960629921" top="0.5118110236220472" bottom="0.31496062992125984" header="0.5118110236220472" footer="0.1968503937007874"/>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indexed="12"/>
  </sheetPr>
  <dimension ref="A1:P98"/>
  <sheetViews>
    <sheetView view="pageBreakPreview" zoomScaleNormal="90" zoomScaleSheetLayoutView="100" zoomScalePageLayoutView="0" workbookViewId="0" topLeftCell="A1">
      <selection activeCell="A1" sqref="A1"/>
    </sheetView>
  </sheetViews>
  <sheetFormatPr defaultColWidth="9" defaultRowHeight="14.25"/>
  <cols>
    <col min="1" max="1" width="2.09765625" style="76" customWidth="1"/>
    <col min="2" max="2" width="3.19921875" style="76" customWidth="1"/>
    <col min="3" max="3" width="23" style="76" customWidth="1"/>
    <col min="4" max="4" width="8.8984375" style="76" customWidth="1"/>
    <col min="5" max="5" width="7.59765625" style="76" bestFit="1" customWidth="1"/>
    <col min="6" max="6" width="8.8984375" style="76" customWidth="1"/>
    <col min="7" max="7" width="7.59765625" style="76" bestFit="1" customWidth="1"/>
    <col min="8" max="8" width="8.8984375" style="76" customWidth="1"/>
    <col min="9" max="9" width="7.59765625" style="76" bestFit="1" customWidth="1"/>
    <col min="10" max="13" width="8.8984375" style="76" customWidth="1"/>
    <col min="14" max="16" width="9.09765625" style="76" customWidth="1"/>
    <col min="17" max="17" width="7.09765625" style="76" customWidth="1"/>
    <col min="18" max="252" width="9" style="76" bestFit="1" customWidth="1"/>
    <col min="253" max="16384" width="9" style="76" customWidth="1"/>
  </cols>
  <sheetData>
    <row r="1" spans="1:13" ht="15.75">
      <c r="A1" s="78" t="s">
        <v>104</v>
      </c>
      <c r="B1" s="78"/>
      <c r="C1" s="79"/>
      <c r="D1" s="79"/>
      <c r="E1" s="80"/>
      <c r="F1" s="80"/>
      <c r="G1" s="80"/>
      <c r="H1" s="80"/>
      <c r="I1" s="80"/>
      <c r="J1" s="80"/>
      <c r="K1" s="80"/>
      <c r="L1" s="80"/>
      <c r="M1" s="80"/>
    </row>
    <row r="2" spans="1:13" ht="12" customHeight="1">
      <c r="A2" s="81"/>
      <c r="B2" s="81"/>
      <c r="C2" s="79"/>
      <c r="D2" s="79"/>
      <c r="E2" s="80"/>
      <c r="F2" s="80"/>
      <c r="G2" s="80"/>
      <c r="H2" s="80"/>
      <c r="I2" s="80"/>
      <c r="J2" s="80"/>
      <c r="K2" s="80"/>
      <c r="L2" s="80"/>
      <c r="M2" s="80"/>
    </row>
    <row r="3" spans="1:13" ht="18" customHeight="1">
      <c r="A3" s="82" t="s">
        <v>110</v>
      </c>
      <c r="B3" s="82"/>
      <c r="C3" s="81"/>
      <c r="D3" s="79"/>
      <c r="E3" s="80"/>
      <c r="F3" s="80"/>
      <c r="G3" s="80"/>
      <c r="H3" s="80"/>
      <c r="I3" s="80"/>
      <c r="J3" s="80"/>
      <c r="K3" s="80"/>
      <c r="L3" s="80"/>
      <c r="M3" s="80"/>
    </row>
    <row r="4" spans="1:13" ht="12" customHeight="1">
      <c r="A4" s="81"/>
      <c r="B4" s="81"/>
      <c r="C4" s="79"/>
      <c r="D4" s="79"/>
      <c r="E4" s="80"/>
      <c r="F4" s="80"/>
      <c r="G4" s="80"/>
      <c r="H4" s="80"/>
      <c r="I4" s="80"/>
      <c r="J4" s="80"/>
      <c r="K4" s="80"/>
      <c r="L4" s="80"/>
      <c r="M4" s="80"/>
    </row>
    <row r="5" spans="1:11" ht="15.75">
      <c r="A5" s="82" t="s">
        <v>29</v>
      </c>
      <c r="B5" s="82"/>
      <c r="D5" s="81"/>
      <c r="E5" s="80"/>
      <c r="F5" s="80"/>
      <c r="G5" s="80"/>
      <c r="H5" s="80"/>
      <c r="I5" s="80"/>
      <c r="J5" s="80"/>
      <c r="K5" s="80"/>
    </row>
    <row r="7" spans="3:13" ht="15" customHeight="1">
      <c r="C7" s="608" t="s">
        <v>589</v>
      </c>
      <c r="D7" s="608"/>
      <c r="E7" s="608"/>
      <c r="F7" s="608"/>
      <c r="G7" s="608"/>
      <c r="H7" s="608"/>
      <c r="I7" s="608"/>
      <c r="J7" s="608"/>
      <c r="K7" s="608"/>
      <c r="L7" s="608"/>
      <c r="M7" s="608"/>
    </row>
    <row r="8" spans="3:13" ht="15" customHeight="1">
      <c r="C8" s="608"/>
      <c r="D8" s="608"/>
      <c r="E8" s="608"/>
      <c r="F8" s="608"/>
      <c r="G8" s="608"/>
      <c r="H8" s="608"/>
      <c r="I8" s="608"/>
      <c r="J8" s="608"/>
      <c r="K8" s="608"/>
      <c r="L8" s="608"/>
      <c r="M8" s="608"/>
    </row>
    <row r="9" spans="3:13" ht="15" customHeight="1">
      <c r="C9" s="609" t="s">
        <v>590</v>
      </c>
      <c r="D9" s="609"/>
      <c r="E9" s="609"/>
      <c r="F9" s="609"/>
      <c r="G9" s="609"/>
      <c r="H9" s="609"/>
      <c r="I9" s="609"/>
      <c r="J9" s="609"/>
      <c r="K9" s="609"/>
      <c r="L9" s="609"/>
      <c r="M9" s="609"/>
    </row>
    <row r="10" spans="3:13" ht="15" customHeight="1">
      <c r="C10" s="609"/>
      <c r="D10" s="609"/>
      <c r="E10" s="609"/>
      <c r="F10" s="609"/>
      <c r="G10" s="609"/>
      <c r="H10" s="609"/>
      <c r="I10" s="609"/>
      <c r="J10" s="609"/>
      <c r="K10" s="609"/>
      <c r="L10" s="609"/>
      <c r="M10" s="609"/>
    </row>
    <row r="11" spans="3:13" ht="15" customHeight="1">
      <c r="C11" s="609" t="s">
        <v>591</v>
      </c>
      <c r="D11" s="609"/>
      <c r="E11" s="609"/>
      <c r="F11" s="609"/>
      <c r="G11" s="609"/>
      <c r="H11" s="609"/>
      <c r="I11" s="609"/>
      <c r="J11" s="609"/>
      <c r="K11" s="609"/>
      <c r="L11" s="609"/>
      <c r="M11" s="609"/>
    </row>
    <row r="12" spans="3:13" ht="15" customHeight="1">
      <c r="C12" s="609"/>
      <c r="D12" s="609"/>
      <c r="E12" s="609"/>
      <c r="F12" s="609"/>
      <c r="G12" s="609"/>
      <c r="H12" s="609"/>
      <c r="I12" s="609"/>
      <c r="J12" s="609"/>
      <c r="K12" s="609"/>
      <c r="L12" s="609"/>
      <c r="M12" s="609"/>
    </row>
    <row r="13" spans="3:13" ht="12.75">
      <c r="C13" s="36"/>
      <c r="D13" s="36"/>
      <c r="E13" s="36"/>
      <c r="F13" s="36"/>
      <c r="G13" s="36"/>
      <c r="H13" s="36"/>
      <c r="I13" s="36"/>
      <c r="J13" s="36"/>
      <c r="K13" s="36"/>
      <c r="L13" s="36"/>
      <c r="M13" s="80"/>
    </row>
    <row r="14" spans="3:16" ht="14.25" customHeight="1">
      <c r="C14" s="83" t="s">
        <v>382</v>
      </c>
      <c r="D14" s="80"/>
      <c r="E14" s="80"/>
      <c r="F14" s="80"/>
      <c r="G14" s="80"/>
      <c r="H14" s="80"/>
      <c r="I14" s="80"/>
      <c r="J14" s="80"/>
      <c r="K14" s="80"/>
      <c r="L14" s="80"/>
      <c r="M14" s="84" t="s">
        <v>236</v>
      </c>
      <c r="P14" s="85"/>
    </row>
    <row r="15" spans="2:13" ht="13.5" customHeight="1">
      <c r="B15" s="610" t="s">
        <v>135</v>
      </c>
      <c r="C15" s="611"/>
      <c r="D15" s="616" t="s">
        <v>61</v>
      </c>
      <c r="E15" s="617"/>
      <c r="F15" s="86"/>
      <c r="G15" s="87"/>
      <c r="H15" s="88"/>
      <c r="I15" s="86"/>
      <c r="J15" s="88"/>
      <c r="K15" s="86"/>
      <c r="L15" s="86"/>
      <c r="M15" s="89"/>
    </row>
    <row r="16" spans="2:13" ht="8.25" customHeight="1">
      <c r="B16" s="612"/>
      <c r="C16" s="613"/>
      <c r="D16" s="618"/>
      <c r="E16" s="619"/>
      <c r="F16" s="620" t="s">
        <v>90</v>
      </c>
      <c r="G16" s="621"/>
      <c r="H16" s="88"/>
      <c r="I16" s="86"/>
      <c r="J16" s="88"/>
      <c r="K16" s="90"/>
      <c r="L16" s="621" t="s">
        <v>394</v>
      </c>
      <c r="M16" s="621"/>
    </row>
    <row r="17" spans="2:13" ht="13.5" customHeight="1">
      <c r="B17" s="612"/>
      <c r="C17" s="613"/>
      <c r="D17" s="618"/>
      <c r="E17" s="619"/>
      <c r="F17" s="622"/>
      <c r="G17" s="623"/>
      <c r="H17" s="620" t="s">
        <v>278</v>
      </c>
      <c r="I17" s="624"/>
      <c r="J17" s="625" t="s">
        <v>396</v>
      </c>
      <c r="K17" s="626"/>
      <c r="L17" s="623"/>
      <c r="M17" s="623"/>
    </row>
    <row r="18" spans="2:13" ht="24.75" customHeight="1">
      <c r="B18" s="614"/>
      <c r="C18" s="615"/>
      <c r="D18" s="91"/>
      <c r="E18" s="92" t="s">
        <v>319</v>
      </c>
      <c r="F18" s="93"/>
      <c r="G18" s="92" t="s">
        <v>319</v>
      </c>
      <c r="H18" s="94"/>
      <c r="I18" s="92" t="s">
        <v>319</v>
      </c>
      <c r="J18" s="94"/>
      <c r="K18" s="95" t="s">
        <v>258</v>
      </c>
      <c r="L18" s="96"/>
      <c r="M18" s="92" t="s">
        <v>258</v>
      </c>
    </row>
    <row r="19" spans="1:13" ht="12" customHeight="1">
      <c r="A19" s="77"/>
      <c r="B19" s="97"/>
      <c r="C19" s="98"/>
      <c r="D19" s="99" t="s">
        <v>94</v>
      </c>
      <c r="E19" s="100" t="s">
        <v>93</v>
      </c>
      <c r="F19" s="100" t="s">
        <v>94</v>
      </c>
      <c r="G19" s="100" t="s">
        <v>93</v>
      </c>
      <c r="H19" s="100" t="s">
        <v>94</v>
      </c>
      <c r="I19" s="100" t="s">
        <v>93</v>
      </c>
      <c r="J19" s="100" t="s">
        <v>94</v>
      </c>
      <c r="K19" s="100" t="s">
        <v>94</v>
      </c>
      <c r="L19" s="100" t="s">
        <v>94</v>
      </c>
      <c r="M19" s="100" t="s">
        <v>94</v>
      </c>
    </row>
    <row r="20" spans="1:13" s="77" customFormat="1" ht="15" customHeight="1">
      <c r="A20" s="76"/>
      <c r="B20" s="101" t="s">
        <v>48</v>
      </c>
      <c r="C20" s="102" t="s">
        <v>47</v>
      </c>
      <c r="D20" s="103">
        <v>265395</v>
      </c>
      <c r="E20" s="104">
        <v>1.4</v>
      </c>
      <c r="F20" s="105">
        <v>255054</v>
      </c>
      <c r="G20" s="104">
        <v>2.8</v>
      </c>
      <c r="H20" s="105">
        <v>232641</v>
      </c>
      <c r="I20" s="104">
        <v>3.1</v>
      </c>
      <c r="J20" s="106">
        <v>22413</v>
      </c>
      <c r="K20" s="107">
        <v>119</v>
      </c>
      <c r="L20" s="106">
        <v>10341</v>
      </c>
      <c r="M20" s="108">
        <v>-3520</v>
      </c>
    </row>
    <row r="21" spans="2:13" ht="15" customHeight="1">
      <c r="B21" s="101" t="s">
        <v>399</v>
      </c>
      <c r="C21" s="102" t="s">
        <v>163</v>
      </c>
      <c r="D21" s="109">
        <v>383161</v>
      </c>
      <c r="E21" s="104">
        <v>12.4</v>
      </c>
      <c r="F21" s="110">
        <v>336381</v>
      </c>
      <c r="G21" s="104">
        <v>8.6</v>
      </c>
      <c r="H21" s="110">
        <v>296456</v>
      </c>
      <c r="I21" s="104">
        <v>4.2</v>
      </c>
      <c r="J21" s="111">
        <v>39925</v>
      </c>
      <c r="K21" s="107">
        <v>14614</v>
      </c>
      <c r="L21" s="111">
        <v>46780</v>
      </c>
      <c r="M21" s="108">
        <v>16010</v>
      </c>
    </row>
    <row r="22" spans="2:13" ht="15" customHeight="1">
      <c r="B22" s="101" t="s">
        <v>68</v>
      </c>
      <c r="C22" s="102" t="s">
        <v>98</v>
      </c>
      <c r="D22" s="109">
        <v>302079</v>
      </c>
      <c r="E22" s="104">
        <v>-1.1</v>
      </c>
      <c r="F22" s="110">
        <v>296872</v>
      </c>
      <c r="G22" s="104">
        <v>0.1</v>
      </c>
      <c r="H22" s="110">
        <v>264854</v>
      </c>
      <c r="I22" s="104">
        <v>0.8</v>
      </c>
      <c r="J22" s="111">
        <v>32018</v>
      </c>
      <c r="K22" s="107">
        <v>-1764</v>
      </c>
      <c r="L22" s="111">
        <v>5207</v>
      </c>
      <c r="M22" s="108">
        <v>-3814</v>
      </c>
    </row>
    <row r="23" spans="2:13" ht="15" customHeight="1">
      <c r="B23" s="101" t="s">
        <v>400</v>
      </c>
      <c r="C23" s="102" t="s">
        <v>401</v>
      </c>
      <c r="D23" s="109">
        <v>397227</v>
      </c>
      <c r="E23" s="104">
        <v>-9.2</v>
      </c>
      <c r="F23" s="110">
        <v>397164</v>
      </c>
      <c r="G23" s="104">
        <v>-9.1</v>
      </c>
      <c r="H23" s="110">
        <v>358594</v>
      </c>
      <c r="I23" s="104">
        <v>-8.1</v>
      </c>
      <c r="J23" s="111">
        <v>38570</v>
      </c>
      <c r="K23" s="107">
        <v>-8514</v>
      </c>
      <c r="L23" s="111">
        <v>63</v>
      </c>
      <c r="M23" s="108">
        <v>-4</v>
      </c>
    </row>
    <row r="24" spans="2:13" ht="15" customHeight="1">
      <c r="B24" s="101" t="s">
        <v>355</v>
      </c>
      <c r="C24" s="102" t="s">
        <v>402</v>
      </c>
      <c r="D24" s="109">
        <v>312577</v>
      </c>
      <c r="E24" s="104">
        <v>-6.7</v>
      </c>
      <c r="F24" s="110">
        <v>304751</v>
      </c>
      <c r="G24" s="104">
        <v>-5.2</v>
      </c>
      <c r="H24" s="110">
        <v>283365</v>
      </c>
      <c r="I24" s="104">
        <v>-4.6</v>
      </c>
      <c r="J24" s="111">
        <v>21386</v>
      </c>
      <c r="K24" s="107">
        <v>-2968</v>
      </c>
      <c r="L24" s="111">
        <v>7826</v>
      </c>
      <c r="M24" s="108">
        <v>-6053</v>
      </c>
    </row>
    <row r="25" spans="2:13" ht="15" customHeight="1">
      <c r="B25" s="101" t="s">
        <v>167</v>
      </c>
      <c r="C25" s="102" t="s">
        <v>152</v>
      </c>
      <c r="D25" s="109">
        <v>277430</v>
      </c>
      <c r="E25" s="104">
        <v>-0.1</v>
      </c>
      <c r="F25" s="110">
        <v>267628</v>
      </c>
      <c r="G25" s="104">
        <v>-1.4</v>
      </c>
      <c r="H25" s="112">
        <v>214574</v>
      </c>
      <c r="I25" s="113">
        <v>-4.2</v>
      </c>
      <c r="J25" s="114">
        <v>53054</v>
      </c>
      <c r="K25" s="115">
        <v>5691</v>
      </c>
      <c r="L25" s="111">
        <v>9802</v>
      </c>
      <c r="M25" s="108">
        <v>3226</v>
      </c>
    </row>
    <row r="26" spans="2:13" ht="15" customHeight="1">
      <c r="B26" s="101" t="s">
        <v>403</v>
      </c>
      <c r="C26" s="102" t="s">
        <v>99</v>
      </c>
      <c r="D26" s="109">
        <v>214731</v>
      </c>
      <c r="E26" s="113">
        <v>-8.7</v>
      </c>
      <c r="F26" s="112">
        <v>209201</v>
      </c>
      <c r="G26" s="113">
        <v>-3.4</v>
      </c>
      <c r="H26" s="112">
        <v>196532</v>
      </c>
      <c r="I26" s="113">
        <v>-3.7</v>
      </c>
      <c r="J26" s="114">
        <v>12669</v>
      </c>
      <c r="K26" s="115">
        <v>329</v>
      </c>
      <c r="L26" s="114">
        <v>5530</v>
      </c>
      <c r="M26" s="116">
        <v>-13280</v>
      </c>
    </row>
    <row r="27" spans="2:13" ht="15" customHeight="1">
      <c r="B27" s="101" t="s">
        <v>74</v>
      </c>
      <c r="C27" s="102" t="s">
        <v>170</v>
      </c>
      <c r="D27" s="109">
        <v>356202</v>
      </c>
      <c r="E27" s="113">
        <v>-6.9</v>
      </c>
      <c r="F27" s="112">
        <v>345254</v>
      </c>
      <c r="G27" s="113">
        <v>4</v>
      </c>
      <c r="H27" s="112">
        <v>317811</v>
      </c>
      <c r="I27" s="113">
        <v>3.6</v>
      </c>
      <c r="J27" s="114">
        <v>27443</v>
      </c>
      <c r="K27" s="115">
        <v>2372</v>
      </c>
      <c r="L27" s="114">
        <v>10948</v>
      </c>
      <c r="M27" s="116">
        <v>-39586</v>
      </c>
    </row>
    <row r="28" spans="2:13" ht="15" customHeight="1">
      <c r="B28" s="101" t="s">
        <v>404</v>
      </c>
      <c r="C28" s="102" t="s">
        <v>255</v>
      </c>
      <c r="D28" s="109">
        <v>239206</v>
      </c>
      <c r="E28" s="113">
        <v>-16.5</v>
      </c>
      <c r="F28" s="112">
        <v>223313</v>
      </c>
      <c r="G28" s="113">
        <v>-21.5</v>
      </c>
      <c r="H28" s="112">
        <v>204186</v>
      </c>
      <c r="I28" s="113">
        <v>-23.3</v>
      </c>
      <c r="J28" s="114">
        <v>19127</v>
      </c>
      <c r="K28" s="115">
        <v>936</v>
      </c>
      <c r="L28" s="114">
        <v>15893</v>
      </c>
      <c r="M28" s="116">
        <v>13729</v>
      </c>
    </row>
    <row r="29" spans="2:13" ht="15" customHeight="1">
      <c r="B29" s="101" t="s">
        <v>346</v>
      </c>
      <c r="C29" s="117" t="s">
        <v>333</v>
      </c>
      <c r="D29" s="109">
        <v>464501</v>
      </c>
      <c r="E29" s="113">
        <v>15.1</v>
      </c>
      <c r="F29" s="112">
        <v>336627</v>
      </c>
      <c r="G29" s="113">
        <v>-2.4</v>
      </c>
      <c r="H29" s="112">
        <v>302381</v>
      </c>
      <c r="I29" s="113">
        <v>-5.5</v>
      </c>
      <c r="J29" s="114">
        <v>34246</v>
      </c>
      <c r="K29" s="115">
        <v>9080</v>
      </c>
      <c r="L29" s="114">
        <v>127874</v>
      </c>
      <c r="M29" s="116">
        <v>68912</v>
      </c>
    </row>
    <row r="30" spans="2:13" ht="15" customHeight="1">
      <c r="B30" s="101" t="s">
        <v>281</v>
      </c>
      <c r="C30" s="102" t="s">
        <v>58</v>
      </c>
      <c r="D30" s="109">
        <v>125468</v>
      </c>
      <c r="E30" s="113">
        <v>-1.1</v>
      </c>
      <c r="F30" s="112">
        <v>124697</v>
      </c>
      <c r="G30" s="113">
        <v>0.5</v>
      </c>
      <c r="H30" s="112">
        <v>118577</v>
      </c>
      <c r="I30" s="113">
        <v>4.7</v>
      </c>
      <c r="J30" s="114">
        <v>6120</v>
      </c>
      <c r="K30" s="115">
        <v>-4643</v>
      </c>
      <c r="L30" s="114">
        <v>771</v>
      </c>
      <c r="M30" s="116">
        <v>-2083</v>
      </c>
    </row>
    <row r="31" spans="2:13" ht="15" customHeight="1">
      <c r="B31" s="101" t="s">
        <v>199</v>
      </c>
      <c r="C31" s="102" t="s">
        <v>308</v>
      </c>
      <c r="D31" s="109">
        <v>186508</v>
      </c>
      <c r="E31" s="113">
        <v>5.5</v>
      </c>
      <c r="F31" s="112">
        <v>181224</v>
      </c>
      <c r="G31" s="113">
        <v>4.1</v>
      </c>
      <c r="H31" s="112">
        <v>176901</v>
      </c>
      <c r="I31" s="113">
        <v>3.4</v>
      </c>
      <c r="J31" s="114">
        <v>4323</v>
      </c>
      <c r="K31" s="115">
        <v>1251</v>
      </c>
      <c r="L31" s="114">
        <v>5284</v>
      </c>
      <c r="M31" s="116">
        <v>2594</v>
      </c>
    </row>
    <row r="32" spans="2:13" ht="15" customHeight="1">
      <c r="B32" s="101" t="s">
        <v>405</v>
      </c>
      <c r="C32" s="102" t="s">
        <v>113</v>
      </c>
      <c r="D32" s="109">
        <v>345967</v>
      </c>
      <c r="E32" s="113">
        <v>63.5</v>
      </c>
      <c r="F32" s="112">
        <v>341636</v>
      </c>
      <c r="G32" s="113">
        <v>70.4</v>
      </c>
      <c r="H32" s="112">
        <v>333228</v>
      </c>
      <c r="I32" s="113">
        <v>69.6</v>
      </c>
      <c r="J32" s="114">
        <v>8408</v>
      </c>
      <c r="K32" s="115">
        <v>4440</v>
      </c>
      <c r="L32" s="114">
        <v>4331</v>
      </c>
      <c r="M32" s="116">
        <v>-6583</v>
      </c>
    </row>
    <row r="33" spans="2:13" ht="15" customHeight="1">
      <c r="B33" s="101" t="s">
        <v>406</v>
      </c>
      <c r="C33" s="102" t="s">
        <v>101</v>
      </c>
      <c r="D33" s="109">
        <v>269273</v>
      </c>
      <c r="E33" s="113">
        <v>1.8</v>
      </c>
      <c r="F33" s="112">
        <v>258189</v>
      </c>
      <c r="G33" s="113">
        <v>3.7</v>
      </c>
      <c r="H33" s="112">
        <v>242807</v>
      </c>
      <c r="I33" s="113">
        <v>4.9</v>
      </c>
      <c r="J33" s="114">
        <v>15382</v>
      </c>
      <c r="K33" s="115">
        <v>-2115</v>
      </c>
      <c r="L33" s="114">
        <v>11084</v>
      </c>
      <c r="M33" s="116">
        <v>-4613</v>
      </c>
    </row>
    <row r="34" spans="2:13" ht="15" customHeight="1">
      <c r="B34" s="101" t="s">
        <v>312</v>
      </c>
      <c r="C34" s="102" t="s">
        <v>33</v>
      </c>
      <c r="D34" s="109">
        <v>300802</v>
      </c>
      <c r="E34" s="113">
        <v>-19.8</v>
      </c>
      <c r="F34" s="112">
        <v>277333</v>
      </c>
      <c r="G34" s="113">
        <v>-4</v>
      </c>
      <c r="H34" s="112">
        <v>269314</v>
      </c>
      <c r="I34" s="113">
        <v>-3.6</v>
      </c>
      <c r="J34" s="114">
        <v>8019</v>
      </c>
      <c r="K34" s="115">
        <v>-1494</v>
      </c>
      <c r="L34" s="114">
        <v>23469</v>
      </c>
      <c r="M34" s="116">
        <v>-62739</v>
      </c>
    </row>
    <row r="35" spans="2:13" ht="15" customHeight="1">
      <c r="B35" s="118" t="s">
        <v>160</v>
      </c>
      <c r="C35" s="119" t="s">
        <v>26</v>
      </c>
      <c r="D35" s="120">
        <v>179178</v>
      </c>
      <c r="E35" s="121">
        <v>-8.2</v>
      </c>
      <c r="F35" s="122">
        <v>178043</v>
      </c>
      <c r="G35" s="121">
        <v>-7.8</v>
      </c>
      <c r="H35" s="122">
        <v>163862</v>
      </c>
      <c r="I35" s="121">
        <v>-6.6</v>
      </c>
      <c r="J35" s="123">
        <v>14181</v>
      </c>
      <c r="K35" s="124">
        <v>-3477</v>
      </c>
      <c r="L35" s="123">
        <v>1135</v>
      </c>
      <c r="M35" s="125">
        <v>-857</v>
      </c>
    </row>
    <row r="36" spans="3:13" ht="12.75">
      <c r="C36" s="126"/>
      <c r="D36" s="80"/>
      <c r="E36" s="80"/>
      <c r="F36" s="80"/>
      <c r="G36" s="80"/>
      <c r="M36" s="127"/>
    </row>
    <row r="37" spans="1:13" ht="18" customHeight="1">
      <c r="A37" s="82" t="s">
        <v>337</v>
      </c>
      <c r="B37" s="82"/>
      <c r="C37" s="81"/>
      <c r="D37" s="79"/>
      <c r="E37" s="80"/>
      <c r="F37" s="80"/>
      <c r="G37" s="80"/>
      <c r="H37" s="80"/>
      <c r="I37" s="80"/>
      <c r="J37" s="80"/>
      <c r="K37" s="80"/>
      <c r="L37" s="80"/>
      <c r="M37" s="80"/>
    </row>
    <row r="38" spans="1:13" ht="13.5" customHeight="1">
      <c r="A38" s="82"/>
      <c r="B38" s="82"/>
      <c r="C38" s="81"/>
      <c r="D38" s="79"/>
      <c r="E38" s="80"/>
      <c r="F38" s="80"/>
      <c r="G38" s="80"/>
      <c r="H38" s="80"/>
      <c r="I38" s="80"/>
      <c r="J38" s="80"/>
      <c r="K38" s="80"/>
      <c r="L38" s="80"/>
      <c r="M38" s="80"/>
    </row>
    <row r="39" spans="3:13" ht="15" customHeight="1">
      <c r="C39" s="608" t="s">
        <v>592</v>
      </c>
      <c r="D39" s="608"/>
      <c r="E39" s="608"/>
      <c r="F39" s="608"/>
      <c r="G39" s="608"/>
      <c r="H39" s="608"/>
      <c r="I39" s="608"/>
      <c r="J39" s="608"/>
      <c r="K39" s="608"/>
      <c r="L39" s="608"/>
      <c r="M39" s="608"/>
    </row>
    <row r="40" spans="3:13" ht="15" customHeight="1">
      <c r="C40" s="608"/>
      <c r="D40" s="608"/>
      <c r="E40" s="608"/>
      <c r="F40" s="608"/>
      <c r="G40" s="608"/>
      <c r="H40" s="608"/>
      <c r="I40" s="608"/>
      <c r="J40" s="608"/>
      <c r="K40" s="608"/>
      <c r="L40" s="608"/>
      <c r="M40" s="608"/>
    </row>
    <row r="41" spans="3:13" ht="15" customHeight="1">
      <c r="C41" s="609" t="s">
        <v>593</v>
      </c>
      <c r="D41" s="609"/>
      <c r="E41" s="609"/>
      <c r="F41" s="609"/>
      <c r="G41" s="609"/>
      <c r="H41" s="609"/>
      <c r="I41" s="609"/>
      <c r="J41" s="609"/>
      <c r="K41" s="609"/>
      <c r="L41" s="609"/>
      <c r="M41" s="609"/>
    </row>
    <row r="42" spans="3:13" ht="15" customHeight="1">
      <c r="C42" s="609"/>
      <c r="D42" s="609"/>
      <c r="E42" s="609"/>
      <c r="F42" s="609"/>
      <c r="G42" s="609"/>
      <c r="H42" s="609"/>
      <c r="I42" s="609"/>
      <c r="J42" s="609"/>
      <c r="K42" s="609"/>
      <c r="L42" s="609"/>
      <c r="M42" s="609"/>
    </row>
    <row r="43" spans="3:13" ht="15" customHeight="1">
      <c r="C43" s="609" t="s">
        <v>594</v>
      </c>
      <c r="D43" s="609"/>
      <c r="E43" s="609"/>
      <c r="F43" s="609"/>
      <c r="G43" s="609"/>
      <c r="H43" s="609"/>
      <c r="I43" s="609"/>
      <c r="J43" s="609"/>
      <c r="K43" s="609"/>
      <c r="L43" s="609"/>
      <c r="M43" s="609"/>
    </row>
    <row r="44" spans="3:13" ht="15" customHeight="1">
      <c r="C44" s="609"/>
      <c r="D44" s="609"/>
      <c r="E44" s="609"/>
      <c r="F44" s="609"/>
      <c r="G44" s="609"/>
      <c r="H44" s="609"/>
      <c r="I44" s="609"/>
      <c r="J44" s="609"/>
      <c r="K44" s="609"/>
      <c r="L44" s="609"/>
      <c r="M44" s="609"/>
    </row>
    <row r="46" spans="3:13" ht="14.25" customHeight="1">
      <c r="C46" s="83" t="s">
        <v>407</v>
      </c>
      <c r="D46" s="80"/>
      <c r="E46" s="80"/>
      <c r="F46" s="80"/>
      <c r="G46" s="80"/>
      <c r="H46" s="80"/>
      <c r="I46" s="80"/>
      <c r="J46" s="80"/>
      <c r="K46" s="84"/>
      <c r="L46" s="80"/>
      <c r="M46" s="84" t="s">
        <v>408</v>
      </c>
    </row>
    <row r="47" spans="2:13" ht="12.75">
      <c r="B47" s="610" t="s">
        <v>135</v>
      </c>
      <c r="C47" s="611"/>
      <c r="D47" s="616" t="s">
        <v>61</v>
      </c>
      <c r="E47" s="617"/>
      <c r="F47" s="86"/>
      <c r="G47" s="87"/>
      <c r="H47" s="88"/>
      <c r="I47" s="86"/>
      <c r="J47" s="88"/>
      <c r="K47" s="86"/>
      <c r="L47" s="86"/>
      <c r="M47" s="89"/>
    </row>
    <row r="48" spans="2:13" ht="8.25" customHeight="1">
      <c r="B48" s="612"/>
      <c r="C48" s="613"/>
      <c r="D48" s="618"/>
      <c r="E48" s="619"/>
      <c r="F48" s="620" t="s">
        <v>90</v>
      </c>
      <c r="G48" s="621"/>
      <c r="H48" s="88"/>
      <c r="I48" s="86"/>
      <c r="J48" s="88"/>
      <c r="K48" s="90"/>
      <c r="L48" s="621" t="s">
        <v>394</v>
      </c>
      <c r="M48" s="621"/>
    </row>
    <row r="49" spans="2:13" ht="13.5" customHeight="1">
      <c r="B49" s="612"/>
      <c r="C49" s="613"/>
      <c r="D49" s="618"/>
      <c r="E49" s="619"/>
      <c r="F49" s="622"/>
      <c r="G49" s="623"/>
      <c r="H49" s="620" t="s">
        <v>278</v>
      </c>
      <c r="I49" s="624"/>
      <c r="J49" s="625" t="s">
        <v>396</v>
      </c>
      <c r="K49" s="626"/>
      <c r="L49" s="623"/>
      <c r="M49" s="623"/>
    </row>
    <row r="50" spans="2:13" ht="24.75" customHeight="1">
      <c r="B50" s="614"/>
      <c r="C50" s="615"/>
      <c r="D50" s="91"/>
      <c r="E50" s="92" t="s">
        <v>319</v>
      </c>
      <c r="F50" s="93"/>
      <c r="G50" s="92" t="s">
        <v>319</v>
      </c>
      <c r="H50" s="94"/>
      <c r="I50" s="92" t="s">
        <v>319</v>
      </c>
      <c r="J50" s="94"/>
      <c r="K50" s="95" t="s">
        <v>258</v>
      </c>
      <c r="L50" s="96"/>
      <c r="M50" s="92" t="s">
        <v>258</v>
      </c>
    </row>
    <row r="51" spans="2:13" ht="12" customHeight="1">
      <c r="B51" s="97"/>
      <c r="C51" s="98"/>
      <c r="D51" s="99" t="s">
        <v>94</v>
      </c>
      <c r="E51" s="100" t="s">
        <v>93</v>
      </c>
      <c r="F51" s="100" t="s">
        <v>94</v>
      </c>
      <c r="G51" s="100" t="s">
        <v>93</v>
      </c>
      <c r="H51" s="100" t="s">
        <v>94</v>
      </c>
      <c r="I51" s="100" t="s">
        <v>93</v>
      </c>
      <c r="J51" s="100" t="s">
        <v>94</v>
      </c>
      <c r="K51" s="100" t="s">
        <v>94</v>
      </c>
      <c r="L51" s="100" t="s">
        <v>94</v>
      </c>
      <c r="M51" s="100" t="s">
        <v>94</v>
      </c>
    </row>
    <row r="52" spans="2:13" ht="15" customHeight="1">
      <c r="B52" s="101" t="s">
        <v>48</v>
      </c>
      <c r="C52" s="102" t="s">
        <v>47</v>
      </c>
      <c r="D52" s="103">
        <v>288050</v>
      </c>
      <c r="E52" s="104">
        <v>1.6</v>
      </c>
      <c r="F52" s="105">
        <v>282472</v>
      </c>
      <c r="G52" s="104">
        <v>4.1</v>
      </c>
      <c r="H52" s="105">
        <v>255407</v>
      </c>
      <c r="I52" s="104">
        <v>4.6</v>
      </c>
      <c r="J52" s="106">
        <v>27065</v>
      </c>
      <c r="K52" s="107">
        <v>-129</v>
      </c>
      <c r="L52" s="106">
        <v>5578</v>
      </c>
      <c r="M52" s="108">
        <v>-6849</v>
      </c>
    </row>
    <row r="53" spans="2:13" ht="15" customHeight="1">
      <c r="B53" s="101" t="s">
        <v>399</v>
      </c>
      <c r="C53" s="102" t="s">
        <v>163</v>
      </c>
      <c r="D53" s="103">
        <v>391933</v>
      </c>
      <c r="E53" s="104">
        <v>19.7</v>
      </c>
      <c r="F53" s="105">
        <v>378002</v>
      </c>
      <c r="G53" s="104">
        <v>15.6</v>
      </c>
      <c r="H53" s="105">
        <v>302261</v>
      </c>
      <c r="I53" s="104">
        <v>1</v>
      </c>
      <c r="J53" s="106">
        <v>75741</v>
      </c>
      <c r="K53" s="107">
        <v>48123</v>
      </c>
      <c r="L53" s="106">
        <v>13931</v>
      </c>
      <c r="M53" s="108">
        <v>13678</v>
      </c>
    </row>
    <row r="54" spans="2:13" ht="15" customHeight="1">
      <c r="B54" s="101" t="s">
        <v>68</v>
      </c>
      <c r="C54" s="102" t="s">
        <v>98</v>
      </c>
      <c r="D54" s="103">
        <v>323683</v>
      </c>
      <c r="E54" s="104">
        <v>-0.5</v>
      </c>
      <c r="F54" s="105">
        <v>319201</v>
      </c>
      <c r="G54" s="104">
        <v>1</v>
      </c>
      <c r="H54" s="105">
        <v>282237</v>
      </c>
      <c r="I54" s="104">
        <v>2</v>
      </c>
      <c r="J54" s="106">
        <v>36964</v>
      </c>
      <c r="K54" s="107">
        <v>-2605</v>
      </c>
      <c r="L54" s="106">
        <v>4482</v>
      </c>
      <c r="M54" s="108">
        <v>-4396</v>
      </c>
    </row>
    <row r="55" spans="2:13" ht="15" customHeight="1">
      <c r="B55" s="101" t="s">
        <v>400</v>
      </c>
      <c r="C55" s="102" t="s">
        <v>401</v>
      </c>
      <c r="D55" s="103">
        <v>427723</v>
      </c>
      <c r="E55" s="104">
        <v>-4.9</v>
      </c>
      <c r="F55" s="105">
        <v>427655</v>
      </c>
      <c r="G55" s="104">
        <v>-5</v>
      </c>
      <c r="H55" s="105">
        <v>377536</v>
      </c>
      <c r="I55" s="104">
        <v>-3.5</v>
      </c>
      <c r="J55" s="106">
        <v>50119</v>
      </c>
      <c r="K55" s="107">
        <v>-8760</v>
      </c>
      <c r="L55" s="106">
        <v>68</v>
      </c>
      <c r="M55" s="108">
        <v>-24</v>
      </c>
    </row>
    <row r="56" spans="2:13" ht="15" customHeight="1">
      <c r="B56" s="101" t="s">
        <v>355</v>
      </c>
      <c r="C56" s="102" t="s">
        <v>402</v>
      </c>
      <c r="D56" s="103">
        <v>345679</v>
      </c>
      <c r="E56" s="104">
        <v>-1.9</v>
      </c>
      <c r="F56" s="105">
        <v>333924</v>
      </c>
      <c r="G56" s="104">
        <v>0.8</v>
      </c>
      <c r="H56" s="105">
        <v>302393</v>
      </c>
      <c r="I56" s="104">
        <v>1.2</v>
      </c>
      <c r="J56" s="106">
        <v>31531</v>
      </c>
      <c r="K56" s="107">
        <v>-1058</v>
      </c>
      <c r="L56" s="106">
        <v>11755</v>
      </c>
      <c r="M56" s="108">
        <v>-9369</v>
      </c>
    </row>
    <row r="57" spans="2:13" ht="15" customHeight="1">
      <c r="B57" s="101" t="s">
        <v>167</v>
      </c>
      <c r="C57" s="102" t="s">
        <v>152</v>
      </c>
      <c r="D57" s="103">
        <v>249292</v>
      </c>
      <c r="E57" s="104">
        <v>-4.2</v>
      </c>
      <c r="F57" s="105">
        <v>243445</v>
      </c>
      <c r="G57" s="104">
        <v>-4.3</v>
      </c>
      <c r="H57" s="105">
        <v>203776</v>
      </c>
      <c r="I57" s="113">
        <v>-3.4</v>
      </c>
      <c r="J57" s="128">
        <v>39669</v>
      </c>
      <c r="K57" s="115">
        <v>-3957</v>
      </c>
      <c r="L57" s="106">
        <v>5847</v>
      </c>
      <c r="M57" s="108">
        <v>-153</v>
      </c>
    </row>
    <row r="58" spans="2:13" ht="15" customHeight="1">
      <c r="B58" s="101" t="s">
        <v>403</v>
      </c>
      <c r="C58" s="102" t="s">
        <v>99</v>
      </c>
      <c r="D58" s="103">
        <v>221065</v>
      </c>
      <c r="E58" s="104">
        <v>-9.9</v>
      </c>
      <c r="F58" s="105">
        <v>214161</v>
      </c>
      <c r="G58" s="104">
        <v>-4</v>
      </c>
      <c r="H58" s="105">
        <v>202404</v>
      </c>
      <c r="I58" s="104">
        <v>-3.8</v>
      </c>
      <c r="J58" s="128">
        <v>11757</v>
      </c>
      <c r="K58" s="115">
        <v>-472</v>
      </c>
      <c r="L58" s="106">
        <v>6904</v>
      </c>
      <c r="M58" s="108">
        <v>-15495</v>
      </c>
    </row>
    <row r="59" spans="2:13" ht="15" customHeight="1">
      <c r="B59" s="101" t="s">
        <v>74</v>
      </c>
      <c r="C59" s="102" t="s">
        <v>170</v>
      </c>
      <c r="D59" s="103">
        <v>396963</v>
      </c>
      <c r="E59" s="104">
        <v>1.7</v>
      </c>
      <c r="F59" s="129">
        <v>375648</v>
      </c>
      <c r="G59" s="104">
        <v>4.1</v>
      </c>
      <c r="H59" s="105">
        <v>346457</v>
      </c>
      <c r="I59" s="104">
        <v>4.5</v>
      </c>
      <c r="J59" s="128">
        <v>29191</v>
      </c>
      <c r="K59" s="115">
        <v>-324</v>
      </c>
      <c r="L59" s="128">
        <v>21315</v>
      </c>
      <c r="M59" s="116">
        <v>-7854</v>
      </c>
    </row>
    <row r="60" spans="2:13" ht="15" customHeight="1">
      <c r="B60" s="101" t="s">
        <v>404</v>
      </c>
      <c r="C60" s="102" t="s">
        <v>255</v>
      </c>
      <c r="D60" s="103">
        <v>309284</v>
      </c>
      <c r="E60" s="104">
        <v>4.7</v>
      </c>
      <c r="F60" s="129">
        <v>309284</v>
      </c>
      <c r="G60" s="104">
        <v>4.7</v>
      </c>
      <c r="H60" s="105">
        <v>290179</v>
      </c>
      <c r="I60" s="104">
        <v>9</v>
      </c>
      <c r="J60" s="128">
        <v>19105</v>
      </c>
      <c r="K60" s="115">
        <v>-10014</v>
      </c>
      <c r="L60" s="128">
        <v>0</v>
      </c>
      <c r="M60" s="116">
        <v>0</v>
      </c>
    </row>
    <row r="61" spans="2:13" ht="15" customHeight="1">
      <c r="B61" s="101" t="s">
        <v>346</v>
      </c>
      <c r="C61" s="117" t="s">
        <v>333</v>
      </c>
      <c r="D61" s="103">
        <v>422940</v>
      </c>
      <c r="E61" s="104">
        <v>-3.8</v>
      </c>
      <c r="F61" s="129">
        <v>370041</v>
      </c>
      <c r="G61" s="104">
        <v>-2.1</v>
      </c>
      <c r="H61" s="105">
        <v>337035</v>
      </c>
      <c r="I61" s="104">
        <v>-2.1</v>
      </c>
      <c r="J61" s="128">
        <v>33006</v>
      </c>
      <c r="K61" s="115">
        <v>-641</v>
      </c>
      <c r="L61" s="128">
        <v>52899</v>
      </c>
      <c r="M61" s="116">
        <v>-8738</v>
      </c>
    </row>
    <row r="62" spans="2:13" ht="15" customHeight="1">
      <c r="B62" s="101" t="s">
        <v>281</v>
      </c>
      <c r="C62" s="102" t="s">
        <v>58</v>
      </c>
      <c r="D62" s="103">
        <v>155048</v>
      </c>
      <c r="E62" s="104">
        <v>-11.3</v>
      </c>
      <c r="F62" s="129">
        <v>153031</v>
      </c>
      <c r="G62" s="104">
        <v>-9.4</v>
      </c>
      <c r="H62" s="105">
        <v>146278</v>
      </c>
      <c r="I62" s="104">
        <v>-8.3</v>
      </c>
      <c r="J62" s="128">
        <v>6753</v>
      </c>
      <c r="K62" s="115">
        <v>-2673</v>
      </c>
      <c r="L62" s="128">
        <v>2017</v>
      </c>
      <c r="M62" s="116">
        <v>-3898</v>
      </c>
    </row>
    <row r="63" spans="2:13" ht="15" customHeight="1">
      <c r="B63" s="101" t="s">
        <v>199</v>
      </c>
      <c r="C63" s="102" t="s">
        <v>308</v>
      </c>
      <c r="D63" s="103">
        <v>172216</v>
      </c>
      <c r="E63" s="104">
        <v>0.2</v>
      </c>
      <c r="F63" s="129">
        <v>163051</v>
      </c>
      <c r="G63" s="104">
        <v>-3</v>
      </c>
      <c r="H63" s="105">
        <v>157914</v>
      </c>
      <c r="I63" s="104">
        <v>-4.2</v>
      </c>
      <c r="J63" s="128">
        <v>5137</v>
      </c>
      <c r="K63" s="115">
        <v>1828</v>
      </c>
      <c r="L63" s="128">
        <v>9165</v>
      </c>
      <c r="M63" s="116">
        <v>5429</v>
      </c>
    </row>
    <row r="64" spans="2:13" ht="15" customHeight="1">
      <c r="B64" s="101" t="s">
        <v>405</v>
      </c>
      <c r="C64" s="102" t="s">
        <v>113</v>
      </c>
      <c r="D64" s="103">
        <v>420503</v>
      </c>
      <c r="E64" s="104">
        <v>82.8</v>
      </c>
      <c r="F64" s="129">
        <v>419854</v>
      </c>
      <c r="G64" s="104">
        <v>84.6</v>
      </c>
      <c r="H64" s="105">
        <v>407248</v>
      </c>
      <c r="I64" s="104">
        <v>82.3</v>
      </c>
      <c r="J64" s="128">
        <v>12606</v>
      </c>
      <c r="K64" s="115">
        <v>8711</v>
      </c>
      <c r="L64" s="128">
        <v>649</v>
      </c>
      <c r="M64" s="116">
        <v>-1914</v>
      </c>
    </row>
    <row r="65" spans="2:13" ht="15" customHeight="1">
      <c r="B65" s="101" t="s">
        <v>406</v>
      </c>
      <c r="C65" s="102" t="s">
        <v>101</v>
      </c>
      <c r="D65" s="103">
        <v>297957</v>
      </c>
      <c r="E65" s="104">
        <v>-1.6</v>
      </c>
      <c r="F65" s="129">
        <v>294719</v>
      </c>
      <c r="G65" s="104">
        <v>3.8</v>
      </c>
      <c r="H65" s="105">
        <v>274877</v>
      </c>
      <c r="I65" s="104">
        <v>5.2</v>
      </c>
      <c r="J65" s="128">
        <v>19842</v>
      </c>
      <c r="K65" s="115">
        <v>-3062</v>
      </c>
      <c r="L65" s="128">
        <v>3238</v>
      </c>
      <c r="M65" s="116">
        <v>-15849</v>
      </c>
    </row>
    <row r="66" spans="2:13" ht="15" customHeight="1">
      <c r="B66" s="101" t="s">
        <v>312</v>
      </c>
      <c r="C66" s="102" t="s">
        <v>33</v>
      </c>
      <c r="D66" s="103">
        <v>325877</v>
      </c>
      <c r="E66" s="104">
        <v>-18.9</v>
      </c>
      <c r="F66" s="129">
        <v>323665</v>
      </c>
      <c r="G66" s="104">
        <v>3.1</v>
      </c>
      <c r="H66" s="105">
        <v>310781</v>
      </c>
      <c r="I66" s="104">
        <v>2.9</v>
      </c>
      <c r="J66" s="128">
        <v>12884</v>
      </c>
      <c r="K66" s="115">
        <v>978</v>
      </c>
      <c r="L66" s="128">
        <v>2212</v>
      </c>
      <c r="M66" s="116">
        <v>-85826</v>
      </c>
    </row>
    <row r="67" spans="2:13" ht="15" customHeight="1">
      <c r="B67" s="118" t="s">
        <v>160</v>
      </c>
      <c r="C67" s="119" t="s">
        <v>26</v>
      </c>
      <c r="D67" s="130">
        <v>163610</v>
      </c>
      <c r="E67" s="131">
        <v>-2.1</v>
      </c>
      <c r="F67" s="132">
        <v>162051</v>
      </c>
      <c r="G67" s="131">
        <v>-1.8</v>
      </c>
      <c r="H67" s="133">
        <v>146138</v>
      </c>
      <c r="I67" s="131">
        <v>-2.9</v>
      </c>
      <c r="J67" s="134">
        <v>15913</v>
      </c>
      <c r="K67" s="124">
        <v>1391</v>
      </c>
      <c r="L67" s="134">
        <v>1559</v>
      </c>
      <c r="M67" s="125">
        <v>-468</v>
      </c>
    </row>
    <row r="69" spans="3:13" ht="12.75">
      <c r="C69" s="126"/>
      <c r="D69" s="80"/>
      <c r="E69" s="80"/>
      <c r="G69" s="135" t="s">
        <v>411</v>
      </c>
      <c r="M69" s="127"/>
    </row>
    <row r="70" spans="3:13" ht="12.75">
      <c r="C70" s="126"/>
      <c r="D70" s="80"/>
      <c r="E70" s="80"/>
      <c r="F70" s="80"/>
      <c r="G70" s="80"/>
      <c r="M70" s="127"/>
    </row>
    <row r="71" spans="3:13" ht="12.75">
      <c r="C71" s="126"/>
      <c r="D71" s="80"/>
      <c r="E71" s="80"/>
      <c r="F71" s="80"/>
      <c r="G71" s="80"/>
      <c r="M71" s="127"/>
    </row>
    <row r="72" spans="3:13" ht="12.75">
      <c r="C72" s="126"/>
      <c r="D72" s="80"/>
      <c r="E72" s="80"/>
      <c r="F72" s="80"/>
      <c r="G72" s="80"/>
      <c r="M72" s="127"/>
    </row>
    <row r="73" spans="3:13" ht="12.75">
      <c r="C73" s="126"/>
      <c r="D73" s="80"/>
      <c r="E73" s="80"/>
      <c r="F73" s="80"/>
      <c r="G73" s="80"/>
      <c r="M73" s="127"/>
    </row>
    <row r="74" spans="3:13" ht="12.75">
      <c r="C74" s="126"/>
      <c r="D74" s="80"/>
      <c r="E74" s="80"/>
      <c r="F74" s="80"/>
      <c r="G74" s="80"/>
      <c r="M74" s="127"/>
    </row>
    <row r="75" spans="3:13" ht="12.75">
      <c r="C75" s="126"/>
      <c r="D75" s="80"/>
      <c r="E75" s="80"/>
      <c r="F75" s="80"/>
      <c r="G75" s="80"/>
      <c r="M75" s="127"/>
    </row>
    <row r="76" spans="3:13" ht="12.75">
      <c r="C76" s="126"/>
      <c r="D76" s="80"/>
      <c r="E76" s="80"/>
      <c r="F76" s="80"/>
      <c r="G76" s="80"/>
      <c r="M76" s="127"/>
    </row>
    <row r="77" spans="3:13" ht="12.75">
      <c r="C77" s="126"/>
      <c r="D77" s="80"/>
      <c r="E77" s="80"/>
      <c r="F77" s="80"/>
      <c r="G77" s="80"/>
      <c r="M77" s="127"/>
    </row>
    <row r="78" spans="3:13" ht="12.75">
      <c r="C78" s="126"/>
      <c r="D78" s="80"/>
      <c r="E78" s="80"/>
      <c r="F78" s="80"/>
      <c r="G78" s="80"/>
      <c r="M78" s="127"/>
    </row>
    <row r="79" spans="3:13" ht="12.75">
      <c r="C79" s="126"/>
      <c r="D79" s="80"/>
      <c r="E79" s="80"/>
      <c r="F79" s="80"/>
      <c r="G79" s="80"/>
      <c r="M79" s="127"/>
    </row>
    <row r="80" spans="3:13" ht="12.75">
      <c r="C80" s="126"/>
      <c r="D80" s="80"/>
      <c r="E80" s="80"/>
      <c r="F80" s="80"/>
      <c r="G80" s="80"/>
      <c r="M80" s="127"/>
    </row>
    <row r="81" spans="3:13" ht="12.75">
      <c r="C81" s="126"/>
      <c r="D81" s="80"/>
      <c r="E81" s="80"/>
      <c r="F81" s="80"/>
      <c r="G81" s="80"/>
      <c r="M81" s="127"/>
    </row>
    <row r="82" spans="3:13" ht="12.75">
      <c r="C82" s="126"/>
      <c r="D82" s="80"/>
      <c r="E82" s="80"/>
      <c r="F82" s="80"/>
      <c r="G82" s="80"/>
      <c r="M82" s="127"/>
    </row>
    <row r="83" spans="3:13" ht="12.75">
      <c r="C83" s="126"/>
      <c r="D83" s="80"/>
      <c r="E83" s="80"/>
      <c r="F83" s="80"/>
      <c r="G83" s="80"/>
      <c r="M83" s="127"/>
    </row>
    <row r="84" spans="3:13" ht="12.75">
      <c r="C84" s="126"/>
      <c r="D84" s="80"/>
      <c r="E84" s="80"/>
      <c r="F84" s="80"/>
      <c r="G84" s="80"/>
      <c r="M84" s="127"/>
    </row>
    <row r="85" spans="3:13" ht="12.75">
      <c r="C85" s="126"/>
      <c r="D85" s="80"/>
      <c r="E85" s="80"/>
      <c r="F85" s="80"/>
      <c r="G85" s="80"/>
      <c r="M85" s="127"/>
    </row>
    <row r="86" spans="3:13" ht="12.75">
      <c r="C86" s="126"/>
      <c r="D86" s="80"/>
      <c r="E86" s="80"/>
      <c r="F86" s="80"/>
      <c r="G86" s="80"/>
      <c r="M86" s="127"/>
    </row>
    <row r="87" spans="3:13" ht="12.75">
      <c r="C87" s="126"/>
      <c r="D87" s="80"/>
      <c r="E87" s="80"/>
      <c r="F87" s="80"/>
      <c r="G87" s="80"/>
      <c r="M87" s="127"/>
    </row>
    <row r="88" spans="3:13" ht="12.75">
      <c r="C88" s="126"/>
      <c r="D88" s="80"/>
      <c r="E88" s="80"/>
      <c r="F88" s="80"/>
      <c r="G88" s="80"/>
      <c r="M88" s="127"/>
    </row>
    <row r="89" spans="3:13" ht="12.75">
      <c r="C89" s="126"/>
      <c r="D89" s="80"/>
      <c r="E89" s="80"/>
      <c r="F89" s="80"/>
      <c r="G89" s="80"/>
      <c r="M89" s="127"/>
    </row>
    <row r="90" spans="3:13" ht="12.75">
      <c r="C90" s="126"/>
      <c r="D90" s="80"/>
      <c r="E90" s="80"/>
      <c r="F90" s="80"/>
      <c r="G90" s="80"/>
      <c r="M90" s="127"/>
    </row>
    <row r="91" spans="3:13" ht="12.75">
      <c r="C91" s="126"/>
      <c r="D91" s="80"/>
      <c r="E91" s="80"/>
      <c r="F91" s="80"/>
      <c r="G91" s="80"/>
      <c r="M91" s="127"/>
    </row>
    <row r="92" spans="3:13" ht="12.75">
      <c r="C92" s="126"/>
      <c r="D92" s="80"/>
      <c r="E92" s="80"/>
      <c r="F92" s="80"/>
      <c r="G92" s="80"/>
      <c r="M92" s="127"/>
    </row>
    <row r="93" spans="3:13" ht="12.75">
      <c r="C93" s="126"/>
      <c r="D93" s="80"/>
      <c r="E93" s="80"/>
      <c r="F93" s="80"/>
      <c r="G93" s="80"/>
      <c r="M93" s="127"/>
    </row>
    <row r="94" spans="3:13" ht="12.75">
      <c r="C94" s="126"/>
      <c r="D94" s="80"/>
      <c r="E94" s="80"/>
      <c r="F94" s="80"/>
      <c r="G94" s="80"/>
      <c r="M94" s="127"/>
    </row>
    <row r="95" spans="3:13" ht="12.75">
      <c r="C95" s="126"/>
      <c r="D95" s="80"/>
      <c r="E95" s="80"/>
      <c r="F95" s="80"/>
      <c r="G95" s="80"/>
      <c r="M95" s="127"/>
    </row>
    <row r="96" spans="3:13" ht="12.75">
      <c r="C96" s="126"/>
      <c r="D96" s="80"/>
      <c r="E96" s="80"/>
      <c r="F96" s="80"/>
      <c r="G96" s="135" t="s">
        <v>411</v>
      </c>
      <c r="M96" s="127"/>
    </row>
    <row r="97" spans="3:13" ht="12.75">
      <c r="C97" s="126"/>
      <c r="D97" s="80"/>
      <c r="E97" s="80"/>
      <c r="F97" s="80"/>
      <c r="M97" s="127"/>
    </row>
    <row r="98" spans="3:13" ht="12.75">
      <c r="C98" s="126"/>
      <c r="D98" s="80"/>
      <c r="E98" s="80"/>
      <c r="F98" s="80"/>
      <c r="M98" s="127"/>
    </row>
  </sheetData>
  <sheetProtection/>
  <mergeCells count="18">
    <mergeCell ref="C39:M40"/>
    <mergeCell ref="C41:M42"/>
    <mergeCell ref="C43:M44"/>
    <mergeCell ref="B47:C50"/>
    <mergeCell ref="D47:E49"/>
    <mergeCell ref="F48:G49"/>
    <mergeCell ref="L48:M49"/>
    <mergeCell ref="H49:I49"/>
    <mergeCell ref="J49:K49"/>
    <mergeCell ref="C7:M8"/>
    <mergeCell ref="C9:M10"/>
    <mergeCell ref="C11:M12"/>
    <mergeCell ref="B15:C18"/>
    <mergeCell ref="D15:E17"/>
    <mergeCell ref="F16:G17"/>
    <mergeCell ref="L16:M17"/>
    <mergeCell ref="H17:I17"/>
    <mergeCell ref="J17:K17"/>
  </mergeCells>
  <printOptions/>
  <pageMargins left="0.58" right="0.43" top="0.4" bottom="0.2755905511811024" header="0.22" footer="0.35433070866141736"/>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indexed="12"/>
  </sheetPr>
  <dimension ref="A1:K97"/>
  <sheetViews>
    <sheetView view="pageBreakPreview" zoomScaleNormal="90" zoomScaleSheetLayoutView="100" zoomScalePageLayoutView="0" workbookViewId="0" topLeftCell="A1">
      <selection activeCell="A1" sqref="A1"/>
    </sheetView>
  </sheetViews>
  <sheetFormatPr defaultColWidth="9" defaultRowHeight="14.25"/>
  <cols>
    <col min="1" max="1" width="2.09765625" style="76" customWidth="1"/>
    <col min="2" max="2" width="3.19921875" style="76" customWidth="1"/>
    <col min="3" max="3" width="28.796875" style="76" customWidth="1"/>
    <col min="4" max="11" width="9.19921875" style="76" customWidth="1"/>
    <col min="12" max="12" width="9.3984375" style="76" bestFit="1" customWidth="1"/>
    <col min="13" max="252" width="9" style="76" bestFit="1" customWidth="1"/>
    <col min="253" max="16384" width="9" style="76" customWidth="1"/>
  </cols>
  <sheetData>
    <row r="1" spans="1:11" ht="15.75">
      <c r="A1" s="82" t="s">
        <v>309</v>
      </c>
      <c r="B1" s="82"/>
      <c r="C1" s="81"/>
      <c r="D1" s="80"/>
      <c r="E1" s="80"/>
      <c r="F1" s="80"/>
      <c r="G1" s="80"/>
      <c r="H1" s="80"/>
      <c r="I1" s="80"/>
      <c r="J1" s="80"/>
      <c r="K1" s="80"/>
    </row>
    <row r="2" spans="1:11" ht="15.75">
      <c r="A2" s="82"/>
      <c r="B2" s="82"/>
      <c r="C2" s="81"/>
      <c r="D2" s="80"/>
      <c r="E2" s="80"/>
      <c r="F2" s="80"/>
      <c r="G2" s="80"/>
      <c r="H2" s="80"/>
      <c r="I2" s="80"/>
      <c r="J2" s="80"/>
      <c r="K2" s="80"/>
    </row>
    <row r="3" spans="1:11" ht="15.75">
      <c r="A3" s="82" t="s">
        <v>261</v>
      </c>
      <c r="B3" s="82"/>
      <c r="E3" s="80"/>
      <c r="F3" s="80"/>
      <c r="G3" s="80"/>
      <c r="H3" s="80"/>
      <c r="I3" s="80"/>
      <c r="J3" s="80"/>
      <c r="K3" s="80"/>
    </row>
    <row r="4" spans="1:11" ht="13.5" customHeight="1">
      <c r="A4" s="82"/>
      <c r="B4" s="82"/>
      <c r="E4" s="80"/>
      <c r="F4" s="80"/>
      <c r="G4" s="80"/>
      <c r="H4" s="80"/>
      <c r="I4" s="80"/>
      <c r="J4" s="80"/>
      <c r="K4" s="80"/>
    </row>
    <row r="5" spans="3:11" ht="15" customHeight="1">
      <c r="C5" s="608" t="s">
        <v>595</v>
      </c>
      <c r="D5" s="608"/>
      <c r="E5" s="608"/>
      <c r="F5" s="608"/>
      <c r="G5" s="608"/>
      <c r="H5" s="608"/>
      <c r="I5" s="608"/>
      <c r="J5" s="608"/>
      <c r="K5" s="608"/>
    </row>
    <row r="6" spans="3:11" ht="15" customHeight="1">
      <c r="C6" s="608"/>
      <c r="D6" s="608"/>
      <c r="E6" s="608"/>
      <c r="F6" s="608"/>
      <c r="G6" s="608"/>
      <c r="H6" s="608"/>
      <c r="I6" s="608"/>
      <c r="J6" s="608"/>
      <c r="K6" s="608"/>
    </row>
    <row r="7" spans="3:11" ht="15" customHeight="1">
      <c r="C7" s="609" t="s">
        <v>596</v>
      </c>
      <c r="D7" s="609"/>
      <c r="E7" s="609"/>
      <c r="F7" s="609"/>
      <c r="G7" s="609"/>
      <c r="H7" s="609"/>
      <c r="I7" s="609"/>
      <c r="J7" s="609"/>
      <c r="K7" s="609"/>
    </row>
    <row r="8" spans="3:11" ht="15" customHeight="1">
      <c r="C8" s="609"/>
      <c r="D8" s="609"/>
      <c r="E8" s="609"/>
      <c r="F8" s="609"/>
      <c r="G8" s="609"/>
      <c r="H8" s="609"/>
      <c r="I8" s="609"/>
      <c r="J8" s="609"/>
      <c r="K8" s="609"/>
    </row>
    <row r="9" spans="3:11" ht="15" customHeight="1">
      <c r="C9" s="609"/>
      <c r="D9" s="609"/>
      <c r="E9" s="609"/>
      <c r="F9" s="609"/>
      <c r="G9" s="609"/>
      <c r="H9" s="609"/>
      <c r="I9" s="609"/>
      <c r="J9" s="609"/>
      <c r="K9" s="609"/>
    </row>
    <row r="10" spans="3:11" ht="15" customHeight="1">
      <c r="C10" s="609" t="s">
        <v>597</v>
      </c>
      <c r="D10" s="609"/>
      <c r="E10" s="609"/>
      <c r="F10" s="609"/>
      <c r="G10" s="609"/>
      <c r="H10" s="609"/>
      <c r="I10" s="609"/>
      <c r="J10" s="609"/>
      <c r="K10" s="609"/>
    </row>
    <row r="11" spans="3:11" ht="15" customHeight="1">
      <c r="C11" s="609"/>
      <c r="D11" s="609"/>
      <c r="E11" s="609"/>
      <c r="F11" s="609"/>
      <c r="G11" s="609"/>
      <c r="H11" s="609"/>
      <c r="I11" s="609"/>
      <c r="J11" s="609"/>
      <c r="K11" s="609"/>
    </row>
    <row r="12" spans="3:11" ht="14.25" customHeight="1">
      <c r="C12" s="36"/>
      <c r="D12" s="36"/>
      <c r="E12" s="36"/>
      <c r="F12" s="36"/>
      <c r="G12" s="36"/>
      <c r="H12" s="36"/>
      <c r="I12" s="36"/>
      <c r="J12" s="36"/>
      <c r="K12" s="36"/>
    </row>
    <row r="13" spans="3:11" s="80" customFormat="1" ht="14.25" customHeight="1">
      <c r="C13" s="83" t="s">
        <v>252</v>
      </c>
      <c r="K13" s="84" t="s">
        <v>236</v>
      </c>
    </row>
    <row r="14" spans="2:11" ht="8.25" customHeight="1">
      <c r="B14" s="627" t="s">
        <v>135</v>
      </c>
      <c r="C14" s="628"/>
      <c r="D14" s="616" t="s">
        <v>172</v>
      </c>
      <c r="E14" s="617"/>
      <c r="F14" s="138"/>
      <c r="G14" s="87"/>
      <c r="H14" s="138"/>
      <c r="I14" s="87"/>
      <c r="J14" s="620" t="s">
        <v>398</v>
      </c>
      <c r="K14" s="621"/>
    </row>
    <row r="15" spans="2:11" ht="15" customHeight="1">
      <c r="B15" s="629"/>
      <c r="C15" s="630"/>
      <c r="D15" s="618"/>
      <c r="E15" s="619"/>
      <c r="F15" s="616" t="s">
        <v>412</v>
      </c>
      <c r="G15" s="633"/>
      <c r="H15" s="616" t="s">
        <v>12</v>
      </c>
      <c r="I15" s="633"/>
      <c r="J15" s="622"/>
      <c r="K15" s="623"/>
    </row>
    <row r="16" spans="2:11" s="136" customFormat="1" ht="24.75" customHeight="1">
      <c r="B16" s="631"/>
      <c r="C16" s="632"/>
      <c r="D16" s="91"/>
      <c r="E16" s="92" t="s">
        <v>319</v>
      </c>
      <c r="F16" s="91"/>
      <c r="G16" s="92" t="s">
        <v>319</v>
      </c>
      <c r="H16" s="91"/>
      <c r="I16" s="92" t="s">
        <v>319</v>
      </c>
      <c r="J16" s="93"/>
      <c r="K16" s="92" t="s">
        <v>173</v>
      </c>
    </row>
    <row r="17" spans="2:11" s="137" customFormat="1" ht="10.5" customHeight="1">
      <c r="B17" s="97"/>
      <c r="C17" s="98"/>
      <c r="D17" s="139" t="s">
        <v>60</v>
      </c>
      <c r="E17" s="140" t="s">
        <v>93</v>
      </c>
      <c r="F17" s="140" t="s">
        <v>60</v>
      </c>
      <c r="G17" s="140" t="s">
        <v>93</v>
      </c>
      <c r="H17" s="140" t="s">
        <v>60</v>
      </c>
      <c r="I17" s="140" t="s">
        <v>93</v>
      </c>
      <c r="J17" s="140" t="s">
        <v>331</v>
      </c>
      <c r="K17" s="140" t="s">
        <v>331</v>
      </c>
    </row>
    <row r="18" spans="2:11" ht="15" customHeight="1">
      <c r="B18" s="101" t="s">
        <v>48</v>
      </c>
      <c r="C18" s="102" t="s">
        <v>47</v>
      </c>
      <c r="D18" s="141">
        <v>141.1</v>
      </c>
      <c r="E18" s="104">
        <v>-0.4</v>
      </c>
      <c r="F18" s="142">
        <v>129.8</v>
      </c>
      <c r="G18" s="104">
        <v>-0.3</v>
      </c>
      <c r="H18" s="142">
        <v>11.3</v>
      </c>
      <c r="I18" s="104">
        <v>-1.8</v>
      </c>
      <c r="J18" s="142">
        <v>18.3</v>
      </c>
      <c r="K18" s="104">
        <v>-0.09999999999999787</v>
      </c>
    </row>
    <row r="19" spans="2:11" ht="15" customHeight="1">
      <c r="B19" s="101" t="s">
        <v>399</v>
      </c>
      <c r="C19" s="102" t="s">
        <v>163</v>
      </c>
      <c r="D19" s="143">
        <v>166</v>
      </c>
      <c r="E19" s="104">
        <v>-0.9</v>
      </c>
      <c r="F19" s="144">
        <v>146.2</v>
      </c>
      <c r="G19" s="104">
        <v>-3.5</v>
      </c>
      <c r="H19" s="144">
        <v>19.8</v>
      </c>
      <c r="I19" s="104">
        <v>23.8</v>
      </c>
      <c r="J19" s="142">
        <v>20.1</v>
      </c>
      <c r="K19" s="104">
        <v>-0.29999999999999716</v>
      </c>
    </row>
    <row r="20" spans="2:11" ht="15" customHeight="1">
      <c r="B20" s="101" t="s">
        <v>68</v>
      </c>
      <c r="C20" s="102" t="s">
        <v>98</v>
      </c>
      <c r="D20" s="143">
        <v>158.5</v>
      </c>
      <c r="E20" s="104">
        <v>0</v>
      </c>
      <c r="F20" s="144">
        <v>144.5</v>
      </c>
      <c r="G20" s="104">
        <v>0.7</v>
      </c>
      <c r="H20" s="144">
        <v>14</v>
      </c>
      <c r="I20" s="104">
        <v>-7.3</v>
      </c>
      <c r="J20" s="104">
        <v>19.3</v>
      </c>
      <c r="K20" s="104">
        <v>0.10000000000000142</v>
      </c>
    </row>
    <row r="21" spans="2:11" ht="15" customHeight="1">
      <c r="B21" s="101" t="s">
        <v>400</v>
      </c>
      <c r="C21" s="102" t="s">
        <v>401</v>
      </c>
      <c r="D21" s="143">
        <v>140.5</v>
      </c>
      <c r="E21" s="104">
        <v>-4.3</v>
      </c>
      <c r="F21" s="144">
        <v>129.2</v>
      </c>
      <c r="G21" s="104">
        <v>-3.3</v>
      </c>
      <c r="H21" s="144">
        <v>11.3</v>
      </c>
      <c r="I21" s="104">
        <v>-15.1</v>
      </c>
      <c r="J21" s="104">
        <v>17.5</v>
      </c>
      <c r="K21" s="104">
        <v>-0.3000000000000007</v>
      </c>
    </row>
    <row r="22" spans="2:11" ht="15" customHeight="1">
      <c r="B22" s="101" t="s">
        <v>355</v>
      </c>
      <c r="C22" s="102" t="s">
        <v>402</v>
      </c>
      <c r="D22" s="143">
        <v>157.6</v>
      </c>
      <c r="E22" s="104">
        <v>-1.7</v>
      </c>
      <c r="F22" s="144">
        <v>143.6</v>
      </c>
      <c r="G22" s="104">
        <v>1.6</v>
      </c>
      <c r="H22" s="144">
        <v>14</v>
      </c>
      <c r="I22" s="104">
        <v>-26.3</v>
      </c>
      <c r="J22" s="104">
        <v>19.3</v>
      </c>
      <c r="K22" s="104">
        <v>0.1999999999999993</v>
      </c>
    </row>
    <row r="23" spans="2:11" ht="15" customHeight="1">
      <c r="B23" s="101" t="s">
        <v>167</v>
      </c>
      <c r="C23" s="102" t="s">
        <v>152</v>
      </c>
      <c r="D23" s="143">
        <v>171.1</v>
      </c>
      <c r="E23" s="104">
        <v>-2.8</v>
      </c>
      <c r="F23" s="144">
        <v>142.7</v>
      </c>
      <c r="G23" s="104">
        <v>-1.9</v>
      </c>
      <c r="H23" s="144">
        <v>28.4</v>
      </c>
      <c r="I23" s="104">
        <v>-7.2</v>
      </c>
      <c r="J23" s="104">
        <v>19.3</v>
      </c>
      <c r="K23" s="104">
        <v>-0.1999999999999993</v>
      </c>
    </row>
    <row r="24" spans="2:11" ht="15" customHeight="1">
      <c r="B24" s="101" t="s">
        <v>403</v>
      </c>
      <c r="C24" s="102" t="s">
        <v>99</v>
      </c>
      <c r="D24" s="143">
        <v>132.4</v>
      </c>
      <c r="E24" s="104">
        <v>2.9</v>
      </c>
      <c r="F24" s="144">
        <v>125</v>
      </c>
      <c r="G24" s="113">
        <v>3.1</v>
      </c>
      <c r="H24" s="144">
        <v>7.4</v>
      </c>
      <c r="I24" s="113">
        <v>0</v>
      </c>
      <c r="J24" s="113">
        <v>18.2</v>
      </c>
      <c r="K24" s="113">
        <v>0.09999999999999787</v>
      </c>
    </row>
    <row r="25" spans="2:11" ht="15" customHeight="1">
      <c r="B25" s="101" t="s">
        <v>74</v>
      </c>
      <c r="C25" s="102" t="s">
        <v>170</v>
      </c>
      <c r="D25" s="145">
        <v>152.7</v>
      </c>
      <c r="E25" s="113">
        <v>6.7</v>
      </c>
      <c r="F25" s="146">
        <v>136.8</v>
      </c>
      <c r="G25" s="113">
        <v>4.7</v>
      </c>
      <c r="H25" s="146">
        <v>15.9</v>
      </c>
      <c r="I25" s="113">
        <v>27.2</v>
      </c>
      <c r="J25" s="113">
        <v>19</v>
      </c>
      <c r="K25" s="113">
        <v>0.5</v>
      </c>
    </row>
    <row r="26" spans="2:11" ht="15" customHeight="1">
      <c r="B26" s="101" t="s">
        <v>404</v>
      </c>
      <c r="C26" s="102" t="s">
        <v>255</v>
      </c>
      <c r="D26" s="145">
        <v>131.4</v>
      </c>
      <c r="E26" s="113">
        <v>-9.7</v>
      </c>
      <c r="F26" s="146">
        <v>122.6</v>
      </c>
      <c r="G26" s="113">
        <v>-9.3</v>
      </c>
      <c r="H26" s="146">
        <v>8.8</v>
      </c>
      <c r="I26" s="113">
        <v>-14.5</v>
      </c>
      <c r="J26" s="113">
        <v>17.6</v>
      </c>
      <c r="K26" s="113">
        <v>-1.5999999999999979</v>
      </c>
    </row>
    <row r="27" spans="2:11" ht="15" customHeight="1">
      <c r="B27" s="101" t="s">
        <v>346</v>
      </c>
      <c r="C27" s="102" t="s">
        <v>333</v>
      </c>
      <c r="D27" s="145">
        <v>169.8</v>
      </c>
      <c r="E27" s="113">
        <v>10.5</v>
      </c>
      <c r="F27" s="146">
        <v>143.6</v>
      </c>
      <c r="G27" s="113">
        <v>1.2</v>
      </c>
      <c r="H27" s="146">
        <v>26.2</v>
      </c>
      <c r="I27" s="113">
        <v>118.3</v>
      </c>
      <c r="J27" s="113">
        <v>18.8</v>
      </c>
      <c r="K27" s="113">
        <v>0</v>
      </c>
    </row>
    <row r="28" spans="2:11" ht="15" customHeight="1">
      <c r="B28" s="101" t="s">
        <v>281</v>
      </c>
      <c r="C28" s="102" t="s">
        <v>58</v>
      </c>
      <c r="D28" s="145">
        <v>90.6</v>
      </c>
      <c r="E28" s="113">
        <v>-9.3</v>
      </c>
      <c r="F28" s="146">
        <v>86.7</v>
      </c>
      <c r="G28" s="113">
        <v>-7.2</v>
      </c>
      <c r="H28" s="146">
        <v>3.9</v>
      </c>
      <c r="I28" s="113">
        <v>-40</v>
      </c>
      <c r="J28" s="113">
        <v>15.2</v>
      </c>
      <c r="K28" s="113">
        <v>0.1999999999999993</v>
      </c>
    </row>
    <row r="29" spans="2:11" ht="15" customHeight="1">
      <c r="B29" s="101" t="s">
        <v>199</v>
      </c>
      <c r="C29" s="102" t="s">
        <v>308</v>
      </c>
      <c r="D29" s="145">
        <v>113.3</v>
      </c>
      <c r="E29" s="113">
        <v>-11</v>
      </c>
      <c r="F29" s="146">
        <v>109.1</v>
      </c>
      <c r="G29" s="113">
        <v>-12.7</v>
      </c>
      <c r="H29" s="146">
        <v>4.2</v>
      </c>
      <c r="I29" s="113">
        <v>90.9</v>
      </c>
      <c r="J29" s="113">
        <v>16.7</v>
      </c>
      <c r="K29" s="113">
        <v>-1.6000000000000014</v>
      </c>
    </row>
    <row r="30" spans="2:11" ht="15" customHeight="1">
      <c r="B30" s="101" t="s">
        <v>405</v>
      </c>
      <c r="C30" s="102" t="s">
        <v>113</v>
      </c>
      <c r="D30" s="145">
        <v>134.6</v>
      </c>
      <c r="E30" s="113">
        <v>14.2</v>
      </c>
      <c r="F30" s="146">
        <v>126.6</v>
      </c>
      <c r="G30" s="113">
        <v>12.9</v>
      </c>
      <c r="H30" s="146">
        <v>8</v>
      </c>
      <c r="I30" s="113">
        <v>40.3</v>
      </c>
      <c r="J30" s="113">
        <v>17.7</v>
      </c>
      <c r="K30" s="113">
        <v>1.5</v>
      </c>
    </row>
    <row r="31" spans="2:11" ht="15" customHeight="1">
      <c r="B31" s="101" t="s">
        <v>406</v>
      </c>
      <c r="C31" s="102" t="s">
        <v>101</v>
      </c>
      <c r="D31" s="145">
        <v>134.1</v>
      </c>
      <c r="E31" s="113">
        <v>-4.2</v>
      </c>
      <c r="F31" s="146">
        <v>128.4</v>
      </c>
      <c r="G31" s="113">
        <v>-3.8</v>
      </c>
      <c r="H31" s="146">
        <v>5.7</v>
      </c>
      <c r="I31" s="113">
        <v>-11</v>
      </c>
      <c r="J31" s="113">
        <v>17.8</v>
      </c>
      <c r="K31" s="113">
        <v>-0.8999999999999986</v>
      </c>
    </row>
    <row r="32" spans="2:11" ht="15" customHeight="1">
      <c r="B32" s="101" t="s">
        <v>312</v>
      </c>
      <c r="C32" s="102" t="s">
        <v>33</v>
      </c>
      <c r="D32" s="145">
        <v>140.4</v>
      </c>
      <c r="E32" s="113">
        <v>-2.4</v>
      </c>
      <c r="F32" s="146">
        <v>136.2</v>
      </c>
      <c r="G32" s="113">
        <v>-2.2</v>
      </c>
      <c r="H32" s="146">
        <v>4.2</v>
      </c>
      <c r="I32" s="113">
        <v>-6.7</v>
      </c>
      <c r="J32" s="113">
        <v>18</v>
      </c>
      <c r="K32" s="113">
        <v>-0.3000000000000007</v>
      </c>
    </row>
    <row r="33" spans="2:11" ht="15" customHeight="1">
      <c r="B33" s="118" t="s">
        <v>160</v>
      </c>
      <c r="C33" s="147" t="s">
        <v>26</v>
      </c>
      <c r="D33" s="148">
        <v>125.6</v>
      </c>
      <c r="E33" s="121">
        <v>-1.7</v>
      </c>
      <c r="F33" s="149">
        <v>118.1</v>
      </c>
      <c r="G33" s="121">
        <v>-0.4</v>
      </c>
      <c r="H33" s="149">
        <v>7.5</v>
      </c>
      <c r="I33" s="121">
        <v>-18.5</v>
      </c>
      <c r="J33" s="121">
        <v>17.8</v>
      </c>
      <c r="K33" s="121">
        <v>-0.3999999999999986</v>
      </c>
    </row>
    <row r="34" spans="3:11" ht="12.75">
      <c r="C34" s="150"/>
      <c r="J34" s="127"/>
      <c r="K34" s="127"/>
    </row>
    <row r="35" spans="1:11" ht="15.75">
      <c r="A35" s="82" t="s">
        <v>337</v>
      </c>
      <c r="B35" s="82"/>
      <c r="E35" s="80"/>
      <c r="F35" s="80"/>
      <c r="G35" s="80"/>
      <c r="H35" s="80"/>
      <c r="I35" s="80"/>
      <c r="J35" s="80"/>
      <c r="K35" s="80"/>
    </row>
    <row r="36" spans="1:11" ht="14.25" customHeight="1">
      <c r="A36" s="82"/>
      <c r="B36" s="82"/>
      <c r="E36" s="80"/>
      <c r="F36" s="80"/>
      <c r="G36" s="80"/>
      <c r="H36" s="80"/>
      <c r="I36" s="80"/>
      <c r="J36" s="80"/>
      <c r="K36" s="80"/>
    </row>
    <row r="37" spans="3:11" ht="15" customHeight="1">
      <c r="C37" s="608" t="s">
        <v>598</v>
      </c>
      <c r="D37" s="608"/>
      <c r="E37" s="608"/>
      <c r="F37" s="608"/>
      <c r="G37" s="608"/>
      <c r="H37" s="608"/>
      <c r="I37" s="608"/>
      <c r="J37" s="608"/>
      <c r="K37" s="608"/>
    </row>
    <row r="38" spans="3:11" ht="15" customHeight="1">
      <c r="C38" s="608"/>
      <c r="D38" s="608"/>
      <c r="E38" s="608"/>
      <c r="F38" s="608"/>
      <c r="G38" s="608"/>
      <c r="H38" s="608"/>
      <c r="I38" s="608"/>
      <c r="J38" s="608"/>
      <c r="K38" s="608"/>
    </row>
    <row r="39" spans="3:11" ht="15" customHeight="1">
      <c r="C39" s="609" t="s">
        <v>599</v>
      </c>
      <c r="D39" s="609"/>
      <c r="E39" s="609"/>
      <c r="F39" s="609"/>
      <c r="G39" s="609"/>
      <c r="H39" s="609"/>
      <c r="I39" s="609"/>
      <c r="J39" s="609"/>
      <c r="K39" s="609"/>
    </row>
    <row r="40" spans="3:11" ht="15" customHeight="1">
      <c r="C40" s="609"/>
      <c r="D40" s="609"/>
      <c r="E40" s="609"/>
      <c r="F40" s="609"/>
      <c r="G40" s="609"/>
      <c r="H40" s="609"/>
      <c r="I40" s="609"/>
      <c r="J40" s="609"/>
      <c r="K40" s="609"/>
    </row>
    <row r="41" spans="3:11" ht="15" customHeight="1">
      <c r="C41" s="609"/>
      <c r="D41" s="609"/>
      <c r="E41" s="609"/>
      <c r="F41" s="609"/>
      <c r="G41" s="609"/>
      <c r="H41" s="609"/>
      <c r="I41" s="609"/>
      <c r="J41" s="609"/>
      <c r="K41" s="609"/>
    </row>
    <row r="42" spans="3:11" ht="15" customHeight="1">
      <c r="C42" s="609" t="s">
        <v>600</v>
      </c>
      <c r="D42" s="609"/>
      <c r="E42" s="609"/>
      <c r="F42" s="609"/>
      <c r="G42" s="609"/>
      <c r="H42" s="609"/>
      <c r="I42" s="609"/>
      <c r="J42" s="609"/>
      <c r="K42" s="609"/>
    </row>
    <row r="43" spans="3:11" ht="15" customHeight="1">
      <c r="C43" s="609"/>
      <c r="D43" s="609"/>
      <c r="E43" s="609"/>
      <c r="F43" s="609"/>
      <c r="G43" s="609"/>
      <c r="H43" s="609"/>
      <c r="I43" s="609"/>
      <c r="J43" s="609"/>
      <c r="K43" s="609"/>
    </row>
    <row r="44" spans="3:11" ht="13.5" customHeight="1">
      <c r="C44" s="36"/>
      <c r="D44" s="36"/>
      <c r="E44" s="36"/>
      <c r="F44" s="36"/>
      <c r="G44" s="36"/>
      <c r="H44" s="36"/>
      <c r="I44" s="36"/>
      <c r="J44" s="36"/>
      <c r="K44" s="36"/>
    </row>
    <row r="45" spans="3:11" s="80" customFormat="1" ht="14.25" customHeight="1">
      <c r="C45" s="83" t="s">
        <v>413</v>
      </c>
      <c r="K45" s="84" t="s">
        <v>408</v>
      </c>
    </row>
    <row r="46" spans="2:11" ht="8.25" customHeight="1">
      <c r="B46" s="627" t="s">
        <v>135</v>
      </c>
      <c r="C46" s="628"/>
      <c r="D46" s="616" t="s">
        <v>172</v>
      </c>
      <c r="E46" s="617"/>
      <c r="F46" s="138"/>
      <c r="G46" s="87"/>
      <c r="H46" s="138"/>
      <c r="I46" s="87"/>
      <c r="J46" s="620" t="s">
        <v>398</v>
      </c>
      <c r="K46" s="621"/>
    </row>
    <row r="47" spans="2:11" ht="13.5" customHeight="1">
      <c r="B47" s="629"/>
      <c r="C47" s="630"/>
      <c r="D47" s="618"/>
      <c r="E47" s="619"/>
      <c r="F47" s="616" t="s">
        <v>412</v>
      </c>
      <c r="G47" s="633"/>
      <c r="H47" s="616" t="s">
        <v>12</v>
      </c>
      <c r="I47" s="633"/>
      <c r="J47" s="622"/>
      <c r="K47" s="623"/>
    </row>
    <row r="48" spans="2:11" s="136" customFormat="1" ht="24.75" customHeight="1">
      <c r="B48" s="631"/>
      <c r="C48" s="632"/>
      <c r="D48" s="91"/>
      <c r="E48" s="92" t="s">
        <v>319</v>
      </c>
      <c r="F48" s="91"/>
      <c r="G48" s="92" t="s">
        <v>319</v>
      </c>
      <c r="H48" s="91"/>
      <c r="I48" s="92" t="s">
        <v>319</v>
      </c>
      <c r="J48" s="93"/>
      <c r="K48" s="92" t="s">
        <v>173</v>
      </c>
    </row>
    <row r="49" spans="2:11" s="137" customFormat="1" ht="10.5">
      <c r="B49" s="97"/>
      <c r="C49" s="98"/>
      <c r="D49" s="139" t="s">
        <v>60</v>
      </c>
      <c r="E49" s="140" t="s">
        <v>93</v>
      </c>
      <c r="F49" s="140" t="s">
        <v>60</v>
      </c>
      <c r="G49" s="140" t="s">
        <v>93</v>
      </c>
      <c r="H49" s="140" t="s">
        <v>60</v>
      </c>
      <c r="I49" s="140" t="s">
        <v>93</v>
      </c>
      <c r="J49" s="140" t="s">
        <v>331</v>
      </c>
      <c r="K49" s="140" t="s">
        <v>331</v>
      </c>
    </row>
    <row r="50" spans="2:11" ht="15" customHeight="1">
      <c r="B50" s="101" t="s">
        <v>48</v>
      </c>
      <c r="C50" s="102" t="s">
        <v>47</v>
      </c>
      <c r="D50" s="141">
        <v>146.2</v>
      </c>
      <c r="E50" s="104">
        <v>-0.9</v>
      </c>
      <c r="F50" s="142">
        <v>133.7</v>
      </c>
      <c r="G50" s="104">
        <v>-0.8</v>
      </c>
      <c r="H50" s="142">
        <v>12.5</v>
      </c>
      <c r="I50" s="104">
        <v>-3.1</v>
      </c>
      <c r="J50" s="142">
        <v>18.4</v>
      </c>
      <c r="K50" s="104">
        <v>-0.3000000000000007</v>
      </c>
    </row>
    <row r="51" spans="2:11" ht="15" customHeight="1">
      <c r="B51" s="101" t="s">
        <v>399</v>
      </c>
      <c r="C51" s="102" t="s">
        <v>163</v>
      </c>
      <c r="D51" s="141">
        <v>169.7</v>
      </c>
      <c r="E51" s="104">
        <v>2.7</v>
      </c>
      <c r="F51" s="142">
        <v>134.2</v>
      </c>
      <c r="G51" s="104">
        <v>-8.8</v>
      </c>
      <c r="H51" s="142">
        <v>35.5</v>
      </c>
      <c r="I51" s="104">
        <v>96.1</v>
      </c>
      <c r="J51" s="142">
        <v>18.8</v>
      </c>
      <c r="K51" s="104">
        <v>-1.3999999999999986</v>
      </c>
    </row>
    <row r="52" spans="2:11" ht="15" customHeight="1">
      <c r="B52" s="101" t="s">
        <v>68</v>
      </c>
      <c r="C52" s="102" t="s">
        <v>98</v>
      </c>
      <c r="D52" s="141">
        <v>162</v>
      </c>
      <c r="E52" s="104">
        <v>0.3</v>
      </c>
      <c r="F52" s="142">
        <v>146.4</v>
      </c>
      <c r="G52" s="104">
        <v>1.2</v>
      </c>
      <c r="H52" s="142">
        <v>15.6</v>
      </c>
      <c r="I52" s="104">
        <v>-7.1</v>
      </c>
      <c r="J52" s="104">
        <v>19.3</v>
      </c>
      <c r="K52" s="104">
        <v>0.10000000000000142</v>
      </c>
    </row>
    <row r="53" spans="2:11" ht="15" customHeight="1">
      <c r="B53" s="101" t="s">
        <v>400</v>
      </c>
      <c r="C53" s="102" t="s">
        <v>401</v>
      </c>
      <c r="D53" s="141">
        <v>143.6</v>
      </c>
      <c r="E53" s="104">
        <v>-0.9</v>
      </c>
      <c r="F53" s="142">
        <v>129.6</v>
      </c>
      <c r="G53" s="104">
        <v>0.5</v>
      </c>
      <c r="H53" s="142">
        <v>14</v>
      </c>
      <c r="I53" s="104">
        <v>-13.6</v>
      </c>
      <c r="J53" s="104">
        <v>17.3</v>
      </c>
      <c r="K53" s="104">
        <v>0</v>
      </c>
    </row>
    <row r="54" spans="2:11" ht="15" customHeight="1">
      <c r="B54" s="101" t="s">
        <v>355</v>
      </c>
      <c r="C54" s="102" t="s">
        <v>402</v>
      </c>
      <c r="D54" s="141">
        <v>165.4</v>
      </c>
      <c r="E54" s="104">
        <v>-0.2</v>
      </c>
      <c r="F54" s="142">
        <v>146.1</v>
      </c>
      <c r="G54" s="104">
        <v>3.3</v>
      </c>
      <c r="H54" s="142">
        <v>19.3</v>
      </c>
      <c r="I54" s="104">
        <v>-20.6</v>
      </c>
      <c r="J54" s="104">
        <v>19.4</v>
      </c>
      <c r="K54" s="104">
        <v>0.3999999999999986</v>
      </c>
    </row>
    <row r="55" spans="2:11" ht="15" customHeight="1">
      <c r="B55" s="101" t="s">
        <v>167</v>
      </c>
      <c r="C55" s="102" t="s">
        <v>152</v>
      </c>
      <c r="D55" s="141">
        <v>161.4</v>
      </c>
      <c r="E55" s="104">
        <v>-4</v>
      </c>
      <c r="F55" s="142">
        <v>138.5</v>
      </c>
      <c r="G55" s="104">
        <v>-2.2</v>
      </c>
      <c r="H55" s="142">
        <v>22.9</v>
      </c>
      <c r="I55" s="104">
        <v>-14</v>
      </c>
      <c r="J55" s="104">
        <v>18.7</v>
      </c>
      <c r="K55" s="104">
        <v>-0.3000000000000007</v>
      </c>
    </row>
    <row r="56" spans="2:11" ht="15" customHeight="1">
      <c r="B56" s="101" t="s">
        <v>403</v>
      </c>
      <c r="C56" s="102" t="s">
        <v>99</v>
      </c>
      <c r="D56" s="141">
        <v>131</v>
      </c>
      <c r="E56" s="104">
        <v>2</v>
      </c>
      <c r="F56" s="142">
        <v>122.8</v>
      </c>
      <c r="G56" s="104">
        <v>1.3</v>
      </c>
      <c r="H56" s="142">
        <v>8.2</v>
      </c>
      <c r="I56" s="104">
        <v>13.9</v>
      </c>
      <c r="J56" s="104">
        <v>18.3</v>
      </c>
      <c r="K56" s="104">
        <v>-0.3000000000000007</v>
      </c>
    </row>
    <row r="57" spans="2:11" ht="15" customHeight="1">
      <c r="B57" s="101" t="s">
        <v>74</v>
      </c>
      <c r="C57" s="102" t="s">
        <v>170</v>
      </c>
      <c r="D57" s="141">
        <v>150.8</v>
      </c>
      <c r="E57" s="104">
        <v>7.3</v>
      </c>
      <c r="F57" s="142">
        <v>132.2</v>
      </c>
      <c r="G57" s="104">
        <v>6.3</v>
      </c>
      <c r="H57" s="142">
        <v>18.6</v>
      </c>
      <c r="I57" s="104">
        <v>15.5</v>
      </c>
      <c r="J57" s="104">
        <v>18.8</v>
      </c>
      <c r="K57" s="104">
        <v>0.6999999999999993</v>
      </c>
    </row>
    <row r="58" spans="2:11" ht="15" customHeight="1">
      <c r="B58" s="101" t="s">
        <v>404</v>
      </c>
      <c r="C58" s="102" t="s">
        <v>255</v>
      </c>
      <c r="D58" s="141">
        <v>126.2</v>
      </c>
      <c r="E58" s="104">
        <v>-5.7</v>
      </c>
      <c r="F58" s="151">
        <v>117.8</v>
      </c>
      <c r="G58" s="104">
        <v>-1.6</v>
      </c>
      <c r="H58" s="151">
        <v>8.4</v>
      </c>
      <c r="I58" s="104">
        <v>-40.4</v>
      </c>
      <c r="J58" s="104">
        <v>18.3</v>
      </c>
      <c r="K58" s="104">
        <v>-0.8000000000000007</v>
      </c>
    </row>
    <row r="59" spans="2:11" ht="15" customHeight="1">
      <c r="B59" s="101" t="s">
        <v>346</v>
      </c>
      <c r="C59" s="102" t="s">
        <v>333</v>
      </c>
      <c r="D59" s="141">
        <v>159.9</v>
      </c>
      <c r="E59" s="104">
        <v>0.7</v>
      </c>
      <c r="F59" s="151">
        <v>144.4</v>
      </c>
      <c r="G59" s="104">
        <v>0.8</v>
      </c>
      <c r="H59" s="151">
        <v>15.5</v>
      </c>
      <c r="I59" s="104">
        <v>-0.6</v>
      </c>
      <c r="J59" s="104">
        <v>18.9</v>
      </c>
      <c r="K59" s="104">
        <v>0.09999999999999787</v>
      </c>
    </row>
    <row r="60" spans="2:11" ht="15" customHeight="1">
      <c r="B60" s="101" t="s">
        <v>281</v>
      </c>
      <c r="C60" s="102" t="s">
        <v>58</v>
      </c>
      <c r="D60" s="141">
        <v>99.7</v>
      </c>
      <c r="E60" s="104">
        <v>-15.8</v>
      </c>
      <c r="F60" s="151">
        <v>94.6</v>
      </c>
      <c r="G60" s="104">
        <v>-14.1</v>
      </c>
      <c r="H60" s="151">
        <v>5.1</v>
      </c>
      <c r="I60" s="104">
        <v>-37.8</v>
      </c>
      <c r="J60" s="104">
        <v>15.5</v>
      </c>
      <c r="K60" s="104">
        <v>-0.8999999999999986</v>
      </c>
    </row>
    <row r="61" spans="2:11" ht="15" customHeight="1">
      <c r="B61" s="101" t="s">
        <v>199</v>
      </c>
      <c r="C61" s="102" t="s">
        <v>308</v>
      </c>
      <c r="D61" s="141">
        <v>100.7</v>
      </c>
      <c r="E61" s="104">
        <v>-16</v>
      </c>
      <c r="F61" s="151">
        <v>95.2</v>
      </c>
      <c r="G61" s="104">
        <v>-19.4</v>
      </c>
      <c r="H61" s="151">
        <v>5.5</v>
      </c>
      <c r="I61" s="104">
        <v>189.2</v>
      </c>
      <c r="J61" s="104">
        <v>14.1</v>
      </c>
      <c r="K61" s="104">
        <v>-3.5000000000000018</v>
      </c>
    </row>
    <row r="62" spans="2:11" ht="15" customHeight="1">
      <c r="B62" s="101" t="s">
        <v>405</v>
      </c>
      <c r="C62" s="102" t="s">
        <v>113</v>
      </c>
      <c r="D62" s="141">
        <v>147</v>
      </c>
      <c r="E62" s="104">
        <v>15.5</v>
      </c>
      <c r="F62" s="151">
        <v>143.3</v>
      </c>
      <c r="G62" s="104">
        <v>16</v>
      </c>
      <c r="H62" s="151">
        <v>3.7</v>
      </c>
      <c r="I62" s="104">
        <v>0</v>
      </c>
      <c r="J62" s="104">
        <v>18.9</v>
      </c>
      <c r="K62" s="104">
        <v>1.5</v>
      </c>
    </row>
    <row r="63" spans="2:11" ht="15" customHeight="1">
      <c r="B63" s="101" t="s">
        <v>406</v>
      </c>
      <c r="C63" s="102" t="s">
        <v>101</v>
      </c>
      <c r="D63" s="141">
        <v>141</v>
      </c>
      <c r="E63" s="104">
        <v>-6.7</v>
      </c>
      <c r="F63" s="151">
        <v>134.3</v>
      </c>
      <c r="G63" s="104">
        <v>-6.5</v>
      </c>
      <c r="H63" s="151">
        <v>6.7</v>
      </c>
      <c r="I63" s="104">
        <v>-11.9</v>
      </c>
      <c r="J63" s="104">
        <v>18.1</v>
      </c>
      <c r="K63" s="104">
        <v>-1.2999999999999972</v>
      </c>
    </row>
    <row r="64" spans="2:11" ht="15" customHeight="1">
      <c r="B64" s="101" t="s">
        <v>312</v>
      </c>
      <c r="C64" s="102" t="s">
        <v>33</v>
      </c>
      <c r="D64" s="141">
        <v>145.7</v>
      </c>
      <c r="E64" s="104">
        <v>0.6</v>
      </c>
      <c r="F64" s="151">
        <v>139.6</v>
      </c>
      <c r="G64" s="104">
        <v>-0.5</v>
      </c>
      <c r="H64" s="151">
        <v>6.1</v>
      </c>
      <c r="I64" s="104">
        <v>38.7</v>
      </c>
      <c r="J64" s="104">
        <v>18.5</v>
      </c>
      <c r="K64" s="104">
        <v>0</v>
      </c>
    </row>
    <row r="65" spans="2:11" ht="15" customHeight="1">
      <c r="B65" s="118" t="s">
        <v>160</v>
      </c>
      <c r="C65" s="147" t="s">
        <v>26</v>
      </c>
      <c r="D65" s="152">
        <v>122.2</v>
      </c>
      <c r="E65" s="131">
        <v>1</v>
      </c>
      <c r="F65" s="153">
        <v>114</v>
      </c>
      <c r="G65" s="131">
        <v>1</v>
      </c>
      <c r="H65" s="153">
        <v>8.2</v>
      </c>
      <c r="I65" s="131">
        <v>0</v>
      </c>
      <c r="J65" s="131">
        <v>18</v>
      </c>
      <c r="K65" s="131">
        <v>0.10000000000000142</v>
      </c>
    </row>
    <row r="66" ht="12.75">
      <c r="C66" s="150"/>
    </row>
    <row r="67" spans="3:9" ht="12.75">
      <c r="C67" s="154"/>
      <c r="D67" s="154"/>
      <c r="E67" s="154"/>
      <c r="G67" s="154"/>
      <c r="H67" s="154"/>
      <c r="I67" s="154"/>
    </row>
    <row r="68" ht="12.75">
      <c r="F68" s="135" t="s">
        <v>414</v>
      </c>
    </row>
    <row r="97" ht="12.75">
      <c r="F97" s="135"/>
    </row>
  </sheetData>
  <sheetProtection/>
  <mergeCells count="16">
    <mergeCell ref="C37:K38"/>
    <mergeCell ref="C39:K41"/>
    <mergeCell ref="C42:K43"/>
    <mergeCell ref="B46:C48"/>
    <mergeCell ref="D46:E47"/>
    <mergeCell ref="J46:K47"/>
    <mergeCell ref="F47:G47"/>
    <mergeCell ref="H47:I47"/>
    <mergeCell ref="C5:K6"/>
    <mergeCell ref="C7:K9"/>
    <mergeCell ref="C10:K11"/>
    <mergeCell ref="B14:C16"/>
    <mergeCell ref="D14:E15"/>
    <mergeCell ref="J14:K15"/>
    <mergeCell ref="F15:G15"/>
    <mergeCell ref="H15:I15"/>
  </mergeCells>
  <printOptions/>
  <pageMargins left="0.5118110236220472" right="0.35433070866141736" top="0.3937007874015748" bottom="0.2755905511811024" header="0.2362204724409449" footer="0.35433070866141736"/>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tabColor indexed="12"/>
  </sheetPr>
  <dimension ref="A1:M92"/>
  <sheetViews>
    <sheetView view="pageBreakPreview" zoomScaleNormal="90" zoomScaleSheetLayoutView="100" zoomScalePageLayoutView="0" workbookViewId="0" topLeftCell="A1">
      <selection activeCell="A1" sqref="A1"/>
    </sheetView>
  </sheetViews>
  <sheetFormatPr defaultColWidth="9" defaultRowHeight="14.25"/>
  <cols>
    <col min="1" max="1" width="2.09765625" style="76" customWidth="1"/>
    <col min="2" max="2" width="3.19921875" style="76" customWidth="1"/>
    <col min="3" max="3" width="29.19921875" style="76" customWidth="1"/>
    <col min="4" max="4" width="11.8984375" style="76" customWidth="1"/>
    <col min="5" max="5" width="8.296875" style="76" customWidth="1"/>
    <col min="6" max="7" width="8.8984375" style="76" customWidth="1"/>
    <col min="8" max="11" width="9.19921875" style="76" customWidth="1"/>
    <col min="12" max="13" width="7.3984375" style="76" customWidth="1"/>
    <col min="14" max="14" width="9.19921875" style="76" bestFit="1" customWidth="1"/>
    <col min="15" max="15" width="9" style="76" bestFit="1" customWidth="1"/>
    <col min="16" max="16384" width="9" style="76" customWidth="1"/>
  </cols>
  <sheetData>
    <row r="1" spans="1:13" ht="15.75">
      <c r="A1" s="82" t="s">
        <v>416</v>
      </c>
      <c r="B1" s="82"/>
      <c r="C1" s="81"/>
      <c r="D1" s="80"/>
      <c r="E1" s="80"/>
      <c r="F1" s="80"/>
      <c r="G1" s="80"/>
      <c r="H1" s="80"/>
      <c r="I1" s="80"/>
      <c r="J1" s="80"/>
      <c r="K1" s="36"/>
      <c r="L1" s="36"/>
      <c r="M1" s="36"/>
    </row>
    <row r="2" spans="1:13" ht="15.75">
      <c r="A2" s="82"/>
      <c r="B2" s="82"/>
      <c r="C2" s="81"/>
      <c r="D2" s="80"/>
      <c r="E2" s="80"/>
      <c r="F2" s="80"/>
      <c r="G2" s="80"/>
      <c r="H2" s="80"/>
      <c r="I2" s="80"/>
      <c r="J2" s="80"/>
      <c r="K2" s="36"/>
      <c r="L2" s="36"/>
      <c r="M2" s="36"/>
    </row>
    <row r="3" spans="1:13" ht="15.75">
      <c r="A3" s="81"/>
      <c r="B3" s="81"/>
      <c r="C3" s="82" t="s">
        <v>261</v>
      </c>
      <c r="D3" s="36"/>
      <c r="E3" s="36"/>
      <c r="F3" s="36"/>
      <c r="G3" s="36"/>
      <c r="H3" s="36"/>
      <c r="I3" s="36"/>
      <c r="J3" s="36"/>
      <c r="K3" s="36"/>
      <c r="L3" s="36"/>
      <c r="M3" s="36"/>
    </row>
    <row r="4" spans="1:13" ht="13.5" customHeight="1">
      <c r="A4" s="81"/>
      <c r="B4" s="81"/>
      <c r="C4" s="82"/>
      <c r="D4" s="36"/>
      <c r="E4" s="36"/>
      <c r="F4" s="36"/>
      <c r="G4" s="36"/>
      <c r="H4" s="36"/>
      <c r="I4" s="36"/>
      <c r="J4" s="36"/>
      <c r="K4" s="36"/>
      <c r="L4" s="36"/>
      <c r="M4" s="36"/>
    </row>
    <row r="5" spans="3:13" ht="15" customHeight="1">
      <c r="C5" s="609" t="s">
        <v>601</v>
      </c>
      <c r="D5" s="609"/>
      <c r="E5" s="609"/>
      <c r="F5" s="609"/>
      <c r="G5" s="609"/>
      <c r="H5" s="609"/>
      <c r="I5" s="609"/>
      <c r="J5" s="609"/>
      <c r="K5" s="609"/>
      <c r="L5" s="155"/>
      <c r="M5" s="155"/>
    </row>
    <row r="6" spans="3:13" ht="15" customHeight="1">
      <c r="C6" s="609"/>
      <c r="D6" s="609"/>
      <c r="E6" s="609"/>
      <c r="F6" s="609"/>
      <c r="G6" s="609"/>
      <c r="H6" s="609"/>
      <c r="I6" s="609"/>
      <c r="J6" s="609"/>
      <c r="K6" s="609"/>
      <c r="L6" s="155"/>
      <c r="M6" s="155"/>
    </row>
    <row r="7" spans="3:13" ht="15" customHeight="1">
      <c r="C7" s="609"/>
      <c r="D7" s="609"/>
      <c r="E7" s="609"/>
      <c r="F7" s="609"/>
      <c r="G7" s="609"/>
      <c r="H7" s="609"/>
      <c r="I7" s="609"/>
      <c r="J7" s="609"/>
      <c r="K7" s="609"/>
      <c r="L7" s="155"/>
      <c r="M7" s="155"/>
    </row>
    <row r="8" spans="3:13" ht="15" customHeight="1">
      <c r="C8" s="609" t="s">
        <v>602</v>
      </c>
      <c r="D8" s="609"/>
      <c r="E8" s="609"/>
      <c r="F8" s="609"/>
      <c r="G8" s="609"/>
      <c r="H8" s="609"/>
      <c r="I8" s="609"/>
      <c r="J8" s="609"/>
      <c r="K8" s="609"/>
      <c r="L8" s="155"/>
      <c r="M8" s="155"/>
    </row>
    <row r="9" spans="3:13" ht="15" customHeight="1">
      <c r="C9" s="609"/>
      <c r="D9" s="609"/>
      <c r="E9" s="609"/>
      <c r="F9" s="609"/>
      <c r="G9" s="609"/>
      <c r="H9" s="609"/>
      <c r="I9" s="609"/>
      <c r="J9" s="609"/>
      <c r="K9" s="609"/>
      <c r="L9" s="155"/>
      <c r="M9" s="155"/>
    </row>
    <row r="10" spans="3:13" ht="15" customHeight="1">
      <c r="C10" s="155"/>
      <c r="D10" s="155"/>
      <c r="E10" s="155"/>
      <c r="F10" s="155"/>
      <c r="G10" s="155"/>
      <c r="H10" s="155"/>
      <c r="I10" s="155"/>
      <c r="J10" s="155"/>
      <c r="K10" s="155"/>
      <c r="L10" s="155"/>
      <c r="M10" s="155"/>
    </row>
    <row r="11" spans="3:13" ht="15" customHeight="1">
      <c r="C11" s="83" t="s">
        <v>216</v>
      </c>
      <c r="D11" s="80"/>
      <c r="E11" s="80"/>
      <c r="F11" s="80"/>
      <c r="G11" s="80"/>
      <c r="H11" s="80"/>
      <c r="I11" s="80"/>
      <c r="J11" s="80"/>
      <c r="K11" s="156" t="s">
        <v>236</v>
      </c>
      <c r="L11" s="80"/>
      <c r="M11" s="157"/>
    </row>
    <row r="12" spans="2:12" ht="15" customHeight="1">
      <c r="B12" s="627" t="s">
        <v>89</v>
      </c>
      <c r="C12" s="628"/>
      <c r="D12" s="620" t="s">
        <v>91</v>
      </c>
      <c r="E12" s="624"/>
      <c r="F12" s="616" t="s">
        <v>417</v>
      </c>
      <c r="G12" s="633"/>
      <c r="H12" s="636" t="s">
        <v>106</v>
      </c>
      <c r="I12" s="637"/>
      <c r="J12" s="637"/>
      <c r="K12" s="637"/>
      <c r="L12" s="158"/>
    </row>
    <row r="13" spans="2:12" ht="7.5" customHeight="1">
      <c r="B13" s="629"/>
      <c r="C13" s="630"/>
      <c r="D13" s="622"/>
      <c r="E13" s="634"/>
      <c r="F13" s="618"/>
      <c r="G13" s="635"/>
      <c r="H13" s="638" t="s">
        <v>418</v>
      </c>
      <c r="I13" s="159"/>
      <c r="J13" s="638" t="s">
        <v>34</v>
      </c>
      <c r="K13" s="159"/>
      <c r="L13" s="158"/>
    </row>
    <row r="14" spans="2:11" ht="24.75" customHeight="1">
      <c r="B14" s="631"/>
      <c r="C14" s="632"/>
      <c r="D14" s="93"/>
      <c r="E14" s="92" t="s">
        <v>319</v>
      </c>
      <c r="F14" s="160"/>
      <c r="G14" s="95" t="s">
        <v>258</v>
      </c>
      <c r="H14" s="639"/>
      <c r="I14" s="95" t="s">
        <v>258</v>
      </c>
      <c r="J14" s="639"/>
      <c r="K14" s="92" t="s">
        <v>173</v>
      </c>
    </row>
    <row r="15" spans="2:11" s="77" customFormat="1" ht="12" customHeight="1">
      <c r="B15" s="97"/>
      <c r="C15" s="98"/>
      <c r="D15" s="99" t="s">
        <v>349</v>
      </c>
      <c r="E15" s="100" t="s">
        <v>93</v>
      </c>
      <c r="F15" s="161" t="s">
        <v>93</v>
      </c>
      <c r="G15" s="161" t="s">
        <v>419</v>
      </c>
      <c r="H15" s="161" t="s">
        <v>93</v>
      </c>
      <c r="I15" s="100" t="s">
        <v>419</v>
      </c>
      <c r="J15" s="161" t="s">
        <v>93</v>
      </c>
      <c r="K15" s="100" t="s">
        <v>419</v>
      </c>
    </row>
    <row r="16" spans="2:11" ht="15" customHeight="1">
      <c r="B16" s="101" t="s">
        <v>48</v>
      </c>
      <c r="C16" s="102" t="s">
        <v>47</v>
      </c>
      <c r="D16" s="103">
        <v>1386157</v>
      </c>
      <c r="E16" s="104">
        <v>-1</v>
      </c>
      <c r="F16" s="162">
        <v>31</v>
      </c>
      <c r="G16" s="104">
        <v>-0.1</v>
      </c>
      <c r="H16" s="163">
        <v>1.86</v>
      </c>
      <c r="I16" s="163">
        <v>0.32</v>
      </c>
      <c r="J16" s="163">
        <v>1.84</v>
      </c>
      <c r="K16" s="163">
        <v>-0.26</v>
      </c>
    </row>
    <row r="17" spans="2:11" ht="15" customHeight="1">
      <c r="B17" s="101" t="s">
        <v>399</v>
      </c>
      <c r="C17" s="102" t="s">
        <v>163</v>
      </c>
      <c r="D17" s="103">
        <v>68801</v>
      </c>
      <c r="E17" s="104">
        <v>7.1</v>
      </c>
      <c r="F17" s="162">
        <v>12.3</v>
      </c>
      <c r="G17" s="104">
        <v>-0.3</v>
      </c>
      <c r="H17" s="163">
        <v>0.76</v>
      </c>
      <c r="I17" s="163">
        <v>-1.46</v>
      </c>
      <c r="J17" s="163">
        <v>0.91</v>
      </c>
      <c r="K17" s="163">
        <v>0.04</v>
      </c>
    </row>
    <row r="18" spans="2:11" ht="15" customHeight="1">
      <c r="B18" s="101" t="s">
        <v>68</v>
      </c>
      <c r="C18" s="102" t="s">
        <v>98</v>
      </c>
      <c r="D18" s="103">
        <v>383599</v>
      </c>
      <c r="E18" s="104">
        <v>-1.4</v>
      </c>
      <c r="F18" s="162">
        <v>14.7</v>
      </c>
      <c r="G18" s="104">
        <v>0.3</v>
      </c>
      <c r="H18" s="163">
        <v>1.03</v>
      </c>
      <c r="I18" s="163">
        <v>0.07</v>
      </c>
      <c r="J18" s="163">
        <v>1.52</v>
      </c>
      <c r="K18" s="163">
        <v>0.47</v>
      </c>
    </row>
    <row r="19" spans="2:11" ht="15" customHeight="1">
      <c r="B19" s="101" t="s">
        <v>400</v>
      </c>
      <c r="C19" s="102" t="s">
        <v>401</v>
      </c>
      <c r="D19" s="103">
        <v>6740</v>
      </c>
      <c r="E19" s="104">
        <v>0.2</v>
      </c>
      <c r="F19" s="162">
        <v>13.3</v>
      </c>
      <c r="G19" s="104">
        <v>4.9</v>
      </c>
      <c r="H19" s="163">
        <v>0</v>
      </c>
      <c r="I19" s="163">
        <v>0</v>
      </c>
      <c r="J19" s="163">
        <v>0.06</v>
      </c>
      <c r="K19" s="163">
        <v>-0.07</v>
      </c>
    </row>
    <row r="20" spans="2:11" ht="15" customHeight="1">
      <c r="B20" s="101" t="s">
        <v>355</v>
      </c>
      <c r="C20" s="102" t="s">
        <v>402</v>
      </c>
      <c r="D20" s="103">
        <v>17700</v>
      </c>
      <c r="E20" s="104">
        <v>3</v>
      </c>
      <c r="F20" s="162">
        <v>10</v>
      </c>
      <c r="G20" s="104">
        <v>-0.2</v>
      </c>
      <c r="H20" s="163">
        <v>0.88</v>
      </c>
      <c r="I20" s="163">
        <v>0.49</v>
      </c>
      <c r="J20" s="163">
        <v>0.31</v>
      </c>
      <c r="K20" s="163">
        <v>-0.62</v>
      </c>
    </row>
    <row r="21" spans="2:11" ht="15" customHeight="1">
      <c r="B21" s="101" t="s">
        <v>167</v>
      </c>
      <c r="C21" s="102" t="s">
        <v>152</v>
      </c>
      <c r="D21" s="103">
        <v>89136</v>
      </c>
      <c r="E21" s="104">
        <v>0.9</v>
      </c>
      <c r="F21" s="162">
        <v>20.6</v>
      </c>
      <c r="G21" s="104">
        <v>6.4</v>
      </c>
      <c r="H21" s="163">
        <v>0.87</v>
      </c>
      <c r="I21" s="163">
        <v>0.06</v>
      </c>
      <c r="J21" s="163">
        <v>0.7</v>
      </c>
      <c r="K21" s="163">
        <v>-1.04</v>
      </c>
    </row>
    <row r="22" spans="2:11" ht="15" customHeight="1">
      <c r="B22" s="101" t="s">
        <v>403</v>
      </c>
      <c r="C22" s="102" t="s">
        <v>99</v>
      </c>
      <c r="D22" s="103">
        <v>223441</v>
      </c>
      <c r="E22" s="113">
        <v>2.9</v>
      </c>
      <c r="F22" s="162">
        <v>47.3</v>
      </c>
      <c r="G22" s="104">
        <v>1</v>
      </c>
      <c r="H22" s="163">
        <v>2.7</v>
      </c>
      <c r="I22" s="163">
        <v>1.37</v>
      </c>
      <c r="J22" s="163">
        <v>1.9</v>
      </c>
      <c r="K22" s="163">
        <v>0.11</v>
      </c>
    </row>
    <row r="23" spans="2:11" ht="15" customHeight="1">
      <c r="B23" s="101" t="s">
        <v>74</v>
      </c>
      <c r="C23" s="102" t="s">
        <v>170</v>
      </c>
      <c r="D23" s="103">
        <v>31070</v>
      </c>
      <c r="E23" s="113">
        <v>-0.8</v>
      </c>
      <c r="F23" s="162">
        <v>11.6</v>
      </c>
      <c r="G23" s="104">
        <v>-4.9</v>
      </c>
      <c r="H23" s="163">
        <v>0</v>
      </c>
      <c r="I23" s="163">
        <v>-0.21</v>
      </c>
      <c r="J23" s="163">
        <v>0.57</v>
      </c>
      <c r="K23" s="163">
        <v>0.2</v>
      </c>
    </row>
    <row r="24" spans="2:11" ht="15" customHeight="1">
      <c r="B24" s="101" t="s">
        <v>404</v>
      </c>
      <c r="C24" s="102" t="s">
        <v>255</v>
      </c>
      <c r="D24" s="103">
        <v>13536</v>
      </c>
      <c r="E24" s="113">
        <v>0.5</v>
      </c>
      <c r="F24" s="162">
        <v>41.8</v>
      </c>
      <c r="G24" s="104">
        <v>15</v>
      </c>
      <c r="H24" s="163">
        <v>2.32</v>
      </c>
      <c r="I24" s="163">
        <v>0.99</v>
      </c>
      <c r="J24" s="163">
        <v>1.92</v>
      </c>
      <c r="K24" s="163">
        <v>0.02</v>
      </c>
    </row>
    <row r="25" spans="2:11" ht="15" customHeight="1">
      <c r="B25" s="101" t="s">
        <v>346</v>
      </c>
      <c r="C25" s="102" t="s">
        <v>333</v>
      </c>
      <c r="D25" s="103">
        <v>25610</v>
      </c>
      <c r="E25" s="113">
        <v>-24.2</v>
      </c>
      <c r="F25" s="162">
        <v>15.1</v>
      </c>
      <c r="G25" s="104">
        <v>0.7</v>
      </c>
      <c r="H25" s="163">
        <v>0.15</v>
      </c>
      <c r="I25" s="163">
        <v>-0.29</v>
      </c>
      <c r="J25" s="163">
        <v>0.82</v>
      </c>
      <c r="K25" s="163">
        <v>0.08</v>
      </c>
    </row>
    <row r="26" spans="2:11" ht="15" customHeight="1">
      <c r="B26" s="101" t="s">
        <v>281</v>
      </c>
      <c r="C26" s="102" t="s">
        <v>58</v>
      </c>
      <c r="D26" s="103">
        <v>120390</v>
      </c>
      <c r="E26" s="113">
        <v>-2.6</v>
      </c>
      <c r="F26" s="162">
        <v>77.1</v>
      </c>
      <c r="G26" s="104">
        <v>0.6</v>
      </c>
      <c r="H26" s="163">
        <v>6.36</v>
      </c>
      <c r="I26" s="163">
        <v>2.37</v>
      </c>
      <c r="J26" s="163">
        <v>4.8</v>
      </c>
      <c r="K26" s="163">
        <v>-0.83</v>
      </c>
    </row>
    <row r="27" spans="2:11" ht="15" customHeight="1">
      <c r="B27" s="101" t="s">
        <v>199</v>
      </c>
      <c r="C27" s="102" t="s">
        <v>308</v>
      </c>
      <c r="D27" s="103">
        <v>39132</v>
      </c>
      <c r="E27" s="113">
        <v>0.2</v>
      </c>
      <c r="F27" s="162">
        <v>47.2</v>
      </c>
      <c r="G27" s="104">
        <v>2.6</v>
      </c>
      <c r="H27" s="163">
        <v>4.12</v>
      </c>
      <c r="I27" s="163">
        <v>1.9300000000000002</v>
      </c>
      <c r="J27" s="163">
        <v>1.87</v>
      </c>
      <c r="K27" s="163">
        <v>-0.25</v>
      </c>
    </row>
    <row r="28" spans="2:11" ht="15" customHeight="1">
      <c r="B28" s="101" t="s">
        <v>405</v>
      </c>
      <c r="C28" s="102" t="s">
        <v>113</v>
      </c>
      <c r="D28" s="103">
        <v>73665</v>
      </c>
      <c r="E28" s="113">
        <v>3.3</v>
      </c>
      <c r="F28" s="162">
        <v>27.1</v>
      </c>
      <c r="G28" s="104">
        <v>-14.3</v>
      </c>
      <c r="H28" s="163">
        <v>0.85</v>
      </c>
      <c r="I28" s="163">
        <v>-0.73</v>
      </c>
      <c r="J28" s="163">
        <v>2.54</v>
      </c>
      <c r="K28" s="163">
        <v>-0.92</v>
      </c>
    </row>
    <row r="29" spans="2:11" ht="15" customHeight="1">
      <c r="B29" s="101" t="s">
        <v>406</v>
      </c>
      <c r="C29" s="102" t="s">
        <v>101</v>
      </c>
      <c r="D29" s="103">
        <v>180132</v>
      </c>
      <c r="E29" s="113">
        <v>-2</v>
      </c>
      <c r="F29" s="162">
        <v>30.2</v>
      </c>
      <c r="G29" s="104">
        <v>-1.5</v>
      </c>
      <c r="H29" s="163">
        <v>1.06</v>
      </c>
      <c r="I29" s="163">
        <v>-0.14</v>
      </c>
      <c r="J29" s="163">
        <v>1.41</v>
      </c>
      <c r="K29" s="163">
        <v>-1.32</v>
      </c>
    </row>
    <row r="30" spans="2:11" ht="15" customHeight="1">
      <c r="B30" s="101" t="s">
        <v>312</v>
      </c>
      <c r="C30" s="102" t="s">
        <v>33</v>
      </c>
      <c r="D30" s="103">
        <v>12494</v>
      </c>
      <c r="E30" s="113">
        <v>-0.2</v>
      </c>
      <c r="F30" s="162">
        <v>15</v>
      </c>
      <c r="G30" s="104">
        <v>4</v>
      </c>
      <c r="H30" s="163">
        <v>0</v>
      </c>
      <c r="I30" s="163">
        <v>-2.9</v>
      </c>
      <c r="J30" s="163">
        <v>0.11</v>
      </c>
      <c r="K30" s="163">
        <v>-4.52</v>
      </c>
    </row>
    <row r="31" spans="2:11" ht="15" customHeight="1">
      <c r="B31" s="118" t="s">
        <v>160</v>
      </c>
      <c r="C31" s="147" t="s">
        <v>26</v>
      </c>
      <c r="D31" s="130">
        <v>100495</v>
      </c>
      <c r="E31" s="121">
        <v>-7</v>
      </c>
      <c r="F31" s="164">
        <v>37.7</v>
      </c>
      <c r="G31" s="131">
        <v>-0.4</v>
      </c>
      <c r="H31" s="165">
        <v>2.31</v>
      </c>
      <c r="I31" s="165">
        <v>-0.35</v>
      </c>
      <c r="J31" s="165">
        <v>2.52</v>
      </c>
      <c r="K31" s="165">
        <v>0.2</v>
      </c>
    </row>
    <row r="32" spans="3:9" ht="12.75">
      <c r="C32" s="150"/>
      <c r="D32" s="154"/>
      <c r="E32" s="154"/>
      <c r="F32" s="154"/>
      <c r="G32" s="154"/>
      <c r="H32" s="154"/>
      <c r="I32" s="154"/>
    </row>
    <row r="33" spans="3:9" ht="12.75">
      <c r="C33" s="150"/>
      <c r="D33" s="154"/>
      <c r="E33" s="154"/>
      <c r="F33" s="154"/>
      <c r="G33" s="154"/>
      <c r="H33" s="154"/>
      <c r="I33" s="154"/>
    </row>
    <row r="34" spans="1:13" ht="15.75">
      <c r="A34" s="82" t="s">
        <v>337</v>
      </c>
      <c r="B34" s="82"/>
      <c r="E34" s="80"/>
      <c r="F34" s="80"/>
      <c r="G34" s="80"/>
      <c r="H34" s="80"/>
      <c r="I34" s="80"/>
      <c r="J34" s="80"/>
      <c r="K34" s="80"/>
      <c r="L34" s="80"/>
      <c r="M34" s="36"/>
    </row>
    <row r="35" spans="3:13" ht="15" customHeight="1">
      <c r="C35" s="166"/>
      <c r="D35" s="36"/>
      <c r="E35" s="36"/>
      <c r="F35" s="36"/>
      <c r="G35" s="36"/>
      <c r="H35" s="36"/>
      <c r="I35" s="36"/>
      <c r="J35" s="36"/>
      <c r="K35" s="36"/>
      <c r="L35" s="36"/>
      <c r="M35" s="36"/>
    </row>
    <row r="36" spans="3:13" ht="15" customHeight="1">
      <c r="C36" s="609" t="s">
        <v>603</v>
      </c>
      <c r="D36" s="609"/>
      <c r="E36" s="609"/>
      <c r="F36" s="609"/>
      <c r="G36" s="609"/>
      <c r="H36" s="609"/>
      <c r="I36" s="609"/>
      <c r="J36" s="609"/>
      <c r="K36" s="609"/>
      <c r="L36" s="155"/>
      <c r="M36" s="155"/>
    </row>
    <row r="37" spans="3:13" ht="15" customHeight="1">
      <c r="C37" s="609"/>
      <c r="D37" s="609"/>
      <c r="E37" s="609"/>
      <c r="F37" s="609"/>
      <c r="G37" s="609"/>
      <c r="H37" s="609"/>
      <c r="I37" s="609"/>
      <c r="J37" s="609"/>
      <c r="K37" s="609"/>
      <c r="L37" s="155"/>
      <c r="M37" s="155"/>
    </row>
    <row r="38" spans="3:13" ht="15" customHeight="1">
      <c r="C38" s="609"/>
      <c r="D38" s="609"/>
      <c r="E38" s="609"/>
      <c r="F38" s="609"/>
      <c r="G38" s="609"/>
      <c r="H38" s="609"/>
      <c r="I38" s="609"/>
      <c r="J38" s="609"/>
      <c r="K38" s="609"/>
      <c r="L38" s="155"/>
      <c r="M38" s="155"/>
    </row>
    <row r="39" spans="3:13" ht="15" customHeight="1">
      <c r="C39" s="609" t="s">
        <v>604</v>
      </c>
      <c r="D39" s="609"/>
      <c r="E39" s="609"/>
      <c r="F39" s="609"/>
      <c r="G39" s="609"/>
      <c r="H39" s="609"/>
      <c r="I39" s="609"/>
      <c r="J39" s="609"/>
      <c r="K39" s="609"/>
      <c r="L39" s="155"/>
      <c r="M39" s="155"/>
    </row>
    <row r="40" spans="3:13" ht="15" customHeight="1">
      <c r="C40" s="609"/>
      <c r="D40" s="609"/>
      <c r="E40" s="609"/>
      <c r="F40" s="609"/>
      <c r="G40" s="609"/>
      <c r="H40" s="609"/>
      <c r="I40" s="609"/>
      <c r="J40" s="609"/>
      <c r="K40" s="609"/>
      <c r="L40" s="155"/>
      <c r="M40" s="155"/>
    </row>
    <row r="41" spans="3:13" ht="15" customHeight="1">
      <c r="C41" s="609"/>
      <c r="D41" s="609"/>
      <c r="E41" s="609"/>
      <c r="F41" s="609"/>
      <c r="G41" s="609"/>
      <c r="H41" s="609"/>
      <c r="I41" s="609"/>
      <c r="J41" s="609"/>
      <c r="K41" s="609"/>
      <c r="L41" s="155"/>
      <c r="M41" s="155"/>
    </row>
    <row r="42" spans="3:13" ht="15" customHeight="1">
      <c r="C42" s="155"/>
      <c r="D42" s="155"/>
      <c r="E42" s="155"/>
      <c r="F42" s="155"/>
      <c r="G42" s="155"/>
      <c r="H42" s="155"/>
      <c r="I42" s="155"/>
      <c r="J42" s="155"/>
      <c r="K42" s="155"/>
      <c r="L42" s="155"/>
      <c r="M42" s="155"/>
    </row>
    <row r="43" spans="3:13" ht="15" customHeight="1">
      <c r="C43" s="83" t="s">
        <v>27</v>
      </c>
      <c r="D43" s="80"/>
      <c r="E43" s="80"/>
      <c r="F43" s="80"/>
      <c r="G43" s="80"/>
      <c r="H43" s="80"/>
      <c r="I43" s="80"/>
      <c r="J43" s="80"/>
      <c r="K43" s="156" t="s">
        <v>408</v>
      </c>
      <c r="L43" s="80"/>
      <c r="M43" s="157"/>
    </row>
    <row r="44" spans="2:12" ht="15" customHeight="1">
      <c r="B44" s="627" t="s">
        <v>89</v>
      </c>
      <c r="C44" s="628"/>
      <c r="D44" s="620" t="s">
        <v>91</v>
      </c>
      <c r="E44" s="624"/>
      <c r="F44" s="616" t="s">
        <v>417</v>
      </c>
      <c r="G44" s="633"/>
      <c r="H44" s="636" t="s">
        <v>106</v>
      </c>
      <c r="I44" s="637"/>
      <c r="J44" s="637"/>
      <c r="K44" s="637"/>
      <c r="L44" s="158"/>
    </row>
    <row r="45" spans="2:12" ht="7.5" customHeight="1">
      <c r="B45" s="629"/>
      <c r="C45" s="630"/>
      <c r="D45" s="622"/>
      <c r="E45" s="634"/>
      <c r="F45" s="618"/>
      <c r="G45" s="635"/>
      <c r="H45" s="638" t="s">
        <v>418</v>
      </c>
      <c r="I45" s="159"/>
      <c r="J45" s="638" t="s">
        <v>34</v>
      </c>
      <c r="K45" s="159"/>
      <c r="L45" s="158"/>
    </row>
    <row r="46" spans="2:11" ht="24.75" customHeight="1">
      <c r="B46" s="631"/>
      <c r="C46" s="632"/>
      <c r="D46" s="93"/>
      <c r="E46" s="92" t="s">
        <v>319</v>
      </c>
      <c r="F46" s="160"/>
      <c r="G46" s="95" t="s">
        <v>258</v>
      </c>
      <c r="H46" s="639"/>
      <c r="I46" s="95" t="s">
        <v>258</v>
      </c>
      <c r="J46" s="639"/>
      <c r="K46" s="92" t="s">
        <v>173</v>
      </c>
    </row>
    <row r="47" spans="2:11" s="77" customFormat="1" ht="11.25" customHeight="1">
      <c r="B47" s="97"/>
      <c r="C47" s="98"/>
      <c r="D47" s="99" t="s">
        <v>349</v>
      </c>
      <c r="E47" s="100" t="s">
        <v>93</v>
      </c>
      <c r="F47" s="161" t="s">
        <v>93</v>
      </c>
      <c r="G47" s="161" t="s">
        <v>419</v>
      </c>
      <c r="H47" s="161" t="s">
        <v>93</v>
      </c>
      <c r="I47" s="100" t="s">
        <v>419</v>
      </c>
      <c r="J47" s="161" t="s">
        <v>93</v>
      </c>
      <c r="K47" s="100" t="s">
        <v>419</v>
      </c>
    </row>
    <row r="48" spans="2:11" ht="15" customHeight="1">
      <c r="B48" s="101" t="s">
        <v>48</v>
      </c>
      <c r="C48" s="102" t="s">
        <v>47</v>
      </c>
      <c r="D48" s="103">
        <v>799836</v>
      </c>
      <c r="E48" s="104">
        <v>-2.8</v>
      </c>
      <c r="F48" s="162">
        <v>24.7</v>
      </c>
      <c r="G48" s="104">
        <v>-0.3</v>
      </c>
      <c r="H48" s="163">
        <v>1.31</v>
      </c>
      <c r="I48" s="163">
        <v>-0.04</v>
      </c>
      <c r="J48" s="163">
        <v>1.71</v>
      </c>
      <c r="K48" s="163">
        <v>-0.19</v>
      </c>
    </row>
    <row r="49" spans="2:11" ht="15" customHeight="1">
      <c r="B49" s="101" t="s">
        <v>399</v>
      </c>
      <c r="C49" s="102" t="s">
        <v>163</v>
      </c>
      <c r="D49" s="103">
        <v>20196</v>
      </c>
      <c r="E49" s="104">
        <v>2</v>
      </c>
      <c r="F49" s="162">
        <v>16.3</v>
      </c>
      <c r="G49" s="104">
        <v>-0.4</v>
      </c>
      <c r="H49" s="163">
        <v>1.18</v>
      </c>
      <c r="I49" s="163">
        <v>-3.82</v>
      </c>
      <c r="J49" s="163">
        <v>0.29</v>
      </c>
      <c r="K49" s="163">
        <v>-0.9</v>
      </c>
    </row>
    <row r="50" spans="2:11" ht="15" customHeight="1">
      <c r="B50" s="101" t="s">
        <v>68</v>
      </c>
      <c r="C50" s="102" t="s">
        <v>98</v>
      </c>
      <c r="D50" s="103">
        <v>295450</v>
      </c>
      <c r="E50" s="104">
        <v>-1.1</v>
      </c>
      <c r="F50" s="162">
        <v>10.5</v>
      </c>
      <c r="G50" s="104">
        <v>-0.8</v>
      </c>
      <c r="H50" s="163">
        <v>0.81</v>
      </c>
      <c r="I50" s="163">
        <v>-0.02</v>
      </c>
      <c r="J50" s="163">
        <v>1.39</v>
      </c>
      <c r="K50" s="163">
        <v>0.31</v>
      </c>
    </row>
    <row r="51" spans="2:11" ht="15" customHeight="1">
      <c r="B51" s="101" t="s">
        <v>400</v>
      </c>
      <c r="C51" s="102" t="s">
        <v>401</v>
      </c>
      <c r="D51" s="103">
        <v>4828</v>
      </c>
      <c r="E51" s="104">
        <v>-1.9</v>
      </c>
      <c r="F51" s="162">
        <v>7</v>
      </c>
      <c r="G51" s="104">
        <v>-0.8</v>
      </c>
      <c r="H51" s="163">
        <v>0</v>
      </c>
      <c r="I51" s="163">
        <v>0</v>
      </c>
      <c r="J51" s="163">
        <v>0.08</v>
      </c>
      <c r="K51" s="163">
        <v>-0.1</v>
      </c>
    </row>
    <row r="52" spans="2:11" ht="15" customHeight="1">
      <c r="B52" s="101" t="s">
        <v>355</v>
      </c>
      <c r="C52" s="102" t="s">
        <v>402</v>
      </c>
      <c r="D52" s="103">
        <v>11801</v>
      </c>
      <c r="E52" s="104">
        <v>4.4</v>
      </c>
      <c r="F52" s="162">
        <v>3.3</v>
      </c>
      <c r="G52" s="104">
        <v>1.4</v>
      </c>
      <c r="H52" s="163">
        <v>1.32</v>
      </c>
      <c r="I52" s="163">
        <v>1.21</v>
      </c>
      <c r="J52" s="163">
        <v>0.46</v>
      </c>
      <c r="K52" s="163">
        <v>-0.06</v>
      </c>
    </row>
    <row r="53" spans="2:11" ht="15" customHeight="1">
      <c r="B53" s="101" t="s">
        <v>167</v>
      </c>
      <c r="C53" s="102" t="s">
        <v>152</v>
      </c>
      <c r="D53" s="103">
        <v>59574</v>
      </c>
      <c r="E53" s="104">
        <v>1.8</v>
      </c>
      <c r="F53" s="162">
        <v>23.3</v>
      </c>
      <c r="G53" s="104">
        <v>6.6</v>
      </c>
      <c r="H53" s="163">
        <v>1.3</v>
      </c>
      <c r="I53" s="163">
        <v>0.55</v>
      </c>
      <c r="J53" s="163">
        <v>0.86</v>
      </c>
      <c r="K53" s="163">
        <v>-0.46</v>
      </c>
    </row>
    <row r="54" spans="2:11" ht="15" customHeight="1">
      <c r="B54" s="101" t="s">
        <v>403</v>
      </c>
      <c r="C54" s="102" t="s">
        <v>99</v>
      </c>
      <c r="D54" s="103">
        <v>81634</v>
      </c>
      <c r="E54" s="113">
        <v>-0.5</v>
      </c>
      <c r="F54" s="162">
        <v>48.9</v>
      </c>
      <c r="G54" s="104">
        <v>0.2</v>
      </c>
      <c r="H54" s="163">
        <v>1.87</v>
      </c>
      <c r="I54" s="163">
        <v>0.73</v>
      </c>
      <c r="J54" s="163">
        <v>1.37</v>
      </c>
      <c r="K54" s="163">
        <v>0</v>
      </c>
    </row>
    <row r="55" spans="2:12" ht="15" customHeight="1">
      <c r="B55" s="101" t="s">
        <v>74</v>
      </c>
      <c r="C55" s="102" t="s">
        <v>170</v>
      </c>
      <c r="D55" s="167">
        <v>14655</v>
      </c>
      <c r="E55" s="113">
        <v>-2.9</v>
      </c>
      <c r="F55" s="162">
        <v>17.9</v>
      </c>
      <c r="G55" s="104">
        <v>3.2</v>
      </c>
      <c r="H55" s="163">
        <v>0</v>
      </c>
      <c r="I55" s="163">
        <v>-0.44</v>
      </c>
      <c r="J55" s="163">
        <v>1.19</v>
      </c>
      <c r="K55" s="163">
        <v>0.42</v>
      </c>
      <c r="L55" s="127"/>
    </row>
    <row r="56" spans="2:12" ht="15" customHeight="1">
      <c r="B56" s="101" t="s">
        <v>404</v>
      </c>
      <c r="C56" s="102" t="s">
        <v>255</v>
      </c>
      <c r="D56" s="167">
        <v>2968</v>
      </c>
      <c r="E56" s="113">
        <v>-23.4</v>
      </c>
      <c r="F56" s="162">
        <v>18.4</v>
      </c>
      <c r="G56" s="104">
        <v>-1.8</v>
      </c>
      <c r="H56" s="163">
        <v>0.56</v>
      </c>
      <c r="I56" s="163">
        <v>-0.24</v>
      </c>
      <c r="J56" s="163">
        <v>2.25</v>
      </c>
      <c r="K56" s="163">
        <v>0.99</v>
      </c>
      <c r="L56" s="127"/>
    </row>
    <row r="57" spans="2:12" ht="15" customHeight="1">
      <c r="B57" s="101" t="s">
        <v>346</v>
      </c>
      <c r="C57" s="102" t="s">
        <v>333</v>
      </c>
      <c r="D57" s="167">
        <v>12796</v>
      </c>
      <c r="E57" s="113">
        <v>-36</v>
      </c>
      <c r="F57" s="162">
        <v>9.4</v>
      </c>
      <c r="G57" s="104">
        <v>0.3</v>
      </c>
      <c r="H57" s="163">
        <v>0.3</v>
      </c>
      <c r="I57" s="163">
        <v>0.02</v>
      </c>
      <c r="J57" s="163">
        <v>1.63</v>
      </c>
      <c r="K57" s="163">
        <v>0.99</v>
      </c>
      <c r="L57" s="127"/>
    </row>
    <row r="58" spans="2:12" ht="15" customHeight="1">
      <c r="B58" s="101" t="s">
        <v>281</v>
      </c>
      <c r="C58" s="102" t="s">
        <v>58</v>
      </c>
      <c r="D58" s="167">
        <v>44951</v>
      </c>
      <c r="E58" s="113">
        <v>1.4</v>
      </c>
      <c r="F58" s="162">
        <v>67.1</v>
      </c>
      <c r="G58" s="104">
        <v>5.4</v>
      </c>
      <c r="H58" s="163">
        <v>2.95</v>
      </c>
      <c r="I58" s="163">
        <v>-0.28</v>
      </c>
      <c r="J58" s="163">
        <v>6.12</v>
      </c>
      <c r="K58" s="163">
        <v>1.1400000000000001</v>
      </c>
      <c r="L58" s="127"/>
    </row>
    <row r="59" spans="2:12" ht="15" customHeight="1">
      <c r="B59" s="101" t="s">
        <v>199</v>
      </c>
      <c r="C59" s="102" t="s">
        <v>308</v>
      </c>
      <c r="D59" s="167">
        <v>22658</v>
      </c>
      <c r="E59" s="113">
        <v>2.7</v>
      </c>
      <c r="F59" s="162">
        <v>44.8</v>
      </c>
      <c r="G59" s="104">
        <v>5.8</v>
      </c>
      <c r="H59" s="163">
        <v>5.93</v>
      </c>
      <c r="I59" s="163">
        <v>3.62</v>
      </c>
      <c r="J59" s="163">
        <v>2.82</v>
      </c>
      <c r="K59" s="163">
        <v>1.75</v>
      </c>
      <c r="L59" s="127"/>
    </row>
    <row r="60" spans="2:12" ht="15" customHeight="1">
      <c r="B60" s="101" t="s">
        <v>405</v>
      </c>
      <c r="C60" s="102" t="s">
        <v>113</v>
      </c>
      <c r="D60" s="167">
        <v>40965</v>
      </c>
      <c r="E60" s="113">
        <v>-0.2</v>
      </c>
      <c r="F60" s="162">
        <v>21.1</v>
      </c>
      <c r="G60" s="104">
        <v>-11.5</v>
      </c>
      <c r="H60" s="163">
        <v>0.56</v>
      </c>
      <c r="I60" s="163">
        <v>-0.43</v>
      </c>
      <c r="J60" s="163">
        <v>2.41</v>
      </c>
      <c r="K60" s="163">
        <v>-0.26</v>
      </c>
      <c r="L60" s="127"/>
    </row>
    <row r="61" spans="2:12" ht="15" customHeight="1">
      <c r="B61" s="101" t="s">
        <v>406</v>
      </c>
      <c r="C61" s="102" t="s">
        <v>101</v>
      </c>
      <c r="D61" s="167">
        <v>117850</v>
      </c>
      <c r="E61" s="113">
        <v>-1.8</v>
      </c>
      <c r="F61" s="162">
        <v>23</v>
      </c>
      <c r="G61" s="104">
        <v>-2</v>
      </c>
      <c r="H61" s="163">
        <v>0.62</v>
      </c>
      <c r="I61" s="163">
        <v>-0.48</v>
      </c>
      <c r="J61" s="163">
        <v>1.03</v>
      </c>
      <c r="K61" s="163">
        <v>-2.35</v>
      </c>
      <c r="L61" s="127"/>
    </row>
    <row r="62" spans="2:12" ht="15" customHeight="1">
      <c r="B62" s="101" t="s">
        <v>312</v>
      </c>
      <c r="C62" s="102" t="s">
        <v>33</v>
      </c>
      <c r="D62" s="167">
        <v>6268</v>
      </c>
      <c r="E62" s="113">
        <v>-1.5</v>
      </c>
      <c r="F62" s="162">
        <v>4.7</v>
      </c>
      <c r="G62" s="104">
        <v>-3.8</v>
      </c>
      <c r="H62" s="163">
        <v>0</v>
      </c>
      <c r="I62" s="163">
        <v>-4.59</v>
      </c>
      <c r="J62" s="163">
        <v>0.22</v>
      </c>
      <c r="K62" s="163">
        <v>-3.31</v>
      </c>
      <c r="L62" s="127"/>
    </row>
    <row r="63" spans="2:12" ht="15" customHeight="1">
      <c r="B63" s="118" t="s">
        <v>160</v>
      </c>
      <c r="C63" s="147" t="s">
        <v>26</v>
      </c>
      <c r="D63" s="168">
        <v>63242</v>
      </c>
      <c r="E63" s="121">
        <v>-14.5</v>
      </c>
      <c r="F63" s="164">
        <v>44.8</v>
      </c>
      <c r="G63" s="131">
        <v>-0.7</v>
      </c>
      <c r="H63" s="165">
        <v>2.73</v>
      </c>
      <c r="I63" s="165">
        <v>-0.26</v>
      </c>
      <c r="J63" s="165">
        <v>2.75</v>
      </c>
      <c r="K63" s="165">
        <v>0.05</v>
      </c>
      <c r="L63" s="127"/>
    </row>
    <row r="64" spans="3:9" ht="12.75">
      <c r="C64" s="150"/>
      <c r="D64" s="154"/>
      <c r="E64" s="154"/>
      <c r="F64" s="154"/>
      <c r="G64" s="154"/>
      <c r="H64" s="154"/>
      <c r="I64" s="154"/>
    </row>
    <row r="65" spans="3:9" ht="12.75">
      <c r="C65" s="150"/>
      <c r="D65" s="154"/>
      <c r="E65" s="154"/>
      <c r="F65" s="154"/>
      <c r="G65" s="154"/>
      <c r="H65" s="154"/>
      <c r="I65" s="154"/>
    </row>
    <row r="66" spans="3:9" ht="12.75">
      <c r="C66" s="150"/>
      <c r="D66" s="154"/>
      <c r="E66" s="154"/>
      <c r="G66" s="154"/>
      <c r="H66" s="154"/>
      <c r="I66" s="154"/>
    </row>
    <row r="67" spans="3:9" ht="12.75">
      <c r="C67" s="150"/>
      <c r="D67" s="154"/>
      <c r="E67" s="154"/>
      <c r="G67" s="154"/>
      <c r="H67" s="154"/>
      <c r="I67" s="154"/>
    </row>
    <row r="68" spans="3:9" ht="12.75">
      <c r="C68" s="150"/>
      <c r="D68" s="154"/>
      <c r="E68" s="154"/>
      <c r="F68" s="135" t="s">
        <v>138</v>
      </c>
      <c r="G68" s="154"/>
      <c r="H68" s="154"/>
      <c r="I68" s="154"/>
    </row>
    <row r="69" spans="3:9" ht="12.75">
      <c r="C69" s="150"/>
      <c r="D69" s="154"/>
      <c r="E69" s="154"/>
      <c r="F69" s="154"/>
      <c r="G69" s="154"/>
      <c r="H69" s="154"/>
      <c r="I69" s="154"/>
    </row>
    <row r="70" spans="3:9" ht="12.75">
      <c r="C70" s="150"/>
      <c r="D70" s="154"/>
      <c r="E70" s="154"/>
      <c r="F70" s="154"/>
      <c r="G70" s="154"/>
      <c r="H70" s="154"/>
      <c r="I70" s="154"/>
    </row>
    <row r="71" spans="3:9" ht="12.75">
      <c r="C71" s="150"/>
      <c r="D71" s="154"/>
      <c r="E71" s="154"/>
      <c r="F71" s="154"/>
      <c r="G71" s="154"/>
      <c r="H71" s="154"/>
      <c r="I71" s="154"/>
    </row>
    <row r="72" spans="3:9" ht="12.75">
      <c r="C72" s="150"/>
      <c r="D72" s="154"/>
      <c r="E72" s="154"/>
      <c r="F72" s="154"/>
      <c r="G72" s="154"/>
      <c r="H72" s="154"/>
      <c r="I72" s="154"/>
    </row>
    <row r="73" spans="3:9" ht="12.75">
      <c r="C73" s="150"/>
      <c r="D73" s="154"/>
      <c r="E73" s="154"/>
      <c r="F73" s="154"/>
      <c r="G73" s="154"/>
      <c r="H73" s="154"/>
      <c r="I73" s="154"/>
    </row>
    <row r="74" spans="3:9" ht="12.75">
      <c r="C74" s="150"/>
      <c r="D74" s="154"/>
      <c r="E74" s="154"/>
      <c r="F74" s="154"/>
      <c r="G74" s="154"/>
      <c r="H74" s="154"/>
      <c r="I74" s="154"/>
    </row>
    <row r="75" spans="3:9" ht="12.75">
      <c r="C75" s="150"/>
      <c r="D75" s="154"/>
      <c r="E75" s="154"/>
      <c r="F75" s="154"/>
      <c r="G75" s="154"/>
      <c r="H75" s="154"/>
      <c r="I75" s="154"/>
    </row>
    <row r="76" spans="3:9" ht="12.75">
      <c r="C76" s="150"/>
      <c r="D76" s="154"/>
      <c r="E76" s="154"/>
      <c r="F76" s="154"/>
      <c r="G76" s="154"/>
      <c r="H76" s="154"/>
      <c r="I76" s="154"/>
    </row>
    <row r="77" spans="3:9" ht="12.75">
      <c r="C77" s="150"/>
      <c r="D77" s="154"/>
      <c r="E77" s="154"/>
      <c r="G77" s="154"/>
      <c r="H77" s="154"/>
      <c r="I77" s="154"/>
    </row>
    <row r="78" spans="3:9" ht="12.75">
      <c r="C78" s="150"/>
      <c r="D78" s="154"/>
      <c r="E78" s="154"/>
      <c r="F78" s="154"/>
      <c r="G78" s="154"/>
      <c r="H78" s="154"/>
      <c r="I78" s="154"/>
    </row>
    <row r="79" spans="3:9" ht="12.75">
      <c r="C79" s="150"/>
      <c r="D79" s="154"/>
      <c r="E79" s="154"/>
      <c r="F79" s="154"/>
      <c r="G79" s="154"/>
      <c r="H79" s="154"/>
      <c r="I79" s="154"/>
    </row>
    <row r="80" spans="3:9" ht="12.75">
      <c r="C80" s="150"/>
      <c r="D80" s="154"/>
      <c r="E80" s="154"/>
      <c r="F80" s="154"/>
      <c r="G80" s="154"/>
      <c r="H80" s="154"/>
      <c r="I80" s="154"/>
    </row>
    <row r="81" spans="3:9" ht="12.75">
      <c r="C81" s="150"/>
      <c r="D81" s="154"/>
      <c r="E81" s="154"/>
      <c r="F81" s="154"/>
      <c r="G81" s="154"/>
      <c r="H81" s="154"/>
      <c r="I81" s="154"/>
    </row>
    <row r="82" spans="3:9" ht="12.75">
      <c r="C82" s="150"/>
      <c r="D82" s="154"/>
      <c r="E82" s="154"/>
      <c r="F82" s="154"/>
      <c r="G82" s="154"/>
      <c r="H82" s="154"/>
      <c r="I82" s="154"/>
    </row>
    <row r="83" spans="3:9" ht="12.75">
      <c r="C83" s="150"/>
      <c r="D83" s="154"/>
      <c r="E83" s="154"/>
      <c r="F83" s="154"/>
      <c r="G83" s="154"/>
      <c r="H83" s="154"/>
      <c r="I83" s="154"/>
    </row>
    <row r="84" spans="3:9" ht="12.75">
      <c r="C84" s="150"/>
      <c r="D84" s="154"/>
      <c r="E84" s="154"/>
      <c r="F84" s="154"/>
      <c r="G84" s="154"/>
      <c r="H84" s="154"/>
      <c r="I84" s="154"/>
    </row>
    <row r="85" spans="3:9" ht="12.75">
      <c r="C85" s="150"/>
      <c r="D85" s="154"/>
      <c r="E85" s="154"/>
      <c r="F85" s="154"/>
      <c r="G85" s="154"/>
      <c r="H85" s="154"/>
      <c r="I85" s="154"/>
    </row>
    <row r="86" spans="3:9" ht="12.75">
      <c r="C86" s="150"/>
      <c r="D86" s="154"/>
      <c r="E86" s="154"/>
      <c r="F86" s="154"/>
      <c r="G86" s="154"/>
      <c r="H86" s="154"/>
      <c r="I86" s="154"/>
    </row>
    <row r="87" spans="3:9" ht="12.75">
      <c r="C87" s="150"/>
      <c r="D87" s="154"/>
      <c r="E87" s="154"/>
      <c r="F87" s="154"/>
      <c r="G87" s="154"/>
      <c r="H87" s="154"/>
      <c r="I87" s="154"/>
    </row>
    <row r="88" spans="3:9" ht="12.75">
      <c r="C88" s="150"/>
      <c r="D88" s="154"/>
      <c r="E88" s="154"/>
      <c r="F88" s="154"/>
      <c r="G88" s="154"/>
      <c r="H88" s="154"/>
      <c r="I88" s="154"/>
    </row>
    <row r="89" spans="3:9" ht="12.75">
      <c r="C89" s="150"/>
      <c r="D89" s="154"/>
      <c r="E89" s="154"/>
      <c r="F89" s="154"/>
      <c r="G89" s="154"/>
      <c r="H89" s="154"/>
      <c r="I89" s="154"/>
    </row>
    <row r="90" spans="3:9" ht="12.75">
      <c r="C90" s="150"/>
      <c r="D90" s="154"/>
      <c r="E90" s="154"/>
      <c r="F90" s="154"/>
      <c r="G90" s="154"/>
      <c r="H90" s="154"/>
      <c r="I90" s="154"/>
    </row>
    <row r="91" spans="3:9" ht="12.75">
      <c r="C91" s="150"/>
      <c r="D91" s="154"/>
      <c r="E91" s="154"/>
      <c r="F91" s="154"/>
      <c r="G91" s="154"/>
      <c r="H91" s="154"/>
      <c r="I91" s="154"/>
    </row>
    <row r="92" spans="3:9" ht="12.75">
      <c r="C92" s="150"/>
      <c r="D92" s="154"/>
      <c r="E92" s="154"/>
      <c r="F92" s="154"/>
      <c r="G92" s="154"/>
      <c r="H92" s="154"/>
      <c r="I92" s="154"/>
    </row>
  </sheetData>
  <sheetProtection/>
  <mergeCells count="16">
    <mergeCell ref="C36:K38"/>
    <mergeCell ref="C39:K41"/>
    <mergeCell ref="B44:C46"/>
    <mergeCell ref="D44:E45"/>
    <mergeCell ref="F44:G45"/>
    <mergeCell ref="H44:K44"/>
    <mergeCell ref="H45:H46"/>
    <mergeCell ref="J45:J46"/>
    <mergeCell ref="C5:K7"/>
    <mergeCell ref="C8:K9"/>
    <mergeCell ref="B12:C14"/>
    <mergeCell ref="D12:E13"/>
    <mergeCell ref="F12:G13"/>
    <mergeCell ref="H12:K12"/>
    <mergeCell ref="H13:H14"/>
    <mergeCell ref="J13:J14"/>
  </mergeCells>
  <printOptions/>
  <pageMargins left="0.5118110236220472" right="0.35433070866141736" top="0.3937007874015748" bottom="0.2755905511811024" header="0.5118110236220472" footer="0.2755905511811024"/>
  <pageSetup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sheetPr>
    <tabColor indexed="17"/>
  </sheetPr>
  <dimension ref="A1:AT93"/>
  <sheetViews>
    <sheetView view="pageBreakPreview" zoomScaleNormal="85" zoomScaleSheetLayoutView="100" zoomScalePageLayoutView="0" workbookViewId="0" topLeftCell="A25">
      <selection activeCell="M51" sqref="M51"/>
    </sheetView>
  </sheetViews>
  <sheetFormatPr defaultColWidth="9" defaultRowHeight="14.25"/>
  <cols>
    <col min="1" max="1" width="4.8984375" style="169" bestFit="1" customWidth="1"/>
    <col min="2" max="2" width="3.796875" style="169" bestFit="1" customWidth="1"/>
    <col min="3" max="3" width="3.09765625" style="169" bestFit="1" customWidth="1"/>
    <col min="4" max="19" width="8.19921875" style="169" customWidth="1"/>
    <col min="20" max="23" width="7.69921875" style="170" customWidth="1"/>
    <col min="24" max="35" width="7.69921875" style="169" customWidth="1"/>
    <col min="36" max="36" width="9" style="169" bestFit="1" customWidth="1"/>
    <col min="37" max="16384" width="9" style="169" customWidth="1"/>
  </cols>
  <sheetData>
    <row r="1" spans="1:31" ht="18.75">
      <c r="A1" s="171" t="s">
        <v>223</v>
      </c>
      <c r="B1" s="172"/>
      <c r="C1" s="172"/>
      <c r="D1" s="172"/>
      <c r="E1" s="173" t="s">
        <v>421</v>
      </c>
      <c r="F1" s="174"/>
      <c r="G1" s="175"/>
      <c r="H1" s="175"/>
      <c r="I1" s="175"/>
      <c r="J1" s="175"/>
      <c r="K1" s="175"/>
      <c r="L1" s="175"/>
      <c r="M1" s="175"/>
      <c r="N1" s="175"/>
      <c r="O1" s="175"/>
      <c r="P1" s="176"/>
      <c r="Q1" s="176"/>
      <c r="R1" s="177"/>
      <c r="S1" s="176"/>
      <c r="T1" s="178"/>
      <c r="U1" s="178"/>
      <c r="V1" s="178"/>
      <c r="W1" s="178"/>
      <c r="X1" s="176"/>
      <c r="Y1" s="176"/>
      <c r="Z1" s="176"/>
      <c r="AA1" s="176"/>
      <c r="AB1" s="176"/>
      <c r="AC1" s="176"/>
      <c r="AD1" s="176"/>
      <c r="AE1" s="176"/>
    </row>
    <row r="2" spans="1:31" ht="18.75">
      <c r="A2" s="171"/>
      <c r="B2" s="172"/>
      <c r="C2" s="172"/>
      <c r="D2" s="172"/>
      <c r="E2" s="173"/>
      <c r="F2" s="174"/>
      <c r="G2" s="640" t="s">
        <v>422</v>
      </c>
      <c r="H2" s="640"/>
      <c r="I2" s="640"/>
      <c r="J2" s="640"/>
      <c r="K2" s="640"/>
      <c r="L2" s="640"/>
      <c r="M2" s="640"/>
      <c r="N2" s="640"/>
      <c r="O2" s="175"/>
      <c r="P2" s="176"/>
      <c r="Q2" s="176"/>
      <c r="R2" s="177"/>
      <c r="S2" s="176"/>
      <c r="T2" s="178"/>
      <c r="U2" s="178"/>
      <c r="V2" s="178"/>
      <c r="W2" s="178"/>
      <c r="X2" s="176"/>
      <c r="Y2" s="176"/>
      <c r="Z2" s="176"/>
      <c r="AA2" s="176"/>
      <c r="AB2" s="176"/>
      <c r="AC2" s="176"/>
      <c r="AD2" s="176"/>
      <c r="AE2" s="176"/>
    </row>
    <row r="3" spans="1:19" ht="15.75">
      <c r="A3" s="180" t="s">
        <v>50</v>
      </c>
      <c r="B3" s="181"/>
      <c r="C3" s="181"/>
      <c r="H3" s="641"/>
      <c r="I3" s="641"/>
      <c r="J3" s="641"/>
      <c r="K3" s="641"/>
      <c r="L3" s="641"/>
      <c r="M3" s="641"/>
      <c r="N3" s="641"/>
      <c r="O3" s="641"/>
      <c r="S3" s="182" t="s">
        <v>423</v>
      </c>
    </row>
    <row r="4" spans="1:19" ht="12.75">
      <c r="A4" s="642" t="s">
        <v>54</v>
      </c>
      <c r="B4" s="642"/>
      <c r="C4" s="643"/>
      <c r="D4" s="183" t="s">
        <v>381</v>
      </c>
      <c r="E4" s="183" t="s">
        <v>424</v>
      </c>
      <c r="F4" s="183" t="s">
        <v>81</v>
      </c>
      <c r="G4" s="183" t="s">
        <v>142</v>
      </c>
      <c r="H4" s="183" t="s">
        <v>426</v>
      </c>
      <c r="I4" s="183" t="s">
        <v>39</v>
      </c>
      <c r="J4" s="183" t="s">
        <v>168</v>
      </c>
      <c r="K4" s="183" t="s">
        <v>427</v>
      </c>
      <c r="L4" s="183" t="s">
        <v>428</v>
      </c>
      <c r="M4" s="183" t="s">
        <v>429</v>
      </c>
      <c r="N4" s="183" t="s">
        <v>17</v>
      </c>
      <c r="O4" s="183" t="s">
        <v>430</v>
      </c>
      <c r="P4" s="183" t="s">
        <v>431</v>
      </c>
      <c r="Q4" s="183" t="s">
        <v>432</v>
      </c>
      <c r="R4" s="183" t="s">
        <v>433</v>
      </c>
      <c r="S4" s="183" t="s">
        <v>120</v>
      </c>
    </row>
    <row r="5" spans="1:19" ht="21">
      <c r="A5" s="644"/>
      <c r="B5" s="644"/>
      <c r="C5" s="645"/>
      <c r="D5" s="184" t="s">
        <v>73</v>
      </c>
      <c r="E5" s="184"/>
      <c r="F5" s="184"/>
      <c r="G5" s="184" t="s">
        <v>134</v>
      </c>
      <c r="H5" s="184" t="s">
        <v>3</v>
      </c>
      <c r="I5" s="184" t="s">
        <v>207</v>
      </c>
      <c r="J5" s="184" t="s">
        <v>1</v>
      </c>
      <c r="K5" s="184" t="s">
        <v>203</v>
      </c>
      <c r="L5" s="185" t="s">
        <v>436</v>
      </c>
      <c r="M5" s="186" t="s">
        <v>22</v>
      </c>
      <c r="N5" s="185" t="s">
        <v>437</v>
      </c>
      <c r="O5" s="185" t="s">
        <v>361</v>
      </c>
      <c r="P5" s="185" t="s">
        <v>438</v>
      </c>
      <c r="Q5" s="185" t="s">
        <v>141</v>
      </c>
      <c r="R5" s="185" t="s">
        <v>2</v>
      </c>
      <c r="S5" s="187" t="s">
        <v>439</v>
      </c>
    </row>
    <row r="6" spans="1:19" ht="18" customHeight="1">
      <c r="A6" s="646"/>
      <c r="B6" s="646"/>
      <c r="C6" s="647"/>
      <c r="D6" s="188" t="s">
        <v>131</v>
      </c>
      <c r="E6" s="188" t="s">
        <v>391</v>
      </c>
      <c r="F6" s="188" t="s">
        <v>0</v>
      </c>
      <c r="G6" s="188" t="s">
        <v>440</v>
      </c>
      <c r="H6" s="188" t="s">
        <v>8</v>
      </c>
      <c r="I6" s="188" t="s">
        <v>155</v>
      </c>
      <c r="J6" s="188" t="s">
        <v>356</v>
      </c>
      <c r="K6" s="188" t="s">
        <v>375</v>
      </c>
      <c r="L6" s="189" t="s">
        <v>84</v>
      </c>
      <c r="M6" s="190" t="s">
        <v>243</v>
      </c>
      <c r="N6" s="189" t="s">
        <v>286</v>
      </c>
      <c r="O6" s="189" t="s">
        <v>45</v>
      </c>
      <c r="P6" s="190" t="s">
        <v>441</v>
      </c>
      <c r="Q6" s="190" t="s">
        <v>442</v>
      </c>
      <c r="R6" s="189" t="s">
        <v>443</v>
      </c>
      <c r="S6" s="189" t="s">
        <v>332</v>
      </c>
    </row>
    <row r="7" spans="1:19" ht="15.75" customHeight="1">
      <c r="A7" s="191"/>
      <c r="B7" s="191"/>
      <c r="C7" s="191"/>
      <c r="D7" s="648" t="s">
        <v>444</v>
      </c>
      <c r="E7" s="648"/>
      <c r="F7" s="648"/>
      <c r="G7" s="648"/>
      <c r="H7" s="648"/>
      <c r="I7" s="648"/>
      <c r="J7" s="648"/>
      <c r="K7" s="648"/>
      <c r="L7" s="648"/>
      <c r="M7" s="648"/>
      <c r="N7" s="648"/>
      <c r="O7" s="648"/>
      <c r="P7" s="648"/>
      <c r="Q7" s="648"/>
      <c r="R7" s="648"/>
      <c r="S7" s="191"/>
    </row>
    <row r="8" spans="1:21" ht="13.5" customHeight="1">
      <c r="A8" s="192" t="s">
        <v>66</v>
      </c>
      <c r="B8" s="192" t="s">
        <v>144</v>
      </c>
      <c r="C8" s="193" t="s">
        <v>447</v>
      </c>
      <c r="D8" s="194">
        <v>99.7</v>
      </c>
      <c r="E8" s="195">
        <v>114.9</v>
      </c>
      <c r="F8" s="195">
        <v>98.3</v>
      </c>
      <c r="G8" s="195">
        <v>97.9</v>
      </c>
      <c r="H8" s="195">
        <v>97.2</v>
      </c>
      <c r="I8" s="195">
        <v>102.5</v>
      </c>
      <c r="J8" s="195">
        <v>101</v>
      </c>
      <c r="K8" s="195">
        <v>98.5</v>
      </c>
      <c r="L8" s="196">
        <v>99.9</v>
      </c>
      <c r="M8" s="196">
        <v>104.6</v>
      </c>
      <c r="N8" s="196">
        <v>88.6</v>
      </c>
      <c r="O8" s="196">
        <v>99.7</v>
      </c>
      <c r="P8" s="195">
        <v>90.3</v>
      </c>
      <c r="Q8" s="195">
        <v>99.8</v>
      </c>
      <c r="R8" s="195">
        <v>99</v>
      </c>
      <c r="S8" s="196">
        <v>97.8</v>
      </c>
      <c r="U8" s="197"/>
    </row>
    <row r="9" spans="1:21" ht="13.5" customHeight="1">
      <c r="A9" s="198"/>
      <c r="B9" s="198" t="s">
        <v>449</v>
      </c>
      <c r="C9" s="199"/>
      <c r="D9" s="200">
        <v>100</v>
      </c>
      <c r="E9" s="201">
        <v>100</v>
      </c>
      <c r="F9" s="201">
        <v>100</v>
      </c>
      <c r="G9" s="201">
        <v>100</v>
      </c>
      <c r="H9" s="201">
        <v>100</v>
      </c>
      <c r="I9" s="201">
        <v>100</v>
      </c>
      <c r="J9" s="201">
        <v>100</v>
      </c>
      <c r="K9" s="201">
        <v>100</v>
      </c>
      <c r="L9" s="202">
        <v>100</v>
      </c>
      <c r="M9" s="202">
        <v>100</v>
      </c>
      <c r="N9" s="202">
        <v>100</v>
      </c>
      <c r="O9" s="202">
        <v>100</v>
      </c>
      <c r="P9" s="201">
        <v>100</v>
      </c>
      <c r="Q9" s="201">
        <v>100</v>
      </c>
      <c r="R9" s="201">
        <v>100</v>
      </c>
      <c r="S9" s="202">
        <v>100</v>
      </c>
      <c r="U9" s="203"/>
    </row>
    <row r="10" spans="1:19" ht="12.75">
      <c r="A10" s="198"/>
      <c r="B10" s="198">
        <v>28</v>
      </c>
      <c r="C10" s="199"/>
      <c r="D10" s="200">
        <v>98.8</v>
      </c>
      <c r="E10" s="201">
        <v>108.3</v>
      </c>
      <c r="F10" s="201">
        <v>99.8</v>
      </c>
      <c r="G10" s="201">
        <v>94.5</v>
      </c>
      <c r="H10" s="201">
        <v>91.9</v>
      </c>
      <c r="I10" s="201">
        <v>105.8</v>
      </c>
      <c r="J10" s="201">
        <v>96.3</v>
      </c>
      <c r="K10" s="201">
        <v>88.2</v>
      </c>
      <c r="L10" s="202">
        <v>107</v>
      </c>
      <c r="M10" s="202">
        <v>91.5</v>
      </c>
      <c r="N10" s="202">
        <v>95.1</v>
      </c>
      <c r="O10" s="202">
        <v>94.6</v>
      </c>
      <c r="P10" s="201">
        <v>103.1</v>
      </c>
      <c r="Q10" s="201">
        <v>98.4</v>
      </c>
      <c r="R10" s="201">
        <v>97.6</v>
      </c>
      <c r="S10" s="202">
        <v>95.8</v>
      </c>
    </row>
    <row r="11" spans="1:19" ht="13.5" customHeight="1">
      <c r="A11" s="198"/>
      <c r="B11" s="198" t="s">
        <v>31</v>
      </c>
      <c r="C11" s="199"/>
      <c r="D11" s="200">
        <v>100.5</v>
      </c>
      <c r="E11" s="201">
        <v>115.3</v>
      </c>
      <c r="F11" s="201">
        <v>100.8</v>
      </c>
      <c r="G11" s="201">
        <v>100.1</v>
      </c>
      <c r="H11" s="201">
        <v>87.5</v>
      </c>
      <c r="I11" s="201">
        <v>110.9</v>
      </c>
      <c r="J11" s="201">
        <v>93.6</v>
      </c>
      <c r="K11" s="201">
        <v>93.6</v>
      </c>
      <c r="L11" s="202">
        <v>108.5</v>
      </c>
      <c r="M11" s="202">
        <v>97.4</v>
      </c>
      <c r="N11" s="202">
        <v>100.6</v>
      </c>
      <c r="O11" s="202">
        <v>98.3</v>
      </c>
      <c r="P11" s="201">
        <v>105.7</v>
      </c>
      <c r="Q11" s="201">
        <v>98.9</v>
      </c>
      <c r="R11" s="201">
        <v>101.6</v>
      </c>
      <c r="S11" s="202">
        <v>92.8</v>
      </c>
    </row>
    <row r="12" spans="1:19" ht="13.5" customHeight="1">
      <c r="A12" s="198"/>
      <c r="B12" s="198" t="s">
        <v>80</v>
      </c>
      <c r="C12" s="199"/>
      <c r="D12" s="204">
        <v>100.4</v>
      </c>
      <c r="E12" s="205">
        <v>131.1</v>
      </c>
      <c r="F12" s="205">
        <v>99.9</v>
      </c>
      <c r="G12" s="205">
        <v>119.9</v>
      </c>
      <c r="H12" s="205">
        <v>82.8</v>
      </c>
      <c r="I12" s="205">
        <v>104.4</v>
      </c>
      <c r="J12" s="205">
        <v>109.2</v>
      </c>
      <c r="K12" s="205">
        <v>90.2</v>
      </c>
      <c r="L12" s="205">
        <v>86.9</v>
      </c>
      <c r="M12" s="205">
        <v>110</v>
      </c>
      <c r="N12" s="205">
        <v>90.2</v>
      </c>
      <c r="O12" s="205">
        <v>102.8</v>
      </c>
      <c r="P12" s="205">
        <v>86.3</v>
      </c>
      <c r="Q12" s="205">
        <v>102.9</v>
      </c>
      <c r="R12" s="205">
        <v>100.9</v>
      </c>
      <c r="S12" s="205">
        <v>96</v>
      </c>
    </row>
    <row r="13" spans="1:19" ht="13.5" customHeight="1">
      <c r="A13" s="206" t="s">
        <v>450</v>
      </c>
      <c r="B13" s="206" t="s">
        <v>452</v>
      </c>
      <c r="C13" s="207" t="s">
        <v>447</v>
      </c>
      <c r="D13" s="208">
        <v>100.5</v>
      </c>
      <c r="E13" s="209">
        <v>115.5</v>
      </c>
      <c r="F13" s="209">
        <v>100.6</v>
      </c>
      <c r="G13" s="209">
        <v>116.9</v>
      </c>
      <c r="H13" s="209">
        <v>86.9</v>
      </c>
      <c r="I13" s="209">
        <v>107.9</v>
      </c>
      <c r="J13" s="209">
        <v>110</v>
      </c>
      <c r="K13" s="209">
        <v>86</v>
      </c>
      <c r="L13" s="209">
        <v>84.2</v>
      </c>
      <c r="M13" s="209">
        <v>105.4</v>
      </c>
      <c r="N13" s="209">
        <v>104.7</v>
      </c>
      <c r="O13" s="209">
        <v>104.3</v>
      </c>
      <c r="P13" s="209">
        <v>81.8</v>
      </c>
      <c r="Q13" s="209">
        <v>104.3</v>
      </c>
      <c r="R13" s="209">
        <v>98.3</v>
      </c>
      <c r="S13" s="209">
        <v>97.3</v>
      </c>
    </row>
    <row r="14" spans="1:19" ht="13.5" customHeight="1">
      <c r="A14" s="198" t="s">
        <v>274</v>
      </c>
      <c r="B14" s="198">
        <v>3</v>
      </c>
      <c r="C14" s="199" t="s">
        <v>176</v>
      </c>
      <c r="D14" s="210">
        <v>85.6</v>
      </c>
      <c r="E14" s="211">
        <v>105.4</v>
      </c>
      <c r="F14" s="211">
        <v>80.8</v>
      </c>
      <c r="G14" s="211">
        <v>89.2</v>
      </c>
      <c r="H14" s="211">
        <v>74.5</v>
      </c>
      <c r="I14" s="211">
        <v>91.8</v>
      </c>
      <c r="J14" s="211">
        <v>96.2</v>
      </c>
      <c r="K14" s="211">
        <v>76.9</v>
      </c>
      <c r="L14" s="211">
        <v>81.4</v>
      </c>
      <c r="M14" s="211">
        <v>99</v>
      </c>
      <c r="N14" s="211">
        <v>96.5</v>
      </c>
      <c r="O14" s="211">
        <v>88.3</v>
      </c>
      <c r="P14" s="211">
        <v>59.4</v>
      </c>
      <c r="Q14" s="211">
        <v>92.6</v>
      </c>
      <c r="R14" s="211">
        <v>101</v>
      </c>
      <c r="S14" s="211">
        <v>88.3</v>
      </c>
    </row>
    <row r="15" spans="1:19" ht="13.5" customHeight="1">
      <c r="A15" s="198"/>
      <c r="B15" s="198">
        <v>4</v>
      </c>
      <c r="C15" s="199"/>
      <c r="D15" s="212">
        <v>85.3</v>
      </c>
      <c r="E15" s="213">
        <v>102.7</v>
      </c>
      <c r="F15" s="213">
        <v>82.8</v>
      </c>
      <c r="G15" s="213">
        <v>96.5</v>
      </c>
      <c r="H15" s="213">
        <v>87.8</v>
      </c>
      <c r="I15" s="213">
        <v>94.8</v>
      </c>
      <c r="J15" s="213">
        <v>93.8</v>
      </c>
      <c r="K15" s="213">
        <v>70.8</v>
      </c>
      <c r="L15" s="213">
        <v>79.8</v>
      </c>
      <c r="M15" s="213">
        <v>88.3</v>
      </c>
      <c r="N15" s="213">
        <v>99.7</v>
      </c>
      <c r="O15" s="213">
        <v>92.7</v>
      </c>
      <c r="P15" s="213">
        <v>57.4</v>
      </c>
      <c r="Q15" s="213">
        <v>88.4</v>
      </c>
      <c r="R15" s="213">
        <v>91</v>
      </c>
      <c r="S15" s="213">
        <v>87.8</v>
      </c>
    </row>
    <row r="16" spans="1:19" ht="13.5" customHeight="1">
      <c r="A16" s="198" t="s">
        <v>178</v>
      </c>
      <c r="B16" s="198">
        <v>5</v>
      </c>
      <c r="C16" s="199" t="s">
        <v>176</v>
      </c>
      <c r="D16" s="212">
        <v>82.9</v>
      </c>
      <c r="E16" s="213">
        <v>95.7</v>
      </c>
      <c r="F16" s="213">
        <v>80.4</v>
      </c>
      <c r="G16" s="213">
        <v>90</v>
      </c>
      <c r="H16" s="213">
        <v>71</v>
      </c>
      <c r="I16" s="213">
        <v>89.6</v>
      </c>
      <c r="J16" s="213">
        <v>90.1</v>
      </c>
      <c r="K16" s="213">
        <v>70.2</v>
      </c>
      <c r="L16" s="213">
        <v>75.5</v>
      </c>
      <c r="M16" s="213">
        <v>84.8</v>
      </c>
      <c r="N16" s="213">
        <v>99.3</v>
      </c>
      <c r="O16" s="213">
        <v>90.7</v>
      </c>
      <c r="P16" s="213">
        <v>62.5</v>
      </c>
      <c r="Q16" s="213">
        <v>87.9</v>
      </c>
      <c r="R16" s="213">
        <v>75.8</v>
      </c>
      <c r="S16" s="213">
        <v>87.5</v>
      </c>
    </row>
    <row r="17" spans="1:19" ht="13.5" customHeight="1">
      <c r="A17" s="214"/>
      <c r="B17" s="198">
        <v>6</v>
      </c>
      <c r="C17" s="199"/>
      <c r="D17" s="212">
        <v>128.9</v>
      </c>
      <c r="E17" s="213">
        <v>156.3</v>
      </c>
      <c r="F17" s="213">
        <v>123.4</v>
      </c>
      <c r="G17" s="213">
        <v>260.8</v>
      </c>
      <c r="H17" s="213">
        <v>127.1</v>
      </c>
      <c r="I17" s="213">
        <v>150.4</v>
      </c>
      <c r="J17" s="213">
        <v>119</v>
      </c>
      <c r="K17" s="213">
        <v>159.8</v>
      </c>
      <c r="L17" s="213">
        <v>73.2</v>
      </c>
      <c r="M17" s="213">
        <v>111.2</v>
      </c>
      <c r="N17" s="213">
        <v>108.1</v>
      </c>
      <c r="O17" s="213">
        <v>118</v>
      </c>
      <c r="P17" s="213">
        <v>146.6</v>
      </c>
      <c r="Q17" s="213">
        <v>135.3</v>
      </c>
      <c r="R17" s="213">
        <v>115.9</v>
      </c>
      <c r="S17" s="213">
        <v>129.7</v>
      </c>
    </row>
    <row r="18" spans="1:19" ht="13.5" customHeight="1">
      <c r="A18" s="214"/>
      <c r="B18" s="198">
        <v>7</v>
      </c>
      <c r="C18" s="199"/>
      <c r="D18" s="212">
        <v>130.9</v>
      </c>
      <c r="E18" s="213">
        <v>129.2</v>
      </c>
      <c r="F18" s="213">
        <v>142.6</v>
      </c>
      <c r="G18" s="213">
        <v>89.9</v>
      </c>
      <c r="H18" s="213">
        <v>106.8</v>
      </c>
      <c r="I18" s="213">
        <v>125.5</v>
      </c>
      <c r="J18" s="213">
        <v>169.4</v>
      </c>
      <c r="K18" s="213">
        <v>81</v>
      </c>
      <c r="L18" s="213">
        <v>113.9</v>
      </c>
      <c r="M18" s="213">
        <v>170.6</v>
      </c>
      <c r="N18" s="213">
        <v>133.2</v>
      </c>
      <c r="O18" s="213">
        <v>119.5</v>
      </c>
      <c r="P18" s="213">
        <v>87</v>
      </c>
      <c r="Q18" s="213">
        <v>116.8</v>
      </c>
      <c r="R18" s="213">
        <v>147</v>
      </c>
      <c r="S18" s="213">
        <v>111.2</v>
      </c>
    </row>
    <row r="19" spans="1:19" ht="13.5" customHeight="1">
      <c r="A19" s="214"/>
      <c r="B19" s="198">
        <v>8</v>
      </c>
      <c r="C19" s="199"/>
      <c r="D19" s="212">
        <v>87.7</v>
      </c>
      <c r="E19" s="213">
        <v>102.9</v>
      </c>
      <c r="F19" s="213">
        <v>89.1</v>
      </c>
      <c r="G19" s="213">
        <v>87.3</v>
      </c>
      <c r="H19" s="213">
        <v>66.8</v>
      </c>
      <c r="I19" s="213">
        <v>101.3</v>
      </c>
      <c r="J19" s="213">
        <v>93.6</v>
      </c>
      <c r="K19" s="213">
        <v>69.3</v>
      </c>
      <c r="L19" s="213">
        <v>73.4</v>
      </c>
      <c r="M19" s="213">
        <v>82.1</v>
      </c>
      <c r="N19" s="213">
        <v>104.2</v>
      </c>
      <c r="O19" s="213">
        <v>103.3</v>
      </c>
      <c r="P19" s="213">
        <v>66.4</v>
      </c>
      <c r="Q19" s="213">
        <v>88.6</v>
      </c>
      <c r="R19" s="213">
        <v>72.7</v>
      </c>
      <c r="S19" s="213">
        <v>88.1</v>
      </c>
    </row>
    <row r="20" spans="1:19" ht="13.5" customHeight="1">
      <c r="A20" s="198"/>
      <c r="B20" s="198">
        <v>9</v>
      </c>
      <c r="C20" s="199"/>
      <c r="D20" s="212">
        <v>84.5</v>
      </c>
      <c r="E20" s="213">
        <v>113.4</v>
      </c>
      <c r="F20" s="213">
        <v>80.5</v>
      </c>
      <c r="G20" s="213">
        <v>83.8</v>
      </c>
      <c r="H20" s="213">
        <v>66.7</v>
      </c>
      <c r="I20" s="213">
        <v>92.3</v>
      </c>
      <c r="J20" s="213">
        <v>92.5</v>
      </c>
      <c r="K20" s="213">
        <v>68.9</v>
      </c>
      <c r="L20" s="213">
        <v>71</v>
      </c>
      <c r="M20" s="213">
        <v>82.7</v>
      </c>
      <c r="N20" s="213">
        <v>106.6</v>
      </c>
      <c r="O20" s="213">
        <v>95</v>
      </c>
      <c r="P20" s="213">
        <v>66.2</v>
      </c>
      <c r="Q20" s="213">
        <v>90.6</v>
      </c>
      <c r="R20" s="213">
        <v>72.3</v>
      </c>
      <c r="S20" s="213">
        <v>84</v>
      </c>
    </row>
    <row r="21" spans="1:19" ht="13.5" customHeight="1">
      <c r="A21" s="198"/>
      <c r="B21" s="198">
        <v>10</v>
      </c>
      <c r="C21" s="199"/>
      <c r="D21" s="212">
        <v>84.4</v>
      </c>
      <c r="E21" s="213">
        <v>98.8</v>
      </c>
      <c r="F21" s="213">
        <v>80.5</v>
      </c>
      <c r="G21" s="213">
        <v>91.3</v>
      </c>
      <c r="H21" s="213">
        <v>78</v>
      </c>
      <c r="I21" s="213">
        <v>96.1</v>
      </c>
      <c r="J21" s="213">
        <v>93.7</v>
      </c>
      <c r="K21" s="213">
        <v>69</v>
      </c>
      <c r="L21" s="213">
        <v>75.5</v>
      </c>
      <c r="M21" s="213">
        <v>81.7</v>
      </c>
      <c r="N21" s="213">
        <v>95.7</v>
      </c>
      <c r="O21" s="213">
        <v>94.3</v>
      </c>
      <c r="P21" s="213">
        <v>68.3</v>
      </c>
      <c r="Q21" s="213">
        <v>91.7</v>
      </c>
      <c r="R21" s="213">
        <v>72.5</v>
      </c>
      <c r="S21" s="213">
        <v>87.4</v>
      </c>
    </row>
    <row r="22" spans="1:19" ht="13.5" customHeight="1">
      <c r="A22" s="214"/>
      <c r="B22" s="198">
        <v>11</v>
      </c>
      <c r="C22" s="199"/>
      <c r="D22" s="212">
        <v>90.2</v>
      </c>
      <c r="E22" s="213">
        <v>102.3</v>
      </c>
      <c r="F22" s="213">
        <v>91.9</v>
      </c>
      <c r="G22" s="213">
        <v>90.3</v>
      </c>
      <c r="H22" s="213">
        <v>66</v>
      </c>
      <c r="I22" s="213">
        <v>101.8</v>
      </c>
      <c r="J22" s="213">
        <v>101.5</v>
      </c>
      <c r="K22" s="213">
        <v>69.3</v>
      </c>
      <c r="L22" s="213">
        <v>72</v>
      </c>
      <c r="M22" s="213">
        <v>89.7</v>
      </c>
      <c r="N22" s="213">
        <v>95.3</v>
      </c>
      <c r="O22" s="213">
        <v>96.2</v>
      </c>
      <c r="P22" s="213">
        <v>66.9</v>
      </c>
      <c r="Q22" s="213">
        <v>94.7</v>
      </c>
      <c r="R22" s="213">
        <v>71.9</v>
      </c>
      <c r="S22" s="213">
        <v>84</v>
      </c>
    </row>
    <row r="23" spans="1:19" ht="13.5" customHeight="1">
      <c r="A23" s="198"/>
      <c r="B23" s="198">
        <v>12</v>
      </c>
      <c r="C23" s="199"/>
      <c r="D23" s="212">
        <v>178.5</v>
      </c>
      <c r="E23" s="213">
        <v>175</v>
      </c>
      <c r="F23" s="213">
        <v>191.2</v>
      </c>
      <c r="G23" s="213">
        <v>238.3</v>
      </c>
      <c r="H23" s="213">
        <v>152.9</v>
      </c>
      <c r="I23" s="213">
        <v>165.8</v>
      </c>
      <c r="J23" s="213">
        <v>190.2</v>
      </c>
      <c r="K23" s="213">
        <v>156.3</v>
      </c>
      <c r="L23" s="213">
        <v>139.9</v>
      </c>
      <c r="M23" s="213">
        <v>203.4</v>
      </c>
      <c r="N23" s="213">
        <v>129.8</v>
      </c>
      <c r="O23" s="213">
        <v>176</v>
      </c>
      <c r="P23" s="213">
        <v>186.2</v>
      </c>
      <c r="Q23" s="213">
        <v>183.6</v>
      </c>
      <c r="R23" s="213">
        <v>186.7</v>
      </c>
      <c r="S23" s="213">
        <v>145.8</v>
      </c>
    </row>
    <row r="24" spans="1:19" ht="13.5" customHeight="1">
      <c r="A24" s="198" t="s">
        <v>453</v>
      </c>
      <c r="B24" s="198" t="s">
        <v>454</v>
      </c>
      <c r="C24" s="199" t="s">
        <v>176</v>
      </c>
      <c r="D24" s="212">
        <v>88.5</v>
      </c>
      <c r="E24" s="213">
        <v>121</v>
      </c>
      <c r="F24" s="213">
        <v>84.2</v>
      </c>
      <c r="G24" s="213">
        <v>83.7</v>
      </c>
      <c r="H24" s="213">
        <v>68</v>
      </c>
      <c r="I24" s="213">
        <v>92.7</v>
      </c>
      <c r="J24" s="213">
        <v>92.4</v>
      </c>
      <c r="K24" s="213">
        <v>67.4</v>
      </c>
      <c r="L24" s="213">
        <v>69.5</v>
      </c>
      <c r="M24" s="213">
        <v>88.7</v>
      </c>
      <c r="N24" s="213">
        <v>105.4</v>
      </c>
      <c r="O24" s="213">
        <v>90.1</v>
      </c>
      <c r="P24" s="213">
        <v>80.2</v>
      </c>
      <c r="Q24" s="213">
        <v>97.7</v>
      </c>
      <c r="R24" s="213">
        <v>93.9</v>
      </c>
      <c r="S24" s="213">
        <v>83.4</v>
      </c>
    </row>
    <row r="25" spans="1:46" ht="13.5" customHeight="1">
      <c r="A25" s="198"/>
      <c r="B25" s="198">
        <v>2</v>
      </c>
      <c r="C25" s="199"/>
      <c r="D25" s="212">
        <v>83.2</v>
      </c>
      <c r="E25" s="213">
        <v>104.5</v>
      </c>
      <c r="F25" s="213">
        <v>78.3</v>
      </c>
      <c r="G25" s="213">
        <v>84.7</v>
      </c>
      <c r="H25" s="213">
        <v>75.5</v>
      </c>
      <c r="I25" s="213">
        <v>91.5</v>
      </c>
      <c r="J25" s="213">
        <v>86.2</v>
      </c>
      <c r="K25" s="213">
        <v>69.4</v>
      </c>
      <c r="L25" s="213">
        <v>68.7</v>
      </c>
      <c r="M25" s="213">
        <v>83.7</v>
      </c>
      <c r="N25" s="213">
        <v>91.8</v>
      </c>
      <c r="O25" s="213">
        <v>90.1</v>
      </c>
      <c r="P25" s="213">
        <v>81.2</v>
      </c>
      <c r="Q25" s="213">
        <v>91.6</v>
      </c>
      <c r="R25" s="213">
        <v>76.1</v>
      </c>
      <c r="S25" s="213">
        <v>80.9</v>
      </c>
      <c r="T25" s="215"/>
      <c r="U25" s="216"/>
      <c r="V25" s="215"/>
      <c r="W25" s="215"/>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row>
    <row r="26" spans="1:46" ht="13.5" customHeight="1">
      <c r="A26" s="214"/>
      <c r="B26" s="218">
        <v>3</v>
      </c>
      <c r="C26" s="214"/>
      <c r="D26" s="219">
        <v>86.8</v>
      </c>
      <c r="E26" s="220">
        <v>118.5</v>
      </c>
      <c r="F26" s="220">
        <v>79.9</v>
      </c>
      <c r="G26" s="220">
        <v>81</v>
      </c>
      <c r="H26" s="220">
        <v>69.5</v>
      </c>
      <c r="I26" s="220">
        <v>91.7</v>
      </c>
      <c r="J26" s="220">
        <v>87.8</v>
      </c>
      <c r="K26" s="220">
        <v>71.6</v>
      </c>
      <c r="L26" s="220">
        <v>68</v>
      </c>
      <c r="M26" s="220">
        <v>113.9</v>
      </c>
      <c r="N26" s="220">
        <v>95.4</v>
      </c>
      <c r="O26" s="220">
        <v>93.2</v>
      </c>
      <c r="P26" s="220">
        <v>97.1</v>
      </c>
      <c r="Q26" s="220">
        <v>94.3</v>
      </c>
      <c r="R26" s="220">
        <v>81</v>
      </c>
      <c r="S26" s="220">
        <v>81.1</v>
      </c>
      <c r="T26" s="215"/>
      <c r="U26" s="221"/>
      <c r="V26" s="215"/>
      <c r="W26" s="215"/>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row>
    <row r="27" spans="1:19" ht="17.25" customHeight="1">
      <c r="A27" s="191"/>
      <c r="B27" s="191"/>
      <c r="C27" s="191"/>
      <c r="D27" s="649" t="s">
        <v>456</v>
      </c>
      <c r="E27" s="649"/>
      <c r="F27" s="649"/>
      <c r="G27" s="649"/>
      <c r="H27" s="649"/>
      <c r="I27" s="649"/>
      <c r="J27" s="649"/>
      <c r="K27" s="649"/>
      <c r="L27" s="649"/>
      <c r="M27" s="649"/>
      <c r="N27" s="649"/>
      <c r="O27" s="649"/>
      <c r="P27" s="649"/>
      <c r="Q27" s="649"/>
      <c r="R27" s="649"/>
      <c r="S27" s="649"/>
    </row>
    <row r="28" spans="1:19" ht="13.5" customHeight="1">
      <c r="A28" s="192" t="s">
        <v>66</v>
      </c>
      <c r="B28" s="192" t="s">
        <v>144</v>
      </c>
      <c r="C28" s="193" t="s">
        <v>447</v>
      </c>
      <c r="D28" s="194">
        <v>-1.7</v>
      </c>
      <c r="E28" s="195">
        <v>-2.8</v>
      </c>
      <c r="F28" s="195">
        <v>-0.3</v>
      </c>
      <c r="G28" s="195">
        <v>-4.2</v>
      </c>
      <c r="H28" s="195">
        <v>9.3</v>
      </c>
      <c r="I28" s="195">
        <v>-3.5</v>
      </c>
      <c r="J28" s="195">
        <v>1.4</v>
      </c>
      <c r="K28" s="195">
        <v>-8.8</v>
      </c>
      <c r="L28" s="196">
        <v>-2.1</v>
      </c>
      <c r="M28" s="196">
        <v>2.5</v>
      </c>
      <c r="N28" s="196">
        <v>-0.7</v>
      </c>
      <c r="O28" s="196">
        <v>-13.8</v>
      </c>
      <c r="P28" s="195">
        <v>-16.4</v>
      </c>
      <c r="Q28" s="195">
        <v>1.3</v>
      </c>
      <c r="R28" s="195">
        <v>-4.4</v>
      </c>
      <c r="S28" s="196">
        <v>-1.8</v>
      </c>
    </row>
    <row r="29" spans="1:19" ht="13.5" customHeight="1">
      <c r="A29" s="198"/>
      <c r="B29" s="198" t="s">
        <v>449</v>
      </c>
      <c r="C29" s="199"/>
      <c r="D29" s="200">
        <v>0.3</v>
      </c>
      <c r="E29" s="201">
        <v>-12.9</v>
      </c>
      <c r="F29" s="201">
        <v>1.8</v>
      </c>
      <c r="G29" s="201">
        <v>2.2</v>
      </c>
      <c r="H29" s="201">
        <v>3</v>
      </c>
      <c r="I29" s="201">
        <v>-2.5</v>
      </c>
      <c r="J29" s="201">
        <v>-1.1</v>
      </c>
      <c r="K29" s="201">
        <v>1.4</v>
      </c>
      <c r="L29" s="202">
        <v>0.1</v>
      </c>
      <c r="M29" s="202">
        <v>-4.3</v>
      </c>
      <c r="N29" s="202">
        <v>12.9</v>
      </c>
      <c r="O29" s="202">
        <v>0.3</v>
      </c>
      <c r="P29" s="201">
        <v>10.8</v>
      </c>
      <c r="Q29" s="201">
        <v>0.2</v>
      </c>
      <c r="R29" s="201">
        <v>1</v>
      </c>
      <c r="S29" s="202">
        <v>2.2</v>
      </c>
    </row>
    <row r="30" spans="1:19" ht="13.5" customHeight="1">
      <c r="A30" s="198"/>
      <c r="B30" s="198">
        <v>28</v>
      </c>
      <c r="C30" s="199"/>
      <c r="D30" s="200">
        <v>-1.2</v>
      </c>
      <c r="E30" s="201">
        <v>8.2</v>
      </c>
      <c r="F30" s="201">
        <v>-0.2</v>
      </c>
      <c r="G30" s="201">
        <v>-5.5</v>
      </c>
      <c r="H30" s="201">
        <v>-8.1</v>
      </c>
      <c r="I30" s="201">
        <v>5.9</v>
      </c>
      <c r="J30" s="201">
        <v>-3.6</v>
      </c>
      <c r="K30" s="201">
        <v>-11.7</v>
      </c>
      <c r="L30" s="202">
        <v>7</v>
      </c>
      <c r="M30" s="202">
        <v>-8.6</v>
      </c>
      <c r="N30" s="202">
        <v>-5</v>
      </c>
      <c r="O30" s="202">
        <v>-5.5</v>
      </c>
      <c r="P30" s="201">
        <v>3.1</v>
      </c>
      <c r="Q30" s="201">
        <v>-1.6</v>
      </c>
      <c r="R30" s="201">
        <v>-2.4</v>
      </c>
      <c r="S30" s="202">
        <v>-4.2</v>
      </c>
    </row>
    <row r="31" spans="1:19" ht="13.5" customHeight="1">
      <c r="A31" s="198"/>
      <c r="B31" s="198" t="s">
        <v>31</v>
      </c>
      <c r="C31" s="199"/>
      <c r="D31" s="200">
        <v>1.7</v>
      </c>
      <c r="E31" s="201">
        <v>6.5</v>
      </c>
      <c r="F31" s="201">
        <v>1</v>
      </c>
      <c r="G31" s="201">
        <v>5.9</v>
      </c>
      <c r="H31" s="201">
        <v>-4.8</v>
      </c>
      <c r="I31" s="201">
        <v>4.8</v>
      </c>
      <c r="J31" s="201">
        <v>-2.8</v>
      </c>
      <c r="K31" s="201">
        <v>6.1</v>
      </c>
      <c r="L31" s="202">
        <v>1.4</v>
      </c>
      <c r="M31" s="202">
        <v>6.4</v>
      </c>
      <c r="N31" s="202">
        <v>5.8</v>
      </c>
      <c r="O31" s="202">
        <v>3.9</v>
      </c>
      <c r="P31" s="201">
        <v>2.5</v>
      </c>
      <c r="Q31" s="201">
        <v>0.5</v>
      </c>
      <c r="R31" s="201">
        <v>4.1</v>
      </c>
      <c r="S31" s="202">
        <v>-3.1</v>
      </c>
    </row>
    <row r="32" spans="1:19" ht="13.5" customHeight="1">
      <c r="A32" s="198"/>
      <c r="B32" s="198" t="s">
        <v>80</v>
      </c>
      <c r="C32" s="199"/>
      <c r="D32" s="200">
        <v>-0.1</v>
      </c>
      <c r="E32" s="201">
        <v>13.7</v>
      </c>
      <c r="F32" s="201">
        <v>-0.9</v>
      </c>
      <c r="G32" s="201">
        <v>19.8</v>
      </c>
      <c r="H32" s="201">
        <v>-5.4</v>
      </c>
      <c r="I32" s="201">
        <v>-5.9</v>
      </c>
      <c r="J32" s="201">
        <v>16.7</v>
      </c>
      <c r="K32" s="201">
        <v>-3.6</v>
      </c>
      <c r="L32" s="202">
        <v>-19.9</v>
      </c>
      <c r="M32" s="202">
        <v>12.9</v>
      </c>
      <c r="N32" s="202">
        <v>-10.3</v>
      </c>
      <c r="O32" s="202">
        <v>4.6</v>
      </c>
      <c r="P32" s="201">
        <v>-18.4</v>
      </c>
      <c r="Q32" s="201">
        <v>4</v>
      </c>
      <c r="R32" s="201">
        <v>-0.7</v>
      </c>
      <c r="S32" s="202">
        <v>3.4</v>
      </c>
    </row>
    <row r="33" spans="1:19" ht="13.5" customHeight="1">
      <c r="A33" s="206" t="s">
        <v>450</v>
      </c>
      <c r="B33" s="206" t="s">
        <v>452</v>
      </c>
      <c r="C33" s="222" t="s">
        <v>447</v>
      </c>
      <c r="D33" s="208">
        <v>0.1</v>
      </c>
      <c r="E33" s="209">
        <v>-11.9</v>
      </c>
      <c r="F33" s="209">
        <v>0.7</v>
      </c>
      <c r="G33" s="209">
        <v>-2.5</v>
      </c>
      <c r="H33" s="209">
        <v>5</v>
      </c>
      <c r="I33" s="209">
        <v>3.4</v>
      </c>
      <c r="J33" s="209">
        <v>0.7</v>
      </c>
      <c r="K33" s="209">
        <v>-4.7</v>
      </c>
      <c r="L33" s="209">
        <v>-3.1</v>
      </c>
      <c r="M33" s="209">
        <v>-4.2</v>
      </c>
      <c r="N33" s="209">
        <v>16.1</v>
      </c>
      <c r="O33" s="209">
        <v>1.5</v>
      </c>
      <c r="P33" s="209">
        <v>-5.2</v>
      </c>
      <c r="Q33" s="209">
        <v>1.4</v>
      </c>
      <c r="R33" s="209">
        <v>-2.6</v>
      </c>
      <c r="S33" s="209">
        <v>1.4</v>
      </c>
    </row>
    <row r="34" spans="1:19" ht="13.5" customHeight="1">
      <c r="A34" s="198" t="s">
        <v>274</v>
      </c>
      <c r="B34" s="198">
        <v>3</v>
      </c>
      <c r="C34" s="199" t="s">
        <v>176</v>
      </c>
      <c r="D34" s="210">
        <v>-0.3</v>
      </c>
      <c r="E34" s="211">
        <v>-5.8</v>
      </c>
      <c r="F34" s="211">
        <v>-3.9</v>
      </c>
      <c r="G34" s="211">
        <v>-7.1</v>
      </c>
      <c r="H34" s="211">
        <v>6.4</v>
      </c>
      <c r="I34" s="211">
        <v>4.1</v>
      </c>
      <c r="J34" s="211">
        <v>5</v>
      </c>
      <c r="K34" s="211">
        <v>5.1</v>
      </c>
      <c r="L34" s="211">
        <v>15.6</v>
      </c>
      <c r="M34" s="211">
        <v>0.9</v>
      </c>
      <c r="N34" s="211">
        <v>12.3</v>
      </c>
      <c r="O34" s="211">
        <v>-5.9</v>
      </c>
      <c r="P34" s="211">
        <v>-15.4</v>
      </c>
      <c r="Q34" s="211">
        <v>-0.4</v>
      </c>
      <c r="R34" s="211">
        <v>21.1</v>
      </c>
      <c r="S34" s="211">
        <v>6.1</v>
      </c>
    </row>
    <row r="35" spans="1:19" ht="13.5" customHeight="1">
      <c r="A35" s="198"/>
      <c r="B35" s="198">
        <v>4</v>
      </c>
      <c r="C35" s="199"/>
      <c r="D35" s="212">
        <v>-0.7</v>
      </c>
      <c r="E35" s="213">
        <v>-6.8</v>
      </c>
      <c r="F35" s="213">
        <v>0</v>
      </c>
      <c r="G35" s="213">
        <v>-2.5</v>
      </c>
      <c r="H35" s="213">
        <v>9.5</v>
      </c>
      <c r="I35" s="213">
        <v>2.6</v>
      </c>
      <c r="J35" s="213">
        <v>0</v>
      </c>
      <c r="K35" s="213">
        <v>-7</v>
      </c>
      <c r="L35" s="213">
        <v>10.1</v>
      </c>
      <c r="M35" s="213">
        <v>0.3</v>
      </c>
      <c r="N35" s="213">
        <v>15.9</v>
      </c>
      <c r="O35" s="213">
        <v>12.5</v>
      </c>
      <c r="P35" s="213">
        <v>-21.7</v>
      </c>
      <c r="Q35" s="213">
        <v>-2.8</v>
      </c>
      <c r="R35" s="213">
        <v>9.6</v>
      </c>
      <c r="S35" s="213">
        <v>1.6</v>
      </c>
    </row>
    <row r="36" spans="1:19" ht="13.5" customHeight="1">
      <c r="A36" s="198" t="s">
        <v>178</v>
      </c>
      <c r="B36" s="198">
        <v>5</v>
      </c>
      <c r="C36" s="199" t="s">
        <v>176</v>
      </c>
      <c r="D36" s="212">
        <v>-1</v>
      </c>
      <c r="E36" s="213">
        <v>-17.8</v>
      </c>
      <c r="F36" s="213">
        <v>-1.8</v>
      </c>
      <c r="G36" s="213">
        <v>-4.7</v>
      </c>
      <c r="H36" s="213">
        <v>-1.5</v>
      </c>
      <c r="I36" s="213">
        <v>0.7</v>
      </c>
      <c r="J36" s="213">
        <v>1.8</v>
      </c>
      <c r="K36" s="213">
        <v>4.3</v>
      </c>
      <c r="L36" s="213">
        <v>4.9</v>
      </c>
      <c r="M36" s="213">
        <v>0.4</v>
      </c>
      <c r="N36" s="213">
        <v>13.6</v>
      </c>
      <c r="O36" s="213">
        <v>-2.4</v>
      </c>
      <c r="P36" s="213">
        <v>-9.9</v>
      </c>
      <c r="Q36" s="213">
        <v>1.3</v>
      </c>
      <c r="R36" s="213">
        <v>7.1</v>
      </c>
      <c r="S36" s="213">
        <v>5.4</v>
      </c>
    </row>
    <row r="37" spans="1:19" ht="13.5" customHeight="1">
      <c r="A37" s="214"/>
      <c r="B37" s="198">
        <v>6</v>
      </c>
      <c r="C37" s="199"/>
      <c r="D37" s="212">
        <v>-5.4</v>
      </c>
      <c r="E37" s="213">
        <v>-35.7</v>
      </c>
      <c r="F37" s="213">
        <v>0.5</v>
      </c>
      <c r="G37" s="213">
        <v>13.9</v>
      </c>
      <c r="H37" s="213">
        <v>1.5</v>
      </c>
      <c r="I37" s="213">
        <v>-3.8</v>
      </c>
      <c r="J37" s="213">
        <v>-12.3</v>
      </c>
      <c r="K37" s="213">
        <v>-8.4</v>
      </c>
      <c r="L37" s="213">
        <v>-2.1</v>
      </c>
      <c r="M37" s="213">
        <v>-14</v>
      </c>
      <c r="N37" s="213">
        <v>2.9</v>
      </c>
      <c r="O37" s="213">
        <v>9.2</v>
      </c>
      <c r="P37" s="213">
        <v>-11.4</v>
      </c>
      <c r="Q37" s="213">
        <v>-2</v>
      </c>
      <c r="R37" s="213">
        <v>1.4</v>
      </c>
      <c r="S37" s="213">
        <v>13.8</v>
      </c>
    </row>
    <row r="38" spans="1:19" ht="13.5" customHeight="1">
      <c r="A38" s="214"/>
      <c r="B38" s="198">
        <v>7</v>
      </c>
      <c r="C38" s="199"/>
      <c r="D38" s="212">
        <v>3.1</v>
      </c>
      <c r="E38" s="213">
        <v>-5.9</v>
      </c>
      <c r="F38" s="213">
        <v>0.6</v>
      </c>
      <c r="G38" s="213">
        <v>-4.2</v>
      </c>
      <c r="H38" s="213">
        <v>22.9</v>
      </c>
      <c r="I38" s="213">
        <v>7.2</v>
      </c>
      <c r="J38" s="213">
        <v>10.1</v>
      </c>
      <c r="K38" s="213">
        <v>6.7</v>
      </c>
      <c r="L38" s="213">
        <v>-22</v>
      </c>
      <c r="M38" s="213">
        <v>0</v>
      </c>
      <c r="N38" s="213">
        <v>37.3</v>
      </c>
      <c r="O38" s="213">
        <v>-2.8</v>
      </c>
      <c r="P38" s="213">
        <v>20.2</v>
      </c>
      <c r="Q38" s="213">
        <v>0.6</v>
      </c>
      <c r="R38" s="213">
        <v>-2.3</v>
      </c>
      <c r="S38" s="213">
        <v>-3.1</v>
      </c>
    </row>
    <row r="39" spans="1:19" ht="13.5" customHeight="1">
      <c r="A39" s="214"/>
      <c r="B39" s="198">
        <v>8</v>
      </c>
      <c r="C39" s="199"/>
      <c r="D39" s="212">
        <v>-0.3</v>
      </c>
      <c r="E39" s="213">
        <v>-9.1</v>
      </c>
      <c r="F39" s="213">
        <v>5.9</v>
      </c>
      <c r="G39" s="213">
        <v>-11.1</v>
      </c>
      <c r="H39" s="213">
        <v>3.4</v>
      </c>
      <c r="I39" s="213">
        <v>6.2</v>
      </c>
      <c r="J39" s="213">
        <v>-7.8</v>
      </c>
      <c r="K39" s="213">
        <v>-1.4</v>
      </c>
      <c r="L39" s="213">
        <v>-10.2</v>
      </c>
      <c r="M39" s="213">
        <v>-12</v>
      </c>
      <c r="N39" s="213">
        <v>13.8</v>
      </c>
      <c r="O39" s="213">
        <v>2.1</v>
      </c>
      <c r="P39" s="213">
        <v>2</v>
      </c>
      <c r="Q39" s="213">
        <v>-6.2</v>
      </c>
      <c r="R39" s="213">
        <v>-28.9</v>
      </c>
      <c r="S39" s="213">
        <v>1.8</v>
      </c>
    </row>
    <row r="40" spans="1:19" ht="13.5" customHeight="1">
      <c r="A40" s="198"/>
      <c r="B40" s="198">
        <v>9</v>
      </c>
      <c r="C40" s="199"/>
      <c r="D40" s="212">
        <v>1.2</v>
      </c>
      <c r="E40" s="213">
        <v>0.9</v>
      </c>
      <c r="F40" s="213">
        <v>-1</v>
      </c>
      <c r="G40" s="213">
        <v>-12.2</v>
      </c>
      <c r="H40" s="213">
        <v>-2.9</v>
      </c>
      <c r="I40" s="213">
        <v>3.8</v>
      </c>
      <c r="J40" s="213">
        <v>-1.3</v>
      </c>
      <c r="K40" s="213">
        <v>-3.5</v>
      </c>
      <c r="L40" s="213">
        <v>-13.7</v>
      </c>
      <c r="M40" s="213">
        <v>-5.9</v>
      </c>
      <c r="N40" s="213">
        <v>24.5</v>
      </c>
      <c r="O40" s="213">
        <v>2.3</v>
      </c>
      <c r="P40" s="213">
        <v>2</v>
      </c>
      <c r="Q40" s="213">
        <v>7.5</v>
      </c>
      <c r="R40" s="213">
        <v>2.6</v>
      </c>
      <c r="S40" s="213">
        <v>-3.6</v>
      </c>
    </row>
    <row r="41" spans="1:19" ht="13.5" customHeight="1">
      <c r="A41" s="198"/>
      <c r="B41" s="198">
        <v>10</v>
      </c>
      <c r="C41" s="199"/>
      <c r="D41" s="212">
        <v>0.1</v>
      </c>
      <c r="E41" s="213">
        <v>-7</v>
      </c>
      <c r="F41" s="213">
        <v>-1.3</v>
      </c>
      <c r="G41" s="213">
        <v>-8.5</v>
      </c>
      <c r="H41" s="213">
        <v>-1.5</v>
      </c>
      <c r="I41" s="213">
        <v>8.3</v>
      </c>
      <c r="J41" s="213">
        <v>-1.7</v>
      </c>
      <c r="K41" s="213">
        <v>0.9</v>
      </c>
      <c r="L41" s="213">
        <v>-3.2</v>
      </c>
      <c r="M41" s="213">
        <v>-2.5</v>
      </c>
      <c r="N41" s="213">
        <v>18.1</v>
      </c>
      <c r="O41" s="213">
        <v>-12</v>
      </c>
      <c r="P41" s="213">
        <v>-3</v>
      </c>
      <c r="Q41" s="213">
        <v>5.8</v>
      </c>
      <c r="R41" s="213">
        <v>-6</v>
      </c>
      <c r="S41" s="213">
        <v>-0.1</v>
      </c>
    </row>
    <row r="42" spans="1:19" ht="13.5" customHeight="1">
      <c r="A42" s="214"/>
      <c r="B42" s="198">
        <v>11</v>
      </c>
      <c r="C42" s="199"/>
      <c r="D42" s="212">
        <v>3</v>
      </c>
      <c r="E42" s="213">
        <v>-3.9</v>
      </c>
      <c r="F42" s="213">
        <v>5.9</v>
      </c>
      <c r="G42" s="213">
        <v>-10.4</v>
      </c>
      <c r="H42" s="213">
        <v>-4.1</v>
      </c>
      <c r="I42" s="213">
        <v>10.7</v>
      </c>
      <c r="J42" s="213">
        <v>-1.4</v>
      </c>
      <c r="K42" s="213">
        <v>-2.5</v>
      </c>
      <c r="L42" s="213">
        <v>-5.8</v>
      </c>
      <c r="M42" s="213">
        <v>7</v>
      </c>
      <c r="N42" s="213">
        <v>11.7</v>
      </c>
      <c r="O42" s="213">
        <v>0</v>
      </c>
      <c r="P42" s="213">
        <v>2.1</v>
      </c>
      <c r="Q42" s="213">
        <v>2</v>
      </c>
      <c r="R42" s="213">
        <v>-7.1</v>
      </c>
      <c r="S42" s="213">
        <v>-5.8</v>
      </c>
    </row>
    <row r="43" spans="1:19" ht="13.5" customHeight="1">
      <c r="A43" s="198"/>
      <c r="B43" s="198">
        <v>12</v>
      </c>
      <c r="C43" s="199"/>
      <c r="D43" s="212">
        <v>3.1</v>
      </c>
      <c r="E43" s="213">
        <v>-14.3</v>
      </c>
      <c r="F43" s="213">
        <v>3.6</v>
      </c>
      <c r="G43" s="213">
        <v>-0.5</v>
      </c>
      <c r="H43" s="213">
        <v>6.9</v>
      </c>
      <c r="I43" s="213">
        <v>1.6</v>
      </c>
      <c r="J43" s="213">
        <v>5.5</v>
      </c>
      <c r="K43" s="213">
        <v>-19.4</v>
      </c>
      <c r="L43" s="213">
        <v>7.8</v>
      </c>
      <c r="M43" s="213">
        <v>-8.3</v>
      </c>
      <c r="N43" s="213">
        <v>20.5</v>
      </c>
      <c r="O43" s="213">
        <v>29.5</v>
      </c>
      <c r="P43" s="213">
        <v>13.7</v>
      </c>
      <c r="Q43" s="213">
        <v>6.7</v>
      </c>
      <c r="R43" s="213">
        <v>-2.3</v>
      </c>
      <c r="S43" s="213">
        <v>-3.5</v>
      </c>
    </row>
    <row r="44" spans="1:19" ht="13.5" customHeight="1">
      <c r="A44" s="198" t="s">
        <v>453</v>
      </c>
      <c r="B44" s="198" t="s">
        <v>454</v>
      </c>
      <c r="C44" s="199" t="s">
        <v>176</v>
      </c>
      <c r="D44" s="212">
        <v>4</v>
      </c>
      <c r="E44" s="213">
        <v>13.8</v>
      </c>
      <c r="F44" s="213">
        <v>0.8</v>
      </c>
      <c r="G44" s="213">
        <v>-10.4</v>
      </c>
      <c r="H44" s="213">
        <v>-8.7</v>
      </c>
      <c r="I44" s="213">
        <v>0.1</v>
      </c>
      <c r="J44" s="213">
        <v>2.9</v>
      </c>
      <c r="K44" s="213">
        <v>-6.1</v>
      </c>
      <c r="L44" s="213">
        <v>-6.8</v>
      </c>
      <c r="M44" s="213">
        <v>3.1</v>
      </c>
      <c r="N44" s="213">
        <v>9.2</v>
      </c>
      <c r="O44" s="213">
        <v>3.1</v>
      </c>
      <c r="P44" s="213">
        <v>34.8</v>
      </c>
      <c r="Q44" s="213">
        <v>3.5</v>
      </c>
      <c r="R44" s="213">
        <v>6.3</v>
      </c>
      <c r="S44" s="213">
        <v>-4.5</v>
      </c>
    </row>
    <row r="45" spans="1:19" ht="13.5" customHeight="1">
      <c r="A45" s="198"/>
      <c r="B45" s="198">
        <v>2</v>
      </c>
      <c r="C45" s="199"/>
      <c r="D45" s="212">
        <v>1.1</v>
      </c>
      <c r="E45" s="213">
        <v>7.3</v>
      </c>
      <c r="F45" s="213">
        <v>-3</v>
      </c>
      <c r="G45" s="213">
        <v>-7.7</v>
      </c>
      <c r="H45" s="213">
        <v>6.5</v>
      </c>
      <c r="I45" s="213">
        <v>-1.1</v>
      </c>
      <c r="J45" s="213">
        <v>-4.8</v>
      </c>
      <c r="K45" s="213">
        <v>1.2</v>
      </c>
      <c r="L45" s="213">
        <v>-13.8</v>
      </c>
      <c r="M45" s="213">
        <v>-2.1</v>
      </c>
      <c r="N45" s="213">
        <v>1</v>
      </c>
      <c r="O45" s="213">
        <v>0.1</v>
      </c>
      <c r="P45" s="213">
        <v>46.3</v>
      </c>
      <c r="Q45" s="213">
        <v>5.2</v>
      </c>
      <c r="R45" s="213">
        <v>-9.4</v>
      </c>
      <c r="S45" s="213">
        <v>-5.8</v>
      </c>
    </row>
    <row r="46" spans="1:19" ht="13.5" customHeight="1">
      <c r="A46" s="214"/>
      <c r="B46" s="218">
        <v>3</v>
      </c>
      <c r="C46" s="214"/>
      <c r="D46" s="219">
        <v>1.4</v>
      </c>
      <c r="E46" s="220">
        <v>12.4</v>
      </c>
      <c r="F46" s="220">
        <v>-1.1</v>
      </c>
      <c r="G46" s="220">
        <v>-9.2</v>
      </c>
      <c r="H46" s="220">
        <v>-6.7</v>
      </c>
      <c r="I46" s="220">
        <v>-0.1</v>
      </c>
      <c r="J46" s="220">
        <v>-8.7</v>
      </c>
      <c r="K46" s="220">
        <v>-6.9</v>
      </c>
      <c r="L46" s="220">
        <v>-16.5</v>
      </c>
      <c r="M46" s="220">
        <v>15.1</v>
      </c>
      <c r="N46" s="220">
        <v>-1.1</v>
      </c>
      <c r="O46" s="220">
        <v>5.5</v>
      </c>
      <c r="P46" s="220">
        <v>63.5</v>
      </c>
      <c r="Q46" s="220">
        <v>1.8</v>
      </c>
      <c r="R46" s="220">
        <v>-19.8</v>
      </c>
      <c r="S46" s="220">
        <v>-8.2</v>
      </c>
    </row>
    <row r="47" spans="1:35" ht="27" customHeight="1">
      <c r="A47" s="650" t="s">
        <v>158</v>
      </c>
      <c r="B47" s="650"/>
      <c r="C47" s="651"/>
      <c r="D47" s="223">
        <v>4.3</v>
      </c>
      <c r="E47" s="223">
        <v>13.4</v>
      </c>
      <c r="F47" s="223">
        <v>2</v>
      </c>
      <c r="G47" s="223">
        <v>-4.4</v>
      </c>
      <c r="H47" s="223">
        <v>-7.9</v>
      </c>
      <c r="I47" s="223">
        <v>0.2</v>
      </c>
      <c r="J47" s="223">
        <v>1.9</v>
      </c>
      <c r="K47" s="223">
        <v>3.2</v>
      </c>
      <c r="L47" s="223">
        <v>-1</v>
      </c>
      <c r="M47" s="223">
        <v>36.1</v>
      </c>
      <c r="N47" s="223">
        <v>3.9</v>
      </c>
      <c r="O47" s="223">
        <v>3.4</v>
      </c>
      <c r="P47" s="223">
        <v>19.6</v>
      </c>
      <c r="Q47" s="223">
        <v>2.9</v>
      </c>
      <c r="R47" s="223">
        <v>6.4</v>
      </c>
      <c r="S47" s="223">
        <v>0.2</v>
      </c>
      <c r="T47" s="224"/>
      <c r="U47" s="224"/>
      <c r="V47" s="224"/>
      <c r="W47" s="224"/>
      <c r="X47" s="225"/>
      <c r="Y47" s="225"/>
      <c r="Z47" s="225"/>
      <c r="AA47" s="225"/>
      <c r="AB47" s="225"/>
      <c r="AC47" s="225"/>
      <c r="AD47" s="225"/>
      <c r="AE47" s="225"/>
      <c r="AF47" s="225"/>
      <c r="AG47" s="225"/>
      <c r="AH47" s="225"/>
      <c r="AI47" s="225"/>
    </row>
    <row r="48" spans="1:35" ht="27" customHeight="1">
      <c r="A48" s="225"/>
      <c r="B48" s="225"/>
      <c r="C48" s="225"/>
      <c r="D48" s="226"/>
      <c r="E48" s="226"/>
      <c r="F48" s="226"/>
      <c r="G48" s="226"/>
      <c r="H48" s="226"/>
      <c r="I48" s="226"/>
      <c r="J48" s="226"/>
      <c r="K48" s="226"/>
      <c r="L48" s="226"/>
      <c r="M48" s="226"/>
      <c r="N48" s="226"/>
      <c r="O48" s="226"/>
      <c r="P48" s="226"/>
      <c r="Q48" s="226"/>
      <c r="R48" s="226"/>
      <c r="S48" s="226"/>
      <c r="T48" s="224"/>
      <c r="U48" s="224"/>
      <c r="V48" s="224"/>
      <c r="W48" s="224"/>
      <c r="X48" s="225"/>
      <c r="Y48" s="225"/>
      <c r="Z48" s="225"/>
      <c r="AA48" s="225"/>
      <c r="AB48" s="225"/>
      <c r="AC48" s="225"/>
      <c r="AD48" s="225"/>
      <c r="AE48" s="225"/>
      <c r="AF48" s="225"/>
      <c r="AG48" s="225"/>
      <c r="AH48" s="225"/>
      <c r="AI48" s="225"/>
    </row>
    <row r="49" spans="1:19" ht="15.75">
      <c r="A49" s="227" t="s">
        <v>197</v>
      </c>
      <c r="B49" s="228"/>
      <c r="C49" s="228"/>
      <c r="D49" s="229"/>
      <c r="E49" s="229"/>
      <c r="F49" s="229"/>
      <c r="G49" s="229"/>
      <c r="H49" s="652"/>
      <c r="I49" s="652"/>
      <c r="J49" s="652"/>
      <c r="K49" s="652"/>
      <c r="L49" s="652"/>
      <c r="M49" s="652"/>
      <c r="N49" s="652"/>
      <c r="O49" s="652"/>
      <c r="P49" s="229"/>
      <c r="Q49" s="229"/>
      <c r="R49" s="229"/>
      <c r="S49" s="230" t="s">
        <v>423</v>
      </c>
    </row>
    <row r="50" spans="1:19" ht="12.75">
      <c r="A50" s="642" t="s">
        <v>54</v>
      </c>
      <c r="B50" s="642"/>
      <c r="C50" s="643"/>
      <c r="D50" s="183" t="s">
        <v>381</v>
      </c>
      <c r="E50" s="183" t="s">
        <v>424</v>
      </c>
      <c r="F50" s="183" t="s">
        <v>81</v>
      </c>
      <c r="G50" s="183" t="s">
        <v>142</v>
      </c>
      <c r="H50" s="183" t="s">
        <v>426</v>
      </c>
      <c r="I50" s="183" t="s">
        <v>39</v>
      </c>
      <c r="J50" s="183" t="s">
        <v>168</v>
      </c>
      <c r="K50" s="183" t="s">
        <v>427</v>
      </c>
      <c r="L50" s="183" t="s">
        <v>428</v>
      </c>
      <c r="M50" s="183" t="s">
        <v>429</v>
      </c>
      <c r="N50" s="183" t="s">
        <v>240</v>
      </c>
      <c r="O50" s="183" t="s">
        <v>430</v>
      </c>
      <c r="P50" s="183" t="s">
        <v>431</v>
      </c>
      <c r="Q50" s="183" t="s">
        <v>432</v>
      </c>
      <c r="R50" s="183" t="s">
        <v>433</v>
      </c>
      <c r="S50" s="183" t="s">
        <v>120</v>
      </c>
    </row>
    <row r="51" spans="1:19" ht="21">
      <c r="A51" s="644"/>
      <c r="B51" s="644"/>
      <c r="C51" s="645"/>
      <c r="D51" s="184" t="s">
        <v>73</v>
      </c>
      <c r="E51" s="184"/>
      <c r="F51" s="184"/>
      <c r="G51" s="184" t="s">
        <v>134</v>
      </c>
      <c r="H51" s="184" t="s">
        <v>3</v>
      </c>
      <c r="I51" s="184" t="s">
        <v>207</v>
      </c>
      <c r="J51" s="184" t="s">
        <v>1</v>
      </c>
      <c r="K51" s="184" t="s">
        <v>203</v>
      </c>
      <c r="L51" s="185" t="s">
        <v>436</v>
      </c>
      <c r="M51" s="186" t="s">
        <v>22</v>
      </c>
      <c r="N51" s="185" t="s">
        <v>437</v>
      </c>
      <c r="O51" s="185" t="s">
        <v>361</v>
      </c>
      <c r="P51" s="185" t="s">
        <v>438</v>
      </c>
      <c r="Q51" s="185" t="s">
        <v>141</v>
      </c>
      <c r="R51" s="185" t="s">
        <v>2</v>
      </c>
      <c r="S51" s="187" t="s">
        <v>439</v>
      </c>
    </row>
    <row r="52" spans="1:19" ht="18" customHeight="1">
      <c r="A52" s="646"/>
      <c r="B52" s="646"/>
      <c r="C52" s="647"/>
      <c r="D52" s="188" t="s">
        <v>131</v>
      </c>
      <c r="E52" s="188" t="s">
        <v>391</v>
      </c>
      <c r="F52" s="188" t="s">
        <v>0</v>
      </c>
      <c r="G52" s="188" t="s">
        <v>440</v>
      </c>
      <c r="H52" s="188" t="s">
        <v>8</v>
      </c>
      <c r="I52" s="188" t="s">
        <v>155</v>
      </c>
      <c r="J52" s="188" t="s">
        <v>356</v>
      </c>
      <c r="K52" s="188" t="s">
        <v>375</v>
      </c>
      <c r="L52" s="189" t="s">
        <v>84</v>
      </c>
      <c r="M52" s="190" t="s">
        <v>243</v>
      </c>
      <c r="N52" s="189" t="s">
        <v>286</v>
      </c>
      <c r="O52" s="189" t="s">
        <v>45</v>
      </c>
      <c r="P52" s="190" t="s">
        <v>441</v>
      </c>
      <c r="Q52" s="190" t="s">
        <v>442</v>
      </c>
      <c r="R52" s="189" t="s">
        <v>443</v>
      </c>
      <c r="S52" s="189" t="s">
        <v>332</v>
      </c>
    </row>
    <row r="53" spans="1:19" ht="15.75" customHeight="1">
      <c r="A53" s="191"/>
      <c r="B53" s="191"/>
      <c r="C53" s="191"/>
      <c r="D53" s="648" t="s">
        <v>444</v>
      </c>
      <c r="E53" s="648"/>
      <c r="F53" s="648"/>
      <c r="G53" s="648"/>
      <c r="H53" s="648"/>
      <c r="I53" s="648"/>
      <c r="J53" s="648"/>
      <c r="K53" s="648"/>
      <c r="L53" s="648"/>
      <c r="M53" s="648"/>
      <c r="N53" s="648"/>
      <c r="O53" s="648"/>
      <c r="P53" s="648"/>
      <c r="Q53" s="648"/>
      <c r="R53" s="648"/>
      <c r="S53" s="231"/>
    </row>
    <row r="54" spans="1:19" ht="13.5" customHeight="1">
      <c r="A54" s="192" t="s">
        <v>66</v>
      </c>
      <c r="B54" s="192" t="s">
        <v>144</v>
      </c>
      <c r="C54" s="193" t="s">
        <v>447</v>
      </c>
      <c r="D54" s="194">
        <v>100.3</v>
      </c>
      <c r="E54" s="195">
        <v>104.7</v>
      </c>
      <c r="F54" s="195">
        <v>98</v>
      </c>
      <c r="G54" s="195">
        <v>83.7</v>
      </c>
      <c r="H54" s="195">
        <v>99.8</v>
      </c>
      <c r="I54" s="195">
        <v>105.8</v>
      </c>
      <c r="J54" s="195">
        <v>103.7</v>
      </c>
      <c r="K54" s="195">
        <v>100.2</v>
      </c>
      <c r="L54" s="196">
        <v>79.6</v>
      </c>
      <c r="M54" s="196">
        <v>104.5</v>
      </c>
      <c r="N54" s="196">
        <v>97.5</v>
      </c>
      <c r="O54" s="196">
        <v>96.9</v>
      </c>
      <c r="P54" s="195">
        <v>101.1</v>
      </c>
      <c r="Q54" s="195">
        <v>101.9</v>
      </c>
      <c r="R54" s="195">
        <v>105.4</v>
      </c>
      <c r="S54" s="196">
        <v>97.1</v>
      </c>
    </row>
    <row r="55" spans="1:19" ht="13.5" customHeight="1">
      <c r="A55" s="198"/>
      <c r="B55" s="198" t="s">
        <v>449</v>
      </c>
      <c r="C55" s="199"/>
      <c r="D55" s="200">
        <v>100</v>
      </c>
      <c r="E55" s="201">
        <v>100</v>
      </c>
      <c r="F55" s="201">
        <v>100</v>
      </c>
      <c r="G55" s="201">
        <v>100</v>
      </c>
      <c r="H55" s="201">
        <v>100</v>
      </c>
      <c r="I55" s="201">
        <v>100</v>
      </c>
      <c r="J55" s="201">
        <v>100</v>
      </c>
      <c r="K55" s="201">
        <v>100</v>
      </c>
      <c r="L55" s="202">
        <v>100</v>
      </c>
      <c r="M55" s="202">
        <v>100</v>
      </c>
      <c r="N55" s="202">
        <v>100</v>
      </c>
      <c r="O55" s="202">
        <v>100</v>
      </c>
      <c r="P55" s="201">
        <v>100</v>
      </c>
      <c r="Q55" s="201">
        <v>100</v>
      </c>
      <c r="R55" s="201">
        <v>100</v>
      </c>
      <c r="S55" s="202">
        <v>100</v>
      </c>
    </row>
    <row r="56" spans="1:19" ht="13.5" customHeight="1">
      <c r="A56" s="198"/>
      <c r="B56" s="198">
        <v>28</v>
      </c>
      <c r="C56" s="199"/>
      <c r="D56" s="200">
        <v>100.5</v>
      </c>
      <c r="E56" s="201">
        <v>100.2</v>
      </c>
      <c r="F56" s="201">
        <v>100.3</v>
      </c>
      <c r="G56" s="201">
        <v>98.6</v>
      </c>
      <c r="H56" s="201">
        <v>100.7</v>
      </c>
      <c r="I56" s="201">
        <v>99.5</v>
      </c>
      <c r="J56" s="201">
        <v>98</v>
      </c>
      <c r="K56" s="201">
        <v>94.7</v>
      </c>
      <c r="L56" s="202">
        <v>102.2</v>
      </c>
      <c r="M56" s="202">
        <v>102.6</v>
      </c>
      <c r="N56" s="202">
        <v>95.6</v>
      </c>
      <c r="O56" s="202">
        <v>100.2</v>
      </c>
      <c r="P56" s="201">
        <v>111.5</v>
      </c>
      <c r="Q56" s="201">
        <v>101</v>
      </c>
      <c r="R56" s="201">
        <v>98.6</v>
      </c>
      <c r="S56" s="202">
        <v>98.6</v>
      </c>
    </row>
    <row r="57" spans="1:19" ht="13.5" customHeight="1">
      <c r="A57" s="198"/>
      <c r="B57" s="198" t="s">
        <v>31</v>
      </c>
      <c r="C57" s="199"/>
      <c r="D57" s="200">
        <v>101</v>
      </c>
      <c r="E57" s="205">
        <v>102.1</v>
      </c>
      <c r="F57" s="205">
        <v>100.1</v>
      </c>
      <c r="G57" s="205">
        <v>99.6</v>
      </c>
      <c r="H57" s="205">
        <v>101</v>
      </c>
      <c r="I57" s="205">
        <v>101.7</v>
      </c>
      <c r="J57" s="205">
        <v>99.1</v>
      </c>
      <c r="K57" s="205">
        <v>95.9</v>
      </c>
      <c r="L57" s="205">
        <v>109.7</v>
      </c>
      <c r="M57" s="205">
        <v>98.5</v>
      </c>
      <c r="N57" s="205">
        <v>101.8</v>
      </c>
      <c r="O57" s="205">
        <v>100.9</v>
      </c>
      <c r="P57" s="205">
        <v>115</v>
      </c>
      <c r="Q57" s="205">
        <v>100.8</v>
      </c>
      <c r="R57" s="205">
        <v>101.9</v>
      </c>
      <c r="S57" s="205">
        <v>95.8</v>
      </c>
    </row>
    <row r="58" spans="1:19" ht="13.5" customHeight="1">
      <c r="A58" s="198"/>
      <c r="B58" s="198" t="s">
        <v>80</v>
      </c>
      <c r="C58" s="199"/>
      <c r="D58" s="204">
        <v>100.6</v>
      </c>
      <c r="E58" s="232">
        <v>142</v>
      </c>
      <c r="F58" s="232">
        <v>98.9</v>
      </c>
      <c r="G58" s="232">
        <v>113.8</v>
      </c>
      <c r="H58" s="232">
        <v>94.7</v>
      </c>
      <c r="I58" s="232">
        <v>91.4</v>
      </c>
      <c r="J58" s="232">
        <v>114.7</v>
      </c>
      <c r="K58" s="232">
        <v>98.5</v>
      </c>
      <c r="L58" s="232">
        <v>84</v>
      </c>
      <c r="M58" s="232">
        <v>117.1</v>
      </c>
      <c r="N58" s="232">
        <v>93.3</v>
      </c>
      <c r="O58" s="232">
        <v>103</v>
      </c>
      <c r="P58" s="232">
        <v>86.9</v>
      </c>
      <c r="Q58" s="232">
        <v>106.5</v>
      </c>
      <c r="R58" s="232">
        <v>98.1</v>
      </c>
      <c r="S58" s="232">
        <v>95.6</v>
      </c>
    </row>
    <row r="59" spans="1:19" ht="13.5" customHeight="1">
      <c r="A59" s="206" t="s">
        <v>450</v>
      </c>
      <c r="B59" s="206" t="s">
        <v>452</v>
      </c>
      <c r="C59" s="222" t="s">
        <v>447</v>
      </c>
      <c r="D59" s="208">
        <v>101.9</v>
      </c>
      <c r="E59" s="209">
        <v>106.9</v>
      </c>
      <c r="F59" s="209">
        <v>100.4</v>
      </c>
      <c r="G59" s="209">
        <v>116.1</v>
      </c>
      <c r="H59" s="209">
        <v>91.4</v>
      </c>
      <c r="I59" s="209">
        <v>96.5</v>
      </c>
      <c r="J59" s="209">
        <v>121.1</v>
      </c>
      <c r="K59" s="209">
        <v>89.2</v>
      </c>
      <c r="L59" s="209">
        <v>68.7</v>
      </c>
      <c r="M59" s="209">
        <v>114.8</v>
      </c>
      <c r="N59" s="209">
        <v>118.9</v>
      </c>
      <c r="O59" s="209">
        <v>99.5</v>
      </c>
      <c r="P59" s="209">
        <v>84.9</v>
      </c>
      <c r="Q59" s="209">
        <v>111.1</v>
      </c>
      <c r="R59" s="209">
        <v>98.5</v>
      </c>
      <c r="S59" s="209">
        <v>95.2</v>
      </c>
    </row>
    <row r="60" spans="1:19" ht="13.5" customHeight="1">
      <c r="A60" s="198" t="s">
        <v>274</v>
      </c>
      <c r="B60" s="198">
        <v>3</v>
      </c>
      <c r="C60" s="199" t="s">
        <v>176</v>
      </c>
      <c r="D60" s="210">
        <v>83.7</v>
      </c>
      <c r="E60" s="211">
        <v>81.1</v>
      </c>
      <c r="F60" s="211">
        <v>78.7</v>
      </c>
      <c r="G60" s="211">
        <v>87.2</v>
      </c>
      <c r="H60" s="211">
        <v>72.4</v>
      </c>
      <c r="I60" s="211">
        <v>81.2</v>
      </c>
      <c r="J60" s="211">
        <v>104.5</v>
      </c>
      <c r="K60" s="211">
        <v>75</v>
      </c>
      <c r="L60" s="211">
        <v>66.5</v>
      </c>
      <c r="M60" s="211">
        <v>99.6</v>
      </c>
      <c r="N60" s="211">
        <v>112</v>
      </c>
      <c r="O60" s="211">
        <v>84</v>
      </c>
      <c r="P60" s="211">
        <v>57.7</v>
      </c>
      <c r="Q60" s="211">
        <v>98.2</v>
      </c>
      <c r="R60" s="211">
        <v>101.4</v>
      </c>
      <c r="S60" s="211">
        <v>88.5</v>
      </c>
    </row>
    <row r="61" spans="1:19" ht="13.5" customHeight="1">
      <c r="A61" s="198"/>
      <c r="B61" s="198">
        <v>4</v>
      </c>
      <c r="C61" s="199"/>
      <c r="D61" s="212">
        <v>84</v>
      </c>
      <c r="E61" s="213">
        <v>97.2</v>
      </c>
      <c r="F61" s="213">
        <v>80.2</v>
      </c>
      <c r="G61" s="213">
        <v>89.7</v>
      </c>
      <c r="H61" s="213">
        <v>87.8</v>
      </c>
      <c r="I61" s="213">
        <v>84.9</v>
      </c>
      <c r="J61" s="213">
        <v>104.6</v>
      </c>
      <c r="K61" s="213">
        <v>70.8</v>
      </c>
      <c r="L61" s="213">
        <v>52.6</v>
      </c>
      <c r="M61" s="213">
        <v>90.5</v>
      </c>
      <c r="N61" s="213">
        <v>114</v>
      </c>
      <c r="O61" s="213">
        <v>88.1</v>
      </c>
      <c r="P61" s="213">
        <v>58.3</v>
      </c>
      <c r="Q61" s="213">
        <v>92.8</v>
      </c>
      <c r="R61" s="213">
        <v>75.2</v>
      </c>
      <c r="S61" s="213">
        <v>85.8</v>
      </c>
    </row>
    <row r="62" spans="1:19" ht="13.5" customHeight="1">
      <c r="A62" s="198" t="s">
        <v>178</v>
      </c>
      <c r="B62" s="198">
        <v>5</v>
      </c>
      <c r="C62" s="199" t="s">
        <v>176</v>
      </c>
      <c r="D62" s="212">
        <v>82.1</v>
      </c>
      <c r="E62" s="213">
        <v>78.5</v>
      </c>
      <c r="F62" s="213">
        <v>78.7</v>
      </c>
      <c r="G62" s="213">
        <v>87.5</v>
      </c>
      <c r="H62" s="213">
        <v>70.6</v>
      </c>
      <c r="I62" s="213">
        <v>79.3</v>
      </c>
      <c r="J62" s="213">
        <v>100.8</v>
      </c>
      <c r="K62" s="213">
        <v>72.3</v>
      </c>
      <c r="L62" s="213">
        <v>47.5</v>
      </c>
      <c r="M62" s="213">
        <v>87.5</v>
      </c>
      <c r="N62" s="213">
        <v>111.1</v>
      </c>
      <c r="O62" s="213">
        <v>87.2</v>
      </c>
      <c r="P62" s="213">
        <v>65.4</v>
      </c>
      <c r="Q62" s="213">
        <v>93.4</v>
      </c>
      <c r="R62" s="213">
        <v>76.1</v>
      </c>
      <c r="S62" s="213">
        <v>85.3</v>
      </c>
    </row>
    <row r="63" spans="1:19" ht="13.5" customHeight="1">
      <c r="A63" s="214"/>
      <c r="B63" s="198">
        <v>6</v>
      </c>
      <c r="C63" s="199"/>
      <c r="D63" s="212">
        <v>136.7</v>
      </c>
      <c r="E63" s="213">
        <v>192.2</v>
      </c>
      <c r="F63" s="213">
        <v>127.8</v>
      </c>
      <c r="G63" s="213">
        <v>249.1</v>
      </c>
      <c r="H63" s="213">
        <v>138.7</v>
      </c>
      <c r="I63" s="213">
        <v>135.6</v>
      </c>
      <c r="J63" s="213">
        <v>139.5</v>
      </c>
      <c r="K63" s="213">
        <v>170.8</v>
      </c>
      <c r="L63" s="213">
        <v>43.3</v>
      </c>
      <c r="M63" s="213">
        <v>125.9</v>
      </c>
      <c r="N63" s="213">
        <v>127.9</v>
      </c>
      <c r="O63" s="213">
        <v>122.7</v>
      </c>
      <c r="P63" s="213">
        <v>177.2</v>
      </c>
      <c r="Q63" s="213">
        <v>145.6</v>
      </c>
      <c r="R63" s="213">
        <v>109.9</v>
      </c>
      <c r="S63" s="213">
        <v>116.4</v>
      </c>
    </row>
    <row r="64" spans="1:19" ht="13.5" customHeight="1">
      <c r="A64" s="214"/>
      <c r="B64" s="198">
        <v>7</v>
      </c>
      <c r="C64" s="199"/>
      <c r="D64" s="212">
        <v>131.8</v>
      </c>
      <c r="E64" s="213">
        <v>96.7</v>
      </c>
      <c r="F64" s="213">
        <v>144.2</v>
      </c>
      <c r="G64" s="213">
        <v>89</v>
      </c>
      <c r="H64" s="213">
        <v>116.3</v>
      </c>
      <c r="I64" s="213">
        <v>112.3</v>
      </c>
      <c r="J64" s="213">
        <v>180</v>
      </c>
      <c r="K64" s="213">
        <v>82.5</v>
      </c>
      <c r="L64" s="213">
        <v>106.8</v>
      </c>
      <c r="M64" s="213">
        <v>188.4</v>
      </c>
      <c r="N64" s="213">
        <v>159.3</v>
      </c>
      <c r="O64" s="213">
        <v>98.2</v>
      </c>
      <c r="P64" s="213">
        <v>75.8</v>
      </c>
      <c r="Q64" s="213">
        <v>122.5</v>
      </c>
      <c r="R64" s="213">
        <v>162.6</v>
      </c>
      <c r="S64" s="213">
        <v>104.7</v>
      </c>
    </row>
    <row r="65" spans="1:19" ht="13.5" customHeight="1">
      <c r="A65" s="214"/>
      <c r="B65" s="198">
        <v>8</v>
      </c>
      <c r="C65" s="199"/>
      <c r="D65" s="212">
        <v>87.9</v>
      </c>
      <c r="E65" s="213">
        <v>86.1</v>
      </c>
      <c r="F65" s="213">
        <v>88</v>
      </c>
      <c r="G65" s="213">
        <v>90.9</v>
      </c>
      <c r="H65" s="213">
        <v>69.6</v>
      </c>
      <c r="I65" s="213">
        <v>83.4</v>
      </c>
      <c r="J65" s="213">
        <v>99.2</v>
      </c>
      <c r="K65" s="213">
        <v>70.7</v>
      </c>
      <c r="L65" s="213">
        <v>63.5</v>
      </c>
      <c r="M65" s="213">
        <v>92.6</v>
      </c>
      <c r="N65" s="213">
        <v>117.9</v>
      </c>
      <c r="O65" s="213">
        <v>102</v>
      </c>
      <c r="P65" s="213">
        <v>68.2</v>
      </c>
      <c r="Q65" s="213">
        <v>93.5</v>
      </c>
      <c r="R65" s="213">
        <v>78.4</v>
      </c>
      <c r="S65" s="213">
        <v>93.6</v>
      </c>
    </row>
    <row r="66" spans="1:19" ht="13.5" customHeight="1">
      <c r="A66" s="198"/>
      <c r="B66" s="198">
        <v>9</v>
      </c>
      <c r="C66" s="199"/>
      <c r="D66" s="212">
        <v>83.3</v>
      </c>
      <c r="E66" s="213">
        <v>103.7</v>
      </c>
      <c r="F66" s="213">
        <v>78.4</v>
      </c>
      <c r="G66" s="213">
        <v>87.4</v>
      </c>
      <c r="H66" s="213">
        <v>68.3</v>
      </c>
      <c r="I66" s="213">
        <v>79.8</v>
      </c>
      <c r="J66" s="213">
        <v>99.2</v>
      </c>
      <c r="K66" s="213">
        <v>71</v>
      </c>
      <c r="L66" s="213">
        <v>60.5</v>
      </c>
      <c r="M66" s="213">
        <v>94.1</v>
      </c>
      <c r="N66" s="213">
        <v>112.4</v>
      </c>
      <c r="O66" s="213">
        <v>90.1</v>
      </c>
      <c r="P66" s="213">
        <v>67.5</v>
      </c>
      <c r="Q66" s="213">
        <v>95.3</v>
      </c>
      <c r="R66" s="213">
        <v>78.4</v>
      </c>
      <c r="S66" s="213">
        <v>86</v>
      </c>
    </row>
    <row r="67" spans="1:19" ht="13.5" customHeight="1">
      <c r="A67" s="198"/>
      <c r="B67" s="198">
        <v>10</v>
      </c>
      <c r="C67" s="199"/>
      <c r="D67" s="212">
        <v>84.2</v>
      </c>
      <c r="E67" s="213">
        <v>85.2</v>
      </c>
      <c r="F67" s="213">
        <v>78.3</v>
      </c>
      <c r="G67" s="213">
        <v>93.3</v>
      </c>
      <c r="H67" s="213">
        <v>85.1</v>
      </c>
      <c r="I67" s="213">
        <v>82.1</v>
      </c>
      <c r="J67" s="213">
        <v>104.7</v>
      </c>
      <c r="K67" s="213">
        <v>70.7</v>
      </c>
      <c r="L67" s="213">
        <v>62.4</v>
      </c>
      <c r="M67" s="213">
        <v>90.8</v>
      </c>
      <c r="N67" s="213">
        <v>105.1</v>
      </c>
      <c r="O67" s="213">
        <v>89.4</v>
      </c>
      <c r="P67" s="213">
        <v>70.3</v>
      </c>
      <c r="Q67" s="213">
        <v>98.5</v>
      </c>
      <c r="R67" s="213">
        <v>78.2</v>
      </c>
      <c r="S67" s="213">
        <v>90.3</v>
      </c>
    </row>
    <row r="68" spans="1:19" ht="13.5" customHeight="1">
      <c r="A68" s="214"/>
      <c r="B68" s="198">
        <v>11</v>
      </c>
      <c r="C68" s="199"/>
      <c r="D68" s="212">
        <v>90.5</v>
      </c>
      <c r="E68" s="213">
        <v>91.4</v>
      </c>
      <c r="F68" s="213">
        <v>89.2</v>
      </c>
      <c r="G68" s="213">
        <v>92.8</v>
      </c>
      <c r="H68" s="213">
        <v>68.7</v>
      </c>
      <c r="I68" s="213">
        <v>89.4</v>
      </c>
      <c r="J68" s="213">
        <v>111.4</v>
      </c>
      <c r="K68" s="213">
        <v>70.6</v>
      </c>
      <c r="L68" s="213">
        <v>64.1</v>
      </c>
      <c r="M68" s="213">
        <v>88.9</v>
      </c>
      <c r="N68" s="213">
        <v>106.6</v>
      </c>
      <c r="O68" s="213">
        <v>91</v>
      </c>
      <c r="P68" s="213">
        <v>68.8</v>
      </c>
      <c r="Q68" s="213">
        <v>102.2</v>
      </c>
      <c r="R68" s="213">
        <v>78.3</v>
      </c>
      <c r="S68" s="213">
        <v>85</v>
      </c>
    </row>
    <row r="69" spans="1:19" ht="13.5" customHeight="1">
      <c r="A69" s="198"/>
      <c r="B69" s="198">
        <v>12</v>
      </c>
      <c r="C69" s="199"/>
      <c r="D69" s="212">
        <v>191.8</v>
      </c>
      <c r="E69" s="213">
        <v>185.8</v>
      </c>
      <c r="F69" s="213">
        <v>200.4</v>
      </c>
      <c r="G69" s="213">
        <v>243.4</v>
      </c>
      <c r="H69" s="213">
        <v>177.9</v>
      </c>
      <c r="I69" s="213">
        <v>162.2</v>
      </c>
      <c r="J69" s="213">
        <v>215.2</v>
      </c>
      <c r="K69" s="213">
        <v>171.6</v>
      </c>
      <c r="L69" s="213">
        <v>134.8</v>
      </c>
      <c r="M69" s="213">
        <v>246.3</v>
      </c>
      <c r="N69" s="213">
        <v>158</v>
      </c>
      <c r="O69" s="213">
        <v>167.8</v>
      </c>
      <c r="P69" s="213">
        <v>190</v>
      </c>
      <c r="Q69" s="213">
        <v>201</v>
      </c>
      <c r="R69" s="213">
        <v>182.9</v>
      </c>
      <c r="S69" s="213">
        <v>131.4</v>
      </c>
    </row>
    <row r="70" spans="1:19" ht="13.5" customHeight="1">
      <c r="A70" s="198" t="s">
        <v>453</v>
      </c>
      <c r="B70" s="198" t="s">
        <v>454</v>
      </c>
      <c r="C70" s="199" t="s">
        <v>176</v>
      </c>
      <c r="D70" s="212">
        <v>88.5</v>
      </c>
      <c r="E70" s="213">
        <v>120.7</v>
      </c>
      <c r="F70" s="213">
        <v>82.4</v>
      </c>
      <c r="G70" s="213">
        <v>85.6</v>
      </c>
      <c r="H70" s="213">
        <v>68.9</v>
      </c>
      <c r="I70" s="213">
        <v>81.5</v>
      </c>
      <c r="J70" s="213">
        <v>103.3</v>
      </c>
      <c r="K70" s="213">
        <v>68</v>
      </c>
      <c r="L70" s="213">
        <v>80.7</v>
      </c>
      <c r="M70" s="213">
        <v>88</v>
      </c>
      <c r="N70" s="213">
        <v>111.4</v>
      </c>
      <c r="O70" s="213">
        <v>80.2</v>
      </c>
      <c r="P70" s="213">
        <v>83.8</v>
      </c>
      <c r="Q70" s="213">
        <v>101.6</v>
      </c>
      <c r="R70" s="213">
        <v>117</v>
      </c>
      <c r="S70" s="213">
        <v>89.4</v>
      </c>
    </row>
    <row r="71" spans="1:46" ht="13.5" customHeight="1">
      <c r="A71" s="198"/>
      <c r="B71" s="198">
        <v>2</v>
      </c>
      <c r="C71" s="199"/>
      <c r="D71" s="212">
        <v>82.4</v>
      </c>
      <c r="E71" s="213">
        <v>92.4</v>
      </c>
      <c r="F71" s="213">
        <v>76.7</v>
      </c>
      <c r="G71" s="213">
        <v>87</v>
      </c>
      <c r="H71" s="213">
        <v>67.7</v>
      </c>
      <c r="I71" s="213">
        <v>79.9</v>
      </c>
      <c r="J71" s="213">
        <v>90.3</v>
      </c>
      <c r="K71" s="213">
        <v>71.6</v>
      </c>
      <c r="L71" s="213">
        <v>71</v>
      </c>
      <c r="M71" s="213">
        <v>84.1</v>
      </c>
      <c r="N71" s="213">
        <v>96.8</v>
      </c>
      <c r="O71" s="213">
        <v>79.7</v>
      </c>
      <c r="P71" s="213">
        <v>84.4</v>
      </c>
      <c r="Q71" s="213">
        <v>96.7</v>
      </c>
      <c r="R71" s="213">
        <v>80.8</v>
      </c>
      <c r="S71" s="213">
        <v>86.1</v>
      </c>
      <c r="T71" s="215"/>
      <c r="V71" s="215"/>
      <c r="W71" s="215"/>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row>
    <row r="72" spans="1:46" ht="13.5" customHeight="1">
      <c r="A72" s="214"/>
      <c r="B72" s="218">
        <v>3</v>
      </c>
      <c r="C72" s="214"/>
      <c r="D72" s="219">
        <v>85</v>
      </c>
      <c r="E72" s="220">
        <v>97.1</v>
      </c>
      <c r="F72" s="220">
        <v>78.3</v>
      </c>
      <c r="G72" s="220">
        <v>82.9</v>
      </c>
      <c r="H72" s="220">
        <v>71</v>
      </c>
      <c r="I72" s="220">
        <v>77.8</v>
      </c>
      <c r="J72" s="220">
        <v>94.2</v>
      </c>
      <c r="K72" s="220">
        <v>76.3</v>
      </c>
      <c r="L72" s="220">
        <v>69.6</v>
      </c>
      <c r="M72" s="220">
        <v>95.8</v>
      </c>
      <c r="N72" s="220">
        <v>99.4</v>
      </c>
      <c r="O72" s="220">
        <v>84.2</v>
      </c>
      <c r="P72" s="220">
        <v>105.5</v>
      </c>
      <c r="Q72" s="220">
        <v>96.6</v>
      </c>
      <c r="R72" s="220">
        <v>82.2</v>
      </c>
      <c r="S72" s="220">
        <v>86.6</v>
      </c>
      <c r="T72" s="215"/>
      <c r="V72" s="215"/>
      <c r="W72" s="215"/>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row>
    <row r="73" spans="1:19" ht="17.25" customHeight="1">
      <c r="A73" s="191"/>
      <c r="B73" s="191"/>
      <c r="C73" s="191"/>
      <c r="D73" s="649" t="s">
        <v>456</v>
      </c>
      <c r="E73" s="649"/>
      <c r="F73" s="649"/>
      <c r="G73" s="649"/>
      <c r="H73" s="649"/>
      <c r="I73" s="649"/>
      <c r="J73" s="649"/>
      <c r="K73" s="649"/>
      <c r="L73" s="649"/>
      <c r="M73" s="649"/>
      <c r="N73" s="649"/>
      <c r="O73" s="649"/>
      <c r="P73" s="649"/>
      <c r="Q73" s="649"/>
      <c r="R73" s="649"/>
      <c r="S73" s="649"/>
    </row>
    <row r="74" spans="1:19" ht="13.5" customHeight="1">
      <c r="A74" s="192" t="s">
        <v>66</v>
      </c>
      <c r="B74" s="192" t="s">
        <v>144</v>
      </c>
      <c r="C74" s="193" t="s">
        <v>447</v>
      </c>
      <c r="D74" s="194">
        <v>0.5</v>
      </c>
      <c r="E74" s="195">
        <v>-11</v>
      </c>
      <c r="F74" s="195">
        <v>0.2</v>
      </c>
      <c r="G74" s="195">
        <v>-5.7</v>
      </c>
      <c r="H74" s="195">
        <v>11.7</v>
      </c>
      <c r="I74" s="195">
        <v>3.5</v>
      </c>
      <c r="J74" s="195">
        <v>1.4</v>
      </c>
      <c r="K74" s="195">
        <v>-7.2</v>
      </c>
      <c r="L74" s="196">
        <v>10.2</v>
      </c>
      <c r="M74" s="196">
        <v>3.1</v>
      </c>
      <c r="N74" s="196">
        <v>4.8</v>
      </c>
      <c r="O74" s="196">
        <v>-6.2</v>
      </c>
      <c r="P74" s="195">
        <v>2</v>
      </c>
      <c r="Q74" s="195">
        <v>1.4</v>
      </c>
      <c r="R74" s="195">
        <v>7.2</v>
      </c>
      <c r="S74" s="196">
        <v>1</v>
      </c>
    </row>
    <row r="75" spans="1:19" ht="13.5" customHeight="1">
      <c r="A75" s="198"/>
      <c r="B75" s="198" t="s">
        <v>449</v>
      </c>
      <c r="C75" s="199"/>
      <c r="D75" s="200">
        <v>-0.3</v>
      </c>
      <c r="E75" s="201">
        <v>-4.5</v>
      </c>
      <c r="F75" s="201">
        <v>2</v>
      </c>
      <c r="G75" s="201">
        <v>19.5</v>
      </c>
      <c r="H75" s="201">
        <v>0.2</v>
      </c>
      <c r="I75" s="201">
        <v>-5.4</v>
      </c>
      <c r="J75" s="201">
        <v>-3.5</v>
      </c>
      <c r="K75" s="201">
        <v>-0.2</v>
      </c>
      <c r="L75" s="202">
        <v>25.6</v>
      </c>
      <c r="M75" s="202">
        <v>-4.3</v>
      </c>
      <c r="N75" s="202">
        <v>2.5</v>
      </c>
      <c r="O75" s="202">
        <v>3.2</v>
      </c>
      <c r="P75" s="201">
        <v>-1.1</v>
      </c>
      <c r="Q75" s="201">
        <v>-1.8</v>
      </c>
      <c r="R75" s="201">
        <v>-5.1</v>
      </c>
      <c r="S75" s="202">
        <v>3</v>
      </c>
    </row>
    <row r="76" spans="1:19" ht="13.5" customHeight="1">
      <c r="A76" s="198"/>
      <c r="B76" s="198">
        <v>28</v>
      </c>
      <c r="C76" s="199"/>
      <c r="D76" s="200">
        <v>0.6</v>
      </c>
      <c r="E76" s="201">
        <v>0.2</v>
      </c>
      <c r="F76" s="201">
        <v>0.4</v>
      </c>
      <c r="G76" s="201">
        <v>-1.3</v>
      </c>
      <c r="H76" s="201">
        <v>0.6</v>
      </c>
      <c r="I76" s="201">
        <v>-0.5</v>
      </c>
      <c r="J76" s="201">
        <v>-1.9</v>
      </c>
      <c r="K76" s="201">
        <v>-5.4</v>
      </c>
      <c r="L76" s="202">
        <v>2.2</v>
      </c>
      <c r="M76" s="202">
        <v>2.6</v>
      </c>
      <c r="N76" s="202">
        <v>-4.3</v>
      </c>
      <c r="O76" s="202">
        <v>0.2</v>
      </c>
      <c r="P76" s="201">
        <v>11.5</v>
      </c>
      <c r="Q76" s="201">
        <v>1.1</v>
      </c>
      <c r="R76" s="201">
        <v>-1.4</v>
      </c>
      <c r="S76" s="202">
        <v>-1.4</v>
      </c>
    </row>
    <row r="77" spans="1:19" ht="13.5" customHeight="1">
      <c r="A77" s="198"/>
      <c r="B77" s="198" t="s">
        <v>31</v>
      </c>
      <c r="C77" s="199"/>
      <c r="D77" s="200">
        <v>0.5</v>
      </c>
      <c r="E77" s="201">
        <v>1.9</v>
      </c>
      <c r="F77" s="201">
        <v>-0.2</v>
      </c>
      <c r="G77" s="201">
        <v>1</v>
      </c>
      <c r="H77" s="201">
        <v>0.3</v>
      </c>
      <c r="I77" s="201">
        <v>2.2</v>
      </c>
      <c r="J77" s="201">
        <v>1.1</v>
      </c>
      <c r="K77" s="201">
        <v>1.3</v>
      </c>
      <c r="L77" s="202">
        <v>7.3</v>
      </c>
      <c r="M77" s="202">
        <v>-4</v>
      </c>
      <c r="N77" s="202">
        <v>6.5</v>
      </c>
      <c r="O77" s="202">
        <v>0.7</v>
      </c>
      <c r="P77" s="201">
        <v>3.1</v>
      </c>
      <c r="Q77" s="201">
        <v>-0.2</v>
      </c>
      <c r="R77" s="201">
        <v>3.3</v>
      </c>
      <c r="S77" s="202">
        <v>-2.8</v>
      </c>
    </row>
    <row r="78" spans="1:19" ht="13.5" customHeight="1">
      <c r="A78" s="198"/>
      <c r="B78" s="198" t="s">
        <v>80</v>
      </c>
      <c r="C78" s="199"/>
      <c r="D78" s="200">
        <v>-0.4</v>
      </c>
      <c r="E78" s="201">
        <v>39.1</v>
      </c>
      <c r="F78" s="201">
        <v>-1.2</v>
      </c>
      <c r="G78" s="201">
        <v>14.3</v>
      </c>
      <c r="H78" s="201">
        <v>-6.2</v>
      </c>
      <c r="I78" s="201">
        <v>-10.1</v>
      </c>
      <c r="J78" s="201">
        <v>15.7</v>
      </c>
      <c r="K78" s="201">
        <v>2.7</v>
      </c>
      <c r="L78" s="202">
        <v>-23.4</v>
      </c>
      <c r="M78" s="202">
        <v>18.9</v>
      </c>
      <c r="N78" s="202">
        <v>-8.3</v>
      </c>
      <c r="O78" s="202">
        <v>2.1</v>
      </c>
      <c r="P78" s="201">
        <v>-24.4</v>
      </c>
      <c r="Q78" s="201">
        <v>5.7</v>
      </c>
      <c r="R78" s="201">
        <v>-3.7</v>
      </c>
      <c r="S78" s="202">
        <v>-0.2</v>
      </c>
    </row>
    <row r="79" spans="1:19" ht="13.5" customHeight="1">
      <c r="A79" s="206" t="s">
        <v>450</v>
      </c>
      <c r="B79" s="206" t="s">
        <v>452</v>
      </c>
      <c r="C79" s="222" t="s">
        <v>447</v>
      </c>
      <c r="D79" s="208">
        <v>1.3</v>
      </c>
      <c r="E79" s="209">
        <v>-24.7</v>
      </c>
      <c r="F79" s="209">
        <v>1.5</v>
      </c>
      <c r="G79" s="209">
        <v>2</v>
      </c>
      <c r="H79" s="209">
        <v>-3.5</v>
      </c>
      <c r="I79" s="209">
        <v>5.6</v>
      </c>
      <c r="J79" s="209">
        <v>5.6</v>
      </c>
      <c r="K79" s="209">
        <v>-9.4</v>
      </c>
      <c r="L79" s="209">
        <v>-18.2</v>
      </c>
      <c r="M79" s="209">
        <v>-2</v>
      </c>
      <c r="N79" s="209">
        <v>27.4</v>
      </c>
      <c r="O79" s="209">
        <v>-3.4</v>
      </c>
      <c r="P79" s="209">
        <v>-2.3</v>
      </c>
      <c r="Q79" s="209">
        <v>4.3</v>
      </c>
      <c r="R79" s="209">
        <v>0.4</v>
      </c>
      <c r="S79" s="209">
        <v>-0.4</v>
      </c>
    </row>
    <row r="80" spans="1:19" ht="13.5" customHeight="1">
      <c r="A80" s="198" t="s">
        <v>274</v>
      </c>
      <c r="B80" s="198">
        <v>3</v>
      </c>
      <c r="C80" s="199" t="s">
        <v>176</v>
      </c>
      <c r="D80" s="210">
        <v>-1.3</v>
      </c>
      <c r="E80" s="211">
        <v>-19.9</v>
      </c>
      <c r="F80" s="211">
        <v>-4.4</v>
      </c>
      <c r="G80" s="211">
        <v>-4.3</v>
      </c>
      <c r="H80" s="211">
        <v>-4.7</v>
      </c>
      <c r="I80" s="211">
        <v>2.3</v>
      </c>
      <c r="J80" s="211">
        <v>1.2</v>
      </c>
      <c r="K80" s="211">
        <v>2.2</v>
      </c>
      <c r="L80" s="211">
        <v>1.5</v>
      </c>
      <c r="M80" s="211">
        <v>-2.3</v>
      </c>
      <c r="N80" s="211">
        <v>29</v>
      </c>
      <c r="O80" s="211">
        <v>-15.3</v>
      </c>
      <c r="P80" s="211">
        <v>-15.8</v>
      </c>
      <c r="Q80" s="211">
        <v>5.1</v>
      </c>
      <c r="R80" s="211">
        <v>27.2</v>
      </c>
      <c r="S80" s="211">
        <v>3.5</v>
      </c>
    </row>
    <row r="81" spans="1:19" ht="13.5" customHeight="1">
      <c r="A81" s="198"/>
      <c r="B81" s="198">
        <v>4</v>
      </c>
      <c r="C81" s="199"/>
      <c r="D81" s="212">
        <v>-0.2</v>
      </c>
      <c r="E81" s="213">
        <v>-5.4</v>
      </c>
      <c r="F81" s="213">
        <v>-0.1</v>
      </c>
      <c r="G81" s="213">
        <v>-4.6</v>
      </c>
      <c r="H81" s="213">
        <v>-0.7</v>
      </c>
      <c r="I81" s="213">
        <v>2.5</v>
      </c>
      <c r="J81" s="213">
        <v>0</v>
      </c>
      <c r="K81" s="213">
        <v>-10.8</v>
      </c>
      <c r="L81" s="213">
        <v>-23.1</v>
      </c>
      <c r="M81" s="213">
        <v>-0.4</v>
      </c>
      <c r="N81" s="213">
        <v>28.8</v>
      </c>
      <c r="O81" s="213">
        <v>16.1</v>
      </c>
      <c r="P81" s="213">
        <v>-18.2</v>
      </c>
      <c r="Q81" s="213">
        <v>1.4</v>
      </c>
      <c r="R81" s="213">
        <v>-11.4</v>
      </c>
      <c r="S81" s="213">
        <v>-2.9</v>
      </c>
    </row>
    <row r="82" spans="1:19" ht="13.5" customHeight="1">
      <c r="A82" s="198" t="s">
        <v>178</v>
      </c>
      <c r="B82" s="198">
        <v>5</v>
      </c>
      <c r="C82" s="199" t="s">
        <v>176</v>
      </c>
      <c r="D82" s="212">
        <v>0</v>
      </c>
      <c r="E82" s="213">
        <v>-34.7</v>
      </c>
      <c r="F82" s="213">
        <v>-0.1</v>
      </c>
      <c r="G82" s="213">
        <v>-2.3</v>
      </c>
      <c r="H82" s="213">
        <v>-6</v>
      </c>
      <c r="I82" s="213">
        <v>-0.5</v>
      </c>
      <c r="J82" s="213">
        <v>6.1</v>
      </c>
      <c r="K82" s="213">
        <v>-1</v>
      </c>
      <c r="L82" s="213">
        <v>-33.1</v>
      </c>
      <c r="M82" s="213">
        <v>2.6</v>
      </c>
      <c r="N82" s="213">
        <v>22</v>
      </c>
      <c r="O82" s="213">
        <v>-9.5</v>
      </c>
      <c r="P82" s="213">
        <v>-3.5</v>
      </c>
      <c r="Q82" s="213">
        <v>5.9</v>
      </c>
      <c r="R82" s="213">
        <v>13.8</v>
      </c>
      <c r="S82" s="213">
        <v>-0.9</v>
      </c>
    </row>
    <row r="83" spans="1:19" ht="13.5" customHeight="1">
      <c r="A83" s="214"/>
      <c r="B83" s="198">
        <v>6</v>
      </c>
      <c r="C83" s="199"/>
      <c r="D83" s="212">
        <v>-4.5</v>
      </c>
      <c r="E83" s="213">
        <v>-54.6</v>
      </c>
      <c r="F83" s="213">
        <v>1.2</v>
      </c>
      <c r="G83" s="213">
        <v>14.6</v>
      </c>
      <c r="H83" s="213">
        <v>-10.3</v>
      </c>
      <c r="I83" s="213">
        <v>19.7</v>
      </c>
      <c r="J83" s="213">
        <v>-19</v>
      </c>
      <c r="K83" s="213">
        <v>-11.9</v>
      </c>
      <c r="L83" s="213">
        <v>-36.5</v>
      </c>
      <c r="M83" s="213">
        <v>-3.1</v>
      </c>
      <c r="N83" s="213">
        <v>18.2</v>
      </c>
      <c r="O83" s="213">
        <v>-1</v>
      </c>
      <c r="P83" s="213">
        <v>-0.8</v>
      </c>
      <c r="Q83" s="213">
        <v>0.3</v>
      </c>
      <c r="R83" s="213">
        <v>-5.3</v>
      </c>
      <c r="S83" s="213">
        <v>4.3</v>
      </c>
    </row>
    <row r="84" spans="1:19" ht="13.5" customHeight="1">
      <c r="A84" s="214"/>
      <c r="B84" s="198">
        <v>7</v>
      </c>
      <c r="C84" s="199"/>
      <c r="D84" s="212">
        <v>3.5</v>
      </c>
      <c r="E84" s="213">
        <v>-20.3</v>
      </c>
      <c r="F84" s="213">
        <v>0.8</v>
      </c>
      <c r="G84" s="213">
        <v>-0.1</v>
      </c>
      <c r="H84" s="213">
        <v>10.9</v>
      </c>
      <c r="I84" s="213">
        <v>0.4</v>
      </c>
      <c r="J84" s="213">
        <v>31.6</v>
      </c>
      <c r="K84" s="213">
        <v>-1.4</v>
      </c>
      <c r="L84" s="213">
        <v>-39.5</v>
      </c>
      <c r="M84" s="213">
        <v>-3.6</v>
      </c>
      <c r="N84" s="213">
        <v>63.2</v>
      </c>
      <c r="O84" s="213">
        <v>-20.4</v>
      </c>
      <c r="P84" s="213">
        <v>11</v>
      </c>
      <c r="Q84" s="213">
        <v>1.7</v>
      </c>
      <c r="R84" s="213">
        <v>40.8</v>
      </c>
      <c r="S84" s="213">
        <v>-2.2</v>
      </c>
    </row>
    <row r="85" spans="1:19" ht="13.5" customHeight="1">
      <c r="A85" s="214"/>
      <c r="B85" s="198">
        <v>8</v>
      </c>
      <c r="C85" s="199"/>
      <c r="D85" s="212">
        <v>2.9</v>
      </c>
      <c r="E85" s="213">
        <v>-21.1</v>
      </c>
      <c r="F85" s="213">
        <v>8.5</v>
      </c>
      <c r="G85" s="213">
        <v>-2.6</v>
      </c>
      <c r="H85" s="213">
        <v>-3.7</v>
      </c>
      <c r="I85" s="213">
        <v>1.2</v>
      </c>
      <c r="J85" s="213">
        <v>1.6</v>
      </c>
      <c r="K85" s="213">
        <v>-5</v>
      </c>
      <c r="L85" s="213">
        <v>-14.7</v>
      </c>
      <c r="M85" s="213">
        <v>0.9</v>
      </c>
      <c r="N85" s="213">
        <v>32.8</v>
      </c>
      <c r="O85" s="213">
        <v>-3.3</v>
      </c>
      <c r="P85" s="213">
        <v>-0.4</v>
      </c>
      <c r="Q85" s="213">
        <v>-6</v>
      </c>
      <c r="R85" s="213">
        <v>-35</v>
      </c>
      <c r="S85" s="213">
        <v>9.3</v>
      </c>
    </row>
    <row r="86" spans="1:19" ht="13.5" customHeight="1">
      <c r="A86" s="198"/>
      <c r="B86" s="198">
        <v>9</v>
      </c>
      <c r="C86" s="199"/>
      <c r="D86" s="212">
        <v>3.1</v>
      </c>
      <c r="E86" s="213">
        <v>6.1</v>
      </c>
      <c r="F86" s="213">
        <v>0.1</v>
      </c>
      <c r="G86" s="213">
        <v>-3.5</v>
      </c>
      <c r="H86" s="213">
        <v>-9.2</v>
      </c>
      <c r="I86" s="213">
        <v>1.7</v>
      </c>
      <c r="J86" s="213">
        <v>6</v>
      </c>
      <c r="K86" s="213">
        <v>-4.2</v>
      </c>
      <c r="L86" s="213">
        <v>-20.1</v>
      </c>
      <c r="M86" s="213">
        <v>-0.1</v>
      </c>
      <c r="N86" s="213">
        <v>28.9</v>
      </c>
      <c r="O86" s="213">
        <v>1.3</v>
      </c>
      <c r="P86" s="213">
        <v>-0.3</v>
      </c>
      <c r="Q86" s="213">
        <v>11.3</v>
      </c>
      <c r="R86" s="213">
        <v>21.7</v>
      </c>
      <c r="S86" s="213">
        <v>-1.9</v>
      </c>
    </row>
    <row r="87" spans="1:19" ht="13.5" customHeight="1">
      <c r="A87" s="198"/>
      <c r="B87" s="198">
        <v>10</v>
      </c>
      <c r="C87" s="199"/>
      <c r="D87" s="212">
        <v>1.3</v>
      </c>
      <c r="E87" s="213">
        <v>-11.8</v>
      </c>
      <c r="F87" s="213">
        <v>-1.6</v>
      </c>
      <c r="G87" s="213">
        <v>-1.6</v>
      </c>
      <c r="H87" s="213">
        <v>-2.4</v>
      </c>
      <c r="I87" s="213">
        <v>5.1</v>
      </c>
      <c r="J87" s="213">
        <v>7.5</v>
      </c>
      <c r="K87" s="213">
        <v>-2.8</v>
      </c>
      <c r="L87" s="213">
        <v>-5.3</v>
      </c>
      <c r="M87" s="213">
        <v>1.2</v>
      </c>
      <c r="N87" s="213">
        <v>23.5</v>
      </c>
      <c r="O87" s="213">
        <v>-18.5</v>
      </c>
      <c r="P87" s="213">
        <v>-6.4</v>
      </c>
      <c r="Q87" s="213">
        <v>9.7</v>
      </c>
      <c r="R87" s="213">
        <v>3.4</v>
      </c>
      <c r="S87" s="213">
        <v>1.5</v>
      </c>
    </row>
    <row r="88" spans="1:19" ht="13.5" customHeight="1">
      <c r="A88" s="214"/>
      <c r="B88" s="198">
        <v>11</v>
      </c>
      <c r="C88" s="199"/>
      <c r="D88" s="212">
        <v>4.1</v>
      </c>
      <c r="E88" s="213">
        <v>-6.8</v>
      </c>
      <c r="F88" s="213">
        <v>4.4</v>
      </c>
      <c r="G88" s="213">
        <v>-3</v>
      </c>
      <c r="H88" s="213">
        <v>-8.9</v>
      </c>
      <c r="I88" s="213">
        <v>9.3</v>
      </c>
      <c r="J88" s="213">
        <v>3.1</v>
      </c>
      <c r="K88" s="213">
        <v>-4.1</v>
      </c>
      <c r="L88" s="213">
        <v>-0.3</v>
      </c>
      <c r="M88" s="213">
        <v>0.7</v>
      </c>
      <c r="N88" s="213">
        <v>12.3</v>
      </c>
      <c r="O88" s="213">
        <v>-0.4</v>
      </c>
      <c r="P88" s="213">
        <v>1.8</v>
      </c>
      <c r="Q88" s="213">
        <v>5.9</v>
      </c>
      <c r="R88" s="213">
        <v>3.6</v>
      </c>
      <c r="S88" s="213">
        <v>-6.5</v>
      </c>
    </row>
    <row r="89" spans="1:19" ht="13.5" customHeight="1">
      <c r="A89" s="198"/>
      <c r="B89" s="198">
        <v>12</v>
      </c>
      <c r="C89" s="199"/>
      <c r="D89" s="212">
        <v>4.7</v>
      </c>
      <c r="E89" s="213">
        <v>-20.9</v>
      </c>
      <c r="F89" s="213">
        <v>5.2</v>
      </c>
      <c r="G89" s="213">
        <v>7.1</v>
      </c>
      <c r="H89" s="213">
        <v>-2</v>
      </c>
      <c r="I89" s="213">
        <v>10</v>
      </c>
      <c r="J89" s="213">
        <v>14.2</v>
      </c>
      <c r="K89" s="213">
        <v>-25.7</v>
      </c>
      <c r="L89" s="213">
        <v>46.4</v>
      </c>
      <c r="M89" s="213">
        <v>-6.1</v>
      </c>
      <c r="N89" s="213">
        <v>32.3</v>
      </c>
      <c r="O89" s="213">
        <v>16.7</v>
      </c>
      <c r="P89" s="213">
        <v>12.1</v>
      </c>
      <c r="Q89" s="213">
        <v>8.6</v>
      </c>
      <c r="R89" s="213">
        <v>3.3</v>
      </c>
      <c r="S89" s="213">
        <v>-5.9</v>
      </c>
    </row>
    <row r="90" spans="1:19" ht="13.5" customHeight="1">
      <c r="A90" s="198" t="s">
        <v>453</v>
      </c>
      <c r="B90" s="198" t="s">
        <v>454</v>
      </c>
      <c r="C90" s="199" t="s">
        <v>176</v>
      </c>
      <c r="D90" s="212">
        <v>3.9</v>
      </c>
      <c r="E90" s="213">
        <v>18.4</v>
      </c>
      <c r="F90" s="213">
        <v>-0.1</v>
      </c>
      <c r="G90" s="213">
        <v>-6.6</v>
      </c>
      <c r="H90" s="213">
        <v>-6.1</v>
      </c>
      <c r="I90" s="213">
        <v>-4.1</v>
      </c>
      <c r="J90" s="213">
        <v>6.7</v>
      </c>
      <c r="K90" s="213">
        <v>-8.6</v>
      </c>
      <c r="L90" s="213">
        <v>46.5</v>
      </c>
      <c r="M90" s="213">
        <v>0.7</v>
      </c>
      <c r="N90" s="213">
        <v>8.6</v>
      </c>
      <c r="O90" s="213">
        <v>-5.9</v>
      </c>
      <c r="P90" s="213">
        <v>33.2</v>
      </c>
      <c r="Q90" s="213">
        <v>3.9</v>
      </c>
      <c r="R90" s="213">
        <v>47.4</v>
      </c>
      <c r="S90" s="213">
        <v>0.7</v>
      </c>
    </row>
    <row r="91" spans="1:19" ht="13.5" customHeight="1">
      <c r="A91" s="198"/>
      <c r="B91" s="198">
        <v>2</v>
      </c>
      <c r="C91" s="199"/>
      <c r="D91" s="212">
        <v>1.7</v>
      </c>
      <c r="E91" s="213">
        <v>11.1</v>
      </c>
      <c r="F91" s="213">
        <v>-1.8</v>
      </c>
      <c r="G91" s="213">
        <v>-4.4</v>
      </c>
      <c r="H91" s="213">
        <v>-0.3</v>
      </c>
      <c r="I91" s="213">
        <v>-3.6</v>
      </c>
      <c r="J91" s="213">
        <v>-6.7</v>
      </c>
      <c r="K91" s="213">
        <v>3</v>
      </c>
      <c r="L91" s="213">
        <v>6.3</v>
      </c>
      <c r="M91" s="213">
        <v>-1.2</v>
      </c>
      <c r="N91" s="213">
        <v>-2.8</v>
      </c>
      <c r="O91" s="213">
        <v>-9.2</v>
      </c>
      <c r="P91" s="213">
        <v>49.9</v>
      </c>
      <c r="Q91" s="213">
        <v>5.3</v>
      </c>
      <c r="R91" s="213">
        <v>-0.5</v>
      </c>
      <c r="S91" s="213">
        <v>-0.5</v>
      </c>
    </row>
    <row r="92" spans="1:19" ht="13.5" customHeight="1">
      <c r="A92" s="214"/>
      <c r="B92" s="218">
        <v>3</v>
      </c>
      <c r="C92" s="214"/>
      <c r="D92" s="219">
        <v>1.6</v>
      </c>
      <c r="E92" s="220">
        <v>19.7</v>
      </c>
      <c r="F92" s="220">
        <v>-0.5</v>
      </c>
      <c r="G92" s="220">
        <v>-4.9</v>
      </c>
      <c r="H92" s="220">
        <v>-1.9</v>
      </c>
      <c r="I92" s="220">
        <v>-4.2</v>
      </c>
      <c r="J92" s="220">
        <v>-9.9</v>
      </c>
      <c r="K92" s="220">
        <v>1.7</v>
      </c>
      <c r="L92" s="220">
        <v>4.7</v>
      </c>
      <c r="M92" s="220">
        <v>-3.8</v>
      </c>
      <c r="N92" s="220">
        <v>-11.3</v>
      </c>
      <c r="O92" s="220">
        <v>0.2</v>
      </c>
      <c r="P92" s="220">
        <v>82.8</v>
      </c>
      <c r="Q92" s="220">
        <v>-1.6</v>
      </c>
      <c r="R92" s="220">
        <v>-18.9</v>
      </c>
      <c r="S92" s="220">
        <v>-2.1</v>
      </c>
    </row>
    <row r="93" spans="1:35" ht="27" customHeight="1">
      <c r="A93" s="650" t="s">
        <v>158</v>
      </c>
      <c r="B93" s="650"/>
      <c r="C93" s="651"/>
      <c r="D93" s="233">
        <v>3.2</v>
      </c>
      <c r="E93" s="234">
        <v>5.1</v>
      </c>
      <c r="F93" s="234">
        <v>2.1</v>
      </c>
      <c r="G93" s="234">
        <v>-4.7</v>
      </c>
      <c r="H93" s="234">
        <v>4.9</v>
      </c>
      <c r="I93" s="234">
        <v>-2.6</v>
      </c>
      <c r="J93" s="234">
        <v>4.3</v>
      </c>
      <c r="K93" s="234">
        <v>6.6</v>
      </c>
      <c r="L93" s="234">
        <v>-2</v>
      </c>
      <c r="M93" s="234">
        <v>13.9</v>
      </c>
      <c r="N93" s="234">
        <v>2.7</v>
      </c>
      <c r="O93" s="234">
        <v>5.6</v>
      </c>
      <c r="P93" s="234">
        <v>25</v>
      </c>
      <c r="Q93" s="234">
        <v>-0.1</v>
      </c>
      <c r="R93" s="234">
        <v>1.7</v>
      </c>
      <c r="S93" s="234">
        <v>0.6</v>
      </c>
      <c r="T93" s="224"/>
      <c r="U93" s="224"/>
      <c r="V93" s="224"/>
      <c r="W93" s="224"/>
      <c r="X93" s="225"/>
      <c r="Y93" s="225"/>
      <c r="Z93" s="225"/>
      <c r="AA93" s="225"/>
      <c r="AB93" s="225"/>
      <c r="AC93" s="225"/>
      <c r="AD93" s="225"/>
      <c r="AE93" s="225"/>
      <c r="AF93" s="225"/>
      <c r="AG93" s="225"/>
      <c r="AH93" s="225"/>
      <c r="AI93" s="225"/>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tabColor indexed="17"/>
  </sheetPr>
  <dimension ref="A1:AT98"/>
  <sheetViews>
    <sheetView view="pageBreakPreview" zoomScale="90" zoomScaleNormal="85" zoomScaleSheetLayoutView="90" zoomScalePageLayoutView="0" workbookViewId="0" topLeftCell="A52">
      <selection activeCell="A1" sqref="A1"/>
    </sheetView>
  </sheetViews>
  <sheetFormatPr defaultColWidth="9" defaultRowHeight="14.25"/>
  <cols>
    <col min="1" max="1" width="4.8984375" style="169" bestFit="1" customWidth="1"/>
    <col min="2" max="2" width="3.19921875" style="169" bestFit="1" customWidth="1"/>
    <col min="3" max="3" width="3.09765625" style="169" bestFit="1" customWidth="1"/>
    <col min="4" max="19" width="8.19921875" style="169" customWidth="1"/>
    <col min="20" max="35" width="7.69921875" style="169" customWidth="1"/>
    <col min="36" max="36" width="9" style="169" bestFit="1" customWidth="1"/>
    <col min="37" max="16384" width="9" style="169" customWidth="1"/>
  </cols>
  <sheetData>
    <row r="1" spans="1:31" ht="18.75">
      <c r="A1" s="177"/>
      <c r="B1" s="177"/>
      <c r="C1" s="177"/>
      <c r="D1" s="177"/>
      <c r="E1" s="176"/>
      <c r="F1" s="176"/>
      <c r="G1" s="175"/>
      <c r="H1" s="175"/>
      <c r="I1" s="175"/>
      <c r="J1" s="175"/>
      <c r="K1" s="175"/>
      <c r="L1" s="175"/>
      <c r="M1" s="175"/>
      <c r="N1" s="175"/>
      <c r="O1" s="175"/>
      <c r="P1" s="176"/>
      <c r="Q1" s="176"/>
      <c r="R1" s="177"/>
      <c r="S1" s="176"/>
      <c r="T1" s="176"/>
      <c r="U1" s="176"/>
      <c r="V1" s="176"/>
      <c r="W1" s="176"/>
      <c r="X1" s="176"/>
      <c r="Y1" s="176"/>
      <c r="Z1" s="176"/>
      <c r="AA1" s="176"/>
      <c r="AB1" s="176"/>
      <c r="AC1" s="176"/>
      <c r="AD1" s="176"/>
      <c r="AE1" s="176"/>
    </row>
    <row r="2" spans="1:31" ht="18.75">
      <c r="A2" s="177"/>
      <c r="B2" s="177"/>
      <c r="C2" s="177"/>
      <c r="D2" s="177"/>
      <c r="E2" s="176"/>
      <c r="F2" s="176"/>
      <c r="G2" s="640" t="s">
        <v>191</v>
      </c>
      <c r="H2" s="640"/>
      <c r="I2" s="640"/>
      <c r="J2" s="640"/>
      <c r="K2" s="640"/>
      <c r="L2" s="640"/>
      <c r="M2" s="640"/>
      <c r="N2" s="640"/>
      <c r="O2" s="179"/>
      <c r="P2" s="176"/>
      <c r="Q2" s="176"/>
      <c r="R2" s="177"/>
      <c r="S2" s="176"/>
      <c r="T2" s="176"/>
      <c r="U2" s="176"/>
      <c r="V2" s="176"/>
      <c r="W2" s="176"/>
      <c r="X2" s="176"/>
      <c r="Y2" s="176"/>
      <c r="Z2" s="176"/>
      <c r="AA2" s="176"/>
      <c r="AB2" s="176"/>
      <c r="AC2" s="176"/>
      <c r="AD2" s="176"/>
      <c r="AE2" s="176"/>
    </row>
    <row r="3" spans="1:19" ht="15.75">
      <c r="A3" s="180" t="s">
        <v>50</v>
      </c>
      <c r="B3" s="181"/>
      <c r="C3" s="181"/>
      <c r="H3" s="641"/>
      <c r="I3" s="641"/>
      <c r="J3" s="641"/>
      <c r="K3" s="641"/>
      <c r="L3" s="641"/>
      <c r="M3" s="641"/>
      <c r="N3" s="641"/>
      <c r="O3" s="641"/>
      <c r="S3" s="182" t="s">
        <v>423</v>
      </c>
    </row>
    <row r="4" spans="1:19" ht="12.75">
      <c r="A4" s="642" t="s">
        <v>54</v>
      </c>
      <c r="B4" s="642"/>
      <c r="C4" s="643"/>
      <c r="D4" s="183" t="s">
        <v>381</v>
      </c>
      <c r="E4" s="183" t="s">
        <v>424</v>
      </c>
      <c r="F4" s="183" t="s">
        <v>81</v>
      </c>
      <c r="G4" s="183" t="s">
        <v>142</v>
      </c>
      <c r="H4" s="183" t="s">
        <v>426</v>
      </c>
      <c r="I4" s="183" t="s">
        <v>39</v>
      </c>
      <c r="J4" s="183" t="s">
        <v>168</v>
      </c>
      <c r="K4" s="183" t="s">
        <v>427</v>
      </c>
      <c r="L4" s="183" t="s">
        <v>428</v>
      </c>
      <c r="M4" s="183" t="s">
        <v>429</v>
      </c>
      <c r="N4" s="183" t="s">
        <v>240</v>
      </c>
      <c r="O4" s="183" t="s">
        <v>430</v>
      </c>
      <c r="P4" s="183" t="s">
        <v>431</v>
      </c>
      <c r="Q4" s="183" t="s">
        <v>432</v>
      </c>
      <c r="R4" s="183" t="s">
        <v>433</v>
      </c>
      <c r="S4" s="183" t="s">
        <v>120</v>
      </c>
    </row>
    <row r="5" spans="1:19" ht="21">
      <c r="A5" s="644"/>
      <c r="B5" s="644"/>
      <c r="C5" s="645"/>
      <c r="D5" s="184" t="s">
        <v>73</v>
      </c>
      <c r="E5" s="184"/>
      <c r="F5" s="184"/>
      <c r="G5" s="184" t="s">
        <v>134</v>
      </c>
      <c r="H5" s="184" t="s">
        <v>3</v>
      </c>
      <c r="I5" s="184" t="s">
        <v>207</v>
      </c>
      <c r="J5" s="184" t="s">
        <v>1</v>
      </c>
      <c r="K5" s="184" t="s">
        <v>203</v>
      </c>
      <c r="L5" s="185" t="s">
        <v>436</v>
      </c>
      <c r="M5" s="186" t="s">
        <v>22</v>
      </c>
      <c r="N5" s="185" t="s">
        <v>437</v>
      </c>
      <c r="O5" s="185" t="s">
        <v>361</v>
      </c>
      <c r="P5" s="185" t="s">
        <v>438</v>
      </c>
      <c r="Q5" s="185" t="s">
        <v>141</v>
      </c>
      <c r="R5" s="185" t="s">
        <v>2</v>
      </c>
      <c r="S5" s="187" t="s">
        <v>439</v>
      </c>
    </row>
    <row r="6" spans="1:19" ht="18" customHeight="1">
      <c r="A6" s="646"/>
      <c r="B6" s="646"/>
      <c r="C6" s="647"/>
      <c r="D6" s="188" t="s">
        <v>131</v>
      </c>
      <c r="E6" s="188" t="s">
        <v>391</v>
      </c>
      <c r="F6" s="188" t="s">
        <v>0</v>
      </c>
      <c r="G6" s="188" t="s">
        <v>440</v>
      </c>
      <c r="H6" s="188" t="s">
        <v>8</v>
      </c>
      <c r="I6" s="188" t="s">
        <v>155</v>
      </c>
      <c r="J6" s="188" t="s">
        <v>356</v>
      </c>
      <c r="K6" s="188" t="s">
        <v>375</v>
      </c>
      <c r="L6" s="189" t="s">
        <v>84</v>
      </c>
      <c r="M6" s="190" t="s">
        <v>243</v>
      </c>
      <c r="N6" s="189" t="s">
        <v>286</v>
      </c>
      <c r="O6" s="189" t="s">
        <v>45</v>
      </c>
      <c r="P6" s="190" t="s">
        <v>441</v>
      </c>
      <c r="Q6" s="190" t="s">
        <v>442</v>
      </c>
      <c r="R6" s="189" t="s">
        <v>443</v>
      </c>
      <c r="S6" s="189" t="s">
        <v>332</v>
      </c>
    </row>
    <row r="7" spans="1:19" ht="15.75" customHeight="1">
      <c r="A7" s="235"/>
      <c r="B7" s="235"/>
      <c r="C7" s="235"/>
      <c r="D7" s="648" t="s">
        <v>444</v>
      </c>
      <c r="E7" s="648"/>
      <c r="F7" s="648"/>
      <c r="G7" s="648"/>
      <c r="H7" s="648"/>
      <c r="I7" s="648"/>
      <c r="J7" s="648"/>
      <c r="K7" s="648"/>
      <c r="L7" s="648"/>
      <c r="M7" s="648"/>
      <c r="N7" s="648"/>
      <c r="O7" s="648"/>
      <c r="P7" s="648"/>
      <c r="Q7" s="648"/>
      <c r="R7" s="648"/>
      <c r="S7" s="235"/>
    </row>
    <row r="8" spans="1:19" ht="13.5" customHeight="1">
      <c r="A8" s="192" t="s">
        <v>66</v>
      </c>
      <c r="B8" s="192" t="s">
        <v>144</v>
      </c>
      <c r="C8" s="193" t="s">
        <v>447</v>
      </c>
      <c r="D8" s="194">
        <v>100.9</v>
      </c>
      <c r="E8" s="195">
        <v>116.3</v>
      </c>
      <c r="F8" s="195">
        <v>99.5</v>
      </c>
      <c r="G8" s="195">
        <v>99.1</v>
      </c>
      <c r="H8" s="195">
        <v>98.4</v>
      </c>
      <c r="I8" s="195">
        <v>103.7</v>
      </c>
      <c r="J8" s="195">
        <v>102.2</v>
      </c>
      <c r="K8" s="195">
        <v>99.7</v>
      </c>
      <c r="L8" s="196">
        <v>101.1</v>
      </c>
      <c r="M8" s="196">
        <v>105.9</v>
      </c>
      <c r="N8" s="196">
        <v>89.7</v>
      </c>
      <c r="O8" s="196">
        <v>100.9</v>
      </c>
      <c r="P8" s="195">
        <v>91.4</v>
      </c>
      <c r="Q8" s="195">
        <v>101</v>
      </c>
      <c r="R8" s="195">
        <v>100.2</v>
      </c>
      <c r="S8" s="196">
        <v>99</v>
      </c>
    </row>
    <row r="9" spans="1:19" ht="13.5" customHeight="1">
      <c r="A9" s="198"/>
      <c r="B9" s="198" t="s">
        <v>449</v>
      </c>
      <c r="C9" s="199"/>
      <c r="D9" s="200">
        <v>100</v>
      </c>
      <c r="E9" s="201">
        <v>100</v>
      </c>
      <c r="F9" s="201">
        <v>100</v>
      </c>
      <c r="G9" s="201">
        <v>100</v>
      </c>
      <c r="H9" s="201">
        <v>100</v>
      </c>
      <c r="I9" s="201">
        <v>100</v>
      </c>
      <c r="J9" s="201">
        <v>100</v>
      </c>
      <c r="K9" s="201">
        <v>100</v>
      </c>
      <c r="L9" s="202">
        <v>100</v>
      </c>
      <c r="M9" s="202">
        <v>100</v>
      </c>
      <c r="N9" s="202">
        <v>100</v>
      </c>
      <c r="O9" s="202">
        <v>100</v>
      </c>
      <c r="P9" s="201">
        <v>100</v>
      </c>
      <c r="Q9" s="201">
        <v>100</v>
      </c>
      <c r="R9" s="201">
        <v>100</v>
      </c>
      <c r="S9" s="202">
        <v>100</v>
      </c>
    </row>
    <row r="10" spans="1:19" ht="12.75">
      <c r="A10" s="198"/>
      <c r="B10" s="198">
        <v>28</v>
      </c>
      <c r="C10" s="199"/>
      <c r="D10" s="236" t="s">
        <v>457</v>
      </c>
      <c r="E10" s="237" t="s">
        <v>457</v>
      </c>
      <c r="F10" s="237" t="s">
        <v>457</v>
      </c>
      <c r="G10" s="237" t="s">
        <v>457</v>
      </c>
      <c r="H10" s="237" t="s">
        <v>457</v>
      </c>
      <c r="I10" s="237" t="s">
        <v>457</v>
      </c>
      <c r="J10" s="237" t="s">
        <v>457</v>
      </c>
      <c r="K10" s="237" t="s">
        <v>457</v>
      </c>
      <c r="L10" s="202" t="s">
        <v>457</v>
      </c>
      <c r="M10" s="202" t="s">
        <v>457</v>
      </c>
      <c r="N10" s="202" t="s">
        <v>457</v>
      </c>
      <c r="O10" s="202" t="s">
        <v>457</v>
      </c>
      <c r="P10" s="237" t="s">
        <v>457</v>
      </c>
      <c r="Q10" s="237" t="s">
        <v>457</v>
      </c>
      <c r="R10" s="237" t="s">
        <v>457</v>
      </c>
      <c r="S10" s="202" t="s">
        <v>457</v>
      </c>
    </row>
    <row r="11" spans="1:19" ht="13.5" customHeight="1">
      <c r="A11" s="198"/>
      <c r="B11" s="198" t="s">
        <v>31</v>
      </c>
      <c r="C11" s="199"/>
      <c r="D11" s="236" t="s">
        <v>457</v>
      </c>
      <c r="E11" s="237" t="s">
        <v>457</v>
      </c>
      <c r="F11" s="237" t="s">
        <v>457</v>
      </c>
      <c r="G11" s="237" t="s">
        <v>457</v>
      </c>
      <c r="H11" s="237" t="s">
        <v>457</v>
      </c>
      <c r="I11" s="237" t="s">
        <v>457</v>
      </c>
      <c r="J11" s="237" t="s">
        <v>457</v>
      </c>
      <c r="K11" s="237" t="s">
        <v>457</v>
      </c>
      <c r="L11" s="237" t="s">
        <v>457</v>
      </c>
      <c r="M11" s="237" t="s">
        <v>457</v>
      </c>
      <c r="N11" s="237" t="s">
        <v>457</v>
      </c>
      <c r="O11" s="237" t="s">
        <v>457</v>
      </c>
      <c r="P11" s="237" t="s">
        <v>457</v>
      </c>
      <c r="Q11" s="237" t="s">
        <v>457</v>
      </c>
      <c r="R11" s="237" t="s">
        <v>457</v>
      </c>
      <c r="S11" s="237" t="s">
        <v>457</v>
      </c>
    </row>
    <row r="12" spans="1:19" ht="13.5" customHeight="1">
      <c r="A12" s="198"/>
      <c r="B12" s="198" t="s">
        <v>80</v>
      </c>
      <c r="C12" s="199"/>
      <c r="D12" s="238">
        <v>99</v>
      </c>
      <c r="E12" s="239">
        <v>129.3</v>
      </c>
      <c r="F12" s="239">
        <v>98.5</v>
      </c>
      <c r="G12" s="239">
        <v>118.2</v>
      </c>
      <c r="H12" s="239">
        <v>81.7</v>
      </c>
      <c r="I12" s="239">
        <v>103</v>
      </c>
      <c r="J12" s="239">
        <v>107.7</v>
      </c>
      <c r="K12" s="239">
        <v>89</v>
      </c>
      <c r="L12" s="239">
        <v>85.7</v>
      </c>
      <c r="M12" s="239">
        <v>108.5</v>
      </c>
      <c r="N12" s="239">
        <v>89</v>
      </c>
      <c r="O12" s="239">
        <v>101.4</v>
      </c>
      <c r="P12" s="239">
        <v>85.1</v>
      </c>
      <c r="Q12" s="239">
        <v>101.5</v>
      </c>
      <c r="R12" s="239">
        <v>99.5</v>
      </c>
      <c r="S12" s="239">
        <v>94.7</v>
      </c>
    </row>
    <row r="13" spans="1:19" ht="13.5" customHeight="1">
      <c r="A13" s="206" t="s">
        <v>450</v>
      </c>
      <c r="B13" s="206" t="s">
        <v>452</v>
      </c>
      <c r="C13" s="207" t="s">
        <v>447</v>
      </c>
      <c r="D13" s="240">
        <v>98.7</v>
      </c>
      <c r="E13" s="241">
        <v>113.5</v>
      </c>
      <c r="F13" s="241">
        <v>98.8</v>
      </c>
      <c r="G13" s="241">
        <v>114.8</v>
      </c>
      <c r="H13" s="241">
        <v>85.4</v>
      </c>
      <c r="I13" s="241">
        <v>106</v>
      </c>
      <c r="J13" s="241">
        <v>108.1</v>
      </c>
      <c r="K13" s="241">
        <v>84.5</v>
      </c>
      <c r="L13" s="241">
        <v>82.7</v>
      </c>
      <c r="M13" s="241">
        <v>103.5</v>
      </c>
      <c r="N13" s="241">
        <v>102.8</v>
      </c>
      <c r="O13" s="241">
        <v>102.5</v>
      </c>
      <c r="P13" s="241">
        <v>80.4</v>
      </c>
      <c r="Q13" s="241">
        <v>102.5</v>
      </c>
      <c r="R13" s="241">
        <v>96.6</v>
      </c>
      <c r="S13" s="241">
        <v>95.6</v>
      </c>
    </row>
    <row r="14" spans="1:19" ht="13.5" customHeight="1">
      <c r="A14" s="198" t="s">
        <v>274</v>
      </c>
      <c r="B14" s="198">
        <v>3</v>
      </c>
      <c r="C14" s="199" t="s">
        <v>176</v>
      </c>
      <c r="D14" s="210">
        <v>84.3</v>
      </c>
      <c r="E14" s="211">
        <v>103.7</v>
      </c>
      <c r="F14" s="211">
        <v>79.5</v>
      </c>
      <c r="G14" s="211">
        <v>87.8</v>
      </c>
      <c r="H14" s="211">
        <v>73.3</v>
      </c>
      <c r="I14" s="211">
        <v>90.4</v>
      </c>
      <c r="J14" s="211">
        <v>94.7</v>
      </c>
      <c r="K14" s="211">
        <v>75.7</v>
      </c>
      <c r="L14" s="211">
        <v>80.1</v>
      </c>
      <c r="M14" s="211">
        <v>97.4</v>
      </c>
      <c r="N14" s="211">
        <v>95</v>
      </c>
      <c r="O14" s="211">
        <v>86.9</v>
      </c>
      <c r="P14" s="211">
        <v>58.5</v>
      </c>
      <c r="Q14" s="211">
        <v>91.1</v>
      </c>
      <c r="R14" s="211">
        <v>99.4</v>
      </c>
      <c r="S14" s="211">
        <v>86.9</v>
      </c>
    </row>
    <row r="15" spans="1:19" ht="13.5" customHeight="1">
      <c r="A15" s="198"/>
      <c r="B15" s="198">
        <v>4</v>
      </c>
      <c r="C15" s="199"/>
      <c r="D15" s="212">
        <v>83.7</v>
      </c>
      <c r="E15" s="213">
        <v>100.8</v>
      </c>
      <c r="F15" s="213">
        <v>81.3</v>
      </c>
      <c r="G15" s="213">
        <v>94.7</v>
      </c>
      <c r="H15" s="213">
        <v>86.2</v>
      </c>
      <c r="I15" s="213">
        <v>93</v>
      </c>
      <c r="J15" s="213">
        <v>92.1</v>
      </c>
      <c r="K15" s="213">
        <v>69.5</v>
      </c>
      <c r="L15" s="213">
        <v>78.3</v>
      </c>
      <c r="M15" s="213">
        <v>86.7</v>
      </c>
      <c r="N15" s="213">
        <v>97.8</v>
      </c>
      <c r="O15" s="213">
        <v>91</v>
      </c>
      <c r="P15" s="213">
        <v>56.3</v>
      </c>
      <c r="Q15" s="213">
        <v>86.8</v>
      </c>
      <c r="R15" s="213">
        <v>89.3</v>
      </c>
      <c r="S15" s="213">
        <v>86.2</v>
      </c>
    </row>
    <row r="16" spans="1:19" ht="13.5" customHeight="1">
      <c r="A16" s="198" t="s">
        <v>178</v>
      </c>
      <c r="B16" s="198">
        <v>5</v>
      </c>
      <c r="C16" s="199" t="s">
        <v>176</v>
      </c>
      <c r="D16" s="212">
        <v>81.5</v>
      </c>
      <c r="E16" s="213">
        <v>94.1</v>
      </c>
      <c r="F16" s="213">
        <v>79.1</v>
      </c>
      <c r="G16" s="213">
        <v>88.5</v>
      </c>
      <c r="H16" s="213">
        <v>69.8</v>
      </c>
      <c r="I16" s="213">
        <v>88.1</v>
      </c>
      <c r="J16" s="213">
        <v>88.6</v>
      </c>
      <c r="K16" s="213">
        <v>69</v>
      </c>
      <c r="L16" s="213">
        <v>74.2</v>
      </c>
      <c r="M16" s="213">
        <v>83.4</v>
      </c>
      <c r="N16" s="213">
        <v>97.6</v>
      </c>
      <c r="O16" s="213">
        <v>89.2</v>
      </c>
      <c r="P16" s="213">
        <v>61.5</v>
      </c>
      <c r="Q16" s="213">
        <v>86.4</v>
      </c>
      <c r="R16" s="213">
        <v>74.5</v>
      </c>
      <c r="S16" s="213">
        <v>86</v>
      </c>
    </row>
    <row r="17" spans="1:19" ht="13.5" customHeight="1">
      <c r="A17" s="214"/>
      <c r="B17" s="198">
        <v>6</v>
      </c>
      <c r="C17" s="199"/>
      <c r="D17" s="212">
        <v>127.1</v>
      </c>
      <c r="E17" s="213">
        <v>154.1</v>
      </c>
      <c r="F17" s="213">
        <v>121.7</v>
      </c>
      <c r="G17" s="213">
        <v>257.2</v>
      </c>
      <c r="H17" s="213">
        <v>125.3</v>
      </c>
      <c r="I17" s="213">
        <v>148.3</v>
      </c>
      <c r="J17" s="213">
        <v>117.4</v>
      </c>
      <c r="K17" s="213">
        <v>157.6</v>
      </c>
      <c r="L17" s="213">
        <v>72.2</v>
      </c>
      <c r="M17" s="213">
        <v>109.7</v>
      </c>
      <c r="N17" s="213">
        <v>106.6</v>
      </c>
      <c r="O17" s="213">
        <v>116.4</v>
      </c>
      <c r="P17" s="213">
        <v>144.6</v>
      </c>
      <c r="Q17" s="213">
        <v>133.4</v>
      </c>
      <c r="R17" s="213">
        <v>114.3</v>
      </c>
      <c r="S17" s="213">
        <v>127.9</v>
      </c>
    </row>
    <row r="18" spans="1:19" ht="13.5" customHeight="1">
      <c r="A18" s="214"/>
      <c r="B18" s="198">
        <v>7</v>
      </c>
      <c r="C18" s="199"/>
      <c r="D18" s="212">
        <v>129</v>
      </c>
      <c r="E18" s="213">
        <v>127.3</v>
      </c>
      <c r="F18" s="213">
        <v>140.5</v>
      </c>
      <c r="G18" s="213">
        <v>88.6</v>
      </c>
      <c r="H18" s="213">
        <v>105.2</v>
      </c>
      <c r="I18" s="213">
        <v>123.6</v>
      </c>
      <c r="J18" s="213">
        <v>166.9</v>
      </c>
      <c r="K18" s="213">
        <v>79.8</v>
      </c>
      <c r="L18" s="213">
        <v>112.2</v>
      </c>
      <c r="M18" s="213">
        <v>168.1</v>
      </c>
      <c r="N18" s="213">
        <v>131.2</v>
      </c>
      <c r="O18" s="213">
        <v>117.7</v>
      </c>
      <c r="P18" s="213">
        <v>85.7</v>
      </c>
      <c r="Q18" s="213">
        <v>115.1</v>
      </c>
      <c r="R18" s="213">
        <v>144.8</v>
      </c>
      <c r="S18" s="213">
        <v>109.6</v>
      </c>
    </row>
    <row r="19" spans="1:19" ht="13.5" customHeight="1">
      <c r="A19" s="214"/>
      <c r="B19" s="198">
        <v>8</v>
      </c>
      <c r="C19" s="199"/>
      <c r="D19" s="212">
        <v>86.2</v>
      </c>
      <c r="E19" s="213">
        <v>101.2</v>
      </c>
      <c r="F19" s="213">
        <v>87.6</v>
      </c>
      <c r="G19" s="213">
        <v>85.8</v>
      </c>
      <c r="H19" s="213">
        <v>65.7</v>
      </c>
      <c r="I19" s="213">
        <v>99.6</v>
      </c>
      <c r="J19" s="213">
        <v>92</v>
      </c>
      <c r="K19" s="213">
        <v>68.1</v>
      </c>
      <c r="L19" s="213">
        <v>72.2</v>
      </c>
      <c r="M19" s="213">
        <v>80.7</v>
      </c>
      <c r="N19" s="213">
        <v>102.5</v>
      </c>
      <c r="O19" s="213">
        <v>101.6</v>
      </c>
      <c r="P19" s="213">
        <v>65.3</v>
      </c>
      <c r="Q19" s="213">
        <v>87.1</v>
      </c>
      <c r="R19" s="213">
        <v>71.5</v>
      </c>
      <c r="S19" s="213">
        <v>86.6</v>
      </c>
    </row>
    <row r="20" spans="1:19" ht="13.5" customHeight="1">
      <c r="A20" s="198"/>
      <c r="B20" s="198">
        <v>9</v>
      </c>
      <c r="C20" s="199"/>
      <c r="D20" s="212">
        <v>83.1</v>
      </c>
      <c r="E20" s="213">
        <v>111.5</v>
      </c>
      <c r="F20" s="213">
        <v>79.2</v>
      </c>
      <c r="G20" s="213">
        <v>82.4</v>
      </c>
      <c r="H20" s="213">
        <v>65.6</v>
      </c>
      <c r="I20" s="213">
        <v>90.8</v>
      </c>
      <c r="J20" s="213">
        <v>91</v>
      </c>
      <c r="K20" s="213">
        <v>67.7</v>
      </c>
      <c r="L20" s="213">
        <v>69.8</v>
      </c>
      <c r="M20" s="213">
        <v>81.3</v>
      </c>
      <c r="N20" s="213">
        <v>104.8</v>
      </c>
      <c r="O20" s="213">
        <v>93.4</v>
      </c>
      <c r="P20" s="213">
        <v>65.1</v>
      </c>
      <c r="Q20" s="213">
        <v>89.1</v>
      </c>
      <c r="R20" s="213">
        <v>71.1</v>
      </c>
      <c r="S20" s="213">
        <v>82.6</v>
      </c>
    </row>
    <row r="21" spans="1:19" ht="13.5" customHeight="1">
      <c r="A21" s="198"/>
      <c r="B21" s="198">
        <v>10</v>
      </c>
      <c r="C21" s="199"/>
      <c r="D21" s="212">
        <v>83</v>
      </c>
      <c r="E21" s="213">
        <v>97.1</v>
      </c>
      <c r="F21" s="213">
        <v>79.2</v>
      </c>
      <c r="G21" s="213">
        <v>89.8</v>
      </c>
      <c r="H21" s="213">
        <v>76.7</v>
      </c>
      <c r="I21" s="213">
        <v>94.5</v>
      </c>
      <c r="J21" s="213">
        <v>92.1</v>
      </c>
      <c r="K21" s="213">
        <v>67.8</v>
      </c>
      <c r="L21" s="213">
        <v>74.2</v>
      </c>
      <c r="M21" s="213">
        <v>80.3</v>
      </c>
      <c r="N21" s="213">
        <v>94.1</v>
      </c>
      <c r="O21" s="213">
        <v>92.7</v>
      </c>
      <c r="P21" s="213">
        <v>67.2</v>
      </c>
      <c r="Q21" s="213">
        <v>90.2</v>
      </c>
      <c r="R21" s="213">
        <v>71.3</v>
      </c>
      <c r="S21" s="213">
        <v>85.9</v>
      </c>
    </row>
    <row r="22" spans="1:19" ht="13.5" customHeight="1">
      <c r="A22" s="214"/>
      <c r="B22" s="198">
        <v>11</v>
      </c>
      <c r="C22" s="199"/>
      <c r="D22" s="212">
        <v>88.7</v>
      </c>
      <c r="E22" s="213">
        <v>100.6</v>
      </c>
      <c r="F22" s="213">
        <v>90.4</v>
      </c>
      <c r="G22" s="213">
        <v>88.8</v>
      </c>
      <c r="H22" s="213">
        <v>64.9</v>
      </c>
      <c r="I22" s="213">
        <v>100.1</v>
      </c>
      <c r="J22" s="213">
        <v>99.8</v>
      </c>
      <c r="K22" s="213">
        <v>68.1</v>
      </c>
      <c r="L22" s="213">
        <v>70.8</v>
      </c>
      <c r="M22" s="213">
        <v>88.2</v>
      </c>
      <c r="N22" s="213">
        <v>93.7</v>
      </c>
      <c r="O22" s="213">
        <v>94.6</v>
      </c>
      <c r="P22" s="213">
        <v>65.8</v>
      </c>
      <c r="Q22" s="213">
        <v>93.1</v>
      </c>
      <c r="R22" s="213">
        <v>70.7</v>
      </c>
      <c r="S22" s="213">
        <v>82.6</v>
      </c>
    </row>
    <row r="23" spans="1:19" ht="13.5" customHeight="1">
      <c r="A23" s="198"/>
      <c r="B23" s="198">
        <v>12</v>
      </c>
      <c r="C23" s="199"/>
      <c r="D23" s="212">
        <v>174.5</v>
      </c>
      <c r="E23" s="213">
        <v>171.1</v>
      </c>
      <c r="F23" s="213">
        <v>186.9</v>
      </c>
      <c r="G23" s="213">
        <v>232.9</v>
      </c>
      <c r="H23" s="213">
        <v>149.5</v>
      </c>
      <c r="I23" s="213">
        <v>162.1</v>
      </c>
      <c r="J23" s="213">
        <v>185.9</v>
      </c>
      <c r="K23" s="213">
        <v>152.8</v>
      </c>
      <c r="L23" s="213">
        <v>136.8</v>
      </c>
      <c r="M23" s="213">
        <v>198.8</v>
      </c>
      <c r="N23" s="213">
        <v>126.9</v>
      </c>
      <c r="O23" s="213">
        <v>172</v>
      </c>
      <c r="P23" s="213">
        <v>182</v>
      </c>
      <c r="Q23" s="213">
        <v>179.5</v>
      </c>
      <c r="R23" s="213">
        <v>182.5</v>
      </c>
      <c r="S23" s="213">
        <v>142.5</v>
      </c>
    </row>
    <row r="24" spans="1:46" ht="13.5" customHeight="1">
      <c r="A24" s="198" t="s">
        <v>453</v>
      </c>
      <c r="B24" s="198" t="s">
        <v>454</v>
      </c>
      <c r="C24" s="199" t="s">
        <v>176</v>
      </c>
      <c r="D24" s="212">
        <v>86.5</v>
      </c>
      <c r="E24" s="213">
        <v>118.3</v>
      </c>
      <c r="F24" s="213">
        <v>82.3</v>
      </c>
      <c r="G24" s="213">
        <v>81.8</v>
      </c>
      <c r="H24" s="213">
        <v>66.5</v>
      </c>
      <c r="I24" s="213">
        <v>90.6</v>
      </c>
      <c r="J24" s="213">
        <v>90.3</v>
      </c>
      <c r="K24" s="213">
        <v>65.9</v>
      </c>
      <c r="L24" s="213">
        <v>67.9</v>
      </c>
      <c r="M24" s="213">
        <v>86.7</v>
      </c>
      <c r="N24" s="213">
        <v>103</v>
      </c>
      <c r="O24" s="213">
        <v>88.1</v>
      </c>
      <c r="P24" s="213">
        <v>78.4</v>
      </c>
      <c r="Q24" s="213">
        <v>95.5</v>
      </c>
      <c r="R24" s="213">
        <v>91.8</v>
      </c>
      <c r="S24" s="213">
        <v>81.5</v>
      </c>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row>
    <row r="25" spans="1:46" ht="13.5" customHeight="1">
      <c r="A25" s="198"/>
      <c r="B25" s="198">
        <v>2</v>
      </c>
      <c r="C25" s="199"/>
      <c r="D25" s="212">
        <v>81.6</v>
      </c>
      <c r="E25" s="213">
        <v>102.5</v>
      </c>
      <c r="F25" s="213">
        <v>76.8</v>
      </c>
      <c r="G25" s="213">
        <v>83</v>
      </c>
      <c r="H25" s="213">
        <v>74</v>
      </c>
      <c r="I25" s="213">
        <v>89.7</v>
      </c>
      <c r="J25" s="213">
        <v>84.5</v>
      </c>
      <c r="K25" s="213">
        <v>68</v>
      </c>
      <c r="L25" s="213">
        <v>67.4</v>
      </c>
      <c r="M25" s="213">
        <v>82.1</v>
      </c>
      <c r="N25" s="213">
        <v>90</v>
      </c>
      <c r="O25" s="213">
        <v>88.3</v>
      </c>
      <c r="P25" s="213">
        <v>79.6</v>
      </c>
      <c r="Q25" s="213">
        <v>89.8</v>
      </c>
      <c r="R25" s="213">
        <v>74.6</v>
      </c>
      <c r="S25" s="213">
        <v>79.3</v>
      </c>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row>
    <row r="26" spans="1:46" ht="13.5" customHeight="1">
      <c r="A26" s="214"/>
      <c r="B26" s="218">
        <v>3</v>
      </c>
      <c r="C26" s="214"/>
      <c r="D26" s="219">
        <v>85.2</v>
      </c>
      <c r="E26" s="220">
        <v>116.3</v>
      </c>
      <c r="F26" s="220">
        <v>78.4</v>
      </c>
      <c r="G26" s="220">
        <v>79.5</v>
      </c>
      <c r="H26" s="220">
        <v>68.2</v>
      </c>
      <c r="I26" s="220">
        <v>90</v>
      </c>
      <c r="J26" s="220">
        <v>86.2</v>
      </c>
      <c r="K26" s="220">
        <v>70.3</v>
      </c>
      <c r="L26" s="220">
        <v>66.7</v>
      </c>
      <c r="M26" s="220">
        <v>111.8</v>
      </c>
      <c r="N26" s="220">
        <v>93.6</v>
      </c>
      <c r="O26" s="220">
        <v>91.5</v>
      </c>
      <c r="P26" s="220">
        <v>95.3</v>
      </c>
      <c r="Q26" s="220">
        <v>92.5</v>
      </c>
      <c r="R26" s="220">
        <v>79.5</v>
      </c>
      <c r="S26" s="220">
        <v>79.6</v>
      </c>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row>
    <row r="27" spans="1:19" ht="17.25" customHeight="1">
      <c r="A27" s="235"/>
      <c r="B27" s="235"/>
      <c r="C27" s="235"/>
      <c r="D27" s="649" t="s">
        <v>456</v>
      </c>
      <c r="E27" s="649"/>
      <c r="F27" s="649"/>
      <c r="G27" s="649"/>
      <c r="H27" s="649"/>
      <c r="I27" s="649"/>
      <c r="J27" s="649"/>
      <c r="K27" s="649"/>
      <c r="L27" s="649"/>
      <c r="M27" s="649"/>
      <c r="N27" s="649"/>
      <c r="O27" s="649"/>
      <c r="P27" s="649"/>
      <c r="Q27" s="649"/>
      <c r="R27" s="649"/>
      <c r="S27" s="649"/>
    </row>
    <row r="28" spans="1:19" ht="13.5" customHeight="1">
      <c r="A28" s="192" t="s">
        <v>66</v>
      </c>
      <c r="B28" s="192" t="s">
        <v>144</v>
      </c>
      <c r="C28" s="193" t="s">
        <v>447</v>
      </c>
      <c r="D28" s="194">
        <v>-4.9</v>
      </c>
      <c r="E28" s="195">
        <v>-6</v>
      </c>
      <c r="F28" s="195">
        <v>-3.6</v>
      </c>
      <c r="G28" s="195">
        <v>-7.2</v>
      </c>
      <c r="H28" s="195">
        <v>5.7</v>
      </c>
      <c r="I28" s="195">
        <v>-6.6</v>
      </c>
      <c r="J28" s="195">
        <v>-2</v>
      </c>
      <c r="K28" s="195">
        <v>-11.8</v>
      </c>
      <c r="L28" s="196">
        <v>-5.3</v>
      </c>
      <c r="M28" s="196">
        <v>-0.8</v>
      </c>
      <c r="N28" s="196">
        <v>-3.9</v>
      </c>
      <c r="O28" s="196">
        <v>-16.7</v>
      </c>
      <c r="P28" s="195">
        <v>-19.1</v>
      </c>
      <c r="Q28" s="195">
        <v>-2</v>
      </c>
      <c r="R28" s="195">
        <v>-7.5</v>
      </c>
      <c r="S28" s="196">
        <v>-5</v>
      </c>
    </row>
    <row r="29" spans="1:19" ht="13.5" customHeight="1">
      <c r="A29" s="198"/>
      <c r="B29" s="198" t="s">
        <v>449</v>
      </c>
      <c r="C29" s="199"/>
      <c r="D29" s="200">
        <v>-0.7</v>
      </c>
      <c r="E29" s="201">
        <v>-13.8</v>
      </c>
      <c r="F29" s="201">
        <v>0.7</v>
      </c>
      <c r="G29" s="201">
        <v>1.1</v>
      </c>
      <c r="H29" s="201">
        <v>2</v>
      </c>
      <c r="I29" s="201">
        <v>-3.5</v>
      </c>
      <c r="J29" s="201">
        <v>-2</v>
      </c>
      <c r="K29" s="201">
        <v>0.4</v>
      </c>
      <c r="L29" s="202">
        <v>-1</v>
      </c>
      <c r="M29" s="202">
        <v>-5.4</v>
      </c>
      <c r="N29" s="202">
        <v>11.7</v>
      </c>
      <c r="O29" s="202">
        <v>-0.8</v>
      </c>
      <c r="P29" s="201">
        <v>9.6</v>
      </c>
      <c r="Q29" s="201">
        <v>-0.8</v>
      </c>
      <c r="R29" s="201">
        <v>-0.1</v>
      </c>
      <c r="S29" s="202">
        <v>1</v>
      </c>
    </row>
    <row r="30" spans="1:19" ht="13.5" customHeight="1">
      <c r="A30" s="198"/>
      <c r="B30" s="198">
        <v>28</v>
      </c>
      <c r="C30" s="199"/>
      <c r="D30" s="236" t="s">
        <v>457</v>
      </c>
      <c r="E30" s="237" t="s">
        <v>457</v>
      </c>
      <c r="F30" s="237" t="s">
        <v>457</v>
      </c>
      <c r="G30" s="237" t="s">
        <v>457</v>
      </c>
      <c r="H30" s="237" t="s">
        <v>457</v>
      </c>
      <c r="I30" s="237" t="s">
        <v>457</v>
      </c>
      <c r="J30" s="237" t="s">
        <v>457</v>
      </c>
      <c r="K30" s="237" t="s">
        <v>457</v>
      </c>
      <c r="L30" s="202" t="s">
        <v>457</v>
      </c>
      <c r="M30" s="202" t="s">
        <v>457</v>
      </c>
      <c r="N30" s="202" t="s">
        <v>457</v>
      </c>
      <c r="O30" s="202" t="s">
        <v>457</v>
      </c>
      <c r="P30" s="237" t="s">
        <v>457</v>
      </c>
      <c r="Q30" s="237" t="s">
        <v>457</v>
      </c>
      <c r="R30" s="237" t="s">
        <v>457</v>
      </c>
      <c r="S30" s="202" t="s">
        <v>457</v>
      </c>
    </row>
    <row r="31" spans="1:19" ht="13.5" customHeight="1">
      <c r="A31" s="198"/>
      <c r="B31" s="198" t="s">
        <v>31</v>
      </c>
      <c r="C31" s="199"/>
      <c r="D31" s="236" t="s">
        <v>457</v>
      </c>
      <c r="E31" s="237" t="s">
        <v>457</v>
      </c>
      <c r="F31" s="237" t="s">
        <v>457</v>
      </c>
      <c r="G31" s="237" t="s">
        <v>457</v>
      </c>
      <c r="H31" s="237" t="s">
        <v>457</v>
      </c>
      <c r="I31" s="237" t="s">
        <v>457</v>
      </c>
      <c r="J31" s="237" t="s">
        <v>457</v>
      </c>
      <c r="K31" s="237" t="s">
        <v>457</v>
      </c>
      <c r="L31" s="202" t="s">
        <v>457</v>
      </c>
      <c r="M31" s="202" t="s">
        <v>457</v>
      </c>
      <c r="N31" s="202" t="s">
        <v>457</v>
      </c>
      <c r="O31" s="202" t="s">
        <v>457</v>
      </c>
      <c r="P31" s="237" t="s">
        <v>457</v>
      </c>
      <c r="Q31" s="237" t="s">
        <v>457</v>
      </c>
      <c r="R31" s="237" t="s">
        <v>457</v>
      </c>
      <c r="S31" s="202" t="s">
        <v>457</v>
      </c>
    </row>
    <row r="32" spans="1:19" ht="13.5" customHeight="1">
      <c r="A32" s="198"/>
      <c r="B32" s="198" t="s">
        <v>80</v>
      </c>
      <c r="C32" s="199"/>
      <c r="D32" s="236">
        <v>-1.2</v>
      </c>
      <c r="E32" s="237">
        <v>12.4</v>
      </c>
      <c r="F32" s="237">
        <v>-2</v>
      </c>
      <c r="G32" s="237">
        <v>18.4</v>
      </c>
      <c r="H32" s="237">
        <v>-6.3</v>
      </c>
      <c r="I32" s="237">
        <v>-6.9</v>
      </c>
      <c r="J32" s="237">
        <v>15.4</v>
      </c>
      <c r="K32" s="237">
        <v>-4.6</v>
      </c>
      <c r="L32" s="202">
        <v>-20.8</v>
      </c>
      <c r="M32" s="202">
        <v>11.7</v>
      </c>
      <c r="N32" s="202">
        <v>-11.3</v>
      </c>
      <c r="O32" s="202">
        <v>3.5</v>
      </c>
      <c r="P32" s="237">
        <v>-19.3</v>
      </c>
      <c r="Q32" s="237">
        <v>2.9</v>
      </c>
      <c r="R32" s="237">
        <v>-1.8</v>
      </c>
      <c r="S32" s="202">
        <v>2.4</v>
      </c>
    </row>
    <row r="33" spans="1:19" ht="13.5" customHeight="1">
      <c r="A33" s="206" t="s">
        <v>450</v>
      </c>
      <c r="B33" s="206" t="s">
        <v>452</v>
      </c>
      <c r="C33" s="222" t="s">
        <v>447</v>
      </c>
      <c r="D33" s="240">
        <v>-0.3</v>
      </c>
      <c r="E33" s="241">
        <v>-12.2</v>
      </c>
      <c r="F33" s="241">
        <v>0.3</v>
      </c>
      <c r="G33" s="241">
        <v>-2.9</v>
      </c>
      <c r="H33" s="241">
        <v>4.5</v>
      </c>
      <c r="I33" s="241">
        <v>2.9</v>
      </c>
      <c r="J33" s="241">
        <v>0.4</v>
      </c>
      <c r="K33" s="241">
        <v>-5.1</v>
      </c>
      <c r="L33" s="241">
        <v>-3.5</v>
      </c>
      <c r="M33" s="241">
        <v>-4.6</v>
      </c>
      <c r="N33" s="241">
        <v>15.5</v>
      </c>
      <c r="O33" s="241">
        <v>1.1</v>
      </c>
      <c r="P33" s="241">
        <v>-5.5</v>
      </c>
      <c r="Q33" s="241">
        <v>1</v>
      </c>
      <c r="R33" s="241">
        <v>-2.9</v>
      </c>
      <c r="S33" s="241">
        <v>1</v>
      </c>
    </row>
    <row r="34" spans="1:19" ht="13.5" customHeight="1">
      <c r="A34" s="198" t="s">
        <v>274</v>
      </c>
      <c r="B34" s="198">
        <v>3</v>
      </c>
      <c r="C34" s="199" t="s">
        <v>176</v>
      </c>
      <c r="D34" s="242">
        <v>-0.6</v>
      </c>
      <c r="E34" s="243">
        <v>-6.2</v>
      </c>
      <c r="F34" s="243">
        <v>-4.2</v>
      </c>
      <c r="G34" s="243">
        <v>-7.4</v>
      </c>
      <c r="H34" s="243">
        <v>6.1</v>
      </c>
      <c r="I34" s="243">
        <v>3.8</v>
      </c>
      <c r="J34" s="243">
        <v>4.8</v>
      </c>
      <c r="K34" s="243">
        <v>4.7</v>
      </c>
      <c r="L34" s="243">
        <v>15.3</v>
      </c>
      <c r="M34" s="243">
        <v>0.6</v>
      </c>
      <c r="N34" s="243">
        <v>12</v>
      </c>
      <c r="O34" s="243">
        <v>-6.2</v>
      </c>
      <c r="P34" s="243">
        <v>-15.6</v>
      </c>
      <c r="Q34" s="243">
        <v>-0.8</v>
      </c>
      <c r="R34" s="243">
        <v>20.8</v>
      </c>
      <c r="S34" s="243">
        <v>5.8</v>
      </c>
    </row>
    <row r="35" spans="1:19" ht="13.5" customHeight="1">
      <c r="A35" s="198"/>
      <c r="B35" s="198">
        <v>4</v>
      </c>
      <c r="C35" s="199"/>
      <c r="D35" s="244">
        <v>-1.4</v>
      </c>
      <c r="E35" s="245">
        <v>-7.4</v>
      </c>
      <c r="F35" s="245">
        <v>-0.6</v>
      </c>
      <c r="G35" s="245">
        <v>-3.2</v>
      </c>
      <c r="H35" s="245">
        <v>8.8</v>
      </c>
      <c r="I35" s="245">
        <v>1.9</v>
      </c>
      <c r="J35" s="245">
        <v>-0.6</v>
      </c>
      <c r="K35" s="245">
        <v>-7.6</v>
      </c>
      <c r="L35" s="245">
        <v>9.4</v>
      </c>
      <c r="M35" s="245">
        <v>-0.3</v>
      </c>
      <c r="N35" s="245">
        <v>15.1</v>
      </c>
      <c r="O35" s="245">
        <v>11.8</v>
      </c>
      <c r="P35" s="245">
        <v>-22.2</v>
      </c>
      <c r="Q35" s="245">
        <v>-3.3</v>
      </c>
      <c r="R35" s="245">
        <v>8.9</v>
      </c>
      <c r="S35" s="245">
        <v>0.9</v>
      </c>
    </row>
    <row r="36" spans="1:19" ht="13.5" customHeight="1">
      <c r="A36" s="198" t="s">
        <v>178</v>
      </c>
      <c r="B36" s="198">
        <v>5</v>
      </c>
      <c r="C36" s="199" t="s">
        <v>176</v>
      </c>
      <c r="D36" s="244">
        <v>-1.3</v>
      </c>
      <c r="E36" s="245">
        <v>-18.1</v>
      </c>
      <c r="F36" s="245">
        <v>-2.1</v>
      </c>
      <c r="G36" s="245">
        <v>-5</v>
      </c>
      <c r="H36" s="245">
        <v>-2</v>
      </c>
      <c r="I36" s="245">
        <v>0.2</v>
      </c>
      <c r="J36" s="245">
        <v>1.4</v>
      </c>
      <c r="K36" s="245">
        <v>3.9</v>
      </c>
      <c r="L36" s="245">
        <v>4.4</v>
      </c>
      <c r="M36" s="245">
        <v>0</v>
      </c>
      <c r="N36" s="245">
        <v>13.1</v>
      </c>
      <c r="O36" s="245">
        <v>-2.7</v>
      </c>
      <c r="P36" s="245">
        <v>-10.2</v>
      </c>
      <c r="Q36" s="245">
        <v>0.8</v>
      </c>
      <c r="R36" s="245">
        <v>6.6</v>
      </c>
      <c r="S36" s="245">
        <v>5</v>
      </c>
    </row>
    <row r="37" spans="1:19" ht="13.5" customHeight="1">
      <c r="A37" s="214"/>
      <c r="B37" s="198">
        <v>6</v>
      </c>
      <c r="C37" s="199"/>
      <c r="D37" s="244">
        <v>-5.6</v>
      </c>
      <c r="E37" s="245">
        <v>-35.9</v>
      </c>
      <c r="F37" s="245">
        <v>0.2</v>
      </c>
      <c r="G37" s="245">
        <v>13.6</v>
      </c>
      <c r="H37" s="245">
        <v>1.2</v>
      </c>
      <c r="I37" s="245">
        <v>-4.1</v>
      </c>
      <c r="J37" s="245">
        <v>-12.5</v>
      </c>
      <c r="K37" s="245">
        <v>-8.6</v>
      </c>
      <c r="L37" s="245">
        <v>-2.4</v>
      </c>
      <c r="M37" s="245">
        <v>-14.2</v>
      </c>
      <c r="N37" s="245">
        <v>2.5</v>
      </c>
      <c r="O37" s="245">
        <v>8.9</v>
      </c>
      <c r="P37" s="245">
        <v>-11.6</v>
      </c>
      <c r="Q37" s="245">
        <v>-2.3</v>
      </c>
      <c r="R37" s="245">
        <v>1.1</v>
      </c>
      <c r="S37" s="245">
        <v>13.4</v>
      </c>
    </row>
    <row r="38" spans="1:19" ht="13.5" customHeight="1">
      <c r="A38" s="214"/>
      <c r="B38" s="198">
        <v>7</v>
      </c>
      <c r="C38" s="199"/>
      <c r="D38" s="244">
        <v>2.7</v>
      </c>
      <c r="E38" s="245">
        <v>-6.3</v>
      </c>
      <c r="F38" s="245">
        <v>0.1</v>
      </c>
      <c r="G38" s="245">
        <v>-4.5</v>
      </c>
      <c r="H38" s="245">
        <v>22.3</v>
      </c>
      <c r="I38" s="245">
        <v>6.7</v>
      </c>
      <c r="J38" s="245">
        <v>9.7</v>
      </c>
      <c r="K38" s="245">
        <v>6.3</v>
      </c>
      <c r="L38" s="245">
        <v>-22.4</v>
      </c>
      <c r="M38" s="245">
        <v>-0.4</v>
      </c>
      <c r="N38" s="245">
        <v>36.8</v>
      </c>
      <c r="O38" s="245">
        <v>-3.2</v>
      </c>
      <c r="P38" s="245">
        <v>19.7</v>
      </c>
      <c r="Q38" s="245">
        <v>0.3</v>
      </c>
      <c r="R38" s="245">
        <v>-2.8</v>
      </c>
      <c r="S38" s="245">
        <v>-3.5</v>
      </c>
    </row>
    <row r="39" spans="1:19" ht="13.5" customHeight="1">
      <c r="A39" s="214"/>
      <c r="B39" s="198">
        <v>8</v>
      </c>
      <c r="C39" s="199"/>
      <c r="D39" s="244">
        <v>-0.6</v>
      </c>
      <c r="E39" s="245">
        <v>-9.2</v>
      </c>
      <c r="F39" s="245">
        <v>5.7</v>
      </c>
      <c r="G39" s="245">
        <v>-11.3</v>
      </c>
      <c r="H39" s="245">
        <v>3.3</v>
      </c>
      <c r="I39" s="245">
        <v>6</v>
      </c>
      <c r="J39" s="245">
        <v>-8</v>
      </c>
      <c r="K39" s="245">
        <v>-1.7</v>
      </c>
      <c r="L39" s="245">
        <v>-10.3</v>
      </c>
      <c r="M39" s="245">
        <v>-12.2</v>
      </c>
      <c r="N39" s="245">
        <v>13.6</v>
      </c>
      <c r="O39" s="245">
        <v>1.9</v>
      </c>
      <c r="P39" s="245">
        <v>1.9</v>
      </c>
      <c r="Q39" s="245">
        <v>-6.4</v>
      </c>
      <c r="R39" s="245">
        <v>-29</v>
      </c>
      <c r="S39" s="245">
        <v>1.6</v>
      </c>
    </row>
    <row r="40" spans="1:19" ht="13.5" customHeight="1">
      <c r="A40" s="198"/>
      <c r="B40" s="198">
        <v>9</v>
      </c>
      <c r="C40" s="199"/>
      <c r="D40" s="244">
        <v>1.3</v>
      </c>
      <c r="E40" s="245">
        <v>1</v>
      </c>
      <c r="F40" s="245">
        <v>-0.9</v>
      </c>
      <c r="G40" s="245">
        <v>-12.1</v>
      </c>
      <c r="H40" s="245">
        <v>-2.8</v>
      </c>
      <c r="I40" s="245">
        <v>4</v>
      </c>
      <c r="J40" s="245">
        <v>-1.1</v>
      </c>
      <c r="K40" s="245">
        <v>-3.4</v>
      </c>
      <c r="L40" s="245">
        <v>-13.6</v>
      </c>
      <c r="M40" s="245">
        <v>-5.8</v>
      </c>
      <c r="N40" s="245">
        <v>24.6</v>
      </c>
      <c r="O40" s="245">
        <v>2.3</v>
      </c>
      <c r="P40" s="245">
        <v>2</v>
      </c>
      <c r="Q40" s="245">
        <v>7.6</v>
      </c>
      <c r="R40" s="245">
        <v>2.6</v>
      </c>
      <c r="S40" s="245">
        <v>-3.5</v>
      </c>
    </row>
    <row r="41" spans="1:19" ht="13.5" customHeight="1">
      <c r="A41" s="198"/>
      <c r="B41" s="198">
        <v>10</v>
      </c>
      <c r="C41" s="199"/>
      <c r="D41" s="244">
        <v>0.6</v>
      </c>
      <c r="E41" s="245">
        <v>-6.5</v>
      </c>
      <c r="F41" s="245">
        <v>-0.8</v>
      </c>
      <c r="G41" s="245">
        <v>-8.1</v>
      </c>
      <c r="H41" s="245">
        <v>-1</v>
      </c>
      <c r="I41" s="245">
        <v>8.9</v>
      </c>
      <c r="J41" s="245">
        <v>-1.2</v>
      </c>
      <c r="K41" s="245">
        <v>1.3</v>
      </c>
      <c r="L41" s="245">
        <v>-2.8</v>
      </c>
      <c r="M41" s="245">
        <v>-2.1</v>
      </c>
      <c r="N41" s="245">
        <v>18.7</v>
      </c>
      <c r="O41" s="245">
        <v>-11.6</v>
      </c>
      <c r="P41" s="245">
        <v>-2.5</v>
      </c>
      <c r="Q41" s="245">
        <v>6.4</v>
      </c>
      <c r="R41" s="245">
        <v>-5.4</v>
      </c>
      <c r="S41" s="245">
        <v>0.4</v>
      </c>
    </row>
    <row r="42" spans="1:19" ht="13.5" customHeight="1">
      <c r="A42" s="214"/>
      <c r="B42" s="198">
        <v>11</v>
      </c>
      <c r="C42" s="199"/>
      <c r="D42" s="244">
        <v>3</v>
      </c>
      <c r="E42" s="245">
        <v>-3.9</v>
      </c>
      <c r="F42" s="245">
        <v>6</v>
      </c>
      <c r="G42" s="245">
        <v>-10.4</v>
      </c>
      <c r="H42" s="245">
        <v>-4</v>
      </c>
      <c r="I42" s="245">
        <v>10.6</v>
      </c>
      <c r="J42" s="245">
        <v>-1.4</v>
      </c>
      <c r="K42" s="245">
        <v>-2.6</v>
      </c>
      <c r="L42" s="245">
        <v>-5.7</v>
      </c>
      <c r="M42" s="245">
        <v>7</v>
      </c>
      <c r="N42" s="245">
        <v>11.7</v>
      </c>
      <c r="O42" s="245">
        <v>0</v>
      </c>
      <c r="P42" s="245">
        <v>2.2</v>
      </c>
      <c r="Q42" s="245">
        <v>2.1</v>
      </c>
      <c r="R42" s="245">
        <v>-7.1</v>
      </c>
      <c r="S42" s="245">
        <v>-5.8</v>
      </c>
    </row>
    <row r="43" spans="1:19" ht="13.5" customHeight="1">
      <c r="A43" s="198"/>
      <c r="B43" s="198">
        <v>12</v>
      </c>
      <c r="C43" s="199"/>
      <c r="D43" s="244">
        <v>2</v>
      </c>
      <c r="E43" s="245">
        <v>-15.2</v>
      </c>
      <c r="F43" s="245">
        <v>2.6</v>
      </c>
      <c r="G43" s="245">
        <v>-1.4</v>
      </c>
      <c r="H43" s="245">
        <v>5.9</v>
      </c>
      <c r="I43" s="245">
        <v>0.6</v>
      </c>
      <c r="J43" s="245">
        <v>4.4</v>
      </c>
      <c r="K43" s="245">
        <v>-20.2</v>
      </c>
      <c r="L43" s="245">
        <v>6.8</v>
      </c>
      <c r="M43" s="245">
        <v>-9.2</v>
      </c>
      <c r="N43" s="245">
        <v>19.4</v>
      </c>
      <c r="O43" s="245">
        <v>28.2</v>
      </c>
      <c r="P43" s="245">
        <v>12.6</v>
      </c>
      <c r="Q43" s="245">
        <v>5.7</v>
      </c>
      <c r="R43" s="245">
        <v>-3.2</v>
      </c>
      <c r="S43" s="245">
        <v>-4.5</v>
      </c>
    </row>
    <row r="44" spans="1:19" ht="13.5" customHeight="1">
      <c r="A44" s="198" t="s">
        <v>453</v>
      </c>
      <c r="B44" s="198" t="s">
        <v>454</v>
      </c>
      <c r="C44" s="199" t="s">
        <v>176</v>
      </c>
      <c r="D44" s="244">
        <v>3.2</v>
      </c>
      <c r="E44" s="245">
        <v>13</v>
      </c>
      <c r="F44" s="245">
        <v>0</v>
      </c>
      <c r="G44" s="245">
        <v>-11.1</v>
      </c>
      <c r="H44" s="245">
        <v>-9.4</v>
      </c>
      <c r="I44" s="245">
        <v>-0.7</v>
      </c>
      <c r="J44" s="245">
        <v>2</v>
      </c>
      <c r="K44" s="245">
        <v>-6.8</v>
      </c>
      <c r="L44" s="245">
        <v>-7.6</v>
      </c>
      <c r="M44" s="245">
        <v>2.4</v>
      </c>
      <c r="N44" s="245">
        <v>8.3</v>
      </c>
      <c r="O44" s="245">
        <v>2.3</v>
      </c>
      <c r="P44" s="245">
        <v>33.8</v>
      </c>
      <c r="Q44" s="245">
        <v>2.7</v>
      </c>
      <c r="R44" s="245">
        <v>5.5</v>
      </c>
      <c r="S44" s="245">
        <v>-5.2</v>
      </c>
    </row>
    <row r="45" spans="1:19" ht="13.5" customHeight="1">
      <c r="A45" s="198"/>
      <c r="B45" s="198">
        <v>2</v>
      </c>
      <c r="C45" s="199"/>
      <c r="D45" s="244">
        <v>0.6</v>
      </c>
      <c r="E45" s="245">
        <v>6.8</v>
      </c>
      <c r="F45" s="245">
        <v>-3.4</v>
      </c>
      <c r="G45" s="245">
        <v>-8.2</v>
      </c>
      <c r="H45" s="245">
        <v>5.9</v>
      </c>
      <c r="I45" s="245">
        <v>-1.5</v>
      </c>
      <c r="J45" s="245">
        <v>-5.3</v>
      </c>
      <c r="K45" s="245">
        <v>0.6</v>
      </c>
      <c r="L45" s="245">
        <v>-14.1</v>
      </c>
      <c r="M45" s="245">
        <v>-2.5</v>
      </c>
      <c r="N45" s="245">
        <v>0.4</v>
      </c>
      <c r="O45" s="245">
        <v>-0.5</v>
      </c>
      <c r="P45" s="245">
        <v>45.5</v>
      </c>
      <c r="Q45" s="245">
        <v>4.7</v>
      </c>
      <c r="R45" s="245">
        <v>-9.9</v>
      </c>
      <c r="S45" s="245">
        <v>-6.3</v>
      </c>
    </row>
    <row r="46" spans="1:19" ht="13.5" customHeight="1">
      <c r="A46" s="214"/>
      <c r="B46" s="218">
        <v>3</v>
      </c>
      <c r="C46" s="214"/>
      <c r="D46" s="219">
        <v>1.1</v>
      </c>
      <c r="E46" s="220">
        <v>12.2</v>
      </c>
      <c r="F46" s="220">
        <v>-1.4</v>
      </c>
      <c r="G46" s="220">
        <v>-9.5</v>
      </c>
      <c r="H46" s="220">
        <v>-7</v>
      </c>
      <c r="I46" s="220">
        <v>-0.4</v>
      </c>
      <c r="J46" s="220">
        <v>-9</v>
      </c>
      <c r="K46" s="220">
        <v>-7.1</v>
      </c>
      <c r="L46" s="220">
        <v>-16.7</v>
      </c>
      <c r="M46" s="220">
        <v>14.8</v>
      </c>
      <c r="N46" s="220">
        <v>-1.5</v>
      </c>
      <c r="O46" s="220">
        <v>5.3</v>
      </c>
      <c r="P46" s="220">
        <v>62.9</v>
      </c>
      <c r="Q46" s="220">
        <v>1.5</v>
      </c>
      <c r="R46" s="220">
        <v>-20</v>
      </c>
      <c r="S46" s="220">
        <v>-8.4</v>
      </c>
    </row>
    <row r="47" spans="1:35" ht="27" customHeight="1">
      <c r="A47" s="650" t="s">
        <v>158</v>
      </c>
      <c r="B47" s="650"/>
      <c r="C47" s="651"/>
      <c r="D47" s="246">
        <v>4.4</v>
      </c>
      <c r="E47" s="246">
        <v>13.5</v>
      </c>
      <c r="F47" s="246">
        <v>2.1</v>
      </c>
      <c r="G47" s="246">
        <v>-4.2</v>
      </c>
      <c r="H47" s="246">
        <v>-7.8</v>
      </c>
      <c r="I47" s="246">
        <v>0.3</v>
      </c>
      <c r="J47" s="246">
        <v>2</v>
      </c>
      <c r="K47" s="246">
        <v>3.4</v>
      </c>
      <c r="L47" s="246">
        <v>-1</v>
      </c>
      <c r="M47" s="246">
        <v>36.2</v>
      </c>
      <c r="N47" s="246">
        <v>4</v>
      </c>
      <c r="O47" s="246">
        <v>3.6</v>
      </c>
      <c r="P47" s="246">
        <v>19.7</v>
      </c>
      <c r="Q47" s="246">
        <v>3</v>
      </c>
      <c r="R47" s="246">
        <v>6.6</v>
      </c>
      <c r="S47" s="246">
        <v>0.4</v>
      </c>
      <c r="T47" s="225"/>
      <c r="U47" s="225"/>
      <c r="V47" s="225"/>
      <c r="W47" s="225"/>
      <c r="X47" s="225"/>
      <c r="Y47" s="225"/>
      <c r="Z47" s="225"/>
      <c r="AA47" s="225"/>
      <c r="AB47" s="225"/>
      <c r="AC47" s="225"/>
      <c r="AD47" s="225"/>
      <c r="AE47" s="225"/>
      <c r="AF47" s="225"/>
      <c r="AG47" s="225"/>
      <c r="AH47" s="225"/>
      <c r="AI47" s="225"/>
    </row>
    <row r="48" spans="1:35" ht="27" customHeight="1">
      <c r="A48" s="225"/>
      <c r="B48" s="225"/>
      <c r="C48" s="225"/>
      <c r="D48" s="247"/>
      <c r="E48" s="247"/>
      <c r="F48" s="247"/>
      <c r="G48" s="247"/>
      <c r="H48" s="247"/>
      <c r="I48" s="247"/>
      <c r="J48" s="247"/>
      <c r="K48" s="247"/>
      <c r="L48" s="247"/>
      <c r="M48" s="247"/>
      <c r="N48" s="247"/>
      <c r="O48" s="247"/>
      <c r="P48" s="247"/>
      <c r="Q48" s="247"/>
      <c r="R48" s="247"/>
      <c r="S48" s="247"/>
      <c r="T48" s="225"/>
      <c r="U48" s="225"/>
      <c r="V48" s="225"/>
      <c r="W48" s="225"/>
      <c r="X48" s="225"/>
      <c r="Y48" s="225"/>
      <c r="Z48" s="225"/>
      <c r="AA48" s="225"/>
      <c r="AB48" s="225"/>
      <c r="AC48" s="225"/>
      <c r="AD48" s="225"/>
      <c r="AE48" s="225"/>
      <c r="AF48" s="225"/>
      <c r="AG48" s="225"/>
      <c r="AH48" s="225"/>
      <c r="AI48" s="225"/>
    </row>
    <row r="49" spans="1:19" ht="15.75">
      <c r="A49" s="227" t="s">
        <v>197</v>
      </c>
      <c r="B49" s="228"/>
      <c r="C49" s="228"/>
      <c r="D49" s="217"/>
      <c r="E49" s="217"/>
      <c r="F49" s="217"/>
      <c r="G49" s="217"/>
      <c r="H49" s="653"/>
      <c r="I49" s="653"/>
      <c r="J49" s="653"/>
      <c r="K49" s="653"/>
      <c r="L49" s="653"/>
      <c r="M49" s="653"/>
      <c r="N49" s="653"/>
      <c r="O49" s="653"/>
      <c r="P49" s="217"/>
      <c r="Q49" s="217"/>
      <c r="R49" s="217"/>
      <c r="S49" s="248" t="s">
        <v>423</v>
      </c>
    </row>
    <row r="50" spans="1:19" ht="12.75">
      <c r="A50" s="642" t="s">
        <v>54</v>
      </c>
      <c r="B50" s="642"/>
      <c r="C50" s="643"/>
      <c r="D50" s="183" t="s">
        <v>381</v>
      </c>
      <c r="E50" s="183" t="s">
        <v>424</v>
      </c>
      <c r="F50" s="183" t="s">
        <v>81</v>
      </c>
      <c r="G50" s="183" t="s">
        <v>142</v>
      </c>
      <c r="H50" s="183" t="s">
        <v>426</v>
      </c>
      <c r="I50" s="183" t="s">
        <v>39</v>
      </c>
      <c r="J50" s="183" t="s">
        <v>168</v>
      </c>
      <c r="K50" s="183" t="s">
        <v>427</v>
      </c>
      <c r="L50" s="183" t="s">
        <v>428</v>
      </c>
      <c r="M50" s="183" t="s">
        <v>429</v>
      </c>
      <c r="N50" s="183" t="s">
        <v>240</v>
      </c>
      <c r="O50" s="183" t="s">
        <v>430</v>
      </c>
      <c r="P50" s="183" t="s">
        <v>431</v>
      </c>
      <c r="Q50" s="183" t="s">
        <v>432</v>
      </c>
      <c r="R50" s="183" t="s">
        <v>433</v>
      </c>
      <c r="S50" s="183" t="s">
        <v>120</v>
      </c>
    </row>
    <row r="51" spans="1:19" ht="21">
      <c r="A51" s="644"/>
      <c r="B51" s="644"/>
      <c r="C51" s="645"/>
      <c r="D51" s="184" t="s">
        <v>73</v>
      </c>
      <c r="E51" s="184"/>
      <c r="F51" s="184"/>
      <c r="G51" s="184" t="s">
        <v>134</v>
      </c>
      <c r="H51" s="184" t="s">
        <v>3</v>
      </c>
      <c r="I51" s="184" t="s">
        <v>207</v>
      </c>
      <c r="J51" s="184" t="s">
        <v>1</v>
      </c>
      <c r="K51" s="184" t="s">
        <v>203</v>
      </c>
      <c r="L51" s="185" t="s">
        <v>436</v>
      </c>
      <c r="M51" s="186" t="s">
        <v>22</v>
      </c>
      <c r="N51" s="185" t="s">
        <v>437</v>
      </c>
      <c r="O51" s="185" t="s">
        <v>361</v>
      </c>
      <c r="P51" s="185" t="s">
        <v>438</v>
      </c>
      <c r="Q51" s="185" t="s">
        <v>141</v>
      </c>
      <c r="R51" s="185" t="s">
        <v>2</v>
      </c>
      <c r="S51" s="187" t="s">
        <v>439</v>
      </c>
    </row>
    <row r="52" spans="1:19" ht="18" customHeight="1">
      <c r="A52" s="646"/>
      <c r="B52" s="646"/>
      <c r="C52" s="647"/>
      <c r="D52" s="188" t="s">
        <v>131</v>
      </c>
      <c r="E52" s="188" t="s">
        <v>391</v>
      </c>
      <c r="F52" s="188" t="s">
        <v>0</v>
      </c>
      <c r="G52" s="188" t="s">
        <v>440</v>
      </c>
      <c r="H52" s="188" t="s">
        <v>8</v>
      </c>
      <c r="I52" s="188" t="s">
        <v>155</v>
      </c>
      <c r="J52" s="188" t="s">
        <v>356</v>
      </c>
      <c r="K52" s="188" t="s">
        <v>375</v>
      </c>
      <c r="L52" s="189" t="s">
        <v>84</v>
      </c>
      <c r="M52" s="190" t="s">
        <v>243</v>
      </c>
      <c r="N52" s="189" t="s">
        <v>286</v>
      </c>
      <c r="O52" s="189" t="s">
        <v>45</v>
      </c>
      <c r="P52" s="190" t="s">
        <v>441</v>
      </c>
      <c r="Q52" s="190" t="s">
        <v>442</v>
      </c>
      <c r="R52" s="189" t="s">
        <v>443</v>
      </c>
      <c r="S52" s="189" t="s">
        <v>332</v>
      </c>
    </row>
    <row r="53" spans="1:19" ht="15.75" customHeight="1">
      <c r="A53" s="235"/>
      <c r="B53" s="235"/>
      <c r="C53" s="235"/>
      <c r="D53" s="648" t="s">
        <v>444</v>
      </c>
      <c r="E53" s="648"/>
      <c r="F53" s="648"/>
      <c r="G53" s="648"/>
      <c r="H53" s="648"/>
      <c r="I53" s="648"/>
      <c r="J53" s="648"/>
      <c r="K53" s="648"/>
      <c r="L53" s="648"/>
      <c r="M53" s="648"/>
      <c r="N53" s="648"/>
      <c r="O53" s="648"/>
      <c r="P53" s="648"/>
      <c r="Q53" s="648"/>
      <c r="R53" s="648"/>
      <c r="S53" s="235"/>
    </row>
    <row r="54" spans="1:19" ht="13.5" customHeight="1">
      <c r="A54" s="192" t="s">
        <v>66</v>
      </c>
      <c r="B54" s="192" t="s">
        <v>144</v>
      </c>
      <c r="C54" s="193" t="s">
        <v>447</v>
      </c>
      <c r="D54" s="194">
        <v>101.5</v>
      </c>
      <c r="E54" s="195">
        <v>106</v>
      </c>
      <c r="F54" s="195">
        <v>99.2</v>
      </c>
      <c r="G54" s="195">
        <v>84.7</v>
      </c>
      <c r="H54" s="195">
        <v>101</v>
      </c>
      <c r="I54" s="195">
        <v>107.1</v>
      </c>
      <c r="J54" s="195">
        <v>105</v>
      </c>
      <c r="K54" s="195">
        <v>101.4</v>
      </c>
      <c r="L54" s="196">
        <v>80.6</v>
      </c>
      <c r="M54" s="196">
        <v>105.8</v>
      </c>
      <c r="N54" s="196">
        <v>98.7</v>
      </c>
      <c r="O54" s="196">
        <v>98.1</v>
      </c>
      <c r="P54" s="195">
        <v>102.3</v>
      </c>
      <c r="Q54" s="195">
        <v>103.1</v>
      </c>
      <c r="R54" s="195">
        <v>106.7</v>
      </c>
      <c r="S54" s="196">
        <v>98.3</v>
      </c>
    </row>
    <row r="55" spans="1:19" ht="13.5" customHeight="1">
      <c r="A55" s="198"/>
      <c r="B55" s="198" t="s">
        <v>449</v>
      </c>
      <c r="C55" s="199"/>
      <c r="D55" s="200">
        <v>100</v>
      </c>
      <c r="E55" s="201">
        <v>100</v>
      </c>
      <c r="F55" s="201">
        <v>100</v>
      </c>
      <c r="G55" s="201">
        <v>100</v>
      </c>
      <c r="H55" s="201">
        <v>100</v>
      </c>
      <c r="I55" s="201">
        <v>100</v>
      </c>
      <c r="J55" s="201">
        <v>100</v>
      </c>
      <c r="K55" s="201">
        <v>100</v>
      </c>
      <c r="L55" s="202">
        <v>100</v>
      </c>
      <c r="M55" s="202">
        <v>100</v>
      </c>
      <c r="N55" s="202">
        <v>100</v>
      </c>
      <c r="O55" s="202">
        <v>100</v>
      </c>
      <c r="P55" s="201">
        <v>100</v>
      </c>
      <c r="Q55" s="201">
        <v>100</v>
      </c>
      <c r="R55" s="201">
        <v>100</v>
      </c>
      <c r="S55" s="202">
        <v>100</v>
      </c>
    </row>
    <row r="56" spans="1:19" ht="13.5" customHeight="1">
      <c r="A56" s="198"/>
      <c r="B56" s="198">
        <v>28</v>
      </c>
      <c r="C56" s="199"/>
      <c r="D56" s="236" t="s">
        <v>457</v>
      </c>
      <c r="E56" s="237" t="s">
        <v>457</v>
      </c>
      <c r="F56" s="237" t="s">
        <v>457</v>
      </c>
      <c r="G56" s="237" t="s">
        <v>457</v>
      </c>
      <c r="H56" s="237" t="s">
        <v>457</v>
      </c>
      <c r="I56" s="237" t="s">
        <v>457</v>
      </c>
      <c r="J56" s="237" t="s">
        <v>457</v>
      </c>
      <c r="K56" s="237" t="s">
        <v>457</v>
      </c>
      <c r="L56" s="202" t="s">
        <v>457</v>
      </c>
      <c r="M56" s="202" t="s">
        <v>457</v>
      </c>
      <c r="N56" s="202" t="s">
        <v>457</v>
      </c>
      <c r="O56" s="202" t="s">
        <v>457</v>
      </c>
      <c r="P56" s="237" t="s">
        <v>457</v>
      </c>
      <c r="Q56" s="237" t="s">
        <v>457</v>
      </c>
      <c r="R56" s="237" t="s">
        <v>457</v>
      </c>
      <c r="S56" s="202" t="s">
        <v>457</v>
      </c>
    </row>
    <row r="57" spans="1:19" ht="13.5" customHeight="1">
      <c r="A57" s="198"/>
      <c r="B57" s="198" t="s">
        <v>31</v>
      </c>
      <c r="C57" s="199"/>
      <c r="D57" s="236" t="s">
        <v>457</v>
      </c>
      <c r="E57" s="237" t="s">
        <v>457</v>
      </c>
      <c r="F57" s="237" t="s">
        <v>457</v>
      </c>
      <c r="G57" s="237" t="s">
        <v>457</v>
      </c>
      <c r="H57" s="237" t="s">
        <v>457</v>
      </c>
      <c r="I57" s="237" t="s">
        <v>457</v>
      </c>
      <c r="J57" s="237" t="s">
        <v>457</v>
      </c>
      <c r="K57" s="237" t="s">
        <v>457</v>
      </c>
      <c r="L57" s="237" t="s">
        <v>457</v>
      </c>
      <c r="M57" s="237" t="s">
        <v>457</v>
      </c>
      <c r="N57" s="237" t="s">
        <v>457</v>
      </c>
      <c r="O57" s="237" t="s">
        <v>457</v>
      </c>
      <c r="P57" s="237" t="s">
        <v>457</v>
      </c>
      <c r="Q57" s="237" t="s">
        <v>457</v>
      </c>
      <c r="R57" s="237" t="s">
        <v>457</v>
      </c>
      <c r="S57" s="237" t="s">
        <v>457</v>
      </c>
    </row>
    <row r="58" spans="1:19" ht="13.5" customHeight="1">
      <c r="A58" s="198"/>
      <c r="B58" s="198" t="s">
        <v>80</v>
      </c>
      <c r="C58" s="199"/>
      <c r="D58" s="238">
        <v>99.2</v>
      </c>
      <c r="E58" s="239">
        <v>140</v>
      </c>
      <c r="F58" s="239">
        <v>97.5</v>
      </c>
      <c r="G58" s="239">
        <v>112.2</v>
      </c>
      <c r="H58" s="239">
        <v>93.4</v>
      </c>
      <c r="I58" s="239">
        <v>90.1</v>
      </c>
      <c r="J58" s="239">
        <v>113.1</v>
      </c>
      <c r="K58" s="239">
        <v>97.1</v>
      </c>
      <c r="L58" s="239">
        <v>82.8</v>
      </c>
      <c r="M58" s="239">
        <v>115.5</v>
      </c>
      <c r="N58" s="239">
        <v>92</v>
      </c>
      <c r="O58" s="239">
        <v>101.6</v>
      </c>
      <c r="P58" s="239">
        <v>85.7</v>
      </c>
      <c r="Q58" s="239">
        <v>105</v>
      </c>
      <c r="R58" s="239">
        <v>96.7</v>
      </c>
      <c r="S58" s="239">
        <v>94.3</v>
      </c>
    </row>
    <row r="59" spans="1:19" ht="13.5" customHeight="1">
      <c r="A59" s="206" t="s">
        <v>450</v>
      </c>
      <c r="B59" s="206" t="s">
        <v>452</v>
      </c>
      <c r="C59" s="222" t="s">
        <v>447</v>
      </c>
      <c r="D59" s="240">
        <v>100.1</v>
      </c>
      <c r="E59" s="241">
        <v>105</v>
      </c>
      <c r="F59" s="241">
        <v>98.6</v>
      </c>
      <c r="G59" s="241">
        <v>114</v>
      </c>
      <c r="H59" s="241">
        <v>89.8</v>
      </c>
      <c r="I59" s="241">
        <v>94.8</v>
      </c>
      <c r="J59" s="241">
        <v>119</v>
      </c>
      <c r="K59" s="241">
        <v>87.6</v>
      </c>
      <c r="L59" s="241">
        <v>67.5</v>
      </c>
      <c r="M59" s="241">
        <v>112.8</v>
      </c>
      <c r="N59" s="241">
        <v>116.8</v>
      </c>
      <c r="O59" s="241">
        <v>97.7</v>
      </c>
      <c r="P59" s="241">
        <v>83.4</v>
      </c>
      <c r="Q59" s="241">
        <v>109.1</v>
      </c>
      <c r="R59" s="241">
        <v>96.8</v>
      </c>
      <c r="S59" s="241">
        <v>93.5</v>
      </c>
    </row>
    <row r="60" spans="1:19" ht="13.5" customHeight="1">
      <c r="A60" s="198" t="s">
        <v>274</v>
      </c>
      <c r="B60" s="198">
        <v>3</v>
      </c>
      <c r="C60" s="199" t="s">
        <v>176</v>
      </c>
      <c r="D60" s="210">
        <v>82.4</v>
      </c>
      <c r="E60" s="211">
        <v>79.8</v>
      </c>
      <c r="F60" s="211">
        <v>77.5</v>
      </c>
      <c r="G60" s="211">
        <v>85.8</v>
      </c>
      <c r="H60" s="211">
        <v>71.3</v>
      </c>
      <c r="I60" s="211">
        <v>79.9</v>
      </c>
      <c r="J60" s="211">
        <v>102.9</v>
      </c>
      <c r="K60" s="211">
        <v>73.8</v>
      </c>
      <c r="L60" s="211">
        <v>65.5</v>
      </c>
      <c r="M60" s="211">
        <v>98</v>
      </c>
      <c r="N60" s="211">
        <v>110.2</v>
      </c>
      <c r="O60" s="211">
        <v>82.7</v>
      </c>
      <c r="P60" s="211">
        <v>56.8</v>
      </c>
      <c r="Q60" s="211">
        <v>96.7</v>
      </c>
      <c r="R60" s="211">
        <v>99.8</v>
      </c>
      <c r="S60" s="211">
        <v>87.1</v>
      </c>
    </row>
    <row r="61" spans="1:19" ht="13.5" customHeight="1">
      <c r="A61" s="198"/>
      <c r="B61" s="198">
        <v>4</v>
      </c>
      <c r="C61" s="199"/>
      <c r="D61" s="212">
        <v>82.4</v>
      </c>
      <c r="E61" s="213">
        <v>95.4</v>
      </c>
      <c r="F61" s="213">
        <v>78.7</v>
      </c>
      <c r="G61" s="213">
        <v>88</v>
      </c>
      <c r="H61" s="213">
        <v>86.2</v>
      </c>
      <c r="I61" s="213">
        <v>83.3</v>
      </c>
      <c r="J61" s="213">
        <v>102.6</v>
      </c>
      <c r="K61" s="213">
        <v>69.5</v>
      </c>
      <c r="L61" s="213">
        <v>51.6</v>
      </c>
      <c r="M61" s="213">
        <v>88.8</v>
      </c>
      <c r="N61" s="213">
        <v>111.9</v>
      </c>
      <c r="O61" s="213">
        <v>86.5</v>
      </c>
      <c r="P61" s="213">
        <v>57.2</v>
      </c>
      <c r="Q61" s="213">
        <v>91.1</v>
      </c>
      <c r="R61" s="213">
        <v>73.8</v>
      </c>
      <c r="S61" s="213">
        <v>84.2</v>
      </c>
    </row>
    <row r="62" spans="1:19" ht="13.5" customHeight="1">
      <c r="A62" s="198" t="s">
        <v>178</v>
      </c>
      <c r="B62" s="198">
        <v>5</v>
      </c>
      <c r="C62" s="199" t="s">
        <v>176</v>
      </c>
      <c r="D62" s="212">
        <v>80.7</v>
      </c>
      <c r="E62" s="213">
        <v>77.2</v>
      </c>
      <c r="F62" s="213">
        <v>77.4</v>
      </c>
      <c r="G62" s="213">
        <v>86</v>
      </c>
      <c r="H62" s="213">
        <v>69.4</v>
      </c>
      <c r="I62" s="213">
        <v>78</v>
      </c>
      <c r="J62" s="213">
        <v>99.1</v>
      </c>
      <c r="K62" s="213">
        <v>71.1</v>
      </c>
      <c r="L62" s="213">
        <v>46.7</v>
      </c>
      <c r="M62" s="213">
        <v>86</v>
      </c>
      <c r="N62" s="213">
        <v>109.2</v>
      </c>
      <c r="O62" s="213">
        <v>85.7</v>
      </c>
      <c r="P62" s="213">
        <v>64.3</v>
      </c>
      <c r="Q62" s="213">
        <v>91.8</v>
      </c>
      <c r="R62" s="213">
        <v>74.8</v>
      </c>
      <c r="S62" s="213">
        <v>83.9</v>
      </c>
    </row>
    <row r="63" spans="1:19" ht="13.5" customHeight="1">
      <c r="A63" s="214"/>
      <c r="B63" s="198">
        <v>6</v>
      </c>
      <c r="C63" s="199"/>
      <c r="D63" s="212">
        <v>134.8</v>
      </c>
      <c r="E63" s="213">
        <v>189.5</v>
      </c>
      <c r="F63" s="213">
        <v>126</v>
      </c>
      <c r="G63" s="213">
        <v>245.7</v>
      </c>
      <c r="H63" s="213">
        <v>136.8</v>
      </c>
      <c r="I63" s="213">
        <v>133.7</v>
      </c>
      <c r="J63" s="213">
        <v>137.6</v>
      </c>
      <c r="K63" s="213">
        <v>168.4</v>
      </c>
      <c r="L63" s="213">
        <v>42.7</v>
      </c>
      <c r="M63" s="213">
        <v>124.2</v>
      </c>
      <c r="N63" s="213">
        <v>126.1</v>
      </c>
      <c r="O63" s="213">
        <v>121</v>
      </c>
      <c r="P63" s="213">
        <v>174.8</v>
      </c>
      <c r="Q63" s="213">
        <v>143.6</v>
      </c>
      <c r="R63" s="213">
        <v>108.4</v>
      </c>
      <c r="S63" s="213">
        <v>114.8</v>
      </c>
    </row>
    <row r="64" spans="1:19" ht="13.5" customHeight="1">
      <c r="A64" s="214"/>
      <c r="B64" s="198">
        <v>7</v>
      </c>
      <c r="C64" s="199"/>
      <c r="D64" s="212">
        <v>129.9</v>
      </c>
      <c r="E64" s="213">
        <v>95.3</v>
      </c>
      <c r="F64" s="213">
        <v>142.1</v>
      </c>
      <c r="G64" s="213">
        <v>87.7</v>
      </c>
      <c r="H64" s="213">
        <v>114.6</v>
      </c>
      <c r="I64" s="213">
        <v>110.6</v>
      </c>
      <c r="J64" s="213">
        <v>177.3</v>
      </c>
      <c r="K64" s="213">
        <v>81.3</v>
      </c>
      <c r="L64" s="213">
        <v>105.2</v>
      </c>
      <c r="M64" s="213">
        <v>185.6</v>
      </c>
      <c r="N64" s="213">
        <v>156.9</v>
      </c>
      <c r="O64" s="213">
        <v>96.7</v>
      </c>
      <c r="P64" s="213">
        <v>74.7</v>
      </c>
      <c r="Q64" s="213">
        <v>120.7</v>
      </c>
      <c r="R64" s="213">
        <v>160.2</v>
      </c>
      <c r="S64" s="213">
        <v>103.2</v>
      </c>
    </row>
    <row r="65" spans="1:19" ht="13.5" customHeight="1">
      <c r="A65" s="214"/>
      <c r="B65" s="198">
        <v>8</v>
      </c>
      <c r="C65" s="199"/>
      <c r="D65" s="212">
        <v>86.4</v>
      </c>
      <c r="E65" s="213">
        <v>84.7</v>
      </c>
      <c r="F65" s="213">
        <v>86.5</v>
      </c>
      <c r="G65" s="213">
        <v>89.4</v>
      </c>
      <c r="H65" s="213">
        <v>68.4</v>
      </c>
      <c r="I65" s="213">
        <v>82</v>
      </c>
      <c r="J65" s="213">
        <v>97.5</v>
      </c>
      <c r="K65" s="213">
        <v>69.5</v>
      </c>
      <c r="L65" s="213">
        <v>62.4</v>
      </c>
      <c r="M65" s="213">
        <v>91.1</v>
      </c>
      <c r="N65" s="213">
        <v>115.9</v>
      </c>
      <c r="O65" s="213">
        <v>100.3</v>
      </c>
      <c r="P65" s="213">
        <v>67.1</v>
      </c>
      <c r="Q65" s="213">
        <v>91.9</v>
      </c>
      <c r="R65" s="213">
        <v>77.1</v>
      </c>
      <c r="S65" s="213">
        <v>92</v>
      </c>
    </row>
    <row r="66" spans="1:19" ht="13.5" customHeight="1">
      <c r="A66" s="198"/>
      <c r="B66" s="198">
        <v>9</v>
      </c>
      <c r="C66" s="199"/>
      <c r="D66" s="212">
        <v>81.9</v>
      </c>
      <c r="E66" s="213">
        <v>102</v>
      </c>
      <c r="F66" s="213">
        <v>77.1</v>
      </c>
      <c r="G66" s="213">
        <v>85.9</v>
      </c>
      <c r="H66" s="213">
        <v>67.2</v>
      </c>
      <c r="I66" s="213">
        <v>78.5</v>
      </c>
      <c r="J66" s="213">
        <v>97.5</v>
      </c>
      <c r="K66" s="213">
        <v>69.8</v>
      </c>
      <c r="L66" s="213">
        <v>59.5</v>
      </c>
      <c r="M66" s="213">
        <v>92.5</v>
      </c>
      <c r="N66" s="213">
        <v>110.5</v>
      </c>
      <c r="O66" s="213">
        <v>88.6</v>
      </c>
      <c r="P66" s="213">
        <v>66.4</v>
      </c>
      <c r="Q66" s="213">
        <v>93.7</v>
      </c>
      <c r="R66" s="213">
        <v>77.1</v>
      </c>
      <c r="S66" s="213">
        <v>84.6</v>
      </c>
    </row>
    <row r="67" spans="1:19" ht="13.5" customHeight="1">
      <c r="A67" s="198"/>
      <c r="B67" s="198">
        <v>10</v>
      </c>
      <c r="C67" s="199"/>
      <c r="D67" s="212">
        <v>82.8</v>
      </c>
      <c r="E67" s="213">
        <v>83.8</v>
      </c>
      <c r="F67" s="213">
        <v>77</v>
      </c>
      <c r="G67" s="213">
        <v>91.7</v>
      </c>
      <c r="H67" s="213">
        <v>83.7</v>
      </c>
      <c r="I67" s="213">
        <v>80.7</v>
      </c>
      <c r="J67" s="213">
        <v>102.9</v>
      </c>
      <c r="K67" s="213">
        <v>69.5</v>
      </c>
      <c r="L67" s="213">
        <v>61.4</v>
      </c>
      <c r="M67" s="213">
        <v>89.3</v>
      </c>
      <c r="N67" s="213">
        <v>103.3</v>
      </c>
      <c r="O67" s="213">
        <v>87.9</v>
      </c>
      <c r="P67" s="213">
        <v>69.1</v>
      </c>
      <c r="Q67" s="213">
        <v>96.9</v>
      </c>
      <c r="R67" s="213">
        <v>76.9</v>
      </c>
      <c r="S67" s="213">
        <v>88.8</v>
      </c>
    </row>
    <row r="68" spans="1:19" ht="13.5" customHeight="1">
      <c r="A68" s="214"/>
      <c r="B68" s="198">
        <v>11</v>
      </c>
      <c r="C68" s="199"/>
      <c r="D68" s="212">
        <v>89</v>
      </c>
      <c r="E68" s="213">
        <v>89.9</v>
      </c>
      <c r="F68" s="213">
        <v>87.7</v>
      </c>
      <c r="G68" s="213">
        <v>91.2</v>
      </c>
      <c r="H68" s="213">
        <v>67.6</v>
      </c>
      <c r="I68" s="213">
        <v>87.9</v>
      </c>
      <c r="J68" s="213">
        <v>109.5</v>
      </c>
      <c r="K68" s="213">
        <v>69.4</v>
      </c>
      <c r="L68" s="213">
        <v>63</v>
      </c>
      <c r="M68" s="213">
        <v>87.4</v>
      </c>
      <c r="N68" s="213">
        <v>104.8</v>
      </c>
      <c r="O68" s="213">
        <v>89.5</v>
      </c>
      <c r="P68" s="213">
        <v>67.6</v>
      </c>
      <c r="Q68" s="213">
        <v>100.5</v>
      </c>
      <c r="R68" s="213">
        <v>77</v>
      </c>
      <c r="S68" s="213">
        <v>83.6</v>
      </c>
    </row>
    <row r="69" spans="1:19" ht="13.5" customHeight="1">
      <c r="A69" s="198"/>
      <c r="B69" s="198">
        <v>12</v>
      </c>
      <c r="C69" s="199"/>
      <c r="D69" s="212">
        <v>187.5</v>
      </c>
      <c r="E69" s="213">
        <v>181.6</v>
      </c>
      <c r="F69" s="213">
        <v>195.9</v>
      </c>
      <c r="G69" s="213">
        <v>237.9</v>
      </c>
      <c r="H69" s="213">
        <v>173.9</v>
      </c>
      <c r="I69" s="213">
        <v>158.6</v>
      </c>
      <c r="J69" s="213">
        <v>210.4</v>
      </c>
      <c r="K69" s="213">
        <v>167.7</v>
      </c>
      <c r="L69" s="213">
        <v>131.8</v>
      </c>
      <c r="M69" s="213">
        <v>240.8</v>
      </c>
      <c r="N69" s="213">
        <v>154.4</v>
      </c>
      <c r="O69" s="213">
        <v>164</v>
      </c>
      <c r="P69" s="213">
        <v>185.7</v>
      </c>
      <c r="Q69" s="213">
        <v>196.5</v>
      </c>
      <c r="R69" s="213">
        <v>178.8</v>
      </c>
      <c r="S69" s="213">
        <v>128.4</v>
      </c>
    </row>
    <row r="70" spans="1:46" ht="13.5" customHeight="1">
      <c r="A70" s="198" t="s">
        <v>453</v>
      </c>
      <c r="B70" s="198" t="s">
        <v>454</v>
      </c>
      <c r="C70" s="199" t="s">
        <v>176</v>
      </c>
      <c r="D70" s="212">
        <v>86.5</v>
      </c>
      <c r="E70" s="213">
        <v>118</v>
      </c>
      <c r="F70" s="213">
        <v>80.5</v>
      </c>
      <c r="G70" s="213">
        <v>83.7</v>
      </c>
      <c r="H70" s="213">
        <v>67.4</v>
      </c>
      <c r="I70" s="213">
        <v>79.7</v>
      </c>
      <c r="J70" s="213">
        <v>101</v>
      </c>
      <c r="K70" s="213">
        <v>66.5</v>
      </c>
      <c r="L70" s="213">
        <v>78.9</v>
      </c>
      <c r="M70" s="213">
        <v>86</v>
      </c>
      <c r="N70" s="213">
        <v>108.9</v>
      </c>
      <c r="O70" s="213">
        <v>78.4</v>
      </c>
      <c r="P70" s="213">
        <v>81.9</v>
      </c>
      <c r="Q70" s="213">
        <v>99.3</v>
      </c>
      <c r="R70" s="213">
        <v>114.4</v>
      </c>
      <c r="S70" s="213">
        <v>87.4</v>
      </c>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row>
    <row r="71" spans="1:46" ht="13.5" customHeight="1">
      <c r="A71" s="198"/>
      <c r="B71" s="198">
        <v>2</v>
      </c>
      <c r="C71" s="199"/>
      <c r="D71" s="212">
        <v>80.8</v>
      </c>
      <c r="E71" s="213">
        <v>90.6</v>
      </c>
      <c r="F71" s="213">
        <v>75.2</v>
      </c>
      <c r="G71" s="213">
        <v>85.3</v>
      </c>
      <c r="H71" s="213">
        <v>66.4</v>
      </c>
      <c r="I71" s="213">
        <v>78.3</v>
      </c>
      <c r="J71" s="213">
        <v>88.5</v>
      </c>
      <c r="K71" s="213">
        <v>70.2</v>
      </c>
      <c r="L71" s="213">
        <v>69.6</v>
      </c>
      <c r="M71" s="213">
        <v>82.5</v>
      </c>
      <c r="N71" s="213">
        <v>94.9</v>
      </c>
      <c r="O71" s="213">
        <v>78.1</v>
      </c>
      <c r="P71" s="213">
        <v>82.7</v>
      </c>
      <c r="Q71" s="213">
        <v>94.8</v>
      </c>
      <c r="R71" s="213">
        <v>79.2</v>
      </c>
      <c r="S71" s="213">
        <v>84.4</v>
      </c>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row>
    <row r="72" spans="1:46" ht="13.5" customHeight="1">
      <c r="A72" s="214"/>
      <c r="B72" s="218">
        <v>3</v>
      </c>
      <c r="C72" s="214"/>
      <c r="D72" s="219">
        <v>83.4</v>
      </c>
      <c r="E72" s="220">
        <v>95.3</v>
      </c>
      <c r="F72" s="220">
        <v>76.8</v>
      </c>
      <c r="G72" s="220">
        <v>81.4</v>
      </c>
      <c r="H72" s="220">
        <v>69.7</v>
      </c>
      <c r="I72" s="220">
        <v>76.3</v>
      </c>
      <c r="J72" s="220">
        <v>92.4</v>
      </c>
      <c r="K72" s="220">
        <v>74.9</v>
      </c>
      <c r="L72" s="220">
        <v>68.3</v>
      </c>
      <c r="M72" s="220">
        <v>94</v>
      </c>
      <c r="N72" s="220">
        <v>97.5</v>
      </c>
      <c r="O72" s="220">
        <v>82.6</v>
      </c>
      <c r="P72" s="220">
        <v>103.5</v>
      </c>
      <c r="Q72" s="220">
        <v>94.8</v>
      </c>
      <c r="R72" s="220">
        <v>80.7</v>
      </c>
      <c r="S72" s="220">
        <v>85</v>
      </c>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row>
    <row r="73" spans="1:19" ht="17.25" customHeight="1">
      <c r="A73" s="235"/>
      <c r="B73" s="235"/>
      <c r="C73" s="235"/>
      <c r="D73" s="649" t="s">
        <v>456</v>
      </c>
      <c r="E73" s="649"/>
      <c r="F73" s="649"/>
      <c r="G73" s="649"/>
      <c r="H73" s="649"/>
      <c r="I73" s="649"/>
      <c r="J73" s="649"/>
      <c r="K73" s="649"/>
      <c r="L73" s="649"/>
      <c r="M73" s="649"/>
      <c r="N73" s="649"/>
      <c r="O73" s="649"/>
      <c r="P73" s="649"/>
      <c r="Q73" s="649"/>
      <c r="R73" s="649"/>
      <c r="S73" s="649"/>
    </row>
    <row r="74" spans="1:19" ht="13.5" customHeight="1">
      <c r="A74" s="192" t="s">
        <v>66</v>
      </c>
      <c r="B74" s="192" t="s">
        <v>144</v>
      </c>
      <c r="C74" s="193" t="s">
        <v>447</v>
      </c>
      <c r="D74" s="194">
        <v>-2.7</v>
      </c>
      <c r="E74" s="195">
        <v>-13.9</v>
      </c>
      <c r="F74" s="195">
        <v>-3.1</v>
      </c>
      <c r="G74" s="195">
        <v>-8.9</v>
      </c>
      <c r="H74" s="195">
        <v>8</v>
      </c>
      <c r="I74" s="195">
        <v>0.1</v>
      </c>
      <c r="J74" s="195">
        <v>-2</v>
      </c>
      <c r="K74" s="195">
        <v>-10.2</v>
      </c>
      <c r="L74" s="196">
        <v>6.6</v>
      </c>
      <c r="M74" s="196">
        <v>-0.2</v>
      </c>
      <c r="N74" s="196">
        <v>1.4</v>
      </c>
      <c r="O74" s="196">
        <v>-9.2</v>
      </c>
      <c r="P74" s="195">
        <v>-1.3</v>
      </c>
      <c r="Q74" s="195">
        <v>-1.9</v>
      </c>
      <c r="R74" s="195">
        <v>3.7</v>
      </c>
      <c r="S74" s="196">
        <v>-2.3</v>
      </c>
    </row>
    <row r="75" spans="1:19" ht="13.5" customHeight="1">
      <c r="A75" s="198"/>
      <c r="B75" s="198" t="s">
        <v>449</v>
      </c>
      <c r="C75" s="199"/>
      <c r="D75" s="200">
        <v>-1.4</v>
      </c>
      <c r="E75" s="201">
        <v>-5.5</v>
      </c>
      <c r="F75" s="201">
        <v>0.9</v>
      </c>
      <c r="G75" s="201">
        <v>18.3</v>
      </c>
      <c r="H75" s="201">
        <v>-0.8</v>
      </c>
      <c r="I75" s="201">
        <v>-6.4</v>
      </c>
      <c r="J75" s="201">
        <v>-4.4</v>
      </c>
      <c r="K75" s="201">
        <v>-1.3</v>
      </c>
      <c r="L75" s="202">
        <v>24.2</v>
      </c>
      <c r="M75" s="202">
        <v>-5.3</v>
      </c>
      <c r="N75" s="202">
        <v>1.4</v>
      </c>
      <c r="O75" s="202">
        <v>2.2</v>
      </c>
      <c r="P75" s="201">
        <v>-2</v>
      </c>
      <c r="Q75" s="201">
        <v>-2.9</v>
      </c>
      <c r="R75" s="201">
        <v>-6.1</v>
      </c>
      <c r="S75" s="202">
        <v>1.9</v>
      </c>
    </row>
    <row r="76" spans="1:19" ht="13.5" customHeight="1">
      <c r="A76" s="198"/>
      <c r="B76" s="198">
        <v>28</v>
      </c>
      <c r="C76" s="199"/>
      <c r="D76" s="236" t="s">
        <v>457</v>
      </c>
      <c r="E76" s="237" t="s">
        <v>457</v>
      </c>
      <c r="F76" s="237" t="s">
        <v>457</v>
      </c>
      <c r="G76" s="237" t="s">
        <v>457</v>
      </c>
      <c r="H76" s="237" t="s">
        <v>457</v>
      </c>
      <c r="I76" s="237" t="s">
        <v>457</v>
      </c>
      <c r="J76" s="237" t="s">
        <v>457</v>
      </c>
      <c r="K76" s="237" t="s">
        <v>457</v>
      </c>
      <c r="L76" s="202" t="s">
        <v>457</v>
      </c>
      <c r="M76" s="202" t="s">
        <v>457</v>
      </c>
      <c r="N76" s="202" t="s">
        <v>457</v>
      </c>
      <c r="O76" s="202" t="s">
        <v>457</v>
      </c>
      <c r="P76" s="237" t="s">
        <v>457</v>
      </c>
      <c r="Q76" s="237" t="s">
        <v>457</v>
      </c>
      <c r="R76" s="237" t="s">
        <v>457</v>
      </c>
      <c r="S76" s="202" t="s">
        <v>457</v>
      </c>
    </row>
    <row r="77" spans="1:19" ht="13.5" customHeight="1">
      <c r="A77" s="198"/>
      <c r="B77" s="198" t="s">
        <v>31</v>
      </c>
      <c r="C77" s="199"/>
      <c r="D77" s="236" t="s">
        <v>457</v>
      </c>
      <c r="E77" s="237" t="s">
        <v>457</v>
      </c>
      <c r="F77" s="237" t="s">
        <v>457</v>
      </c>
      <c r="G77" s="237" t="s">
        <v>457</v>
      </c>
      <c r="H77" s="237" t="s">
        <v>457</v>
      </c>
      <c r="I77" s="237" t="s">
        <v>457</v>
      </c>
      <c r="J77" s="237" t="s">
        <v>457</v>
      </c>
      <c r="K77" s="237" t="s">
        <v>457</v>
      </c>
      <c r="L77" s="202" t="s">
        <v>457</v>
      </c>
      <c r="M77" s="202" t="s">
        <v>457</v>
      </c>
      <c r="N77" s="202" t="s">
        <v>457</v>
      </c>
      <c r="O77" s="202" t="s">
        <v>457</v>
      </c>
      <c r="P77" s="237" t="s">
        <v>457</v>
      </c>
      <c r="Q77" s="237" t="s">
        <v>457</v>
      </c>
      <c r="R77" s="237" t="s">
        <v>457</v>
      </c>
      <c r="S77" s="202" t="s">
        <v>457</v>
      </c>
    </row>
    <row r="78" spans="1:19" ht="13.5" customHeight="1">
      <c r="A78" s="198"/>
      <c r="B78" s="198" t="s">
        <v>80</v>
      </c>
      <c r="C78" s="199"/>
      <c r="D78" s="236">
        <v>-1.5</v>
      </c>
      <c r="E78" s="237">
        <v>37.5</v>
      </c>
      <c r="F78" s="237">
        <v>-2.3</v>
      </c>
      <c r="G78" s="237">
        <v>13</v>
      </c>
      <c r="H78" s="237">
        <v>-7.2</v>
      </c>
      <c r="I78" s="237">
        <v>-11.1</v>
      </c>
      <c r="J78" s="237">
        <v>14.5</v>
      </c>
      <c r="K78" s="237">
        <v>1.6</v>
      </c>
      <c r="L78" s="202">
        <v>-24.3</v>
      </c>
      <c r="M78" s="202">
        <v>17.6</v>
      </c>
      <c r="N78" s="202">
        <v>-9.4</v>
      </c>
      <c r="O78" s="202">
        <v>1</v>
      </c>
      <c r="P78" s="237">
        <v>-25.3</v>
      </c>
      <c r="Q78" s="237">
        <v>4.5</v>
      </c>
      <c r="R78" s="237">
        <v>-4.8</v>
      </c>
      <c r="S78" s="202">
        <v>-1.3</v>
      </c>
    </row>
    <row r="79" spans="1:19" ht="13.5" customHeight="1">
      <c r="A79" s="206" t="s">
        <v>450</v>
      </c>
      <c r="B79" s="206" t="s">
        <v>452</v>
      </c>
      <c r="C79" s="222" t="s">
        <v>447</v>
      </c>
      <c r="D79" s="240">
        <v>0.9</v>
      </c>
      <c r="E79" s="241">
        <v>-25</v>
      </c>
      <c r="F79" s="241">
        <v>1.1</v>
      </c>
      <c r="G79" s="241">
        <v>1.6</v>
      </c>
      <c r="H79" s="241">
        <v>-3.9</v>
      </c>
      <c r="I79" s="241">
        <v>5.2</v>
      </c>
      <c r="J79" s="241">
        <v>5.2</v>
      </c>
      <c r="K79" s="241">
        <v>-9.8</v>
      </c>
      <c r="L79" s="241">
        <v>-18.5</v>
      </c>
      <c r="M79" s="241">
        <v>-2.3</v>
      </c>
      <c r="N79" s="241">
        <v>27</v>
      </c>
      <c r="O79" s="241">
        <v>-3.8</v>
      </c>
      <c r="P79" s="241">
        <v>-2.7</v>
      </c>
      <c r="Q79" s="241">
        <v>3.9</v>
      </c>
      <c r="R79" s="241">
        <v>0.1</v>
      </c>
      <c r="S79" s="241">
        <v>-0.8</v>
      </c>
    </row>
    <row r="80" spans="1:19" ht="13.5" customHeight="1">
      <c r="A80" s="198" t="s">
        <v>274</v>
      </c>
      <c r="B80" s="198">
        <v>3</v>
      </c>
      <c r="C80" s="199" t="s">
        <v>176</v>
      </c>
      <c r="D80" s="242">
        <v>-1.6</v>
      </c>
      <c r="E80" s="243">
        <v>-20.1</v>
      </c>
      <c r="F80" s="243">
        <v>-4.6</v>
      </c>
      <c r="G80" s="243">
        <v>-4.6</v>
      </c>
      <c r="H80" s="243">
        <v>-4.9</v>
      </c>
      <c r="I80" s="243">
        <v>1.9</v>
      </c>
      <c r="J80" s="243">
        <v>0.9</v>
      </c>
      <c r="K80" s="243">
        <v>1.8</v>
      </c>
      <c r="L80" s="243">
        <v>1.2</v>
      </c>
      <c r="M80" s="243">
        <v>-2.6</v>
      </c>
      <c r="N80" s="243">
        <v>28.6</v>
      </c>
      <c r="O80" s="243">
        <v>-15.5</v>
      </c>
      <c r="P80" s="243">
        <v>-16</v>
      </c>
      <c r="Q80" s="243">
        <v>4.9</v>
      </c>
      <c r="R80" s="243">
        <v>26.8</v>
      </c>
      <c r="S80" s="243">
        <v>3.2</v>
      </c>
    </row>
    <row r="81" spans="1:19" ht="13.5" customHeight="1">
      <c r="A81" s="198"/>
      <c r="B81" s="198">
        <v>4</v>
      </c>
      <c r="C81" s="199"/>
      <c r="D81" s="244">
        <v>-1</v>
      </c>
      <c r="E81" s="245">
        <v>-6.1</v>
      </c>
      <c r="F81" s="245">
        <v>-0.8</v>
      </c>
      <c r="G81" s="245">
        <v>-5.3</v>
      </c>
      <c r="H81" s="245">
        <v>-1.4</v>
      </c>
      <c r="I81" s="245">
        <v>1.8</v>
      </c>
      <c r="J81" s="245">
        <v>-0.8</v>
      </c>
      <c r="K81" s="245">
        <v>-11.5</v>
      </c>
      <c r="L81" s="245">
        <v>-23.7</v>
      </c>
      <c r="M81" s="245">
        <v>-1.1</v>
      </c>
      <c r="N81" s="245">
        <v>27.9</v>
      </c>
      <c r="O81" s="245">
        <v>15.3</v>
      </c>
      <c r="P81" s="245">
        <v>-18.9</v>
      </c>
      <c r="Q81" s="245">
        <v>0.8</v>
      </c>
      <c r="R81" s="245">
        <v>-12</v>
      </c>
      <c r="S81" s="245">
        <v>-3.7</v>
      </c>
    </row>
    <row r="82" spans="1:19" ht="13.5" customHeight="1">
      <c r="A82" s="198" t="s">
        <v>178</v>
      </c>
      <c r="B82" s="198">
        <v>5</v>
      </c>
      <c r="C82" s="199" t="s">
        <v>176</v>
      </c>
      <c r="D82" s="244">
        <v>-0.4</v>
      </c>
      <c r="E82" s="245">
        <v>-35</v>
      </c>
      <c r="F82" s="245">
        <v>-0.5</v>
      </c>
      <c r="G82" s="245">
        <v>-2.8</v>
      </c>
      <c r="H82" s="245">
        <v>-6.3</v>
      </c>
      <c r="I82" s="245">
        <v>-0.9</v>
      </c>
      <c r="J82" s="245">
        <v>5.7</v>
      </c>
      <c r="K82" s="245">
        <v>-1.4</v>
      </c>
      <c r="L82" s="245">
        <v>-33.4</v>
      </c>
      <c r="M82" s="245">
        <v>2.1</v>
      </c>
      <c r="N82" s="245">
        <v>21.5</v>
      </c>
      <c r="O82" s="245">
        <v>-10</v>
      </c>
      <c r="P82" s="245">
        <v>-3.9</v>
      </c>
      <c r="Q82" s="245">
        <v>5.4</v>
      </c>
      <c r="R82" s="245">
        <v>13.3</v>
      </c>
      <c r="S82" s="245">
        <v>-1.3</v>
      </c>
    </row>
    <row r="83" spans="1:19" ht="13.5" customHeight="1">
      <c r="A83" s="214"/>
      <c r="B83" s="198">
        <v>6</v>
      </c>
      <c r="C83" s="199"/>
      <c r="D83" s="244">
        <v>-4.7</v>
      </c>
      <c r="E83" s="245">
        <v>-54.8</v>
      </c>
      <c r="F83" s="245">
        <v>0.9</v>
      </c>
      <c r="G83" s="245">
        <v>14.3</v>
      </c>
      <c r="H83" s="245">
        <v>-10.5</v>
      </c>
      <c r="I83" s="245">
        <v>19.3</v>
      </c>
      <c r="J83" s="245">
        <v>-19.2</v>
      </c>
      <c r="K83" s="245">
        <v>-12.2</v>
      </c>
      <c r="L83" s="245">
        <v>-36.7</v>
      </c>
      <c r="M83" s="245">
        <v>-3.3</v>
      </c>
      <c r="N83" s="245">
        <v>17.9</v>
      </c>
      <c r="O83" s="245">
        <v>-1.4</v>
      </c>
      <c r="P83" s="245">
        <v>-1.1</v>
      </c>
      <c r="Q83" s="245">
        <v>0.1</v>
      </c>
      <c r="R83" s="245">
        <v>-5.5</v>
      </c>
      <c r="S83" s="245">
        <v>4</v>
      </c>
    </row>
    <row r="84" spans="1:19" ht="13.5" customHeight="1">
      <c r="A84" s="214"/>
      <c r="B84" s="198">
        <v>7</v>
      </c>
      <c r="C84" s="199"/>
      <c r="D84" s="244">
        <v>3.2</v>
      </c>
      <c r="E84" s="245">
        <v>-20.6</v>
      </c>
      <c r="F84" s="245">
        <v>0.5</v>
      </c>
      <c r="G84" s="245">
        <v>-0.5</v>
      </c>
      <c r="H84" s="245">
        <v>10.4</v>
      </c>
      <c r="I84" s="245">
        <v>-0.1</v>
      </c>
      <c r="J84" s="245">
        <v>31</v>
      </c>
      <c r="K84" s="245">
        <v>-1.8</v>
      </c>
      <c r="L84" s="245">
        <v>-39.8</v>
      </c>
      <c r="M84" s="245">
        <v>-4</v>
      </c>
      <c r="N84" s="245">
        <v>62.6</v>
      </c>
      <c r="O84" s="245">
        <v>-20.7</v>
      </c>
      <c r="P84" s="245">
        <v>10.5</v>
      </c>
      <c r="Q84" s="245">
        <v>1.3</v>
      </c>
      <c r="R84" s="245">
        <v>40.3</v>
      </c>
      <c r="S84" s="245">
        <v>-2.5</v>
      </c>
    </row>
    <row r="85" spans="1:19" ht="13.5" customHeight="1">
      <c r="A85" s="214"/>
      <c r="B85" s="198">
        <v>8</v>
      </c>
      <c r="C85" s="199"/>
      <c r="D85" s="244">
        <v>2.7</v>
      </c>
      <c r="E85" s="245">
        <v>-21.2</v>
      </c>
      <c r="F85" s="245">
        <v>8.3</v>
      </c>
      <c r="G85" s="245">
        <v>-2.7</v>
      </c>
      <c r="H85" s="245">
        <v>-3.9</v>
      </c>
      <c r="I85" s="245">
        <v>1</v>
      </c>
      <c r="J85" s="245">
        <v>1.4</v>
      </c>
      <c r="K85" s="245">
        <v>-5.2</v>
      </c>
      <c r="L85" s="245">
        <v>-14.9</v>
      </c>
      <c r="M85" s="245">
        <v>0.8</v>
      </c>
      <c r="N85" s="245">
        <v>32.5</v>
      </c>
      <c r="O85" s="245">
        <v>-3.5</v>
      </c>
      <c r="P85" s="245">
        <v>-0.6</v>
      </c>
      <c r="Q85" s="245">
        <v>-6.2</v>
      </c>
      <c r="R85" s="245">
        <v>-35.1</v>
      </c>
      <c r="S85" s="245">
        <v>9.1</v>
      </c>
    </row>
    <row r="86" spans="1:19" ht="13.5" customHeight="1">
      <c r="A86" s="198"/>
      <c r="B86" s="198">
        <v>9</v>
      </c>
      <c r="C86" s="199"/>
      <c r="D86" s="244">
        <v>3.1</v>
      </c>
      <c r="E86" s="245">
        <v>6.3</v>
      </c>
      <c r="F86" s="245">
        <v>0.3</v>
      </c>
      <c r="G86" s="245">
        <v>-3.5</v>
      </c>
      <c r="H86" s="245">
        <v>-9.1</v>
      </c>
      <c r="I86" s="245">
        <v>1.8</v>
      </c>
      <c r="J86" s="245">
        <v>6.1</v>
      </c>
      <c r="K86" s="245">
        <v>-4.1</v>
      </c>
      <c r="L86" s="245">
        <v>-20</v>
      </c>
      <c r="M86" s="245">
        <v>0</v>
      </c>
      <c r="N86" s="245">
        <v>28.9</v>
      </c>
      <c r="O86" s="245">
        <v>1.5</v>
      </c>
      <c r="P86" s="245">
        <v>-0.2</v>
      </c>
      <c r="Q86" s="245">
        <v>11.4</v>
      </c>
      <c r="R86" s="245">
        <v>21.8</v>
      </c>
      <c r="S86" s="245">
        <v>-1.7</v>
      </c>
    </row>
    <row r="87" spans="1:19" ht="13.5" customHeight="1">
      <c r="A87" s="198"/>
      <c r="B87" s="198">
        <v>10</v>
      </c>
      <c r="C87" s="199"/>
      <c r="D87" s="244">
        <v>1.8</v>
      </c>
      <c r="E87" s="245">
        <v>-11.3</v>
      </c>
      <c r="F87" s="245">
        <v>-1.2</v>
      </c>
      <c r="G87" s="245">
        <v>-1.2</v>
      </c>
      <c r="H87" s="245">
        <v>-1.9</v>
      </c>
      <c r="I87" s="245">
        <v>5.6</v>
      </c>
      <c r="J87" s="245">
        <v>8</v>
      </c>
      <c r="K87" s="245">
        <v>-2.3</v>
      </c>
      <c r="L87" s="245">
        <v>-4.8</v>
      </c>
      <c r="M87" s="245">
        <v>1.7</v>
      </c>
      <c r="N87" s="245">
        <v>24</v>
      </c>
      <c r="O87" s="245">
        <v>-18.1</v>
      </c>
      <c r="P87" s="245">
        <v>-6</v>
      </c>
      <c r="Q87" s="245">
        <v>10.2</v>
      </c>
      <c r="R87" s="245">
        <v>3.9</v>
      </c>
      <c r="S87" s="245">
        <v>2</v>
      </c>
    </row>
    <row r="88" spans="1:19" ht="13.5" customHeight="1">
      <c r="A88" s="214"/>
      <c r="B88" s="198">
        <v>11</v>
      </c>
      <c r="C88" s="199"/>
      <c r="D88" s="244">
        <v>4.2</v>
      </c>
      <c r="E88" s="245">
        <v>-6.8</v>
      </c>
      <c r="F88" s="245">
        <v>4.4</v>
      </c>
      <c r="G88" s="245">
        <v>-3.1</v>
      </c>
      <c r="H88" s="245">
        <v>-8.8</v>
      </c>
      <c r="I88" s="245">
        <v>9.3</v>
      </c>
      <c r="J88" s="245">
        <v>3.1</v>
      </c>
      <c r="K88" s="245">
        <v>-4.1</v>
      </c>
      <c r="L88" s="245">
        <v>-0.3</v>
      </c>
      <c r="M88" s="245">
        <v>0.7</v>
      </c>
      <c r="N88" s="245">
        <v>12.3</v>
      </c>
      <c r="O88" s="245">
        <v>-0.4</v>
      </c>
      <c r="P88" s="245">
        <v>1.7</v>
      </c>
      <c r="Q88" s="245">
        <v>5.9</v>
      </c>
      <c r="R88" s="245">
        <v>3.6</v>
      </c>
      <c r="S88" s="245">
        <v>-6.5</v>
      </c>
    </row>
    <row r="89" spans="1:19" ht="13.5" customHeight="1">
      <c r="A89" s="198"/>
      <c r="B89" s="198">
        <v>12</v>
      </c>
      <c r="C89" s="199"/>
      <c r="D89" s="244">
        <v>3.7</v>
      </c>
      <c r="E89" s="245">
        <v>-21.7</v>
      </c>
      <c r="F89" s="245">
        <v>4.1</v>
      </c>
      <c r="G89" s="245">
        <v>6</v>
      </c>
      <c r="H89" s="245">
        <v>-3</v>
      </c>
      <c r="I89" s="245">
        <v>9</v>
      </c>
      <c r="J89" s="245">
        <v>13.1</v>
      </c>
      <c r="K89" s="245">
        <v>-26.4</v>
      </c>
      <c r="L89" s="245">
        <v>45</v>
      </c>
      <c r="M89" s="245">
        <v>-7</v>
      </c>
      <c r="N89" s="245">
        <v>31</v>
      </c>
      <c r="O89" s="245">
        <v>15.5</v>
      </c>
      <c r="P89" s="245">
        <v>11</v>
      </c>
      <c r="Q89" s="245">
        <v>7.6</v>
      </c>
      <c r="R89" s="245">
        <v>2.3</v>
      </c>
      <c r="S89" s="245">
        <v>-6.9</v>
      </c>
    </row>
    <row r="90" spans="1:19" ht="13.5" customHeight="1">
      <c r="A90" s="198" t="s">
        <v>453</v>
      </c>
      <c r="B90" s="198" t="s">
        <v>454</v>
      </c>
      <c r="C90" s="199" t="s">
        <v>176</v>
      </c>
      <c r="D90" s="244">
        <v>3.1</v>
      </c>
      <c r="E90" s="245">
        <v>17.5</v>
      </c>
      <c r="F90" s="245">
        <v>-1</v>
      </c>
      <c r="G90" s="245">
        <v>-7.2</v>
      </c>
      <c r="H90" s="245">
        <v>-6.8</v>
      </c>
      <c r="I90" s="245">
        <v>-4.8</v>
      </c>
      <c r="J90" s="245">
        <v>5.9</v>
      </c>
      <c r="K90" s="245">
        <v>-9.3</v>
      </c>
      <c r="L90" s="245">
        <v>45.3</v>
      </c>
      <c r="M90" s="245">
        <v>-0.1</v>
      </c>
      <c r="N90" s="245">
        <v>7.7</v>
      </c>
      <c r="O90" s="245">
        <v>-6.6</v>
      </c>
      <c r="P90" s="245">
        <v>32.1</v>
      </c>
      <c r="Q90" s="245">
        <v>3</v>
      </c>
      <c r="R90" s="245">
        <v>46.3</v>
      </c>
      <c r="S90" s="245">
        <v>-0.1</v>
      </c>
    </row>
    <row r="91" spans="1:19" ht="13.5" customHeight="1">
      <c r="A91" s="198"/>
      <c r="B91" s="198">
        <v>2</v>
      </c>
      <c r="C91" s="199"/>
      <c r="D91" s="244">
        <v>1.3</v>
      </c>
      <c r="E91" s="245">
        <v>10.5</v>
      </c>
      <c r="F91" s="245">
        <v>-2.2</v>
      </c>
      <c r="G91" s="245">
        <v>-4.9</v>
      </c>
      <c r="H91" s="245">
        <v>-0.7</v>
      </c>
      <c r="I91" s="245">
        <v>-4.2</v>
      </c>
      <c r="J91" s="245">
        <v>-7.2</v>
      </c>
      <c r="K91" s="245">
        <v>2.5</v>
      </c>
      <c r="L91" s="245">
        <v>5.8</v>
      </c>
      <c r="M91" s="245">
        <v>-1.6</v>
      </c>
      <c r="N91" s="245">
        <v>-3.3</v>
      </c>
      <c r="O91" s="245">
        <v>-9.7</v>
      </c>
      <c r="P91" s="245">
        <v>49</v>
      </c>
      <c r="Q91" s="245">
        <v>4.9</v>
      </c>
      <c r="R91" s="245">
        <v>-1</v>
      </c>
      <c r="S91" s="245">
        <v>-0.9</v>
      </c>
    </row>
    <row r="92" spans="1:19" ht="13.5" customHeight="1">
      <c r="A92" s="214"/>
      <c r="B92" s="218">
        <v>3</v>
      </c>
      <c r="C92" s="214"/>
      <c r="D92" s="219">
        <v>1.2</v>
      </c>
      <c r="E92" s="220">
        <v>19.4</v>
      </c>
      <c r="F92" s="220">
        <v>-0.9</v>
      </c>
      <c r="G92" s="220">
        <v>-5.1</v>
      </c>
      <c r="H92" s="220">
        <v>-2.2</v>
      </c>
      <c r="I92" s="220">
        <v>-4.5</v>
      </c>
      <c r="J92" s="220">
        <v>-10.2</v>
      </c>
      <c r="K92" s="220">
        <v>1.5</v>
      </c>
      <c r="L92" s="220">
        <v>4.3</v>
      </c>
      <c r="M92" s="220">
        <v>-4.1</v>
      </c>
      <c r="N92" s="220">
        <v>-11.5</v>
      </c>
      <c r="O92" s="220">
        <v>-0.1</v>
      </c>
      <c r="P92" s="220">
        <v>82.2</v>
      </c>
      <c r="Q92" s="220">
        <v>-2</v>
      </c>
      <c r="R92" s="220">
        <v>-19.1</v>
      </c>
      <c r="S92" s="220">
        <v>-2.4</v>
      </c>
    </row>
    <row r="93" spans="1:35" ht="27" customHeight="1">
      <c r="A93" s="650" t="s">
        <v>158</v>
      </c>
      <c r="B93" s="650"/>
      <c r="C93" s="650"/>
      <c r="D93" s="249">
        <v>3.2</v>
      </c>
      <c r="E93" s="223">
        <v>5.2</v>
      </c>
      <c r="F93" s="223">
        <v>2.1</v>
      </c>
      <c r="G93" s="223">
        <v>-4.6</v>
      </c>
      <c r="H93" s="223">
        <v>5</v>
      </c>
      <c r="I93" s="223">
        <v>-2.6</v>
      </c>
      <c r="J93" s="223">
        <v>4.4</v>
      </c>
      <c r="K93" s="223">
        <v>6.7</v>
      </c>
      <c r="L93" s="223">
        <v>-1.9</v>
      </c>
      <c r="M93" s="223">
        <v>13.9</v>
      </c>
      <c r="N93" s="223">
        <v>2.7</v>
      </c>
      <c r="O93" s="223">
        <v>5.8</v>
      </c>
      <c r="P93" s="223">
        <v>25.2</v>
      </c>
      <c r="Q93" s="223">
        <v>0</v>
      </c>
      <c r="R93" s="223">
        <v>1.9</v>
      </c>
      <c r="S93" s="223">
        <v>0.7</v>
      </c>
      <c r="T93" s="225"/>
      <c r="U93" s="225"/>
      <c r="V93" s="225"/>
      <c r="W93" s="225"/>
      <c r="X93" s="225"/>
      <c r="Y93" s="225"/>
      <c r="Z93" s="225"/>
      <c r="AA93" s="225"/>
      <c r="AB93" s="225"/>
      <c r="AC93" s="225"/>
      <c r="AD93" s="225"/>
      <c r="AE93" s="225"/>
      <c r="AF93" s="225"/>
      <c r="AG93" s="225"/>
      <c r="AH93" s="225"/>
      <c r="AI93" s="225"/>
    </row>
    <row r="94" spans="1:36" s="217" customFormat="1" ht="27" customHeight="1">
      <c r="A94" s="654" t="s">
        <v>458</v>
      </c>
      <c r="B94" s="654"/>
      <c r="C94" s="654"/>
      <c r="D94" s="654"/>
      <c r="E94" s="654"/>
      <c r="F94" s="654"/>
      <c r="G94" s="654"/>
      <c r="H94" s="654"/>
      <c r="I94" s="654"/>
      <c r="J94" s="654"/>
      <c r="K94" s="654"/>
      <c r="L94" s="654"/>
      <c r="M94" s="654"/>
      <c r="N94" s="654"/>
      <c r="O94" s="654"/>
      <c r="P94" s="654"/>
      <c r="Q94" s="654"/>
      <c r="R94" s="654"/>
      <c r="S94" s="654"/>
      <c r="T94" s="169"/>
      <c r="U94" s="169"/>
      <c r="V94" s="169"/>
      <c r="W94" s="169"/>
      <c r="X94" s="169"/>
      <c r="Y94" s="169"/>
      <c r="Z94" s="169"/>
      <c r="AA94" s="169"/>
      <c r="AB94" s="169"/>
      <c r="AC94" s="169"/>
      <c r="AD94" s="169"/>
      <c r="AE94" s="169"/>
      <c r="AF94" s="169"/>
      <c r="AG94" s="169"/>
      <c r="AH94" s="169"/>
      <c r="AI94" s="169"/>
      <c r="AJ94" s="169"/>
    </row>
    <row r="95" spans="1:19" ht="12.75">
      <c r="A95" s="655"/>
      <c r="B95" s="655"/>
      <c r="C95" s="655"/>
      <c r="D95" s="655"/>
      <c r="E95" s="655"/>
      <c r="F95" s="655"/>
      <c r="G95" s="655"/>
      <c r="H95" s="655"/>
      <c r="I95" s="655"/>
      <c r="J95" s="655"/>
      <c r="K95" s="655"/>
      <c r="L95" s="655"/>
      <c r="M95" s="655"/>
      <c r="N95" s="655"/>
      <c r="O95" s="655"/>
      <c r="P95" s="655"/>
      <c r="Q95" s="655"/>
      <c r="R95" s="655"/>
      <c r="S95" s="655"/>
    </row>
    <row r="96" spans="10:19" ht="12.75">
      <c r="J96" s="656"/>
      <c r="K96" s="657"/>
      <c r="L96" s="657"/>
      <c r="M96" s="657"/>
      <c r="N96" s="657"/>
      <c r="O96" s="657"/>
      <c r="P96" s="657"/>
      <c r="Q96" s="657"/>
      <c r="R96" s="657"/>
      <c r="S96" s="657"/>
    </row>
    <row r="98" spans="2:20" ht="12.75">
      <c r="B98" s="658"/>
      <c r="C98" s="658"/>
      <c r="D98" s="658"/>
      <c r="E98" s="658"/>
      <c r="F98" s="658"/>
      <c r="G98" s="658"/>
      <c r="H98" s="658"/>
      <c r="I98" s="658"/>
      <c r="J98" s="658"/>
      <c r="K98" s="658"/>
      <c r="L98" s="658"/>
      <c r="M98" s="658"/>
      <c r="N98" s="658"/>
      <c r="O98" s="658"/>
      <c r="P98" s="658"/>
      <c r="Q98" s="658"/>
      <c r="R98" s="658"/>
      <c r="S98" s="658"/>
      <c r="T98" s="658"/>
    </row>
  </sheetData>
  <sheetProtection/>
  <mergeCells count="14">
    <mergeCell ref="J96:S96"/>
    <mergeCell ref="B98:T98"/>
    <mergeCell ref="H49:O49"/>
    <mergeCell ref="A50:C52"/>
    <mergeCell ref="D53:R53"/>
    <mergeCell ref="D73:S73"/>
    <mergeCell ref="A93:C93"/>
    <mergeCell ref="A94:S95"/>
    <mergeCell ref="G2:N2"/>
    <mergeCell ref="H3:O3"/>
    <mergeCell ref="A4:C6"/>
    <mergeCell ref="D7:R7"/>
    <mergeCell ref="D27:S27"/>
    <mergeCell ref="A47:C47"/>
  </mergeCells>
  <printOptions/>
  <pageMargins left="0.7874015748031497" right="0.3937007874015748" top="0.4330708661417323" bottom="0.38" header="0.31496062992125984" footer="0.2"/>
  <pageSetup horizontalDpi="600" verticalDpi="600" orientation="portrait" paperSize="9" scale="62"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9" defaultRowHeight="14.25"/>
  <cols>
    <col min="1" max="1" width="4.8984375" style="169" bestFit="1" customWidth="1"/>
    <col min="2" max="2" width="3.19921875" style="169" bestFit="1" customWidth="1"/>
    <col min="3" max="3" width="3.09765625" style="169" bestFit="1" customWidth="1"/>
    <col min="4" max="19" width="8.19921875" style="169" customWidth="1"/>
    <col min="20" max="35" width="7.69921875" style="169" customWidth="1"/>
    <col min="36" max="36" width="9" style="169" bestFit="1" customWidth="1"/>
    <col min="37" max="16384" width="9" style="169" customWidth="1"/>
  </cols>
  <sheetData>
    <row r="1" spans="1:31" ht="18.75">
      <c r="A1" s="177"/>
      <c r="B1" s="177"/>
      <c r="C1" s="177"/>
      <c r="D1" s="177"/>
      <c r="E1" s="176"/>
      <c r="F1" s="176"/>
      <c r="G1" s="175"/>
      <c r="H1" s="175"/>
      <c r="I1" s="175"/>
      <c r="J1" s="175"/>
      <c r="K1" s="175"/>
      <c r="L1" s="175"/>
      <c r="M1" s="175"/>
      <c r="N1" s="175"/>
      <c r="O1" s="175"/>
      <c r="P1" s="176"/>
      <c r="Q1" s="176"/>
      <c r="R1" s="177"/>
      <c r="S1" s="176"/>
      <c r="T1" s="176"/>
      <c r="U1" s="176"/>
      <c r="V1" s="176"/>
      <c r="W1" s="176"/>
      <c r="X1" s="176"/>
      <c r="Y1" s="176"/>
      <c r="Z1" s="176"/>
      <c r="AA1" s="176"/>
      <c r="AB1" s="176"/>
      <c r="AC1" s="176"/>
      <c r="AD1" s="176"/>
      <c r="AE1" s="176"/>
    </row>
    <row r="2" spans="1:31" ht="18.75">
      <c r="A2" s="177"/>
      <c r="B2" s="177"/>
      <c r="C2" s="177"/>
      <c r="D2" s="177"/>
      <c r="E2" s="176"/>
      <c r="F2" s="176"/>
      <c r="G2" s="640" t="s">
        <v>116</v>
      </c>
      <c r="H2" s="640"/>
      <c r="I2" s="640"/>
      <c r="J2" s="640"/>
      <c r="K2" s="640"/>
      <c r="L2" s="640"/>
      <c r="M2" s="640"/>
      <c r="N2" s="640"/>
      <c r="O2" s="179"/>
      <c r="P2" s="176"/>
      <c r="Q2" s="176"/>
      <c r="R2" s="177"/>
      <c r="S2" s="176"/>
      <c r="T2" s="176"/>
      <c r="U2" s="176"/>
      <c r="V2" s="176"/>
      <c r="W2" s="176"/>
      <c r="X2" s="176"/>
      <c r="Y2" s="176"/>
      <c r="Z2" s="176"/>
      <c r="AA2" s="176"/>
      <c r="AB2" s="176"/>
      <c r="AC2" s="176"/>
      <c r="AD2" s="176"/>
      <c r="AE2" s="176"/>
    </row>
    <row r="3" spans="1:19" ht="15.75">
      <c r="A3" s="180" t="s">
        <v>50</v>
      </c>
      <c r="B3" s="181"/>
      <c r="C3" s="181"/>
      <c r="H3" s="641"/>
      <c r="I3" s="641"/>
      <c r="J3" s="641"/>
      <c r="K3" s="641"/>
      <c r="L3" s="641"/>
      <c r="M3" s="641"/>
      <c r="N3" s="641"/>
      <c r="O3" s="641"/>
      <c r="S3" s="182" t="s">
        <v>423</v>
      </c>
    </row>
    <row r="4" spans="1:19" ht="12.75">
      <c r="A4" s="642" t="s">
        <v>54</v>
      </c>
      <c r="B4" s="642"/>
      <c r="C4" s="643"/>
      <c r="D4" s="183" t="s">
        <v>381</v>
      </c>
      <c r="E4" s="183" t="s">
        <v>424</v>
      </c>
      <c r="F4" s="183" t="s">
        <v>81</v>
      </c>
      <c r="G4" s="183" t="s">
        <v>142</v>
      </c>
      <c r="H4" s="183" t="s">
        <v>426</v>
      </c>
      <c r="I4" s="183" t="s">
        <v>39</v>
      </c>
      <c r="J4" s="183" t="s">
        <v>168</v>
      </c>
      <c r="K4" s="183" t="s">
        <v>427</v>
      </c>
      <c r="L4" s="183" t="s">
        <v>428</v>
      </c>
      <c r="M4" s="183" t="s">
        <v>429</v>
      </c>
      <c r="N4" s="183" t="s">
        <v>240</v>
      </c>
      <c r="O4" s="183" t="s">
        <v>430</v>
      </c>
      <c r="P4" s="183" t="s">
        <v>431</v>
      </c>
      <c r="Q4" s="183" t="s">
        <v>432</v>
      </c>
      <c r="R4" s="183" t="s">
        <v>433</v>
      </c>
      <c r="S4" s="183" t="s">
        <v>120</v>
      </c>
    </row>
    <row r="5" spans="1:19" ht="21">
      <c r="A5" s="644"/>
      <c r="B5" s="644"/>
      <c r="C5" s="645"/>
      <c r="D5" s="184" t="s">
        <v>73</v>
      </c>
      <c r="E5" s="184"/>
      <c r="F5" s="184"/>
      <c r="G5" s="184" t="s">
        <v>134</v>
      </c>
      <c r="H5" s="184" t="s">
        <v>3</v>
      </c>
      <c r="I5" s="184" t="s">
        <v>207</v>
      </c>
      <c r="J5" s="184" t="s">
        <v>1</v>
      </c>
      <c r="K5" s="184" t="s">
        <v>203</v>
      </c>
      <c r="L5" s="185" t="s">
        <v>436</v>
      </c>
      <c r="M5" s="186" t="s">
        <v>22</v>
      </c>
      <c r="N5" s="185" t="s">
        <v>437</v>
      </c>
      <c r="O5" s="185" t="s">
        <v>361</v>
      </c>
      <c r="P5" s="185" t="s">
        <v>438</v>
      </c>
      <c r="Q5" s="185" t="s">
        <v>141</v>
      </c>
      <c r="R5" s="185" t="s">
        <v>2</v>
      </c>
      <c r="S5" s="187" t="s">
        <v>439</v>
      </c>
    </row>
    <row r="6" spans="1:19" ht="18" customHeight="1">
      <c r="A6" s="646"/>
      <c r="B6" s="646"/>
      <c r="C6" s="647"/>
      <c r="D6" s="188" t="s">
        <v>131</v>
      </c>
      <c r="E6" s="188" t="s">
        <v>391</v>
      </c>
      <c r="F6" s="188" t="s">
        <v>0</v>
      </c>
      <c r="G6" s="188" t="s">
        <v>440</v>
      </c>
      <c r="H6" s="188" t="s">
        <v>8</v>
      </c>
      <c r="I6" s="188" t="s">
        <v>155</v>
      </c>
      <c r="J6" s="188" t="s">
        <v>356</v>
      </c>
      <c r="K6" s="188" t="s">
        <v>375</v>
      </c>
      <c r="L6" s="189" t="s">
        <v>84</v>
      </c>
      <c r="M6" s="190" t="s">
        <v>243</v>
      </c>
      <c r="N6" s="189" t="s">
        <v>286</v>
      </c>
      <c r="O6" s="189" t="s">
        <v>45</v>
      </c>
      <c r="P6" s="190" t="s">
        <v>441</v>
      </c>
      <c r="Q6" s="190" t="s">
        <v>442</v>
      </c>
      <c r="R6" s="189" t="s">
        <v>443</v>
      </c>
      <c r="S6" s="189" t="s">
        <v>332</v>
      </c>
    </row>
    <row r="7" spans="1:19" ht="15.75" customHeight="1">
      <c r="A7" s="235"/>
      <c r="B7" s="235"/>
      <c r="C7" s="235"/>
      <c r="D7" s="648" t="s">
        <v>444</v>
      </c>
      <c r="E7" s="648"/>
      <c r="F7" s="648"/>
      <c r="G7" s="648"/>
      <c r="H7" s="648"/>
      <c r="I7" s="648"/>
      <c r="J7" s="648"/>
      <c r="K7" s="648"/>
      <c r="L7" s="648"/>
      <c r="M7" s="648"/>
      <c r="N7" s="648"/>
      <c r="O7" s="648"/>
      <c r="P7" s="648"/>
      <c r="Q7" s="648"/>
      <c r="R7" s="648"/>
      <c r="S7" s="235"/>
    </row>
    <row r="8" spans="1:19" ht="13.5" customHeight="1">
      <c r="A8" s="192" t="s">
        <v>66</v>
      </c>
      <c r="B8" s="192" t="s">
        <v>144</v>
      </c>
      <c r="C8" s="193" t="s">
        <v>447</v>
      </c>
      <c r="D8" s="194">
        <v>99.8</v>
      </c>
      <c r="E8" s="195">
        <v>108.9</v>
      </c>
      <c r="F8" s="195">
        <v>99.1</v>
      </c>
      <c r="G8" s="195">
        <v>106</v>
      </c>
      <c r="H8" s="195">
        <v>93.2</v>
      </c>
      <c r="I8" s="195">
        <v>102.1</v>
      </c>
      <c r="J8" s="195">
        <v>97.8</v>
      </c>
      <c r="K8" s="195">
        <v>105.3</v>
      </c>
      <c r="L8" s="196">
        <v>106</v>
      </c>
      <c r="M8" s="196">
        <v>105.4</v>
      </c>
      <c r="N8" s="196">
        <v>90.2</v>
      </c>
      <c r="O8" s="196">
        <v>98.8</v>
      </c>
      <c r="P8" s="195">
        <v>89.2</v>
      </c>
      <c r="Q8" s="195">
        <v>100.7</v>
      </c>
      <c r="R8" s="195">
        <v>101.7</v>
      </c>
      <c r="S8" s="196">
        <v>100.8</v>
      </c>
    </row>
    <row r="9" spans="1:19" ht="13.5" customHeight="1">
      <c r="A9" s="198"/>
      <c r="B9" s="198" t="s">
        <v>449</v>
      </c>
      <c r="C9" s="199"/>
      <c r="D9" s="200">
        <v>100</v>
      </c>
      <c r="E9" s="201">
        <v>100</v>
      </c>
      <c r="F9" s="201">
        <v>100</v>
      </c>
      <c r="G9" s="201">
        <v>100</v>
      </c>
      <c r="H9" s="201">
        <v>100</v>
      </c>
      <c r="I9" s="201">
        <v>100</v>
      </c>
      <c r="J9" s="201">
        <v>100</v>
      </c>
      <c r="K9" s="201">
        <v>100</v>
      </c>
      <c r="L9" s="202">
        <v>100</v>
      </c>
      <c r="M9" s="202">
        <v>100</v>
      </c>
      <c r="N9" s="202">
        <v>100</v>
      </c>
      <c r="O9" s="202">
        <v>100</v>
      </c>
      <c r="P9" s="201">
        <v>100</v>
      </c>
      <c r="Q9" s="201">
        <v>100</v>
      </c>
      <c r="R9" s="201">
        <v>100</v>
      </c>
      <c r="S9" s="202">
        <v>100</v>
      </c>
    </row>
    <row r="10" spans="1:19" ht="12.75">
      <c r="A10" s="198"/>
      <c r="B10" s="198">
        <v>28</v>
      </c>
      <c r="C10" s="199"/>
      <c r="D10" s="200">
        <v>99</v>
      </c>
      <c r="E10" s="201">
        <v>105.2</v>
      </c>
      <c r="F10" s="201">
        <v>99.9</v>
      </c>
      <c r="G10" s="201">
        <v>93.6</v>
      </c>
      <c r="H10" s="201">
        <v>92.7</v>
      </c>
      <c r="I10" s="201">
        <v>106</v>
      </c>
      <c r="J10" s="201">
        <v>95.9</v>
      </c>
      <c r="K10" s="201">
        <v>92.7</v>
      </c>
      <c r="L10" s="202">
        <v>101.7</v>
      </c>
      <c r="M10" s="202">
        <v>94.8</v>
      </c>
      <c r="N10" s="202">
        <v>95.3</v>
      </c>
      <c r="O10" s="202">
        <v>93.6</v>
      </c>
      <c r="P10" s="201">
        <v>99.7</v>
      </c>
      <c r="Q10" s="201">
        <v>99.6</v>
      </c>
      <c r="R10" s="201">
        <v>98.2</v>
      </c>
      <c r="S10" s="202">
        <v>100</v>
      </c>
    </row>
    <row r="11" spans="1:19" ht="13.5" customHeight="1">
      <c r="A11" s="198"/>
      <c r="B11" s="198" t="s">
        <v>31</v>
      </c>
      <c r="C11" s="199"/>
      <c r="D11" s="200">
        <v>100</v>
      </c>
      <c r="E11" s="201">
        <v>110.7</v>
      </c>
      <c r="F11" s="201">
        <v>100.9</v>
      </c>
      <c r="G11" s="201">
        <v>96.6</v>
      </c>
      <c r="H11" s="201">
        <v>88.4</v>
      </c>
      <c r="I11" s="201">
        <v>107.3</v>
      </c>
      <c r="J11" s="201">
        <v>92.9</v>
      </c>
      <c r="K11" s="201">
        <v>98.1</v>
      </c>
      <c r="L11" s="201">
        <v>99.9</v>
      </c>
      <c r="M11" s="201">
        <v>99.8</v>
      </c>
      <c r="N11" s="201">
        <v>99.4</v>
      </c>
      <c r="O11" s="201">
        <v>94.9</v>
      </c>
      <c r="P11" s="201">
        <v>103.4</v>
      </c>
      <c r="Q11" s="201">
        <v>98.2</v>
      </c>
      <c r="R11" s="201">
        <v>101.2</v>
      </c>
      <c r="S11" s="201">
        <v>97.3</v>
      </c>
    </row>
    <row r="12" spans="1:19" ht="13.5" customHeight="1">
      <c r="A12" s="198"/>
      <c r="B12" s="198" t="s">
        <v>80</v>
      </c>
      <c r="C12" s="199"/>
      <c r="D12" s="204">
        <v>99.9</v>
      </c>
      <c r="E12" s="205">
        <v>117</v>
      </c>
      <c r="F12" s="205">
        <v>100.2</v>
      </c>
      <c r="G12" s="205">
        <v>121.5</v>
      </c>
      <c r="H12" s="205">
        <v>81.3</v>
      </c>
      <c r="I12" s="205">
        <v>102.6</v>
      </c>
      <c r="J12" s="205">
        <v>104.7</v>
      </c>
      <c r="K12" s="205">
        <v>94.7</v>
      </c>
      <c r="L12" s="205">
        <v>93.1</v>
      </c>
      <c r="M12" s="205">
        <v>111.5</v>
      </c>
      <c r="N12" s="205">
        <v>90.8</v>
      </c>
      <c r="O12" s="205">
        <v>100.3</v>
      </c>
      <c r="P12" s="205">
        <v>85.2</v>
      </c>
      <c r="Q12" s="205">
        <v>104.2</v>
      </c>
      <c r="R12" s="205">
        <v>100</v>
      </c>
      <c r="S12" s="205">
        <v>98</v>
      </c>
    </row>
    <row r="13" spans="1:19" ht="13.5" customHeight="1">
      <c r="A13" s="206" t="s">
        <v>450</v>
      </c>
      <c r="B13" s="206" t="s">
        <v>452</v>
      </c>
      <c r="C13" s="222" t="s">
        <v>447</v>
      </c>
      <c r="D13" s="208">
        <v>99.9</v>
      </c>
      <c r="E13" s="209">
        <v>110.2</v>
      </c>
      <c r="F13" s="209">
        <v>99.7</v>
      </c>
      <c r="G13" s="209">
        <v>112</v>
      </c>
      <c r="H13" s="209">
        <v>83.3</v>
      </c>
      <c r="I13" s="209">
        <v>106.6</v>
      </c>
      <c r="J13" s="209">
        <v>104.9</v>
      </c>
      <c r="K13" s="209">
        <v>96.8</v>
      </c>
      <c r="L13" s="209">
        <v>91.9</v>
      </c>
      <c r="M13" s="209">
        <v>108.8</v>
      </c>
      <c r="N13" s="209">
        <v>103</v>
      </c>
      <c r="O13" s="209">
        <v>98.8</v>
      </c>
      <c r="P13" s="209">
        <v>78.7</v>
      </c>
      <c r="Q13" s="209">
        <v>105</v>
      </c>
      <c r="R13" s="209">
        <v>98.4</v>
      </c>
      <c r="S13" s="209">
        <v>99.5</v>
      </c>
    </row>
    <row r="14" spans="1:19" ht="13.5" customHeight="1">
      <c r="A14" s="198" t="s">
        <v>274</v>
      </c>
      <c r="B14" s="198">
        <v>3</v>
      </c>
      <c r="C14" s="199" t="s">
        <v>176</v>
      </c>
      <c r="D14" s="212">
        <v>98.4</v>
      </c>
      <c r="E14" s="213">
        <v>107.6</v>
      </c>
      <c r="F14" s="213">
        <v>98.3</v>
      </c>
      <c r="G14" s="213">
        <v>113.1</v>
      </c>
      <c r="H14" s="213">
        <v>86.8</v>
      </c>
      <c r="I14" s="213">
        <v>103.1</v>
      </c>
      <c r="J14" s="213">
        <v>103.2</v>
      </c>
      <c r="K14" s="213">
        <v>94.6</v>
      </c>
      <c r="L14" s="213">
        <v>101.4</v>
      </c>
      <c r="M14" s="213">
        <v>110.8</v>
      </c>
      <c r="N14" s="213">
        <v>100.6</v>
      </c>
      <c r="O14" s="213">
        <v>93.8</v>
      </c>
      <c r="P14" s="213">
        <v>70.7</v>
      </c>
      <c r="Q14" s="213">
        <v>104.4</v>
      </c>
      <c r="R14" s="213">
        <v>102</v>
      </c>
      <c r="S14" s="213">
        <v>101.3</v>
      </c>
    </row>
    <row r="15" spans="1:19" ht="13.5" customHeight="1">
      <c r="A15" s="198"/>
      <c r="B15" s="198">
        <v>4</v>
      </c>
      <c r="C15" s="199"/>
      <c r="D15" s="212">
        <v>100.4</v>
      </c>
      <c r="E15" s="213">
        <v>109.3</v>
      </c>
      <c r="F15" s="213">
        <v>100.7</v>
      </c>
      <c r="G15" s="213">
        <v>118.4</v>
      </c>
      <c r="H15" s="213">
        <v>88.7</v>
      </c>
      <c r="I15" s="213">
        <v>107.6</v>
      </c>
      <c r="J15" s="213">
        <v>107</v>
      </c>
      <c r="K15" s="213">
        <v>96.8</v>
      </c>
      <c r="L15" s="213">
        <v>96.1</v>
      </c>
      <c r="M15" s="213">
        <v>113</v>
      </c>
      <c r="N15" s="213">
        <v>106.2</v>
      </c>
      <c r="O15" s="213">
        <v>99.9</v>
      </c>
      <c r="P15" s="213">
        <v>67.9</v>
      </c>
      <c r="Q15" s="213">
        <v>103.7</v>
      </c>
      <c r="R15" s="213">
        <v>99.9</v>
      </c>
      <c r="S15" s="213">
        <v>101.2</v>
      </c>
    </row>
    <row r="16" spans="1:19" ht="13.5" customHeight="1">
      <c r="A16" s="198" t="s">
        <v>178</v>
      </c>
      <c r="B16" s="198">
        <v>5</v>
      </c>
      <c r="C16" s="199" t="s">
        <v>176</v>
      </c>
      <c r="D16" s="212">
        <v>99.4</v>
      </c>
      <c r="E16" s="213">
        <v>104.1</v>
      </c>
      <c r="F16" s="213">
        <v>99.2</v>
      </c>
      <c r="G16" s="213">
        <v>113</v>
      </c>
      <c r="H16" s="213">
        <v>84.2</v>
      </c>
      <c r="I16" s="213">
        <v>102.7</v>
      </c>
      <c r="J16" s="213">
        <v>103.8</v>
      </c>
      <c r="K16" s="213">
        <v>96</v>
      </c>
      <c r="L16" s="213">
        <v>94.6</v>
      </c>
      <c r="M16" s="213">
        <v>110.8</v>
      </c>
      <c r="N16" s="213">
        <v>105.5</v>
      </c>
      <c r="O16" s="213">
        <v>97.5</v>
      </c>
      <c r="P16" s="213">
        <v>78.5</v>
      </c>
      <c r="Q16" s="213">
        <v>104.6</v>
      </c>
      <c r="R16" s="213">
        <v>98.9</v>
      </c>
      <c r="S16" s="213">
        <v>100.9</v>
      </c>
    </row>
    <row r="17" spans="1:19" ht="13.5" customHeight="1">
      <c r="A17" s="214"/>
      <c r="B17" s="198">
        <v>6</v>
      </c>
      <c r="C17" s="199"/>
      <c r="D17" s="212">
        <v>100.2</v>
      </c>
      <c r="E17" s="213">
        <v>111.6</v>
      </c>
      <c r="F17" s="213">
        <v>101</v>
      </c>
      <c r="G17" s="213">
        <v>113.7</v>
      </c>
      <c r="H17" s="213">
        <v>85.5</v>
      </c>
      <c r="I17" s="213">
        <v>106.1</v>
      </c>
      <c r="J17" s="213">
        <v>103.4</v>
      </c>
      <c r="K17" s="213">
        <v>96.6</v>
      </c>
      <c r="L17" s="213">
        <v>90.2</v>
      </c>
      <c r="M17" s="213">
        <v>112.9</v>
      </c>
      <c r="N17" s="213">
        <v>102.6</v>
      </c>
      <c r="O17" s="213">
        <v>94.6</v>
      </c>
      <c r="P17" s="213">
        <v>79</v>
      </c>
      <c r="Q17" s="213">
        <v>103.1</v>
      </c>
      <c r="R17" s="213">
        <v>102.6</v>
      </c>
      <c r="S17" s="213">
        <v>100.1</v>
      </c>
    </row>
    <row r="18" spans="1:19" ht="13.5" customHeight="1">
      <c r="A18" s="214"/>
      <c r="B18" s="198">
        <v>7</v>
      </c>
      <c r="C18" s="199"/>
      <c r="D18" s="212">
        <v>101.2</v>
      </c>
      <c r="E18" s="213">
        <v>119.2</v>
      </c>
      <c r="F18" s="213">
        <v>99.6</v>
      </c>
      <c r="G18" s="213">
        <v>107.5</v>
      </c>
      <c r="H18" s="213">
        <v>82.9</v>
      </c>
      <c r="I18" s="213">
        <v>108.5</v>
      </c>
      <c r="J18" s="213">
        <v>105.4</v>
      </c>
      <c r="K18" s="213">
        <v>98.7</v>
      </c>
      <c r="L18" s="213">
        <v>88.2</v>
      </c>
      <c r="M18" s="213">
        <v>114</v>
      </c>
      <c r="N18" s="213">
        <v>109.7</v>
      </c>
      <c r="O18" s="213">
        <v>100.7</v>
      </c>
      <c r="P18" s="213">
        <v>86.7</v>
      </c>
      <c r="Q18" s="213">
        <v>103.3</v>
      </c>
      <c r="R18" s="213">
        <v>95.5</v>
      </c>
      <c r="S18" s="213">
        <v>99.5</v>
      </c>
    </row>
    <row r="19" spans="1:19" ht="13.5" customHeight="1">
      <c r="A19" s="214"/>
      <c r="B19" s="198">
        <v>8</v>
      </c>
      <c r="C19" s="199"/>
      <c r="D19" s="212">
        <v>100</v>
      </c>
      <c r="E19" s="213">
        <v>110.7</v>
      </c>
      <c r="F19" s="213">
        <v>98.9</v>
      </c>
      <c r="G19" s="213">
        <v>106.5</v>
      </c>
      <c r="H19" s="213">
        <v>81.2</v>
      </c>
      <c r="I19" s="213">
        <v>106.8</v>
      </c>
      <c r="J19" s="213">
        <v>105.8</v>
      </c>
      <c r="K19" s="213">
        <v>98.2</v>
      </c>
      <c r="L19" s="213">
        <v>90</v>
      </c>
      <c r="M19" s="213">
        <v>102.8</v>
      </c>
      <c r="N19" s="213">
        <v>107.8</v>
      </c>
      <c r="O19" s="213">
        <v>100.2</v>
      </c>
      <c r="P19" s="213">
        <v>83.3</v>
      </c>
      <c r="Q19" s="213">
        <v>104.6</v>
      </c>
      <c r="R19" s="213">
        <v>95.3</v>
      </c>
      <c r="S19" s="213">
        <v>101.5</v>
      </c>
    </row>
    <row r="20" spans="1:19" ht="13.5" customHeight="1">
      <c r="A20" s="198"/>
      <c r="B20" s="198">
        <v>9</v>
      </c>
      <c r="C20" s="199"/>
      <c r="D20" s="212">
        <v>100.1</v>
      </c>
      <c r="E20" s="213">
        <v>111.5</v>
      </c>
      <c r="F20" s="213">
        <v>99.9</v>
      </c>
      <c r="G20" s="213">
        <v>106.3</v>
      </c>
      <c r="H20" s="213">
        <v>80</v>
      </c>
      <c r="I20" s="213">
        <v>106.1</v>
      </c>
      <c r="J20" s="213">
        <v>105</v>
      </c>
      <c r="K20" s="213">
        <v>97.5</v>
      </c>
      <c r="L20" s="213">
        <v>87.9</v>
      </c>
      <c r="M20" s="213">
        <v>102.4</v>
      </c>
      <c r="N20" s="213">
        <v>105.6</v>
      </c>
      <c r="O20" s="213">
        <v>102.4</v>
      </c>
      <c r="P20" s="213">
        <v>81.9</v>
      </c>
      <c r="Q20" s="213">
        <v>107.2</v>
      </c>
      <c r="R20" s="213">
        <v>94.6</v>
      </c>
      <c r="S20" s="213">
        <v>97.4</v>
      </c>
    </row>
    <row r="21" spans="1:19" ht="13.5" customHeight="1">
      <c r="A21" s="198"/>
      <c r="B21" s="198">
        <v>10</v>
      </c>
      <c r="C21" s="199"/>
      <c r="D21" s="212">
        <v>101</v>
      </c>
      <c r="E21" s="213">
        <v>109.9</v>
      </c>
      <c r="F21" s="213">
        <v>100.5</v>
      </c>
      <c r="G21" s="213">
        <v>112.6</v>
      </c>
      <c r="H21" s="213">
        <v>80.6</v>
      </c>
      <c r="I21" s="213">
        <v>109.6</v>
      </c>
      <c r="J21" s="213">
        <v>106.7</v>
      </c>
      <c r="K21" s="213">
        <v>97.6</v>
      </c>
      <c r="L21" s="213">
        <v>88.6</v>
      </c>
      <c r="M21" s="213">
        <v>104</v>
      </c>
      <c r="N21" s="213">
        <v>101.9</v>
      </c>
      <c r="O21" s="213">
        <v>101.7</v>
      </c>
      <c r="P21" s="213">
        <v>83.8</v>
      </c>
      <c r="Q21" s="213">
        <v>107.5</v>
      </c>
      <c r="R21" s="213">
        <v>94.9</v>
      </c>
      <c r="S21" s="213">
        <v>101.1</v>
      </c>
    </row>
    <row r="22" spans="1:19" ht="13.5" customHeight="1">
      <c r="A22" s="214"/>
      <c r="B22" s="198">
        <v>11</v>
      </c>
      <c r="C22" s="199"/>
      <c r="D22" s="212">
        <v>101.2</v>
      </c>
      <c r="E22" s="213">
        <v>111.7</v>
      </c>
      <c r="F22" s="213">
        <v>101</v>
      </c>
      <c r="G22" s="213">
        <v>113.4</v>
      </c>
      <c r="H22" s="213">
        <v>79</v>
      </c>
      <c r="I22" s="213">
        <v>110</v>
      </c>
      <c r="J22" s="213">
        <v>106</v>
      </c>
      <c r="K22" s="213">
        <v>98.1</v>
      </c>
      <c r="L22" s="213">
        <v>87</v>
      </c>
      <c r="M22" s="213">
        <v>107.5</v>
      </c>
      <c r="N22" s="213">
        <v>100.9</v>
      </c>
      <c r="O22" s="213">
        <v>103.5</v>
      </c>
      <c r="P22" s="213">
        <v>82.9</v>
      </c>
      <c r="Q22" s="213">
        <v>107.8</v>
      </c>
      <c r="R22" s="213">
        <v>93.4</v>
      </c>
      <c r="S22" s="213">
        <v>97.1</v>
      </c>
    </row>
    <row r="23" spans="1:19" ht="13.5" customHeight="1">
      <c r="A23" s="198"/>
      <c r="B23" s="198">
        <v>12</v>
      </c>
      <c r="C23" s="199"/>
      <c r="D23" s="212">
        <v>101.2</v>
      </c>
      <c r="E23" s="213">
        <v>113.4</v>
      </c>
      <c r="F23" s="213">
        <v>100.5</v>
      </c>
      <c r="G23" s="213">
        <v>111.2</v>
      </c>
      <c r="H23" s="213">
        <v>80.3</v>
      </c>
      <c r="I23" s="213">
        <v>109.3</v>
      </c>
      <c r="J23" s="213">
        <v>107.4</v>
      </c>
      <c r="K23" s="213">
        <v>98.1</v>
      </c>
      <c r="L23" s="213">
        <v>86</v>
      </c>
      <c r="M23" s="213">
        <v>107</v>
      </c>
      <c r="N23" s="213">
        <v>101.3</v>
      </c>
      <c r="O23" s="213">
        <v>104.3</v>
      </c>
      <c r="P23" s="213">
        <v>85.5</v>
      </c>
      <c r="Q23" s="213">
        <v>107.5</v>
      </c>
      <c r="R23" s="213">
        <v>93.9</v>
      </c>
      <c r="S23" s="213">
        <v>95.5</v>
      </c>
    </row>
    <row r="24" spans="1:46" ht="13.5" customHeight="1">
      <c r="A24" s="198" t="s">
        <v>453</v>
      </c>
      <c r="B24" s="198" t="s">
        <v>454</v>
      </c>
      <c r="C24" s="199" t="s">
        <v>176</v>
      </c>
      <c r="D24" s="212">
        <v>100.1</v>
      </c>
      <c r="E24" s="213">
        <v>112.4</v>
      </c>
      <c r="F24" s="213">
        <v>96.9</v>
      </c>
      <c r="G24" s="213">
        <v>103.4</v>
      </c>
      <c r="H24" s="213">
        <v>79</v>
      </c>
      <c r="I24" s="213">
        <v>101.5</v>
      </c>
      <c r="J24" s="213">
        <v>103.8</v>
      </c>
      <c r="K24" s="213">
        <v>95.5</v>
      </c>
      <c r="L24" s="213">
        <v>85.2</v>
      </c>
      <c r="M24" s="213">
        <v>105.8</v>
      </c>
      <c r="N24" s="213">
        <v>107.4</v>
      </c>
      <c r="O24" s="213">
        <v>97.1</v>
      </c>
      <c r="P24" s="213">
        <v>100.3</v>
      </c>
      <c r="Q24" s="213">
        <v>108.1</v>
      </c>
      <c r="R24" s="213">
        <v>96</v>
      </c>
      <c r="S24" s="213">
        <v>93.7</v>
      </c>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row>
    <row r="25" spans="1:46" s="250" customFormat="1" ht="13.5" customHeight="1">
      <c r="A25" s="198"/>
      <c r="B25" s="198">
        <v>2</v>
      </c>
      <c r="C25" s="199"/>
      <c r="D25" s="204">
        <v>100.4</v>
      </c>
      <c r="E25" s="205">
        <v>115.7</v>
      </c>
      <c r="F25" s="205">
        <v>98</v>
      </c>
      <c r="G25" s="205">
        <v>103.8</v>
      </c>
      <c r="H25" s="205">
        <v>91.7</v>
      </c>
      <c r="I25" s="205">
        <v>105.2</v>
      </c>
      <c r="J25" s="205">
        <v>99.8</v>
      </c>
      <c r="K25" s="205">
        <v>97.1</v>
      </c>
      <c r="L25" s="205">
        <v>82.5</v>
      </c>
      <c r="M25" s="205">
        <v>109.6</v>
      </c>
      <c r="N25" s="205">
        <v>97.7</v>
      </c>
      <c r="O25" s="205">
        <v>97.1</v>
      </c>
      <c r="P25" s="205">
        <v>101.9</v>
      </c>
      <c r="Q25" s="205">
        <v>108.3</v>
      </c>
      <c r="R25" s="205">
        <v>99.7</v>
      </c>
      <c r="S25" s="205">
        <v>93.4</v>
      </c>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row>
    <row r="26" spans="1:46" ht="13.5" customHeight="1">
      <c r="A26" s="214"/>
      <c r="B26" s="218">
        <v>3</v>
      </c>
      <c r="C26" s="214"/>
      <c r="D26" s="219">
        <v>101.2</v>
      </c>
      <c r="E26" s="220">
        <v>116.8</v>
      </c>
      <c r="F26" s="220">
        <v>98.4</v>
      </c>
      <c r="G26" s="220">
        <v>102.8</v>
      </c>
      <c r="H26" s="220">
        <v>82.3</v>
      </c>
      <c r="I26" s="220">
        <v>101.7</v>
      </c>
      <c r="J26" s="220">
        <v>99.7</v>
      </c>
      <c r="K26" s="220">
        <v>98.4</v>
      </c>
      <c r="L26" s="220">
        <v>79.6</v>
      </c>
      <c r="M26" s="220">
        <v>108.1</v>
      </c>
      <c r="N26" s="220">
        <v>101.1</v>
      </c>
      <c r="O26" s="220">
        <v>97.6</v>
      </c>
      <c r="P26" s="220">
        <v>120.5</v>
      </c>
      <c r="Q26" s="220">
        <v>108.3</v>
      </c>
      <c r="R26" s="220">
        <v>97.9</v>
      </c>
      <c r="S26" s="220">
        <v>93.4</v>
      </c>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row>
    <row r="27" spans="1:19" ht="17.25" customHeight="1">
      <c r="A27" s="235"/>
      <c r="B27" s="235"/>
      <c r="C27" s="235"/>
      <c r="D27" s="649" t="s">
        <v>456</v>
      </c>
      <c r="E27" s="649"/>
      <c r="F27" s="649"/>
      <c r="G27" s="649"/>
      <c r="H27" s="649"/>
      <c r="I27" s="649"/>
      <c r="J27" s="649"/>
      <c r="K27" s="649"/>
      <c r="L27" s="649"/>
      <c r="M27" s="649"/>
      <c r="N27" s="649"/>
      <c r="O27" s="649"/>
      <c r="P27" s="649"/>
      <c r="Q27" s="649"/>
      <c r="R27" s="649"/>
      <c r="S27" s="649"/>
    </row>
    <row r="28" spans="1:19" ht="13.5" customHeight="1">
      <c r="A28" s="192" t="s">
        <v>66</v>
      </c>
      <c r="B28" s="192" t="s">
        <v>144</v>
      </c>
      <c r="C28" s="193" t="s">
        <v>447</v>
      </c>
      <c r="D28" s="194">
        <v>-1.9</v>
      </c>
      <c r="E28" s="195">
        <v>-2.4</v>
      </c>
      <c r="F28" s="195">
        <v>-0.7</v>
      </c>
      <c r="G28" s="195">
        <v>-7</v>
      </c>
      <c r="H28" s="195">
        <v>8.4</v>
      </c>
      <c r="I28" s="195">
        <v>-4.8</v>
      </c>
      <c r="J28" s="195">
        <v>-1.7</v>
      </c>
      <c r="K28" s="195">
        <v>-4.5</v>
      </c>
      <c r="L28" s="196">
        <v>2.2</v>
      </c>
      <c r="M28" s="196">
        <v>-2.2</v>
      </c>
      <c r="N28" s="196">
        <v>0.1</v>
      </c>
      <c r="O28" s="196">
        <v>-11.8</v>
      </c>
      <c r="P28" s="195">
        <v>-13.7</v>
      </c>
      <c r="Q28" s="195">
        <v>1.6</v>
      </c>
      <c r="R28" s="195">
        <v>-1.6</v>
      </c>
      <c r="S28" s="196">
        <v>-0.9</v>
      </c>
    </row>
    <row r="29" spans="1:19" ht="13.5" customHeight="1">
      <c r="A29" s="198"/>
      <c r="B29" s="198" t="s">
        <v>449</v>
      </c>
      <c r="C29" s="199"/>
      <c r="D29" s="200">
        <v>0.2</v>
      </c>
      <c r="E29" s="201">
        <v>-8.1</v>
      </c>
      <c r="F29" s="201">
        <v>0.9</v>
      </c>
      <c r="G29" s="201">
        <v>-5.7</v>
      </c>
      <c r="H29" s="201">
        <v>7.3</v>
      </c>
      <c r="I29" s="201">
        <v>-2.1</v>
      </c>
      <c r="J29" s="201">
        <v>2.4</v>
      </c>
      <c r="K29" s="201">
        <v>-5</v>
      </c>
      <c r="L29" s="202">
        <v>-5.8</v>
      </c>
      <c r="M29" s="202">
        <v>-5.1</v>
      </c>
      <c r="N29" s="202">
        <v>10.9</v>
      </c>
      <c r="O29" s="202">
        <v>1.2</v>
      </c>
      <c r="P29" s="201">
        <v>12</v>
      </c>
      <c r="Q29" s="201">
        <v>-0.6</v>
      </c>
      <c r="R29" s="201">
        <v>-1.7</v>
      </c>
      <c r="S29" s="202">
        <v>-0.8</v>
      </c>
    </row>
    <row r="30" spans="1:19" ht="13.5" customHeight="1">
      <c r="A30" s="198"/>
      <c r="B30" s="198">
        <v>28</v>
      </c>
      <c r="C30" s="199"/>
      <c r="D30" s="200">
        <v>-1</v>
      </c>
      <c r="E30" s="201">
        <v>5.1</v>
      </c>
      <c r="F30" s="201">
        <v>-0.1</v>
      </c>
      <c r="G30" s="201">
        <v>-6.4</v>
      </c>
      <c r="H30" s="201">
        <v>-7.3</v>
      </c>
      <c r="I30" s="201">
        <v>5.9</v>
      </c>
      <c r="J30" s="201">
        <v>-4.2</v>
      </c>
      <c r="K30" s="201">
        <v>-7.3</v>
      </c>
      <c r="L30" s="202">
        <v>1.7</v>
      </c>
      <c r="M30" s="202">
        <v>-5.2</v>
      </c>
      <c r="N30" s="202">
        <v>-4.7</v>
      </c>
      <c r="O30" s="202">
        <v>-6.4</v>
      </c>
      <c r="P30" s="201">
        <v>-0.3</v>
      </c>
      <c r="Q30" s="201">
        <v>-0.4</v>
      </c>
      <c r="R30" s="201">
        <v>-1.9</v>
      </c>
      <c r="S30" s="202">
        <v>-0.1</v>
      </c>
    </row>
    <row r="31" spans="1:19" ht="13.5" customHeight="1">
      <c r="A31" s="198"/>
      <c r="B31" s="198" t="s">
        <v>31</v>
      </c>
      <c r="C31" s="199"/>
      <c r="D31" s="200">
        <v>1</v>
      </c>
      <c r="E31" s="201">
        <v>5.2</v>
      </c>
      <c r="F31" s="201">
        <v>1</v>
      </c>
      <c r="G31" s="201">
        <v>3.2</v>
      </c>
      <c r="H31" s="201">
        <v>-4.6</v>
      </c>
      <c r="I31" s="201">
        <v>1.2</v>
      </c>
      <c r="J31" s="201">
        <v>-3.1</v>
      </c>
      <c r="K31" s="201">
        <v>5.8</v>
      </c>
      <c r="L31" s="202">
        <v>-1.8</v>
      </c>
      <c r="M31" s="202">
        <v>5.3</v>
      </c>
      <c r="N31" s="202">
        <v>4.3</v>
      </c>
      <c r="O31" s="202">
        <v>1.4</v>
      </c>
      <c r="P31" s="201">
        <v>3.7</v>
      </c>
      <c r="Q31" s="201">
        <v>-1.4</v>
      </c>
      <c r="R31" s="201">
        <v>3.1</v>
      </c>
      <c r="S31" s="202">
        <v>-2.7</v>
      </c>
    </row>
    <row r="32" spans="1:19" ht="13.5" customHeight="1">
      <c r="A32" s="198"/>
      <c r="B32" s="198" t="s">
        <v>80</v>
      </c>
      <c r="C32" s="199"/>
      <c r="D32" s="200">
        <v>-0.1</v>
      </c>
      <c r="E32" s="201">
        <v>5.7</v>
      </c>
      <c r="F32" s="201">
        <v>-0.7</v>
      </c>
      <c r="G32" s="201">
        <v>25.8</v>
      </c>
      <c r="H32" s="201">
        <v>-8</v>
      </c>
      <c r="I32" s="201">
        <v>-4.4</v>
      </c>
      <c r="J32" s="201">
        <v>12.7</v>
      </c>
      <c r="K32" s="201">
        <v>-3.5</v>
      </c>
      <c r="L32" s="202">
        <v>-6.8</v>
      </c>
      <c r="M32" s="202">
        <v>11.7</v>
      </c>
      <c r="N32" s="202">
        <v>-8.7</v>
      </c>
      <c r="O32" s="202">
        <v>5.7</v>
      </c>
      <c r="P32" s="201">
        <v>-17.6</v>
      </c>
      <c r="Q32" s="201">
        <v>6.1</v>
      </c>
      <c r="R32" s="201">
        <v>-1.2</v>
      </c>
      <c r="S32" s="202">
        <v>0.7</v>
      </c>
    </row>
    <row r="33" spans="1:19" ht="13.5" customHeight="1">
      <c r="A33" s="206" t="s">
        <v>450</v>
      </c>
      <c r="B33" s="206" t="s">
        <v>452</v>
      </c>
      <c r="C33" s="222" t="s">
        <v>447</v>
      </c>
      <c r="D33" s="208">
        <v>0</v>
      </c>
      <c r="E33" s="209">
        <v>-5.8</v>
      </c>
      <c r="F33" s="209">
        <v>-0.5</v>
      </c>
      <c r="G33" s="209">
        <v>-7.8</v>
      </c>
      <c r="H33" s="209">
        <v>2.5</v>
      </c>
      <c r="I33" s="209">
        <v>3.9</v>
      </c>
      <c r="J33" s="209">
        <v>0.2</v>
      </c>
      <c r="K33" s="209">
        <v>2.2</v>
      </c>
      <c r="L33" s="209">
        <v>-1.3</v>
      </c>
      <c r="M33" s="209">
        <v>-2.4</v>
      </c>
      <c r="N33" s="209">
        <v>13.4</v>
      </c>
      <c r="O33" s="209">
        <v>-1.5</v>
      </c>
      <c r="P33" s="209">
        <v>-7.6</v>
      </c>
      <c r="Q33" s="209">
        <v>0.8</v>
      </c>
      <c r="R33" s="209">
        <v>-1.6</v>
      </c>
      <c r="S33" s="209">
        <v>1.5</v>
      </c>
    </row>
    <row r="34" spans="1:19" ht="13.5" customHeight="1">
      <c r="A34" s="198" t="s">
        <v>274</v>
      </c>
      <c r="B34" s="198">
        <v>3</v>
      </c>
      <c r="C34" s="199" t="s">
        <v>176</v>
      </c>
      <c r="D34" s="212">
        <v>-0.2</v>
      </c>
      <c r="E34" s="213">
        <v>-8.2</v>
      </c>
      <c r="F34" s="213">
        <v>-2.3</v>
      </c>
      <c r="G34" s="213">
        <v>-6.1</v>
      </c>
      <c r="H34" s="213">
        <v>3.6</v>
      </c>
      <c r="I34" s="213">
        <v>2.9</v>
      </c>
      <c r="J34" s="213">
        <v>4.6</v>
      </c>
      <c r="K34" s="213">
        <v>2.5</v>
      </c>
      <c r="L34" s="213">
        <v>16.6</v>
      </c>
      <c r="M34" s="213">
        <v>-3.2</v>
      </c>
      <c r="N34" s="213">
        <v>10.1</v>
      </c>
      <c r="O34" s="213">
        <v>-1.1</v>
      </c>
      <c r="P34" s="213">
        <v>-18.8</v>
      </c>
      <c r="Q34" s="213">
        <v>2.9</v>
      </c>
      <c r="R34" s="213">
        <v>3.8</v>
      </c>
      <c r="S34" s="213">
        <v>6</v>
      </c>
    </row>
    <row r="35" spans="1:19" ht="13.5" customHeight="1">
      <c r="A35" s="198"/>
      <c r="B35" s="198">
        <v>4</v>
      </c>
      <c r="C35" s="199"/>
      <c r="D35" s="212">
        <v>-0.5</v>
      </c>
      <c r="E35" s="213">
        <v>-8.2</v>
      </c>
      <c r="F35" s="213">
        <v>-0.4</v>
      </c>
      <c r="G35" s="213">
        <v>-4.6</v>
      </c>
      <c r="H35" s="213">
        <v>6</v>
      </c>
      <c r="I35" s="213">
        <v>4.3</v>
      </c>
      <c r="J35" s="213">
        <v>2.1</v>
      </c>
      <c r="K35" s="213">
        <v>1.3</v>
      </c>
      <c r="L35" s="213">
        <v>6.1</v>
      </c>
      <c r="M35" s="213">
        <v>-1.4</v>
      </c>
      <c r="N35" s="213">
        <v>15.8</v>
      </c>
      <c r="O35" s="213">
        <v>12.9</v>
      </c>
      <c r="P35" s="213">
        <v>-23.9</v>
      </c>
      <c r="Q35" s="213">
        <v>-2.2</v>
      </c>
      <c r="R35" s="213">
        <v>-2.2</v>
      </c>
      <c r="S35" s="213">
        <v>2.7</v>
      </c>
    </row>
    <row r="36" spans="1:19" ht="13.5" customHeight="1">
      <c r="A36" s="198" t="s">
        <v>178</v>
      </c>
      <c r="B36" s="198">
        <v>5</v>
      </c>
      <c r="C36" s="199" t="s">
        <v>176</v>
      </c>
      <c r="D36" s="212">
        <v>0.5</v>
      </c>
      <c r="E36" s="213">
        <v>-12.5</v>
      </c>
      <c r="F36" s="213">
        <v>0</v>
      </c>
      <c r="G36" s="213">
        <v>-5.4</v>
      </c>
      <c r="H36" s="213">
        <v>2.9</v>
      </c>
      <c r="I36" s="213">
        <v>3.9</v>
      </c>
      <c r="J36" s="213">
        <v>1.8</v>
      </c>
      <c r="K36" s="213">
        <v>4.9</v>
      </c>
      <c r="L36" s="213">
        <v>6.8</v>
      </c>
      <c r="M36" s="213">
        <v>0.3</v>
      </c>
      <c r="N36" s="213">
        <v>13.7</v>
      </c>
      <c r="O36" s="213">
        <v>-2.6</v>
      </c>
      <c r="P36" s="213">
        <v>-10</v>
      </c>
      <c r="Q36" s="213">
        <v>2.2</v>
      </c>
      <c r="R36" s="213">
        <v>6.6</v>
      </c>
      <c r="S36" s="213">
        <v>5.1</v>
      </c>
    </row>
    <row r="37" spans="1:19" ht="13.5" customHeight="1">
      <c r="A37" s="214"/>
      <c r="B37" s="198">
        <v>6</v>
      </c>
      <c r="C37" s="199"/>
      <c r="D37" s="212">
        <v>-0.4</v>
      </c>
      <c r="E37" s="213">
        <v>-5.7</v>
      </c>
      <c r="F37" s="213">
        <v>1</v>
      </c>
      <c r="G37" s="213">
        <v>-5.3</v>
      </c>
      <c r="H37" s="213">
        <v>1.5</v>
      </c>
      <c r="I37" s="213">
        <v>-2.4</v>
      </c>
      <c r="J37" s="213">
        <v>0.8</v>
      </c>
      <c r="K37" s="213">
        <v>3.8</v>
      </c>
      <c r="L37" s="213">
        <v>0.1</v>
      </c>
      <c r="M37" s="213">
        <v>-1.7</v>
      </c>
      <c r="N37" s="213">
        <v>10.1</v>
      </c>
      <c r="O37" s="213">
        <v>-5.8</v>
      </c>
      <c r="P37" s="213">
        <v>-9.7</v>
      </c>
      <c r="Q37" s="213">
        <v>-1.2</v>
      </c>
      <c r="R37" s="213">
        <v>0.6</v>
      </c>
      <c r="S37" s="213">
        <v>1.9</v>
      </c>
    </row>
    <row r="38" spans="1:19" ht="13.5" customHeight="1">
      <c r="A38" s="214"/>
      <c r="B38" s="198">
        <v>7</v>
      </c>
      <c r="C38" s="199"/>
      <c r="D38" s="212">
        <v>0.5</v>
      </c>
      <c r="E38" s="213">
        <v>3.4</v>
      </c>
      <c r="F38" s="213">
        <v>-1.5</v>
      </c>
      <c r="G38" s="213">
        <v>-8.6</v>
      </c>
      <c r="H38" s="213">
        <v>4.8</v>
      </c>
      <c r="I38" s="213">
        <v>6.2</v>
      </c>
      <c r="J38" s="213">
        <v>-3.1</v>
      </c>
      <c r="K38" s="213">
        <v>4</v>
      </c>
      <c r="L38" s="213">
        <v>-11.7</v>
      </c>
      <c r="M38" s="213">
        <v>3</v>
      </c>
      <c r="N38" s="213">
        <v>19.6</v>
      </c>
      <c r="O38" s="213">
        <v>-5</v>
      </c>
      <c r="P38" s="213">
        <v>4.7</v>
      </c>
      <c r="Q38" s="213">
        <v>-0.4</v>
      </c>
      <c r="R38" s="213">
        <v>-6.5</v>
      </c>
      <c r="S38" s="213">
        <v>1.5</v>
      </c>
    </row>
    <row r="39" spans="1:19" ht="13.5" customHeight="1">
      <c r="A39" s="214"/>
      <c r="B39" s="198">
        <v>8</v>
      </c>
      <c r="C39" s="199"/>
      <c r="D39" s="212">
        <v>-0.9</v>
      </c>
      <c r="E39" s="213">
        <v>-5.2</v>
      </c>
      <c r="F39" s="213">
        <v>-1.8</v>
      </c>
      <c r="G39" s="213">
        <v>-12.8</v>
      </c>
      <c r="H39" s="213">
        <v>3.7</v>
      </c>
      <c r="I39" s="213">
        <v>4.4</v>
      </c>
      <c r="J39" s="213">
        <v>-2</v>
      </c>
      <c r="K39" s="213">
        <v>1.8</v>
      </c>
      <c r="L39" s="213">
        <v>-7.1</v>
      </c>
      <c r="M39" s="213">
        <v>-6.1</v>
      </c>
      <c r="N39" s="213">
        <v>12.3</v>
      </c>
      <c r="O39" s="213">
        <v>-4</v>
      </c>
      <c r="P39" s="213">
        <v>2</v>
      </c>
      <c r="Q39" s="213">
        <v>-2.3</v>
      </c>
      <c r="R39" s="213">
        <v>-6.2</v>
      </c>
      <c r="S39" s="213">
        <v>3.7</v>
      </c>
    </row>
    <row r="40" spans="1:19" ht="13.5" customHeight="1">
      <c r="A40" s="198"/>
      <c r="B40" s="198">
        <v>9</v>
      </c>
      <c r="C40" s="199"/>
      <c r="D40" s="212">
        <v>0.4</v>
      </c>
      <c r="E40" s="213">
        <v>-3</v>
      </c>
      <c r="F40" s="213">
        <v>-0.8</v>
      </c>
      <c r="G40" s="213">
        <v>-12.1</v>
      </c>
      <c r="H40" s="213">
        <v>-1.1</v>
      </c>
      <c r="I40" s="213">
        <v>3.7</v>
      </c>
      <c r="J40" s="213">
        <v>-2.6</v>
      </c>
      <c r="K40" s="213">
        <v>0.7</v>
      </c>
      <c r="L40" s="213">
        <v>-12.8</v>
      </c>
      <c r="M40" s="213">
        <v>-5.4</v>
      </c>
      <c r="N40" s="213">
        <v>15.8</v>
      </c>
      <c r="O40" s="213">
        <v>2.8</v>
      </c>
      <c r="P40" s="213">
        <v>0.5</v>
      </c>
      <c r="Q40" s="213">
        <v>6.6</v>
      </c>
      <c r="R40" s="213">
        <v>2.4</v>
      </c>
      <c r="S40" s="213">
        <v>-3.1</v>
      </c>
    </row>
    <row r="41" spans="1:19" ht="13.5" customHeight="1">
      <c r="A41" s="198"/>
      <c r="B41" s="198">
        <v>10</v>
      </c>
      <c r="C41" s="199"/>
      <c r="D41" s="212">
        <v>1.1</v>
      </c>
      <c r="E41" s="213">
        <v>-5.3</v>
      </c>
      <c r="F41" s="213">
        <v>1.1</v>
      </c>
      <c r="G41" s="213">
        <v>-10.1</v>
      </c>
      <c r="H41" s="213">
        <v>1.3</v>
      </c>
      <c r="I41" s="213">
        <v>7.5</v>
      </c>
      <c r="J41" s="213">
        <v>-1.7</v>
      </c>
      <c r="K41" s="213">
        <v>5.6</v>
      </c>
      <c r="L41" s="213">
        <v>-9.5</v>
      </c>
      <c r="M41" s="213">
        <v>-4.2</v>
      </c>
      <c r="N41" s="213">
        <v>17.9</v>
      </c>
      <c r="O41" s="213">
        <v>-11.9</v>
      </c>
      <c r="P41" s="213">
        <v>0.4</v>
      </c>
      <c r="Q41" s="213">
        <v>4</v>
      </c>
      <c r="R41" s="213">
        <v>-5.8</v>
      </c>
      <c r="S41" s="213">
        <v>1.2</v>
      </c>
    </row>
    <row r="42" spans="1:19" ht="13.5" customHeight="1">
      <c r="A42" s="214"/>
      <c r="B42" s="198">
        <v>11</v>
      </c>
      <c r="C42" s="199"/>
      <c r="D42" s="212">
        <v>0.4</v>
      </c>
      <c r="E42" s="213">
        <v>-5.7</v>
      </c>
      <c r="F42" s="213">
        <v>0.9</v>
      </c>
      <c r="G42" s="213">
        <v>-11.1</v>
      </c>
      <c r="H42" s="213">
        <v>-2.9</v>
      </c>
      <c r="I42" s="213">
        <v>6</v>
      </c>
      <c r="J42" s="213">
        <v>-2.9</v>
      </c>
      <c r="K42" s="213">
        <v>2.1</v>
      </c>
      <c r="L42" s="213">
        <v>-9.2</v>
      </c>
      <c r="M42" s="213">
        <v>-2.1</v>
      </c>
      <c r="N42" s="213">
        <v>14.9</v>
      </c>
      <c r="O42" s="213">
        <v>0.5</v>
      </c>
      <c r="P42" s="213">
        <v>0.9</v>
      </c>
      <c r="Q42" s="213">
        <v>0.3</v>
      </c>
      <c r="R42" s="213">
        <v>-8</v>
      </c>
      <c r="S42" s="213">
        <v>-3.2</v>
      </c>
    </row>
    <row r="43" spans="1:19" ht="13.5" customHeight="1">
      <c r="A43" s="198"/>
      <c r="B43" s="198">
        <v>12</v>
      </c>
      <c r="C43" s="199"/>
      <c r="D43" s="212">
        <v>1</v>
      </c>
      <c r="E43" s="213">
        <v>-2.5</v>
      </c>
      <c r="F43" s="213">
        <v>-1.2</v>
      </c>
      <c r="G43" s="213">
        <v>-8.8</v>
      </c>
      <c r="H43" s="213">
        <v>1.3</v>
      </c>
      <c r="I43" s="213">
        <v>5.9</v>
      </c>
      <c r="J43" s="213">
        <v>0.3</v>
      </c>
      <c r="K43" s="213">
        <v>-1.4</v>
      </c>
      <c r="L43" s="213">
        <v>-10.9</v>
      </c>
      <c r="M43" s="213">
        <v>-1.5</v>
      </c>
      <c r="N43" s="213">
        <v>14.1</v>
      </c>
      <c r="O43" s="213">
        <v>4.3</v>
      </c>
      <c r="P43" s="213">
        <v>3.9</v>
      </c>
      <c r="Q43" s="213">
        <v>4.6</v>
      </c>
      <c r="R43" s="213">
        <v>-9.6</v>
      </c>
      <c r="S43" s="213">
        <v>-3.7</v>
      </c>
    </row>
    <row r="44" spans="1:19" ht="13.5" customHeight="1">
      <c r="A44" s="198" t="s">
        <v>453</v>
      </c>
      <c r="B44" s="198" t="s">
        <v>454</v>
      </c>
      <c r="C44" s="199" t="s">
        <v>176</v>
      </c>
      <c r="D44" s="212">
        <v>3.2</v>
      </c>
      <c r="E44" s="213">
        <v>7.1</v>
      </c>
      <c r="F44" s="213">
        <v>-0.2</v>
      </c>
      <c r="G44" s="213">
        <v>-10.5</v>
      </c>
      <c r="H44" s="213">
        <v>-6.1</v>
      </c>
      <c r="I44" s="213">
        <v>-1</v>
      </c>
      <c r="J44" s="213">
        <v>1.7</v>
      </c>
      <c r="K44" s="213">
        <v>0.7</v>
      </c>
      <c r="L44" s="213">
        <v>-8.7</v>
      </c>
      <c r="M44" s="213">
        <v>-2.5</v>
      </c>
      <c r="N44" s="213">
        <v>10.7</v>
      </c>
      <c r="O44" s="213">
        <v>4.4</v>
      </c>
      <c r="P44" s="213">
        <v>34.6</v>
      </c>
      <c r="Q44" s="213">
        <v>5.7</v>
      </c>
      <c r="R44" s="213">
        <v>-6.1</v>
      </c>
      <c r="S44" s="213">
        <v>-5.2</v>
      </c>
    </row>
    <row r="45" spans="1:19" ht="13.5" customHeight="1">
      <c r="A45" s="198"/>
      <c r="B45" s="198">
        <v>2</v>
      </c>
      <c r="C45" s="199"/>
      <c r="D45" s="204">
        <v>1.6</v>
      </c>
      <c r="E45" s="205">
        <v>6.4</v>
      </c>
      <c r="F45" s="205">
        <v>-2</v>
      </c>
      <c r="G45" s="205">
        <v>-7.6</v>
      </c>
      <c r="H45" s="205">
        <v>6.4</v>
      </c>
      <c r="I45" s="205">
        <v>-1.1</v>
      </c>
      <c r="J45" s="205">
        <v>-2.8</v>
      </c>
      <c r="K45" s="205">
        <v>2.9</v>
      </c>
      <c r="L45" s="205">
        <v>-17.5</v>
      </c>
      <c r="M45" s="205">
        <v>-2</v>
      </c>
      <c r="N45" s="205">
        <v>1.1</v>
      </c>
      <c r="O45" s="205">
        <v>3.2</v>
      </c>
      <c r="P45" s="205">
        <v>46.4</v>
      </c>
      <c r="Q45" s="205">
        <v>4.2</v>
      </c>
      <c r="R45" s="205">
        <v>-7.7</v>
      </c>
      <c r="S45" s="205">
        <v>-6.2</v>
      </c>
    </row>
    <row r="46" spans="1:19" ht="13.5" customHeight="1">
      <c r="A46" s="214"/>
      <c r="B46" s="218">
        <v>3</v>
      </c>
      <c r="C46" s="214"/>
      <c r="D46" s="219">
        <v>2.8</v>
      </c>
      <c r="E46" s="220">
        <v>8.6</v>
      </c>
      <c r="F46" s="220">
        <v>0.1</v>
      </c>
      <c r="G46" s="220">
        <v>-9.1</v>
      </c>
      <c r="H46" s="220">
        <v>-5.2</v>
      </c>
      <c r="I46" s="220">
        <v>-1.4</v>
      </c>
      <c r="J46" s="220">
        <v>-3.4</v>
      </c>
      <c r="K46" s="220">
        <v>4</v>
      </c>
      <c r="L46" s="220">
        <v>-21.5</v>
      </c>
      <c r="M46" s="220">
        <v>-2.4</v>
      </c>
      <c r="N46" s="220">
        <v>0.5</v>
      </c>
      <c r="O46" s="220">
        <v>4.1</v>
      </c>
      <c r="P46" s="220">
        <v>70.4</v>
      </c>
      <c r="Q46" s="220">
        <v>3.7</v>
      </c>
      <c r="R46" s="220">
        <v>-4</v>
      </c>
      <c r="S46" s="220">
        <v>-7.8</v>
      </c>
    </row>
    <row r="47" spans="1:35" ht="27" customHeight="1">
      <c r="A47" s="650" t="s">
        <v>158</v>
      </c>
      <c r="B47" s="650"/>
      <c r="C47" s="651"/>
      <c r="D47" s="223">
        <v>0.8</v>
      </c>
      <c r="E47" s="223">
        <v>1</v>
      </c>
      <c r="F47" s="223">
        <v>0.4</v>
      </c>
      <c r="G47" s="223">
        <v>-1</v>
      </c>
      <c r="H47" s="223">
        <v>-10.3</v>
      </c>
      <c r="I47" s="223">
        <v>-3.3</v>
      </c>
      <c r="J47" s="223">
        <v>-0.1</v>
      </c>
      <c r="K47" s="223">
        <v>1.3</v>
      </c>
      <c r="L47" s="223">
        <v>-3.5</v>
      </c>
      <c r="M47" s="223">
        <v>-1.4</v>
      </c>
      <c r="N47" s="223">
        <v>3.5</v>
      </c>
      <c r="O47" s="223">
        <v>0.5</v>
      </c>
      <c r="P47" s="223">
        <v>18.3</v>
      </c>
      <c r="Q47" s="223">
        <v>0</v>
      </c>
      <c r="R47" s="223">
        <v>-1.8</v>
      </c>
      <c r="S47" s="223">
        <v>0</v>
      </c>
      <c r="T47" s="225"/>
      <c r="U47" s="225"/>
      <c r="V47" s="225"/>
      <c r="W47" s="225"/>
      <c r="X47" s="225"/>
      <c r="Y47" s="225"/>
      <c r="Z47" s="225"/>
      <c r="AA47" s="225"/>
      <c r="AB47" s="225"/>
      <c r="AC47" s="225"/>
      <c r="AD47" s="225"/>
      <c r="AE47" s="225"/>
      <c r="AF47" s="225"/>
      <c r="AG47" s="225"/>
      <c r="AH47" s="225"/>
      <c r="AI47" s="225"/>
    </row>
    <row r="48" spans="1:35" ht="27" customHeight="1">
      <c r="A48" s="225"/>
      <c r="B48" s="225"/>
      <c r="C48" s="225"/>
      <c r="D48" s="247"/>
      <c r="E48" s="247"/>
      <c r="F48" s="247"/>
      <c r="G48" s="247"/>
      <c r="H48" s="247"/>
      <c r="I48" s="247"/>
      <c r="J48" s="247"/>
      <c r="K48" s="247"/>
      <c r="L48" s="247"/>
      <c r="M48" s="247"/>
      <c r="N48" s="247"/>
      <c r="O48" s="247"/>
      <c r="P48" s="247"/>
      <c r="Q48" s="247"/>
      <c r="R48" s="247"/>
      <c r="S48" s="247"/>
      <c r="T48" s="225"/>
      <c r="U48" s="225"/>
      <c r="V48" s="225"/>
      <c r="W48" s="225"/>
      <c r="X48" s="225"/>
      <c r="Y48" s="225"/>
      <c r="Z48" s="225"/>
      <c r="AA48" s="225"/>
      <c r="AB48" s="225"/>
      <c r="AC48" s="225"/>
      <c r="AD48" s="225"/>
      <c r="AE48" s="225"/>
      <c r="AF48" s="225"/>
      <c r="AG48" s="225"/>
      <c r="AH48" s="225"/>
      <c r="AI48" s="225"/>
    </row>
    <row r="49" spans="1:19" ht="15.75">
      <c r="A49" s="227" t="s">
        <v>197</v>
      </c>
      <c r="B49" s="228"/>
      <c r="C49" s="228"/>
      <c r="D49" s="217"/>
      <c r="E49" s="217"/>
      <c r="F49" s="217"/>
      <c r="G49" s="217"/>
      <c r="H49" s="653"/>
      <c r="I49" s="653"/>
      <c r="J49" s="653"/>
      <c r="K49" s="653"/>
      <c r="L49" s="653"/>
      <c r="M49" s="653"/>
      <c r="N49" s="653"/>
      <c r="O49" s="653"/>
      <c r="P49" s="217"/>
      <c r="Q49" s="217"/>
      <c r="R49" s="217"/>
      <c r="S49" s="248" t="s">
        <v>423</v>
      </c>
    </row>
    <row r="50" spans="1:19" ht="12.75">
      <c r="A50" s="642" t="s">
        <v>54</v>
      </c>
      <c r="B50" s="642"/>
      <c r="C50" s="643"/>
      <c r="D50" s="183" t="s">
        <v>381</v>
      </c>
      <c r="E50" s="183" t="s">
        <v>424</v>
      </c>
      <c r="F50" s="183" t="s">
        <v>81</v>
      </c>
      <c r="G50" s="183" t="s">
        <v>142</v>
      </c>
      <c r="H50" s="183" t="s">
        <v>426</v>
      </c>
      <c r="I50" s="183" t="s">
        <v>39</v>
      </c>
      <c r="J50" s="183" t="s">
        <v>168</v>
      </c>
      <c r="K50" s="183" t="s">
        <v>427</v>
      </c>
      <c r="L50" s="183" t="s">
        <v>428</v>
      </c>
      <c r="M50" s="183" t="s">
        <v>429</v>
      </c>
      <c r="N50" s="183" t="s">
        <v>240</v>
      </c>
      <c r="O50" s="183" t="s">
        <v>430</v>
      </c>
      <c r="P50" s="183" t="s">
        <v>431</v>
      </c>
      <c r="Q50" s="183" t="s">
        <v>432</v>
      </c>
      <c r="R50" s="183" t="s">
        <v>433</v>
      </c>
      <c r="S50" s="183" t="s">
        <v>120</v>
      </c>
    </row>
    <row r="51" spans="1:19" ht="21">
      <c r="A51" s="644"/>
      <c r="B51" s="644"/>
      <c r="C51" s="645"/>
      <c r="D51" s="184" t="s">
        <v>73</v>
      </c>
      <c r="E51" s="184"/>
      <c r="F51" s="184"/>
      <c r="G51" s="184" t="s">
        <v>134</v>
      </c>
      <c r="H51" s="184" t="s">
        <v>3</v>
      </c>
      <c r="I51" s="184" t="s">
        <v>207</v>
      </c>
      <c r="J51" s="184" t="s">
        <v>1</v>
      </c>
      <c r="K51" s="184" t="s">
        <v>203</v>
      </c>
      <c r="L51" s="185" t="s">
        <v>436</v>
      </c>
      <c r="M51" s="186" t="s">
        <v>22</v>
      </c>
      <c r="N51" s="185" t="s">
        <v>437</v>
      </c>
      <c r="O51" s="185" t="s">
        <v>361</v>
      </c>
      <c r="P51" s="185" t="s">
        <v>438</v>
      </c>
      <c r="Q51" s="185" t="s">
        <v>141</v>
      </c>
      <c r="R51" s="185" t="s">
        <v>2</v>
      </c>
      <c r="S51" s="187" t="s">
        <v>439</v>
      </c>
    </row>
    <row r="52" spans="1:19" ht="18" customHeight="1">
      <c r="A52" s="646"/>
      <c r="B52" s="646"/>
      <c r="C52" s="647"/>
      <c r="D52" s="188" t="s">
        <v>131</v>
      </c>
      <c r="E52" s="188" t="s">
        <v>391</v>
      </c>
      <c r="F52" s="188" t="s">
        <v>0</v>
      </c>
      <c r="G52" s="188" t="s">
        <v>440</v>
      </c>
      <c r="H52" s="188" t="s">
        <v>8</v>
      </c>
      <c r="I52" s="188" t="s">
        <v>155</v>
      </c>
      <c r="J52" s="188" t="s">
        <v>356</v>
      </c>
      <c r="K52" s="188" t="s">
        <v>375</v>
      </c>
      <c r="L52" s="189" t="s">
        <v>84</v>
      </c>
      <c r="M52" s="190" t="s">
        <v>243</v>
      </c>
      <c r="N52" s="189" t="s">
        <v>286</v>
      </c>
      <c r="O52" s="189" t="s">
        <v>45</v>
      </c>
      <c r="P52" s="190" t="s">
        <v>441</v>
      </c>
      <c r="Q52" s="190" t="s">
        <v>442</v>
      </c>
      <c r="R52" s="189" t="s">
        <v>443</v>
      </c>
      <c r="S52" s="189" t="s">
        <v>332</v>
      </c>
    </row>
    <row r="53" spans="1:19" ht="15.75" customHeight="1">
      <c r="A53" s="235"/>
      <c r="B53" s="235"/>
      <c r="C53" s="235"/>
      <c r="D53" s="648" t="s">
        <v>444</v>
      </c>
      <c r="E53" s="648"/>
      <c r="F53" s="648"/>
      <c r="G53" s="648"/>
      <c r="H53" s="648"/>
      <c r="I53" s="648"/>
      <c r="J53" s="648"/>
      <c r="K53" s="648"/>
      <c r="L53" s="648"/>
      <c r="M53" s="648"/>
      <c r="N53" s="648"/>
      <c r="O53" s="648"/>
      <c r="P53" s="648"/>
      <c r="Q53" s="648"/>
      <c r="R53" s="648"/>
      <c r="S53" s="235"/>
    </row>
    <row r="54" spans="1:19" ht="13.5" customHeight="1">
      <c r="A54" s="192" t="s">
        <v>66</v>
      </c>
      <c r="B54" s="192" t="s">
        <v>144</v>
      </c>
      <c r="C54" s="193" t="s">
        <v>447</v>
      </c>
      <c r="D54" s="194">
        <v>100.4</v>
      </c>
      <c r="E54" s="195">
        <v>95.1</v>
      </c>
      <c r="F54" s="195">
        <v>98.8</v>
      </c>
      <c r="G54" s="195">
        <v>98.2</v>
      </c>
      <c r="H54" s="195">
        <v>96.2</v>
      </c>
      <c r="I54" s="195">
        <v>104.2</v>
      </c>
      <c r="J54" s="195">
        <v>101.4</v>
      </c>
      <c r="K54" s="195">
        <v>104.6</v>
      </c>
      <c r="L54" s="196">
        <v>95.8</v>
      </c>
      <c r="M54" s="196">
        <v>102.4</v>
      </c>
      <c r="N54" s="196">
        <v>101.8</v>
      </c>
      <c r="O54" s="196">
        <v>101.5</v>
      </c>
      <c r="P54" s="195">
        <v>98.7</v>
      </c>
      <c r="Q54" s="195">
        <v>101.7</v>
      </c>
      <c r="R54" s="195">
        <v>102.8</v>
      </c>
      <c r="S54" s="196">
        <v>100.8</v>
      </c>
    </row>
    <row r="55" spans="1:19" ht="13.5" customHeight="1">
      <c r="A55" s="198"/>
      <c r="B55" s="198" t="s">
        <v>449</v>
      </c>
      <c r="C55" s="199"/>
      <c r="D55" s="200">
        <v>100</v>
      </c>
      <c r="E55" s="201">
        <v>100</v>
      </c>
      <c r="F55" s="201">
        <v>100</v>
      </c>
      <c r="G55" s="201">
        <v>100</v>
      </c>
      <c r="H55" s="201">
        <v>100</v>
      </c>
      <c r="I55" s="201">
        <v>100</v>
      </c>
      <c r="J55" s="201">
        <v>100</v>
      </c>
      <c r="K55" s="201">
        <v>100</v>
      </c>
      <c r="L55" s="202">
        <v>100</v>
      </c>
      <c r="M55" s="202">
        <v>100</v>
      </c>
      <c r="N55" s="202">
        <v>100</v>
      </c>
      <c r="O55" s="202">
        <v>100</v>
      </c>
      <c r="P55" s="201">
        <v>100</v>
      </c>
      <c r="Q55" s="201">
        <v>100</v>
      </c>
      <c r="R55" s="201">
        <v>100</v>
      </c>
      <c r="S55" s="202">
        <v>100</v>
      </c>
    </row>
    <row r="56" spans="1:19" ht="13.5" customHeight="1">
      <c r="A56" s="198"/>
      <c r="B56" s="198">
        <v>28</v>
      </c>
      <c r="C56" s="199"/>
      <c r="D56" s="200">
        <v>100.3</v>
      </c>
      <c r="E56" s="201">
        <v>98.4</v>
      </c>
      <c r="F56" s="201">
        <v>100.5</v>
      </c>
      <c r="G56" s="201">
        <v>97</v>
      </c>
      <c r="H56" s="201">
        <v>100.2</v>
      </c>
      <c r="I56" s="201">
        <v>99.5</v>
      </c>
      <c r="J56" s="201">
        <v>98.8</v>
      </c>
      <c r="K56" s="201">
        <v>97.1</v>
      </c>
      <c r="L56" s="202">
        <v>101.8</v>
      </c>
      <c r="M56" s="202">
        <v>100.5</v>
      </c>
      <c r="N56" s="202">
        <v>97.5</v>
      </c>
      <c r="O56" s="202">
        <v>102.1</v>
      </c>
      <c r="P56" s="201">
        <v>106.5</v>
      </c>
      <c r="Q56" s="201">
        <v>101.2</v>
      </c>
      <c r="R56" s="201">
        <v>98.9</v>
      </c>
      <c r="S56" s="202">
        <v>99</v>
      </c>
    </row>
    <row r="57" spans="1:19" ht="13.5" customHeight="1">
      <c r="A57" s="198"/>
      <c r="B57" s="198" t="s">
        <v>31</v>
      </c>
      <c r="C57" s="199"/>
      <c r="D57" s="200">
        <v>100.6</v>
      </c>
      <c r="E57" s="201">
        <v>98.9</v>
      </c>
      <c r="F57" s="201">
        <v>100.6</v>
      </c>
      <c r="G57" s="201">
        <v>97.3</v>
      </c>
      <c r="H57" s="201">
        <v>100.3</v>
      </c>
      <c r="I57" s="201">
        <v>101.3</v>
      </c>
      <c r="J57" s="201">
        <v>97.3</v>
      </c>
      <c r="K57" s="201">
        <v>98.5</v>
      </c>
      <c r="L57" s="201">
        <v>103.5</v>
      </c>
      <c r="M57" s="201">
        <v>97.6</v>
      </c>
      <c r="N57" s="201">
        <v>103.7</v>
      </c>
      <c r="O57" s="201">
        <v>101.8</v>
      </c>
      <c r="P57" s="201">
        <v>109.7</v>
      </c>
      <c r="Q57" s="201">
        <v>100.3</v>
      </c>
      <c r="R57" s="201">
        <v>102.3</v>
      </c>
      <c r="S57" s="201">
        <v>96.9</v>
      </c>
    </row>
    <row r="58" spans="1:19" ht="13.5" customHeight="1">
      <c r="A58" s="198"/>
      <c r="B58" s="198" t="s">
        <v>80</v>
      </c>
      <c r="C58" s="199"/>
      <c r="D58" s="204">
        <v>100.5</v>
      </c>
      <c r="E58" s="205">
        <v>119.2</v>
      </c>
      <c r="F58" s="205">
        <v>99.7</v>
      </c>
      <c r="G58" s="205">
        <v>118.9</v>
      </c>
      <c r="H58" s="205">
        <v>91.4</v>
      </c>
      <c r="I58" s="205">
        <v>92.1</v>
      </c>
      <c r="J58" s="205">
        <v>110.6</v>
      </c>
      <c r="K58" s="205">
        <v>104.1</v>
      </c>
      <c r="L58" s="205">
        <v>92.6</v>
      </c>
      <c r="M58" s="205">
        <v>115.3</v>
      </c>
      <c r="N58" s="205">
        <v>96.4</v>
      </c>
      <c r="O58" s="205">
        <v>103.8</v>
      </c>
      <c r="P58" s="205">
        <v>86</v>
      </c>
      <c r="Q58" s="205">
        <v>107.7</v>
      </c>
      <c r="R58" s="205">
        <v>97.2</v>
      </c>
      <c r="S58" s="205">
        <v>97.4</v>
      </c>
    </row>
    <row r="59" spans="1:19" ht="13.5" customHeight="1">
      <c r="A59" s="206" t="s">
        <v>450</v>
      </c>
      <c r="B59" s="206" t="s">
        <v>452</v>
      </c>
      <c r="C59" s="207" t="s">
        <v>447</v>
      </c>
      <c r="D59" s="208">
        <v>101.3</v>
      </c>
      <c r="E59" s="209">
        <v>101.8</v>
      </c>
      <c r="F59" s="209">
        <v>99.5</v>
      </c>
      <c r="G59" s="209">
        <v>115.2</v>
      </c>
      <c r="H59" s="209">
        <v>85.5</v>
      </c>
      <c r="I59" s="209">
        <v>94.4</v>
      </c>
      <c r="J59" s="209">
        <v>117.9</v>
      </c>
      <c r="K59" s="209">
        <v>99.5</v>
      </c>
      <c r="L59" s="209">
        <v>80.2</v>
      </c>
      <c r="M59" s="209">
        <v>113.8</v>
      </c>
      <c r="N59" s="209">
        <v>119.8</v>
      </c>
      <c r="O59" s="209">
        <v>97.1</v>
      </c>
      <c r="P59" s="209">
        <v>81.5</v>
      </c>
      <c r="Q59" s="209">
        <v>111.4</v>
      </c>
      <c r="R59" s="209">
        <v>102.9</v>
      </c>
      <c r="S59" s="209">
        <v>97.3</v>
      </c>
    </row>
    <row r="60" spans="1:19" ht="13.5" customHeight="1">
      <c r="A60" s="198" t="s">
        <v>274</v>
      </c>
      <c r="B60" s="198">
        <v>3</v>
      </c>
      <c r="C60" s="199" t="s">
        <v>176</v>
      </c>
      <c r="D60" s="210">
        <v>99.3</v>
      </c>
      <c r="E60" s="211">
        <v>96.5</v>
      </c>
      <c r="F60" s="211">
        <v>97.9</v>
      </c>
      <c r="G60" s="211">
        <v>114</v>
      </c>
      <c r="H60" s="211">
        <v>85.1</v>
      </c>
      <c r="I60" s="211">
        <v>92.6</v>
      </c>
      <c r="J60" s="211">
        <v>113.1</v>
      </c>
      <c r="K60" s="211">
        <v>97.8</v>
      </c>
      <c r="L60" s="211">
        <v>91.5</v>
      </c>
      <c r="M60" s="211">
        <v>112.6</v>
      </c>
      <c r="N60" s="211">
        <v>120.2</v>
      </c>
      <c r="O60" s="211">
        <v>92.4</v>
      </c>
      <c r="P60" s="211">
        <v>71.6</v>
      </c>
      <c r="Q60" s="211">
        <v>110.8</v>
      </c>
      <c r="R60" s="211">
        <v>104.2</v>
      </c>
      <c r="S60" s="211">
        <v>98</v>
      </c>
    </row>
    <row r="61" spans="1:19" ht="13.5" customHeight="1">
      <c r="A61" s="198"/>
      <c r="B61" s="198">
        <v>4</v>
      </c>
      <c r="C61" s="199"/>
      <c r="D61" s="212">
        <v>101.6</v>
      </c>
      <c r="E61" s="213">
        <v>100.5</v>
      </c>
      <c r="F61" s="213">
        <v>101</v>
      </c>
      <c r="G61" s="213">
        <v>115.3</v>
      </c>
      <c r="H61" s="213">
        <v>86.5</v>
      </c>
      <c r="I61" s="213">
        <v>96.9</v>
      </c>
      <c r="J61" s="213">
        <v>121.1</v>
      </c>
      <c r="K61" s="213">
        <v>99.4</v>
      </c>
      <c r="L61" s="213">
        <v>71.5</v>
      </c>
      <c r="M61" s="213">
        <v>115.3</v>
      </c>
      <c r="N61" s="213">
        <v>126.4</v>
      </c>
      <c r="O61" s="213">
        <v>99.1</v>
      </c>
      <c r="P61" s="213">
        <v>72.1</v>
      </c>
      <c r="Q61" s="213">
        <v>108.8</v>
      </c>
      <c r="R61" s="213">
        <v>98.9</v>
      </c>
      <c r="S61" s="213">
        <v>96</v>
      </c>
    </row>
    <row r="62" spans="1:19" ht="13.5" customHeight="1">
      <c r="A62" s="198" t="s">
        <v>178</v>
      </c>
      <c r="B62" s="198">
        <v>5</v>
      </c>
      <c r="C62" s="199" t="s">
        <v>176</v>
      </c>
      <c r="D62" s="212">
        <v>100.9</v>
      </c>
      <c r="E62" s="213">
        <v>93.4</v>
      </c>
      <c r="F62" s="213">
        <v>99.2</v>
      </c>
      <c r="G62" s="213">
        <v>112.8</v>
      </c>
      <c r="H62" s="213">
        <v>86</v>
      </c>
      <c r="I62" s="213">
        <v>91.9</v>
      </c>
      <c r="J62" s="213">
        <v>119.5</v>
      </c>
      <c r="K62" s="213">
        <v>101.8</v>
      </c>
      <c r="L62" s="213">
        <v>65.4</v>
      </c>
      <c r="M62" s="213">
        <v>114.6</v>
      </c>
      <c r="N62" s="213">
        <v>122.5</v>
      </c>
      <c r="O62" s="213">
        <v>97.6</v>
      </c>
      <c r="P62" s="213">
        <v>82</v>
      </c>
      <c r="Q62" s="213">
        <v>111.8</v>
      </c>
      <c r="R62" s="213">
        <v>100.1</v>
      </c>
      <c r="S62" s="213">
        <v>95.4</v>
      </c>
    </row>
    <row r="63" spans="1:19" ht="13.5" customHeight="1">
      <c r="A63" s="214"/>
      <c r="B63" s="198">
        <v>6</v>
      </c>
      <c r="C63" s="199"/>
      <c r="D63" s="212">
        <v>101.7</v>
      </c>
      <c r="E63" s="213">
        <v>104.6</v>
      </c>
      <c r="F63" s="213">
        <v>100.8</v>
      </c>
      <c r="G63" s="213">
        <v>113.1</v>
      </c>
      <c r="H63" s="213">
        <v>86</v>
      </c>
      <c r="I63" s="213">
        <v>95.3</v>
      </c>
      <c r="J63" s="213">
        <v>119.2</v>
      </c>
      <c r="K63" s="213">
        <v>101.5</v>
      </c>
      <c r="L63" s="213">
        <v>59.6</v>
      </c>
      <c r="M63" s="213">
        <v>115.2</v>
      </c>
      <c r="N63" s="213">
        <v>122</v>
      </c>
      <c r="O63" s="213">
        <v>91.2</v>
      </c>
      <c r="P63" s="213">
        <v>84.1</v>
      </c>
      <c r="Q63" s="213">
        <v>108</v>
      </c>
      <c r="R63" s="213">
        <v>104</v>
      </c>
      <c r="S63" s="213">
        <v>95.3</v>
      </c>
    </row>
    <row r="64" spans="1:19" ht="13.5" customHeight="1">
      <c r="A64" s="214"/>
      <c r="B64" s="198">
        <v>7</v>
      </c>
      <c r="C64" s="199"/>
      <c r="D64" s="212">
        <v>101.8</v>
      </c>
      <c r="E64" s="213">
        <v>115.1</v>
      </c>
      <c r="F64" s="213">
        <v>99.2</v>
      </c>
      <c r="G64" s="213">
        <v>112.5</v>
      </c>
      <c r="H64" s="213">
        <v>85.8</v>
      </c>
      <c r="I64" s="213">
        <v>94.7</v>
      </c>
      <c r="J64" s="213">
        <v>119.1</v>
      </c>
      <c r="K64" s="213">
        <v>99.1</v>
      </c>
      <c r="L64" s="213">
        <v>86.1</v>
      </c>
      <c r="M64" s="213">
        <v>111.6</v>
      </c>
      <c r="N64" s="213">
        <v>121.7</v>
      </c>
      <c r="O64" s="213">
        <v>96.1</v>
      </c>
      <c r="P64" s="213">
        <v>87.8</v>
      </c>
      <c r="Q64" s="213">
        <v>109.1</v>
      </c>
      <c r="R64" s="213">
        <v>103.7</v>
      </c>
      <c r="S64" s="213">
        <v>97.6</v>
      </c>
    </row>
    <row r="65" spans="1:19" ht="13.5" customHeight="1">
      <c r="A65" s="214"/>
      <c r="B65" s="198">
        <v>8</v>
      </c>
      <c r="C65" s="199"/>
      <c r="D65" s="212">
        <v>101.7</v>
      </c>
      <c r="E65" s="213">
        <v>102.4</v>
      </c>
      <c r="F65" s="213">
        <v>98.5</v>
      </c>
      <c r="G65" s="213">
        <v>113.1</v>
      </c>
      <c r="H65" s="213">
        <v>86.9</v>
      </c>
      <c r="I65" s="213">
        <v>93.4</v>
      </c>
      <c r="J65" s="213">
        <v>117.5</v>
      </c>
      <c r="K65" s="213">
        <v>99.5</v>
      </c>
      <c r="L65" s="213">
        <v>87.5</v>
      </c>
      <c r="M65" s="213">
        <v>114.3</v>
      </c>
      <c r="N65" s="213">
        <v>130.3</v>
      </c>
      <c r="O65" s="213">
        <v>94.9</v>
      </c>
      <c r="P65" s="213">
        <v>85.5</v>
      </c>
      <c r="Q65" s="213">
        <v>111.2</v>
      </c>
      <c r="R65" s="213">
        <v>103.1</v>
      </c>
      <c r="S65" s="213">
        <v>103.9</v>
      </c>
    </row>
    <row r="66" spans="1:19" ht="13.5" customHeight="1">
      <c r="A66" s="198"/>
      <c r="B66" s="198">
        <v>9</v>
      </c>
      <c r="C66" s="199"/>
      <c r="D66" s="212">
        <v>101.6</v>
      </c>
      <c r="E66" s="213">
        <v>102.7</v>
      </c>
      <c r="F66" s="213">
        <v>99.3</v>
      </c>
      <c r="G66" s="213">
        <v>114.1</v>
      </c>
      <c r="H66" s="213">
        <v>85.3</v>
      </c>
      <c r="I66" s="213">
        <v>92.9</v>
      </c>
      <c r="J66" s="213">
        <v>116.7</v>
      </c>
      <c r="K66" s="213">
        <v>99.9</v>
      </c>
      <c r="L66" s="213">
        <v>83.3</v>
      </c>
      <c r="M66" s="213">
        <v>114.4</v>
      </c>
      <c r="N66" s="213">
        <v>122.5</v>
      </c>
      <c r="O66" s="213">
        <v>101.2</v>
      </c>
      <c r="P66" s="213">
        <v>84.6</v>
      </c>
      <c r="Q66" s="213">
        <v>113.7</v>
      </c>
      <c r="R66" s="213">
        <v>102.9</v>
      </c>
      <c r="S66" s="213">
        <v>96.3</v>
      </c>
    </row>
    <row r="67" spans="1:19" ht="13.5" customHeight="1">
      <c r="A67" s="198"/>
      <c r="B67" s="198">
        <v>10</v>
      </c>
      <c r="C67" s="199"/>
      <c r="D67" s="212">
        <v>102.9</v>
      </c>
      <c r="E67" s="213">
        <v>101.5</v>
      </c>
      <c r="F67" s="213">
        <v>100.1</v>
      </c>
      <c r="G67" s="213">
        <v>119.8</v>
      </c>
      <c r="H67" s="213">
        <v>85.9</v>
      </c>
      <c r="I67" s="213">
        <v>94.4</v>
      </c>
      <c r="J67" s="213">
        <v>121.6</v>
      </c>
      <c r="K67" s="213">
        <v>99.4</v>
      </c>
      <c r="L67" s="213">
        <v>85.9</v>
      </c>
      <c r="M67" s="213">
        <v>114.8</v>
      </c>
      <c r="N67" s="213">
        <v>116.6</v>
      </c>
      <c r="O67" s="213">
        <v>100.5</v>
      </c>
      <c r="P67" s="213">
        <v>87</v>
      </c>
      <c r="Q67" s="213">
        <v>115.2</v>
      </c>
      <c r="R67" s="213">
        <v>102.6</v>
      </c>
      <c r="S67" s="213">
        <v>100.8</v>
      </c>
    </row>
    <row r="68" spans="1:19" ht="13.5" customHeight="1">
      <c r="A68" s="214"/>
      <c r="B68" s="198">
        <v>11</v>
      </c>
      <c r="C68" s="199"/>
      <c r="D68" s="212">
        <v>103</v>
      </c>
      <c r="E68" s="213">
        <v>103.3</v>
      </c>
      <c r="F68" s="213">
        <v>100.4</v>
      </c>
      <c r="G68" s="213">
        <v>119.7</v>
      </c>
      <c r="H68" s="213">
        <v>84.2</v>
      </c>
      <c r="I68" s="213">
        <v>96.2</v>
      </c>
      <c r="J68" s="213">
        <v>116.6</v>
      </c>
      <c r="K68" s="213">
        <v>99.3</v>
      </c>
      <c r="L68" s="213">
        <v>82.8</v>
      </c>
      <c r="M68" s="213">
        <v>116.7</v>
      </c>
      <c r="N68" s="213">
        <v>116.9</v>
      </c>
      <c r="O68" s="213">
        <v>102</v>
      </c>
      <c r="P68" s="213">
        <v>86.2</v>
      </c>
      <c r="Q68" s="213">
        <v>115</v>
      </c>
      <c r="R68" s="213">
        <v>102.9</v>
      </c>
      <c r="S68" s="213">
        <v>94.8</v>
      </c>
    </row>
    <row r="69" spans="1:19" ht="13.5" customHeight="1">
      <c r="A69" s="198"/>
      <c r="B69" s="198">
        <v>12</v>
      </c>
      <c r="C69" s="199"/>
      <c r="D69" s="212">
        <v>102.5</v>
      </c>
      <c r="E69" s="213">
        <v>102.1</v>
      </c>
      <c r="F69" s="213">
        <v>99.9</v>
      </c>
      <c r="G69" s="213">
        <v>119</v>
      </c>
      <c r="H69" s="213">
        <v>85.7</v>
      </c>
      <c r="I69" s="213">
        <v>94.5</v>
      </c>
      <c r="J69" s="213">
        <v>121</v>
      </c>
      <c r="K69" s="213">
        <v>99.7</v>
      </c>
      <c r="L69" s="213">
        <v>81.5</v>
      </c>
      <c r="M69" s="213">
        <v>115.8</v>
      </c>
      <c r="N69" s="213">
        <v>119.4</v>
      </c>
      <c r="O69" s="213">
        <v>102</v>
      </c>
      <c r="P69" s="213">
        <v>87.9</v>
      </c>
      <c r="Q69" s="213">
        <v>114.1</v>
      </c>
      <c r="R69" s="213">
        <v>105.3</v>
      </c>
      <c r="S69" s="213">
        <v>95.2</v>
      </c>
    </row>
    <row r="70" spans="1:46" ht="13.5" customHeight="1">
      <c r="A70" s="198" t="s">
        <v>453</v>
      </c>
      <c r="B70" s="198" t="s">
        <v>454</v>
      </c>
      <c r="C70" s="199" t="s">
        <v>176</v>
      </c>
      <c r="D70" s="212">
        <v>102.5</v>
      </c>
      <c r="E70" s="213">
        <v>107.8</v>
      </c>
      <c r="F70" s="213">
        <v>97.7</v>
      </c>
      <c r="G70" s="213">
        <v>108.7</v>
      </c>
      <c r="H70" s="213">
        <v>81.1</v>
      </c>
      <c r="I70" s="213">
        <v>88.8</v>
      </c>
      <c r="J70" s="213">
        <v>120.2</v>
      </c>
      <c r="K70" s="213">
        <v>95.9</v>
      </c>
      <c r="L70" s="213">
        <v>111.1</v>
      </c>
      <c r="M70" s="213">
        <v>110</v>
      </c>
      <c r="N70" s="213">
        <v>114.7</v>
      </c>
      <c r="O70" s="213">
        <v>90.1</v>
      </c>
      <c r="P70" s="213">
        <v>105</v>
      </c>
      <c r="Q70" s="213">
        <v>115.1</v>
      </c>
      <c r="R70" s="213">
        <v>102.9</v>
      </c>
      <c r="S70" s="213">
        <v>98</v>
      </c>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row>
    <row r="71" spans="1:46" ht="13.5" customHeight="1">
      <c r="A71" s="198"/>
      <c r="B71" s="198">
        <v>2</v>
      </c>
      <c r="C71" s="199"/>
      <c r="D71" s="212">
        <v>101.7</v>
      </c>
      <c r="E71" s="213">
        <v>109.4</v>
      </c>
      <c r="F71" s="213">
        <v>98</v>
      </c>
      <c r="G71" s="213">
        <v>108.7</v>
      </c>
      <c r="H71" s="213">
        <v>84.6</v>
      </c>
      <c r="I71" s="213">
        <v>93.1</v>
      </c>
      <c r="J71" s="213">
        <v>107.5</v>
      </c>
      <c r="K71" s="213">
        <v>98.7</v>
      </c>
      <c r="L71" s="213">
        <v>97.8</v>
      </c>
      <c r="M71" s="213">
        <v>110.6</v>
      </c>
      <c r="N71" s="213">
        <v>107.3</v>
      </c>
      <c r="O71" s="213">
        <v>89.5</v>
      </c>
      <c r="P71" s="213">
        <v>105.8</v>
      </c>
      <c r="Q71" s="213">
        <v>114.3</v>
      </c>
      <c r="R71" s="213">
        <v>106.3</v>
      </c>
      <c r="S71" s="213">
        <v>95.9</v>
      </c>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row>
    <row r="72" spans="1:46" ht="13.5" customHeight="1">
      <c r="A72" s="214"/>
      <c r="B72" s="218">
        <v>3</v>
      </c>
      <c r="C72" s="214"/>
      <c r="D72" s="219">
        <v>103.4</v>
      </c>
      <c r="E72" s="220">
        <v>111.6</v>
      </c>
      <c r="F72" s="220">
        <v>98.9</v>
      </c>
      <c r="G72" s="220">
        <v>108.3</v>
      </c>
      <c r="H72" s="220">
        <v>85.8</v>
      </c>
      <c r="I72" s="220">
        <v>88.6</v>
      </c>
      <c r="J72" s="220">
        <v>108.6</v>
      </c>
      <c r="K72" s="220">
        <v>101.8</v>
      </c>
      <c r="L72" s="220">
        <v>95.8</v>
      </c>
      <c r="M72" s="220">
        <v>110.2</v>
      </c>
      <c r="N72" s="220">
        <v>108.9</v>
      </c>
      <c r="O72" s="220">
        <v>89.6</v>
      </c>
      <c r="P72" s="220">
        <v>132.2</v>
      </c>
      <c r="Q72" s="220">
        <v>115</v>
      </c>
      <c r="R72" s="220">
        <v>107.4</v>
      </c>
      <c r="S72" s="220">
        <v>96.2</v>
      </c>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row>
    <row r="73" spans="1:19" ht="17.25" customHeight="1">
      <c r="A73" s="235"/>
      <c r="B73" s="235"/>
      <c r="C73" s="235"/>
      <c r="D73" s="649" t="s">
        <v>456</v>
      </c>
      <c r="E73" s="649"/>
      <c r="F73" s="649"/>
      <c r="G73" s="649"/>
      <c r="H73" s="649"/>
      <c r="I73" s="649"/>
      <c r="J73" s="649"/>
      <c r="K73" s="649"/>
      <c r="L73" s="649"/>
      <c r="M73" s="649"/>
      <c r="N73" s="649"/>
      <c r="O73" s="649"/>
      <c r="P73" s="649"/>
      <c r="Q73" s="649"/>
      <c r="R73" s="649"/>
      <c r="S73" s="649"/>
    </row>
    <row r="74" spans="1:19" ht="13.5" customHeight="1">
      <c r="A74" s="192" t="s">
        <v>66</v>
      </c>
      <c r="B74" s="192" t="s">
        <v>144</v>
      </c>
      <c r="C74" s="193" t="s">
        <v>447</v>
      </c>
      <c r="D74" s="194">
        <v>-0.1</v>
      </c>
      <c r="E74" s="195">
        <v>-9.5</v>
      </c>
      <c r="F74" s="195">
        <v>-0.3</v>
      </c>
      <c r="G74" s="195">
        <v>-6.1</v>
      </c>
      <c r="H74" s="195">
        <v>10.9</v>
      </c>
      <c r="I74" s="195">
        <v>1.1</v>
      </c>
      <c r="J74" s="195">
        <v>-0.5</v>
      </c>
      <c r="K74" s="195">
        <v>-4.7</v>
      </c>
      <c r="L74" s="196">
        <v>14.9</v>
      </c>
      <c r="M74" s="196">
        <v>-2</v>
      </c>
      <c r="N74" s="196">
        <v>5.8</v>
      </c>
      <c r="O74" s="196">
        <v>-4.5</v>
      </c>
      <c r="P74" s="195">
        <v>2</v>
      </c>
      <c r="Q74" s="195">
        <v>0.2</v>
      </c>
      <c r="R74" s="195">
        <v>1.9</v>
      </c>
      <c r="S74" s="196">
        <v>2</v>
      </c>
    </row>
    <row r="75" spans="1:19" ht="13.5" customHeight="1">
      <c r="A75" s="198"/>
      <c r="B75" s="198" t="s">
        <v>449</v>
      </c>
      <c r="C75" s="199"/>
      <c r="D75" s="200">
        <v>-0.4</v>
      </c>
      <c r="E75" s="201">
        <v>5.2</v>
      </c>
      <c r="F75" s="201">
        <v>1.2</v>
      </c>
      <c r="G75" s="201">
        <v>1.8</v>
      </c>
      <c r="H75" s="201">
        <v>4</v>
      </c>
      <c r="I75" s="201">
        <v>-4</v>
      </c>
      <c r="J75" s="201">
        <v>-1.4</v>
      </c>
      <c r="K75" s="201">
        <v>-4.5</v>
      </c>
      <c r="L75" s="202">
        <v>4.3</v>
      </c>
      <c r="M75" s="202">
        <v>-2.4</v>
      </c>
      <c r="N75" s="202">
        <v>-1.8</v>
      </c>
      <c r="O75" s="202">
        <v>-1.5</v>
      </c>
      <c r="P75" s="201">
        <v>1.3</v>
      </c>
      <c r="Q75" s="201">
        <v>-1.7</v>
      </c>
      <c r="R75" s="201">
        <v>-2.8</v>
      </c>
      <c r="S75" s="202">
        <v>-0.8</v>
      </c>
    </row>
    <row r="76" spans="1:19" ht="13.5" customHeight="1">
      <c r="A76" s="198"/>
      <c r="B76" s="198">
        <v>28</v>
      </c>
      <c r="C76" s="199"/>
      <c r="D76" s="200">
        <v>0.3</v>
      </c>
      <c r="E76" s="201">
        <v>-1.7</v>
      </c>
      <c r="F76" s="201">
        <v>0.6</v>
      </c>
      <c r="G76" s="201">
        <v>-3</v>
      </c>
      <c r="H76" s="201">
        <v>0.2</v>
      </c>
      <c r="I76" s="201">
        <v>-0.6</v>
      </c>
      <c r="J76" s="201">
        <v>-1.2</v>
      </c>
      <c r="K76" s="201">
        <v>-2.9</v>
      </c>
      <c r="L76" s="202">
        <v>1.8</v>
      </c>
      <c r="M76" s="202">
        <v>0.4</v>
      </c>
      <c r="N76" s="202">
        <v>-2.5</v>
      </c>
      <c r="O76" s="202">
        <v>2.1</v>
      </c>
      <c r="P76" s="201">
        <v>6.6</v>
      </c>
      <c r="Q76" s="201">
        <v>1.3</v>
      </c>
      <c r="R76" s="201">
        <v>-1.2</v>
      </c>
      <c r="S76" s="202">
        <v>-1</v>
      </c>
    </row>
    <row r="77" spans="1:19" ht="13.5" customHeight="1">
      <c r="A77" s="198"/>
      <c r="B77" s="198" t="s">
        <v>31</v>
      </c>
      <c r="C77" s="199"/>
      <c r="D77" s="200">
        <v>0.3</v>
      </c>
      <c r="E77" s="201">
        <v>0.5</v>
      </c>
      <c r="F77" s="201">
        <v>0.1</v>
      </c>
      <c r="G77" s="201">
        <v>0.3</v>
      </c>
      <c r="H77" s="201">
        <v>0.1</v>
      </c>
      <c r="I77" s="201">
        <v>1.8</v>
      </c>
      <c r="J77" s="201">
        <v>-1.5</v>
      </c>
      <c r="K77" s="201">
        <v>1.4</v>
      </c>
      <c r="L77" s="202">
        <v>1.7</v>
      </c>
      <c r="M77" s="202">
        <v>-2.9</v>
      </c>
      <c r="N77" s="202">
        <v>6.4</v>
      </c>
      <c r="O77" s="202">
        <v>-0.3</v>
      </c>
      <c r="P77" s="201">
        <v>3</v>
      </c>
      <c r="Q77" s="201">
        <v>-0.9</v>
      </c>
      <c r="R77" s="201">
        <v>3.4</v>
      </c>
      <c r="S77" s="202">
        <v>-2.1</v>
      </c>
    </row>
    <row r="78" spans="1:19" ht="13.5" customHeight="1">
      <c r="A78" s="198"/>
      <c r="B78" s="198" t="s">
        <v>80</v>
      </c>
      <c r="C78" s="199"/>
      <c r="D78" s="200">
        <v>-0.1</v>
      </c>
      <c r="E78" s="201">
        <v>20.5</v>
      </c>
      <c r="F78" s="201">
        <v>-0.9</v>
      </c>
      <c r="G78" s="201">
        <v>22.2</v>
      </c>
      <c r="H78" s="201">
        <v>-8.9</v>
      </c>
      <c r="I78" s="201">
        <v>-9.1</v>
      </c>
      <c r="J78" s="201">
        <v>13.7</v>
      </c>
      <c r="K78" s="201">
        <v>5.7</v>
      </c>
      <c r="L78" s="202">
        <v>-10.5</v>
      </c>
      <c r="M78" s="202">
        <v>18.1</v>
      </c>
      <c r="N78" s="202">
        <v>-7</v>
      </c>
      <c r="O78" s="202">
        <v>2</v>
      </c>
      <c r="P78" s="201">
        <v>-21.6</v>
      </c>
      <c r="Q78" s="201">
        <v>7.4</v>
      </c>
      <c r="R78" s="201">
        <v>-5</v>
      </c>
      <c r="S78" s="202">
        <v>0.5</v>
      </c>
    </row>
    <row r="79" spans="1:19" ht="13.5" customHeight="1">
      <c r="A79" s="206" t="s">
        <v>450</v>
      </c>
      <c r="B79" s="206" t="s">
        <v>452</v>
      </c>
      <c r="C79" s="207" t="s">
        <v>447</v>
      </c>
      <c r="D79" s="208">
        <v>0.8</v>
      </c>
      <c r="E79" s="209">
        <v>-14.6</v>
      </c>
      <c r="F79" s="209">
        <v>-0.2</v>
      </c>
      <c r="G79" s="209">
        <v>-3.1</v>
      </c>
      <c r="H79" s="209">
        <v>-6.5</v>
      </c>
      <c r="I79" s="209">
        <v>2.5</v>
      </c>
      <c r="J79" s="209">
        <v>6.6</v>
      </c>
      <c r="K79" s="209">
        <v>-4.4</v>
      </c>
      <c r="L79" s="209">
        <v>-13.4</v>
      </c>
      <c r="M79" s="209">
        <v>-1.3</v>
      </c>
      <c r="N79" s="209">
        <v>24.3</v>
      </c>
      <c r="O79" s="209">
        <v>-6.5</v>
      </c>
      <c r="P79" s="209">
        <v>-5.2</v>
      </c>
      <c r="Q79" s="209">
        <v>3.4</v>
      </c>
      <c r="R79" s="209">
        <v>5.9</v>
      </c>
      <c r="S79" s="209">
        <v>-0.1</v>
      </c>
    </row>
    <row r="80" spans="1:19" ht="13.5" customHeight="1">
      <c r="A80" s="198" t="s">
        <v>274</v>
      </c>
      <c r="B80" s="198">
        <v>3</v>
      </c>
      <c r="C80" s="199" t="s">
        <v>176</v>
      </c>
      <c r="D80" s="210">
        <v>-0.2</v>
      </c>
      <c r="E80" s="211">
        <v>-19.2</v>
      </c>
      <c r="F80" s="211">
        <v>-2.5</v>
      </c>
      <c r="G80" s="211">
        <v>-3.3</v>
      </c>
      <c r="H80" s="211">
        <v>-8.8</v>
      </c>
      <c r="I80" s="211">
        <v>1.4</v>
      </c>
      <c r="J80" s="211">
        <v>7</v>
      </c>
      <c r="K80" s="211">
        <v>-5</v>
      </c>
      <c r="L80" s="211">
        <v>1.4</v>
      </c>
      <c r="M80" s="211">
        <v>-3.3</v>
      </c>
      <c r="N80" s="211">
        <v>25.6</v>
      </c>
      <c r="O80" s="211">
        <v>-7.1</v>
      </c>
      <c r="P80" s="211">
        <v>-16.2</v>
      </c>
      <c r="Q80" s="211">
        <v>6.3</v>
      </c>
      <c r="R80" s="211">
        <v>9.5</v>
      </c>
      <c r="S80" s="211">
        <v>3.3</v>
      </c>
    </row>
    <row r="81" spans="1:19" ht="13.5" customHeight="1">
      <c r="A81" s="198"/>
      <c r="B81" s="198">
        <v>4</v>
      </c>
      <c r="C81" s="199"/>
      <c r="D81" s="212">
        <v>0</v>
      </c>
      <c r="E81" s="213">
        <v>-17.1</v>
      </c>
      <c r="F81" s="213">
        <v>0.4</v>
      </c>
      <c r="G81" s="213">
        <v>-5.1</v>
      </c>
      <c r="H81" s="213">
        <v>-6.5</v>
      </c>
      <c r="I81" s="213">
        <v>5.3</v>
      </c>
      <c r="J81" s="213">
        <v>4.9</v>
      </c>
      <c r="K81" s="213">
        <v>-5.5</v>
      </c>
      <c r="L81" s="213">
        <v>-23.4</v>
      </c>
      <c r="M81" s="213">
        <v>-2.5</v>
      </c>
      <c r="N81" s="213">
        <v>28.7</v>
      </c>
      <c r="O81" s="213">
        <v>16.2</v>
      </c>
      <c r="P81" s="213">
        <v>-18.9</v>
      </c>
      <c r="Q81" s="213">
        <v>0.1</v>
      </c>
      <c r="R81" s="213">
        <v>-0.5</v>
      </c>
      <c r="S81" s="213">
        <v>-2.9</v>
      </c>
    </row>
    <row r="82" spans="1:19" ht="13.5" customHeight="1">
      <c r="A82" s="198" t="s">
        <v>178</v>
      </c>
      <c r="B82" s="198">
        <v>5</v>
      </c>
      <c r="C82" s="199" t="s">
        <v>176</v>
      </c>
      <c r="D82" s="212">
        <v>1.3</v>
      </c>
      <c r="E82" s="213">
        <v>-25.6</v>
      </c>
      <c r="F82" s="213">
        <v>0.3</v>
      </c>
      <c r="G82" s="213">
        <v>-3.4</v>
      </c>
      <c r="H82" s="213">
        <v>-5</v>
      </c>
      <c r="I82" s="213">
        <v>4.7</v>
      </c>
      <c r="J82" s="213">
        <v>7.9</v>
      </c>
      <c r="K82" s="213">
        <v>-1.1</v>
      </c>
      <c r="L82" s="213">
        <v>-29.7</v>
      </c>
      <c r="M82" s="213">
        <v>2.4</v>
      </c>
      <c r="N82" s="213">
        <v>21.5</v>
      </c>
      <c r="O82" s="213">
        <v>-10</v>
      </c>
      <c r="P82" s="213">
        <v>-3.5</v>
      </c>
      <c r="Q82" s="213">
        <v>7.3</v>
      </c>
      <c r="R82" s="213">
        <v>13.8</v>
      </c>
      <c r="S82" s="213">
        <v>-0.7</v>
      </c>
    </row>
    <row r="83" spans="1:19" ht="13.5" customHeight="1">
      <c r="A83" s="214"/>
      <c r="B83" s="198">
        <v>6</v>
      </c>
      <c r="C83" s="199"/>
      <c r="D83" s="212">
        <v>0.6</v>
      </c>
      <c r="E83" s="213">
        <v>-13.4</v>
      </c>
      <c r="F83" s="213">
        <v>1.1</v>
      </c>
      <c r="G83" s="213">
        <v>-3.7</v>
      </c>
      <c r="H83" s="213">
        <v>-6.1</v>
      </c>
      <c r="I83" s="213">
        <v>-0.2</v>
      </c>
      <c r="J83" s="213">
        <v>7.4</v>
      </c>
      <c r="K83" s="213">
        <v>-2.4</v>
      </c>
      <c r="L83" s="213">
        <v>-35.5</v>
      </c>
      <c r="M83" s="213">
        <v>-0.5</v>
      </c>
      <c r="N83" s="213">
        <v>25.1</v>
      </c>
      <c r="O83" s="213">
        <v>-16.6</v>
      </c>
      <c r="P83" s="213">
        <v>-2.5</v>
      </c>
      <c r="Q83" s="213">
        <v>0.7</v>
      </c>
      <c r="R83" s="213">
        <v>4</v>
      </c>
      <c r="S83" s="213">
        <v>-3.3</v>
      </c>
    </row>
    <row r="84" spans="1:19" ht="13.5" customHeight="1">
      <c r="A84" s="214"/>
      <c r="B84" s="198">
        <v>7</v>
      </c>
      <c r="C84" s="199"/>
      <c r="D84" s="212">
        <v>1</v>
      </c>
      <c r="E84" s="213">
        <v>-4.2</v>
      </c>
      <c r="F84" s="213">
        <v>-1.3</v>
      </c>
      <c r="G84" s="213">
        <v>-2.2</v>
      </c>
      <c r="H84" s="213">
        <v>-6.3</v>
      </c>
      <c r="I84" s="213">
        <v>3.5</v>
      </c>
      <c r="J84" s="213">
        <v>6.7</v>
      </c>
      <c r="K84" s="213">
        <v>-3</v>
      </c>
      <c r="L84" s="213">
        <v>-17.2</v>
      </c>
      <c r="M84" s="213">
        <v>-3.6</v>
      </c>
      <c r="N84" s="213">
        <v>28.2</v>
      </c>
      <c r="O84" s="213">
        <v>-10.3</v>
      </c>
      <c r="P84" s="213">
        <v>2.6</v>
      </c>
      <c r="Q84" s="213">
        <v>2.7</v>
      </c>
      <c r="R84" s="213">
        <v>3.8</v>
      </c>
      <c r="S84" s="213">
        <v>-0.4</v>
      </c>
    </row>
    <row r="85" spans="1:19" ht="13.5" customHeight="1">
      <c r="A85" s="214"/>
      <c r="B85" s="198">
        <v>8</v>
      </c>
      <c r="C85" s="199"/>
      <c r="D85" s="212">
        <v>0.2</v>
      </c>
      <c r="E85" s="213">
        <v>-16.9</v>
      </c>
      <c r="F85" s="213">
        <v>-1.9</v>
      </c>
      <c r="G85" s="213">
        <v>-5.4</v>
      </c>
      <c r="H85" s="213">
        <v>-3.3</v>
      </c>
      <c r="I85" s="213">
        <v>2.5</v>
      </c>
      <c r="J85" s="213">
        <v>5.2</v>
      </c>
      <c r="K85" s="213">
        <v>-4.3</v>
      </c>
      <c r="L85" s="213">
        <v>-4.4</v>
      </c>
      <c r="M85" s="213">
        <v>-0.3</v>
      </c>
      <c r="N85" s="213">
        <v>32.3</v>
      </c>
      <c r="O85" s="213">
        <v>-14.1</v>
      </c>
      <c r="P85" s="213">
        <v>-0.5</v>
      </c>
      <c r="Q85" s="213">
        <v>-0.6</v>
      </c>
      <c r="R85" s="213">
        <v>2.7</v>
      </c>
      <c r="S85" s="213">
        <v>8.6</v>
      </c>
    </row>
    <row r="86" spans="1:19" ht="13.5" customHeight="1">
      <c r="A86" s="198"/>
      <c r="B86" s="198">
        <v>9</v>
      </c>
      <c r="C86" s="199"/>
      <c r="D86" s="212">
        <v>2.1</v>
      </c>
      <c r="E86" s="213">
        <v>-11.7</v>
      </c>
      <c r="F86" s="213">
        <v>-0.2</v>
      </c>
      <c r="G86" s="213">
        <v>-3.6</v>
      </c>
      <c r="H86" s="213">
        <v>-7.6</v>
      </c>
      <c r="I86" s="213">
        <v>1.5</v>
      </c>
      <c r="J86" s="213">
        <v>5</v>
      </c>
      <c r="K86" s="213">
        <v>-4.1</v>
      </c>
      <c r="L86" s="213">
        <v>-20</v>
      </c>
      <c r="M86" s="213">
        <v>1.1</v>
      </c>
      <c r="N86" s="213">
        <v>26.7</v>
      </c>
      <c r="O86" s="213">
        <v>1.3</v>
      </c>
      <c r="P86" s="213">
        <v>-0.4</v>
      </c>
      <c r="Q86" s="213">
        <v>10.3</v>
      </c>
      <c r="R86" s="213">
        <v>21.5</v>
      </c>
      <c r="S86" s="213">
        <v>-1.3</v>
      </c>
    </row>
    <row r="87" spans="1:19" ht="13.5" customHeight="1">
      <c r="A87" s="198"/>
      <c r="B87" s="198">
        <v>10</v>
      </c>
      <c r="C87" s="199"/>
      <c r="D87" s="212">
        <v>2.4</v>
      </c>
      <c r="E87" s="213">
        <v>-11.7</v>
      </c>
      <c r="F87" s="213">
        <v>1.5</v>
      </c>
      <c r="G87" s="213">
        <v>-2.2</v>
      </c>
      <c r="H87" s="213">
        <v>-4.9</v>
      </c>
      <c r="I87" s="213">
        <v>3.6</v>
      </c>
      <c r="J87" s="213">
        <v>8</v>
      </c>
      <c r="K87" s="213">
        <v>-2.7</v>
      </c>
      <c r="L87" s="213">
        <v>-5.4</v>
      </c>
      <c r="M87" s="213">
        <v>-1</v>
      </c>
      <c r="N87" s="213">
        <v>23.5</v>
      </c>
      <c r="O87" s="213">
        <v>-18.4</v>
      </c>
      <c r="P87" s="213">
        <v>0.1</v>
      </c>
      <c r="Q87" s="213">
        <v>6.7</v>
      </c>
      <c r="R87" s="213">
        <v>4.1</v>
      </c>
      <c r="S87" s="213">
        <v>1.3</v>
      </c>
    </row>
    <row r="88" spans="1:19" ht="13.5" customHeight="1">
      <c r="A88" s="214"/>
      <c r="B88" s="198">
        <v>11</v>
      </c>
      <c r="C88" s="199"/>
      <c r="D88" s="212">
        <v>1.9</v>
      </c>
      <c r="E88" s="213">
        <v>-11.6</v>
      </c>
      <c r="F88" s="213">
        <v>1.6</v>
      </c>
      <c r="G88" s="213">
        <v>-4.1</v>
      </c>
      <c r="H88" s="213">
        <v>-7.8</v>
      </c>
      <c r="I88" s="213">
        <v>4</v>
      </c>
      <c r="J88" s="213">
        <v>2.4</v>
      </c>
      <c r="K88" s="213">
        <v>-4.2</v>
      </c>
      <c r="L88" s="213">
        <v>-6.3</v>
      </c>
      <c r="M88" s="213">
        <v>0.5</v>
      </c>
      <c r="N88" s="213">
        <v>19.4</v>
      </c>
      <c r="O88" s="213">
        <v>-0.2</v>
      </c>
      <c r="P88" s="213">
        <v>1.7</v>
      </c>
      <c r="Q88" s="213">
        <v>2.3</v>
      </c>
      <c r="R88" s="213">
        <v>3.4</v>
      </c>
      <c r="S88" s="213">
        <v>-4.3</v>
      </c>
    </row>
    <row r="89" spans="1:19" ht="13.5" customHeight="1">
      <c r="A89" s="198"/>
      <c r="B89" s="198">
        <v>12</v>
      </c>
      <c r="C89" s="199"/>
      <c r="D89" s="212">
        <v>1.4</v>
      </c>
      <c r="E89" s="213">
        <v>-12.4</v>
      </c>
      <c r="F89" s="213">
        <v>-1.2</v>
      </c>
      <c r="G89" s="213">
        <v>-0.2</v>
      </c>
      <c r="H89" s="213">
        <v>-7.3</v>
      </c>
      <c r="I89" s="213">
        <v>1.8</v>
      </c>
      <c r="J89" s="213">
        <v>8</v>
      </c>
      <c r="K89" s="213">
        <v>-8.3</v>
      </c>
      <c r="L89" s="213">
        <v>-3.4</v>
      </c>
      <c r="M89" s="213">
        <v>0.9</v>
      </c>
      <c r="N89" s="213">
        <v>24.2</v>
      </c>
      <c r="O89" s="213">
        <v>1</v>
      </c>
      <c r="P89" s="213">
        <v>4.1</v>
      </c>
      <c r="Q89" s="213">
        <v>6.6</v>
      </c>
      <c r="R89" s="213">
        <v>2.9</v>
      </c>
      <c r="S89" s="213">
        <v>-1.8</v>
      </c>
    </row>
    <row r="90" spans="1:19" ht="13.5" customHeight="1">
      <c r="A90" s="198" t="s">
        <v>453</v>
      </c>
      <c r="B90" s="198" t="s">
        <v>454</v>
      </c>
      <c r="C90" s="199" t="s">
        <v>176</v>
      </c>
      <c r="D90" s="212">
        <v>3.5</v>
      </c>
      <c r="E90" s="213">
        <v>7.3</v>
      </c>
      <c r="F90" s="213">
        <v>0.2</v>
      </c>
      <c r="G90" s="213">
        <v>-6.1</v>
      </c>
      <c r="H90" s="213">
        <v>-3.5</v>
      </c>
      <c r="I90" s="213">
        <v>-4.8</v>
      </c>
      <c r="J90" s="213">
        <v>5.4</v>
      </c>
      <c r="K90" s="213">
        <v>-2.5</v>
      </c>
      <c r="L90" s="213">
        <v>46.4</v>
      </c>
      <c r="M90" s="213">
        <v>1.5</v>
      </c>
      <c r="N90" s="213">
        <v>5.8</v>
      </c>
      <c r="O90" s="213">
        <v>-4.5</v>
      </c>
      <c r="P90" s="213">
        <v>33.2</v>
      </c>
      <c r="Q90" s="213">
        <v>5.9</v>
      </c>
      <c r="R90" s="213">
        <v>-1.4</v>
      </c>
      <c r="S90" s="213">
        <v>0.4</v>
      </c>
    </row>
    <row r="91" spans="1:19" ht="13.5" customHeight="1">
      <c r="A91" s="198"/>
      <c r="B91" s="198">
        <v>2</v>
      </c>
      <c r="C91" s="199"/>
      <c r="D91" s="212">
        <v>1.6</v>
      </c>
      <c r="E91" s="213">
        <v>10.7</v>
      </c>
      <c r="F91" s="213">
        <v>-1.8</v>
      </c>
      <c r="G91" s="213">
        <v>-4.1</v>
      </c>
      <c r="H91" s="213">
        <v>-0.4</v>
      </c>
      <c r="I91" s="213">
        <v>-3.7</v>
      </c>
      <c r="J91" s="213">
        <v>-6.5</v>
      </c>
      <c r="K91" s="213">
        <v>0.9</v>
      </c>
      <c r="L91" s="213">
        <v>6.4</v>
      </c>
      <c r="M91" s="213">
        <v>-1.2</v>
      </c>
      <c r="N91" s="213">
        <v>-3</v>
      </c>
      <c r="O91" s="213">
        <v>-4.3</v>
      </c>
      <c r="P91" s="213">
        <v>49.9</v>
      </c>
      <c r="Q91" s="213">
        <v>4</v>
      </c>
      <c r="R91" s="213">
        <v>3.3</v>
      </c>
      <c r="S91" s="213">
        <v>-1.1</v>
      </c>
    </row>
    <row r="92" spans="1:19" ht="13.5" customHeight="1">
      <c r="A92" s="214"/>
      <c r="B92" s="218">
        <v>3</v>
      </c>
      <c r="C92" s="214"/>
      <c r="D92" s="220">
        <v>4.1</v>
      </c>
      <c r="E92" s="220">
        <v>15.6</v>
      </c>
      <c r="F92" s="220">
        <v>1</v>
      </c>
      <c r="G92" s="220">
        <v>-5</v>
      </c>
      <c r="H92" s="220">
        <v>0.8</v>
      </c>
      <c r="I92" s="220">
        <v>-4.3</v>
      </c>
      <c r="J92" s="220">
        <v>-4</v>
      </c>
      <c r="K92" s="220">
        <v>4.1</v>
      </c>
      <c r="L92" s="220">
        <v>4.7</v>
      </c>
      <c r="M92" s="220">
        <v>-2.1</v>
      </c>
      <c r="N92" s="220">
        <v>-9.4</v>
      </c>
      <c r="O92" s="220">
        <v>-3</v>
      </c>
      <c r="P92" s="220">
        <v>84.6</v>
      </c>
      <c r="Q92" s="220">
        <v>3.8</v>
      </c>
      <c r="R92" s="220">
        <v>3.1</v>
      </c>
      <c r="S92" s="220">
        <v>-1.8</v>
      </c>
    </row>
    <row r="93" spans="1:35" ht="27" customHeight="1">
      <c r="A93" s="650" t="s">
        <v>158</v>
      </c>
      <c r="B93" s="650"/>
      <c r="C93" s="650"/>
      <c r="D93" s="233">
        <v>1.7</v>
      </c>
      <c r="E93" s="234">
        <v>2</v>
      </c>
      <c r="F93" s="234">
        <v>0.9</v>
      </c>
      <c r="G93" s="234">
        <v>-0.4</v>
      </c>
      <c r="H93" s="234">
        <v>1.4</v>
      </c>
      <c r="I93" s="234">
        <v>-4.8</v>
      </c>
      <c r="J93" s="234">
        <v>1</v>
      </c>
      <c r="K93" s="234">
        <v>3.1</v>
      </c>
      <c r="L93" s="234">
        <v>-2</v>
      </c>
      <c r="M93" s="234">
        <v>-0.4</v>
      </c>
      <c r="N93" s="234">
        <v>1.5</v>
      </c>
      <c r="O93" s="234">
        <v>0.1</v>
      </c>
      <c r="P93" s="234">
        <v>25</v>
      </c>
      <c r="Q93" s="234">
        <v>0.6</v>
      </c>
      <c r="R93" s="234">
        <v>1</v>
      </c>
      <c r="S93" s="234">
        <v>0.3</v>
      </c>
      <c r="T93" s="225"/>
      <c r="U93" s="225"/>
      <c r="V93" s="225"/>
      <c r="W93" s="225"/>
      <c r="X93" s="225"/>
      <c r="Y93" s="225"/>
      <c r="Z93" s="225"/>
      <c r="AA93" s="225"/>
      <c r="AB93" s="225"/>
      <c r="AC93" s="225"/>
      <c r="AD93" s="225"/>
      <c r="AE93" s="225"/>
      <c r="AF93" s="225"/>
      <c r="AG93" s="225"/>
      <c r="AH93" s="225"/>
      <c r="AI93" s="225"/>
    </row>
    <row r="94" spans="1:36" s="217" customFormat="1" ht="27" customHeight="1">
      <c r="A94" s="251"/>
      <c r="B94" s="251"/>
      <c r="C94" s="251"/>
      <c r="D94" s="252"/>
      <c r="E94" s="252"/>
      <c r="F94" s="252"/>
      <c r="G94" s="252"/>
      <c r="H94" s="252"/>
      <c r="I94" s="252"/>
      <c r="J94" s="252"/>
      <c r="K94" s="252"/>
      <c r="L94" s="252"/>
      <c r="M94" s="252"/>
      <c r="N94" s="252"/>
      <c r="O94" s="252"/>
      <c r="P94" s="252"/>
      <c r="Q94" s="252"/>
      <c r="R94" s="252"/>
      <c r="S94" s="252"/>
      <c r="T94" s="169"/>
      <c r="U94" s="169"/>
      <c r="V94" s="169"/>
      <c r="W94" s="169"/>
      <c r="X94" s="169"/>
      <c r="Y94" s="169"/>
      <c r="Z94" s="169"/>
      <c r="AA94" s="169"/>
      <c r="AB94" s="169"/>
      <c r="AC94" s="169"/>
      <c r="AD94" s="169"/>
      <c r="AE94" s="169"/>
      <c r="AF94" s="169"/>
      <c r="AG94" s="169"/>
      <c r="AH94" s="169"/>
      <c r="AI94" s="169"/>
      <c r="AJ94" s="169"/>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菊池　弘幸</dc:creator>
  <cp:keywords/>
  <dc:description/>
  <cp:lastModifiedBy>user</cp:lastModifiedBy>
  <cp:lastPrinted>2019-06-04T01:19:36Z</cp:lastPrinted>
  <dcterms:created xsi:type="dcterms:W3CDTF">2003-04-22T00:03:15Z</dcterms:created>
  <dcterms:modified xsi:type="dcterms:W3CDTF">2020-05-27T05:06:15Z</dcterms:modified>
  <cp:category/>
  <cp:version/>
  <cp:contentType/>
  <cp:contentStatus/>
</cp:coreProperties>
</file>