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660" windowHeight="4620" tabRatio="741" activeTab="0"/>
  </bookViews>
  <sheets>
    <sheet name="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30住調)"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'実質賃金指数給与総額'!$A$1:$S$95</definedName>
    <definedName name="_xlnm.Print_Area" localSheetId="9">'実質賃金指数定期給与'!$A$1:$S$95</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24">'調査の説明'!$A$1:$N$122</definedName>
    <definedName name="_xlnm.Print_Area" localSheetId="3">'賃金'!$A$1:$M$69</definedName>
    <definedName name="_xlnm.Print_Area" localSheetId="0">'表紙'!$A$1:$K$57</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'利用上の注意'!$A$1:$O$62</definedName>
    <definedName name="_xlnm.Print_Area" localSheetId="25">'裏表紙 (30住調)'!$A$1:$K$39</definedName>
    <definedName name="_xlnm.Print_Area" localSheetId="4">'労働時間'!$A$1:$K$68</definedName>
  </definedNames>
  <calcPr fullCalcOnLoad="1"/>
</workbook>
</file>

<file path=xl/sharedStrings.xml><?xml version="1.0" encoding="utf-8"?>
<sst xmlns="http://schemas.openxmlformats.org/spreadsheetml/2006/main" count="4179" uniqueCount="848">
  <si>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</si>
  <si>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</si>
  <si>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</si>
  <si>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</si>
  <si>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</si>
  <si>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</si>
  <si>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</si>
  <si>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</si>
  <si>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</si>
  <si>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</si>
  <si>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</si>
  <si>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</si>
  <si>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</si>
  <si>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</si>
  <si>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</si>
  <si>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常用労働者30人以上規模の事業所については、毎年更新される、総務省の事業所母集団データベースの年次フレームを用いて、全事業所のリストを作成し、これを産業規模別に区分し、その区分ごとに調査事業所を抽出しています。また、調査事業所は、平成30年からは毎年１月分調査で一部を入れ替える方式に変更しています。調査の実施方法は郵送又はオンライン調査です。
　常用労働者5～29人規模の事業所については、経済センサスの調査区を用いて設定した毎月勤労統計調査調査区の中から、一定数の調査区を抽出し、その地域内から調査事業所を抽出しています。事業所は、半年ごとに全体の３分の１について交替し、各組は18か月間継続するローテーション方式により調査を行っています。調査の実施方法は、毎月、統計調査員による実地調査又はオンライン調査です。</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</si>
  <si>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</si>
  <si>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</si>
  <si>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</si>
  <si>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</si>
  <si>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</si>
  <si>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</si>
  <si>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</si>
  <si>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</si>
  <si>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</si>
  <si>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</si>
  <si>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</si>
  <si>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</si>
  <si>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</si>
  <si>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</si>
  <si>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</si>
  <si>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</si>
  <si>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</si>
  <si>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</si>
  <si>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</si>
  <si>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</si>
  <si>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</si>
  <si>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29</t>
  </si>
  <si>
    <t>30年</t>
  </si>
  <si>
    <t>29</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</si>
  <si>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</si>
  <si>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</si>
  <si>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</si>
  <si>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</si>
  <si>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</si>
  <si>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</si>
  <si>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</si>
  <si>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</si>
  <si>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</si>
  <si>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</si>
  <si>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</si>
  <si>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</si>
  <si>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</si>
  <si>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</si>
  <si>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</si>
  <si>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</si>
  <si>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</si>
  <si>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</si>
  <si>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</si>
  <si>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</si>
  <si>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</si>
  <si>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</si>
  <si>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</si>
  <si>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</si>
  <si>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</si>
  <si>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</si>
  <si>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</si>
  <si>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</si>
  <si>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</si>
  <si>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</si>
  <si>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</si>
  <si>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</si>
  <si>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</si>
  <si>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</si>
  <si>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</si>
  <si>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</si>
  <si>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</si>
  <si>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</si>
  <si>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</si>
  <si>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</si>
  <si>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</si>
  <si>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</si>
  <si>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</si>
  <si>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</si>
  <si>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</si>
  <si>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</si>
  <si>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</si>
  <si>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</si>
  <si>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</si>
  <si>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</si>
  <si>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</si>
  <si>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５月の１人平均月間現金給与総額（調査産業計）は255,805円で、前年同月比0.2％増となった。</t>
  </si>
  <si>
    <t>　現金給与総額のうち定期給与は249,185円で、前年同月比0.6％減、特別給与は6,620円で、前年同月差2,174円増となった。</t>
  </si>
  <si>
    <t>　定期給与のうち所定内給与は229,304円で、前年同月比0.1％増、超過労働給与は19,881円で、前年同月差1,927円減となった。</t>
  </si>
  <si>
    <t>　５月の１人平均月間現金給与総額（調査産業計）は278,250円で、前年同月比0.7％増となった。</t>
  </si>
  <si>
    <t>　現金給与総額のうち定期給与は272,037円で、前年同月比0.6％減、特別給与は6,213円で、前年同月差3,744円増となった。</t>
  </si>
  <si>
    <t>　定期給与のうち所定内給与は247,122円で、前年同月比0.3％増、超過労働給与は24,915円で、前年同月差2,361円減となった。</t>
  </si>
  <si>
    <t>x</t>
  </si>
  <si>
    <t>　５月末の常用労働者数は1,402,504人で、前年同月比0.9％増となった。また、パートタイム労働者比率は31.1％で、前年同月差0.6ポイント増となった。</t>
  </si>
  <si>
    <t>　調査産業計の労働異動率をみると、入職率は2.29％で、前年同月差0.49ポイント増、離職率は1.80％で、前年同月差0.02ポイント増となった。</t>
  </si>
  <si>
    <t>　５月末の常用労働者数は833,393人で、前年同月比1.1％増となった。また、パートタイム労働者比率は25.3％で、前年同月差0.8ポイント増となった。</t>
  </si>
  <si>
    <t>　調査産業計の労働異動率をみると、入職率は1.86％で、前年同月差0.52ポイント増、離職率は1.54％で、前年同月差0.24ポイント増となった。</t>
  </si>
  <si>
    <t>　５月の１人平均月間総実労働時間（調査産業計）は139.8時間で、前年同月比0.9％減となった。</t>
  </si>
  <si>
    <t>　総実労働時間のうち、所定内労働時間は128.8時間で、前年同月比0.5％減、所定外労働時間は11.0時間で、前年同月比6.7％減となった。</t>
  </si>
  <si>
    <t>　「製造業」の所定外労働時間は15.1時間で、前年同月比8.5％減となった。</t>
  </si>
  <si>
    <t>　５月の１人平均月間総実労働時間（調査産業計）は146.8時間で、前年同月比0.5％減となった。</t>
  </si>
  <si>
    <t>　総実労働時間のうち、所定内労働時間は133.3時間で、前年同月比0.1％増、所定外労働時間は13.5時間で、前年同月比6.2％減となった。</t>
  </si>
  <si>
    <t>　「製造業」の所定外労働時間は17.4時間で、前年同月比7.9％減となった。</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</si>
  <si>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</si>
  <si>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</si>
  <si>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</si>
  <si>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</si>
  <si>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</si>
  <si>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</si>
  <si>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</si>
  <si>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</si>
  <si>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</si>
  <si>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</si>
  <si>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</si>
  <si>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</si>
  <si>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</si>
  <si>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</si>
  <si>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</si>
  <si>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</si>
  <si>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</si>
  <si>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</si>
  <si>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</si>
  <si>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</si>
  <si>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</si>
  <si>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</si>
  <si>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</si>
  <si>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</si>
  <si>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</si>
  <si>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</si>
  <si>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</si>
  <si>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</si>
  <si>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</si>
  <si>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</si>
  <si>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</si>
  <si>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</si>
  <si>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</si>
  <si>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</si>
  <si>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</si>
  <si>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</si>
  <si>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</si>
  <si>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</si>
  <si>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</si>
  <si>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</si>
  <si>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</si>
  <si>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</si>
  <si>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</si>
  <si>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</si>
  <si>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</si>
  <si>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</si>
  <si>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</si>
  <si>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</si>
  <si>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</si>
  <si>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</si>
  <si>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</si>
  <si>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</si>
  <si>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</si>
  <si>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</si>
  <si>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</si>
  <si>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</si>
  <si>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</si>
  <si>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</si>
  <si>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</si>
  <si>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</si>
  <si>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</si>
  <si>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</si>
  <si>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</si>
  <si>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</si>
  <si>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</si>
  <si>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</si>
  <si>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</si>
  <si>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</si>
  <si>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</si>
  <si>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</si>
  <si>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表５　月末常用労働者数及び労働異動率</t>
  </si>
  <si>
    <t>表６　月末常用労働者数及び労働異動率</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</si>
  <si>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</si>
  <si>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</si>
  <si>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</si>
  <si>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</si>
  <si>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</si>
  <si>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</si>
  <si>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</si>
  <si>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</si>
  <si>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</si>
  <si>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</si>
  <si>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</si>
  <si>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</si>
  <si>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</si>
  <si>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</si>
  <si>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</si>
  <si>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</si>
  <si>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</si>
  <si>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</si>
  <si>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</si>
  <si>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</si>
  <si>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</si>
  <si>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29年</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</si>
  <si>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</si>
  <si>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</si>
  <si>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</si>
  <si>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</si>
  <si>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</si>
  <si>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</si>
  <si>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</si>
  <si>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</si>
  <si>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</si>
  <si>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</si>
  <si>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</si>
  <si>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</si>
  <si>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</si>
  <si>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</si>
  <si>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</si>
  <si>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</si>
  <si>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</si>
  <si>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</si>
  <si>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</si>
  <si>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</si>
  <si>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</si>
  <si>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</si>
  <si>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</si>
  <si>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</si>
  <si>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</si>
  <si>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</si>
  <si>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</si>
  <si>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</si>
  <si>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</si>
  <si>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</si>
  <si>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</si>
  <si>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</si>
  <si>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</si>
  <si>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</si>
  <si>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</si>
  <si>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</si>
  <si>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</si>
  <si>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</si>
  <si>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</si>
  <si>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</si>
  <si>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</si>
  <si>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</si>
  <si>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</si>
  <si>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</si>
  <si>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</si>
  <si>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</si>
  <si>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</si>
  <si>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</si>
  <si>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</si>
  <si>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</si>
  <si>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次の条件に該当する労働者をいいます。</t>
  </si>
  <si>
    <t xml:space="preserve">  調査産業のうち、「鉱業,採石業,砂利採取業」は調査事業所数が少ないため産業別数値を公表しませんが、調査産業計には、実数、指数ともに含めています。</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</si>
  <si>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</si>
  <si>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</si>
  <si>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</si>
  <si>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</si>
  <si>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</si>
  <si>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</si>
  <si>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</si>
  <si>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</si>
  <si>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</si>
  <si>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</si>
  <si>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</si>
  <si>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</si>
  <si>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</si>
  <si>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</si>
  <si>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</si>
  <si>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</si>
  <si>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</si>
  <si>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</si>
  <si>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</si>
  <si>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</si>
  <si>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</si>
  <si>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</si>
  <si>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</si>
  <si>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</si>
  <si>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</si>
  <si>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</si>
  <si>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</si>
  <si>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</si>
  <si>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</si>
  <si>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</si>
  <si>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</si>
  <si>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</si>
  <si>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</si>
  <si>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</si>
  <si>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</si>
  <si>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</si>
  <si>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</si>
  <si>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</si>
  <si>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</si>
  <si>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</si>
  <si>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</si>
  <si>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</si>
  <si>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</si>
  <si>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</si>
  <si>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</si>
  <si>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</si>
  <si>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</si>
  <si>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</si>
  <si>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</si>
  <si>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</si>
  <si>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</si>
  <si>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</si>
  <si>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</si>
  <si>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</si>
  <si>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</si>
  <si>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</si>
  <si>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</si>
  <si>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</si>
  <si>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</si>
  <si>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</si>
  <si>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</si>
  <si>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</si>
  <si>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</si>
  <si>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</si>
  <si>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</si>
  <si>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</si>
  <si>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</si>
  <si>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</si>
  <si>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- 1 -</t>
  </si>
  <si>
    <t>- 2 -</t>
  </si>
  <si>
    <t>- 3 -</t>
  </si>
  <si>
    <t>９</t>
  </si>
  <si>
    <t>－ 28 －</t>
  </si>
  <si>
    <t>－ 29 －</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</si>
  <si>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</si>
  <si>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</si>
  <si>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</si>
  <si>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</si>
  <si>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</si>
  <si>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</si>
  <si>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</si>
  <si>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</si>
  <si>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</si>
  <si>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</si>
  <si>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</si>
  <si>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</si>
  <si>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</si>
  <si>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</si>
  <si>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</si>
  <si>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</si>
  <si>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</si>
  <si>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</si>
  <si>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</si>
  <si>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</si>
  <si>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</si>
  <si>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</si>
  <si>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</si>
  <si>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</si>
  <si>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</si>
  <si>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</si>
  <si>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</si>
  <si>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</si>
  <si>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</si>
  <si>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</si>
  <si>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</si>
  <si>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</si>
  <si>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</si>
  <si>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</si>
  <si>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</si>
  <si>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</si>
  <si>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</si>
  <si>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</si>
  <si>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</si>
  <si>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</si>
  <si>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</si>
  <si>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</si>
  <si>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</si>
  <si>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化学、石油・石炭</t>
  </si>
  <si>
    <t>E18</t>
  </si>
  <si>
    <t>プラスチック製品</t>
  </si>
  <si>
    <t>E19</t>
  </si>
  <si>
    <t>E21</t>
  </si>
  <si>
    <t>ゴム製品</t>
  </si>
  <si>
    <t>卸売業（I50～I55）</t>
  </si>
  <si>
    <t>小売業（I56～I61）</t>
  </si>
  <si>
    <t>その他の製造業、なめし革</t>
  </si>
  <si>
    <t>-</t>
  </si>
  <si>
    <t>-</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</si>
  <si>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</si>
  <si>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</si>
  <si>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</si>
  <si>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</si>
  <si>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</si>
  <si>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</si>
  <si>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</si>
  <si>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</si>
  <si>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</si>
  <si>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</si>
  <si>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</si>
  <si>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</si>
  <si>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</si>
  <si>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</si>
  <si>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</si>
  <si>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</si>
  <si>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</si>
  <si>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</si>
  <si>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</si>
  <si>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</si>
  <si>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</si>
  <si>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</si>
  <si>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</si>
  <si>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</si>
  <si>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</si>
  <si>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</si>
  <si>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</si>
  <si>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</si>
  <si>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</si>
  <si>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</si>
  <si>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</si>
  <si>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</si>
  <si>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</si>
  <si>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</si>
  <si>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</si>
  <si>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</si>
  <si>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</si>
  <si>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</si>
  <si>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</si>
  <si>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</si>
  <si>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</si>
  <si>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</si>
  <si>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</si>
  <si>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</si>
  <si>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</si>
  <si>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</si>
  <si>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</si>
  <si>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</si>
  <si>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</si>
  <si>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</si>
  <si>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</si>
  <si>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</si>
  <si>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</si>
  <si>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</si>
  <si>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</si>
  <si>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</si>
  <si>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</si>
  <si>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</si>
  <si>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</si>
  <si>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</si>
  <si>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</si>
  <si>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</si>
  <si>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</si>
  <si>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</si>
  <si>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</si>
  <si>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</si>
  <si>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</si>
  <si>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</si>
  <si>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</si>
  <si>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</si>
  <si>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</si>
  <si>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</si>
  <si>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</si>
  <si>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</si>
  <si>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</si>
  <si>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</si>
  <si>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</si>
  <si>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</si>
  <si>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</si>
  <si>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</si>
  <si>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</si>
  <si>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</si>
  <si>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</si>
  <si>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</si>
  <si>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</si>
  <si>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</si>
  <si>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</si>
  <si>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</si>
  <si>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</si>
  <si>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</si>
  <si>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</si>
  <si>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</si>
  <si>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</si>
  <si>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</si>
  <si>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</si>
  <si>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</si>
  <si>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</si>
  <si>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</si>
  <si>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</si>
  <si>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</si>
  <si>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</si>
  <si>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</si>
  <si>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</si>
  <si>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</si>
  <si>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</si>
  <si>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</si>
  <si>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</si>
  <si>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</si>
  <si>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</si>
  <si>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</si>
  <si>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</si>
  <si>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</si>
  <si>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</si>
  <si>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</si>
  <si>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</si>
  <si>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</si>
  <si>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</si>
  <si>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</si>
  <si>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</si>
  <si>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</si>
  <si>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</si>
  <si>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</si>
  <si>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</si>
  <si>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</si>
  <si>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</si>
  <si>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</si>
  <si>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</si>
  <si>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</si>
  <si>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</si>
  <si>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</si>
  <si>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</si>
  <si>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</si>
  <si>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</si>
  <si>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</si>
  <si>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</si>
  <si>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</si>
  <si>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</si>
  <si>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</si>
  <si>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</si>
  <si>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</si>
  <si>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</si>
  <si>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</si>
  <si>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</si>
  <si>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</si>
  <si>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</si>
  <si>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</si>
  <si>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</si>
  <si>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　調査事業所のうち30人以上の抽出方法は、従来の２～３年に一度行う総入替え方式から、毎年１月分調査時に行う部分入替え方式に平成30年から変更しました。賃金、労働時間指数とその増減率は、総入替え方式のときに行っていた過去に遡った改訂はしません。</t>
  </si>
  <si>
    <t>(4)</t>
  </si>
  <si>
    <t xml:space="preserve"> 常用雇用指数とその増減率は、労働者数推計のベンチマークを平成30年１月分で更新したことに伴い、平成30年１月分公表時に過去に遡って改訂しました。</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</si>
  <si>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</si>
  <si>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</si>
  <si>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</si>
  <si>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</si>
  <si>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</si>
  <si>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</si>
  <si>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</si>
  <si>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</si>
  <si>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</si>
  <si>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</si>
  <si>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</si>
  <si>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</si>
  <si>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</si>
  <si>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</si>
  <si>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</si>
  <si>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</si>
  <si>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</si>
  <si>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</si>
  <si>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</si>
  <si>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</si>
  <si>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</si>
  <si>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</si>
  <si>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</si>
  <si>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</si>
  <si>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静岡県 経営管理部　ICT局推進局　統計調査課</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</si>
  <si>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</si>
  <si>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</si>
  <si>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</si>
  <si>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</si>
  <si>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</si>
  <si>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</si>
  <si>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</si>
  <si>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</si>
  <si>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</si>
  <si>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</si>
  <si>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</si>
  <si>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</si>
  <si>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</si>
  <si>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</si>
  <si>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</si>
  <si>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</si>
  <si>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</si>
  <si>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</si>
  <si>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</si>
  <si>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</si>
  <si>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</si>
  <si>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</si>
  <si>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</si>
  <si>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</si>
  <si>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</si>
  <si>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</si>
  <si>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</si>
  <si>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</si>
  <si>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</si>
  <si>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</si>
  <si>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</si>
  <si>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</si>
  <si>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</si>
  <si>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</si>
  <si>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</si>
  <si>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</si>
  <si>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</si>
  <si>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</si>
  <si>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</si>
  <si>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</si>
  <si>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</si>
  <si>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</si>
  <si>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</si>
  <si>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</si>
  <si>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</si>
  <si>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</si>
  <si>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</si>
  <si>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</si>
  <si>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</si>
  <si>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</si>
  <si>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</si>
  <si>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</si>
  <si>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</si>
  <si>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</si>
  <si>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</si>
  <si>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</si>
  <si>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</si>
  <si>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</si>
  <si>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</si>
  <si>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</si>
  <si>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</si>
  <si>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</si>
  <si>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</si>
  <si>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</si>
  <si>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</si>
  <si>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</si>
  <si>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</si>
  <si>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</si>
  <si>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</si>
  <si>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</si>
  <si>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</si>
  <si>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</si>
  <si>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</si>
  <si>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</si>
  <si>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</si>
  <si>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</si>
  <si>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</si>
  <si>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</si>
  <si>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</si>
  <si>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</si>
  <si>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</si>
  <si>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</si>
  <si>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</si>
  <si>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</si>
  <si>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</si>
  <si>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</si>
  <si>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</si>
  <si>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</si>
  <si>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</si>
  <si>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</si>
  <si>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</si>
  <si>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</si>
  <si>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</si>
  <si>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</si>
  <si>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</si>
  <si>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</si>
  <si>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</si>
  <si>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</si>
  <si>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</si>
  <si>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</si>
  <si>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</si>
  <si>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</si>
  <si>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</si>
  <si>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</si>
  <si>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</si>
  <si>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</si>
  <si>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</si>
  <si>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</si>
  <si>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</si>
  <si>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</si>
  <si>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</si>
  <si>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</si>
  <si>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</si>
  <si>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</si>
  <si>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</si>
  <si>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</si>
  <si>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</si>
  <si>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</si>
  <si>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</si>
  <si>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</si>
  <si>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</si>
  <si>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</si>
  <si>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</si>
  <si>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</si>
  <si>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</si>
  <si>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</si>
  <si>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</si>
  <si>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</si>
  <si>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</si>
  <si>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</si>
  <si>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</si>
  <si>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</si>
  <si>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</si>
  <si>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</si>
  <si>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</si>
  <si>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</si>
  <si>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</si>
  <si>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</si>
  <si>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</si>
  <si>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</si>
  <si>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</si>
  <si>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</si>
  <si>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</si>
  <si>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</si>
  <si>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</si>
  <si>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</si>
  <si>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</si>
  <si>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</si>
  <si>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</si>
  <si>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</si>
  <si>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</si>
  <si>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</si>
  <si>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</si>
  <si>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</si>
  <si>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</si>
  <si>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</si>
  <si>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</si>
  <si>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</si>
  <si>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</si>
  <si>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</si>
  <si>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</si>
  <si>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</si>
  <si>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</si>
  <si>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</si>
  <si>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</si>
  <si>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</si>
  <si>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平成29年の指数及び前年比は、平成28年３月分以前と平成28年４月分以降とで異なる消費者物価指数を使用しているため、「－」で表記します。</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</si>
  <si>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</si>
  <si>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</si>
  <si>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</si>
  <si>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</si>
  <si>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</si>
  <si>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</si>
  <si>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</si>
  <si>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</si>
  <si>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</si>
  <si>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</si>
  <si>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</si>
  <si>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</si>
  <si>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</si>
  <si>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</si>
  <si>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</si>
  <si>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</si>
  <si>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</si>
  <si>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</si>
  <si>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</si>
  <si>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</si>
  <si>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</si>
  <si>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</si>
  <si>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</si>
  <si>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</si>
  <si>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</si>
  <si>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</si>
  <si>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</si>
  <si>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</si>
  <si>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</si>
  <si>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</si>
  <si>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</si>
  <si>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</si>
  <si>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</si>
  <si>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</si>
  <si>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</si>
  <si>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</si>
  <si>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</si>
  <si>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</si>
  <si>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</si>
  <si>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</si>
  <si>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</si>
  <si>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</si>
  <si>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</si>
  <si>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</si>
  <si>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</si>
  <si>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</si>
  <si>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</si>
  <si>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</si>
  <si>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</si>
  <si>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</si>
  <si>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</si>
  <si>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</si>
  <si>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</si>
  <si>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</si>
  <si>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</si>
  <si>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</si>
  <si>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</si>
  <si>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</si>
  <si>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</si>
  <si>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</si>
  <si>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</si>
  <si>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</si>
  <si>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</si>
  <si>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指　　　　　　　　　　　　　数</t>
  </si>
  <si>
    <t>電気・ガス</t>
  </si>
  <si>
    <t>水道業等</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</si>
  <si>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</si>
  <si>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</si>
  <si>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</si>
  <si>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</si>
  <si>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</si>
  <si>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</si>
  <si>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</si>
  <si>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</si>
  <si>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</si>
  <si>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</si>
  <si>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</si>
  <si>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</si>
  <si>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</si>
  <si>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</si>
  <si>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</si>
  <si>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</si>
  <si>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</si>
  <si>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</si>
  <si>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</si>
  <si>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</si>
  <si>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</si>
  <si>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</si>
  <si>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</si>
  <si>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</si>
  <si>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</si>
  <si>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</si>
  <si>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</si>
  <si>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</si>
  <si>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</si>
  <si>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</si>
  <si>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</si>
  <si>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</si>
  <si>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</si>
  <si>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</si>
  <si>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</si>
  <si>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</si>
  <si>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</si>
  <si>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</si>
  <si>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</si>
  <si>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</si>
  <si>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</si>
  <si>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</si>
  <si>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</si>
  <si>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</si>
  <si>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</si>
  <si>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</si>
  <si>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</si>
  <si>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</si>
  <si>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</si>
  <si>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</si>
  <si>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</si>
  <si>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</si>
  <si>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</si>
  <si>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</si>
  <si>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</si>
  <si>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</si>
  <si>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</si>
  <si>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期間を定めず、又は１ヶ月以上の期間を定めて雇われている者。</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</si>
</sst>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 numFmtId="203" formatCode="0.0;[Red]0.0"/>
    <numFmt numFmtId="204" formatCode="0_);\(0\)"/>
    <numFmt numFmtId="205" formatCode="0.00_ ;[Red]\-0.00\ "/>
  </numFmts>
  <fonts count="76">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1"/>
      <color indexed="9"/>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32">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9" fillId="0" borderId="0" xfId="0" applyFont="1" applyBorder="1" applyAlignment="1">
      <alignment/>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189" fontId="1" fillId="0" borderId="25" xfId="0" applyNumberFormat="1" applyFont="1" applyFill="1" applyBorder="1" applyAlignment="1">
      <alignment horizontal="right"/>
    </xf>
    <xf numFmtId="189" fontId="1" fillId="0" borderId="27" xfId="0" applyNumberFormat="1" applyFont="1" applyFill="1" applyBorder="1" applyAlignment="1">
      <alignment horizontal="right"/>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0" fontId="1" fillId="0" borderId="11" xfId="63" applyFont="1" applyBorder="1">
      <alignment/>
      <protection/>
    </xf>
    <xf numFmtId="0" fontId="34" fillId="0" borderId="12" xfId="49" applyNumberFormat="1" applyFont="1" applyBorder="1" applyAlignment="1">
      <alignment horizontal="right" vertical="center"/>
    </xf>
    <xf numFmtId="0" fontId="16" fillId="0" borderId="12" xfId="49" applyNumberFormat="1" applyFont="1" applyBorder="1" applyAlignment="1">
      <alignment horizontal="right" vertical="center"/>
    </xf>
    <xf numFmtId="49" fontId="34" fillId="0" borderId="0" xfId="49" applyNumberFormat="1" applyFont="1" applyBorder="1" applyAlignment="1">
      <alignment horizontal="right" vertical="center"/>
    </xf>
    <xf numFmtId="189" fontId="1" fillId="0" borderId="10" xfId="49" applyNumberFormat="1" applyFont="1" applyBorder="1" applyAlignment="1">
      <alignment horizontal="right" vertical="center"/>
    </xf>
    <xf numFmtId="189" fontId="1" fillId="0" borderId="0" xfId="49" applyNumberFormat="1" applyFont="1" applyBorder="1" applyAlignment="1">
      <alignment horizontal="right" vertical="center"/>
    </xf>
    <xf numFmtId="189" fontId="1" fillId="0" borderId="10" xfId="0" applyNumberFormat="1" applyFont="1" applyBorder="1" applyAlignment="1">
      <alignment horizontal="right"/>
    </xf>
    <xf numFmtId="189" fontId="1" fillId="0" borderId="0" xfId="0" applyNumberFormat="1" applyFont="1" applyBorder="1" applyAlignment="1">
      <alignment horizontal="right"/>
    </xf>
    <xf numFmtId="180" fontId="1" fillId="0" borderId="0" xfId="0" applyNumberFormat="1" applyFont="1" applyAlignment="1">
      <alignment/>
    </xf>
    <xf numFmtId="0" fontId="39" fillId="0" borderId="0" xfId="0" applyNumberFormat="1" applyFont="1" applyAlignment="1">
      <alignment vertical="top" wrapText="1"/>
    </xf>
    <xf numFmtId="203" fontId="1" fillId="0" borderId="0" xfId="0" applyNumberFormat="1" applyFont="1" applyAlignment="1">
      <alignment/>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46" fillId="0" borderId="22"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0" fontId="0" fillId="0" borderId="10" xfId="0" applyFont="1" applyBorder="1" applyAlignment="1">
      <alignment horizontal="left" vertical="top"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38" fontId="0" fillId="0" borderId="0" xfId="49" applyFont="1" applyBorder="1" applyAlignment="1">
      <alignment vertical="top" wrapText="1"/>
    </xf>
    <xf numFmtId="0" fontId="0" fillId="0" borderId="0" xfId="0" applyFont="1" applyBorder="1" applyAlignment="1">
      <alignment vertical="top" wrapText="1"/>
    </xf>
    <xf numFmtId="0" fontId="1" fillId="0" borderId="0" xfId="0" applyFont="1" applyFill="1" applyBorder="1" applyAlignment="1">
      <alignment/>
    </xf>
    <xf numFmtId="0" fontId="17" fillId="0" borderId="0" xfId="0" applyFont="1" applyBorder="1" applyAlignment="1">
      <alignment/>
    </xf>
    <xf numFmtId="0" fontId="5" fillId="23" borderId="0" xfId="0" applyFont="1" applyFill="1" applyBorder="1" applyAlignment="1">
      <alignment horizontal="center"/>
    </xf>
    <xf numFmtId="183" fontId="4" fillId="0" borderId="0" xfId="0" applyNumberFormat="1" applyFont="1" applyBorder="1" applyAlignment="1">
      <alignment horizontal="center" vertical="center" shrinkToFit="1"/>
    </xf>
    <xf numFmtId="0" fontId="1" fillId="26" borderId="0" xfId="0" applyNumberFormat="1" applyFont="1" applyFill="1" applyBorder="1" applyAlignment="1">
      <alignment/>
    </xf>
    <xf numFmtId="0" fontId="8" fillId="26" borderId="0" xfId="0" applyFont="1" applyFill="1" applyBorder="1" applyAlignment="1">
      <alignment horizontal="right"/>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38" fontId="1" fillId="25" borderId="0" xfId="49" applyFont="1" applyFill="1" applyBorder="1" applyAlignment="1">
      <alignment/>
    </xf>
    <xf numFmtId="0" fontId="8" fillId="0" borderId="0" xfId="0" applyFont="1" applyBorder="1" applyAlignment="1">
      <alignment horizontal="right"/>
    </xf>
    <xf numFmtId="0" fontId="0" fillId="0" borderId="0" xfId="0" applyFont="1" applyBorder="1" applyAlignment="1">
      <alignment/>
    </xf>
    <xf numFmtId="183" fontId="5" fillId="0" borderId="0" xfId="0" applyNumberFormat="1" applyFont="1" applyBorder="1" applyAlignment="1">
      <alignment horizontal="center" vertical="center"/>
    </xf>
    <xf numFmtId="183" fontId="8" fillId="26" borderId="0" xfId="0" applyNumberFormat="1" applyFont="1" applyFill="1" applyBorder="1" applyAlignment="1">
      <alignment horizontal="right"/>
    </xf>
    <xf numFmtId="180" fontId="1" fillId="25" borderId="0" xfId="0" applyNumberFormat="1" applyFont="1" applyFill="1" applyBorder="1" applyAlignment="1">
      <alignment/>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0" fontId="13" fillId="0" borderId="0" xfId="69" applyFont="1" applyAlignment="1">
      <alignment horizontal="center"/>
      <protection/>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0" fontId="39" fillId="0" borderId="0" xfId="0" applyNumberFormat="1" applyFont="1" applyAlignment="1">
      <alignment vertical="top" wrapText="1"/>
    </xf>
    <xf numFmtId="49" fontId="36" fillId="0" borderId="0" xfId="62" applyNumberFormat="1" applyFont="1" applyBorder="1" applyAlignment="1">
      <alignment horizontal="left" vertical="center" shrinkToFit="1"/>
      <protection/>
    </xf>
    <xf numFmtId="49" fontId="36" fillId="0" borderId="11"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49" fontId="36" fillId="0" borderId="22" xfId="62" applyNumberFormat="1" applyFont="1" applyBorder="1" applyAlignment="1">
      <alignment horizontal="center" vertical="center" wrapText="1" shrinkToFit="1"/>
      <protection/>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39" fillId="0" borderId="0" xfId="0" applyNumberFormat="1" applyFont="1" applyAlignment="1">
      <alignment vertical="top" wrapText="1"/>
    </xf>
    <xf numFmtId="49" fontId="39" fillId="0" borderId="0" xfId="0" applyNumberFormat="1" applyFont="1" applyAlignment="1">
      <alignment horizontal="left" vertical="top" wrapText="1"/>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38" fontId="50" fillId="0" borderId="0" xfId="49" applyFont="1" applyAlignment="1">
      <alignment vertical="top" wrapTex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50" fillId="0" borderId="0" xfId="0" applyFont="1" applyAlignment="1">
      <alignment vertical="top" wrapTex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27"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195" fontId="5" fillId="0" borderId="27" xfId="49" applyNumberFormat="1" applyFont="1" applyBorder="1" applyAlignment="1">
      <alignment vertical="top" wrapText="1"/>
    </xf>
    <xf numFmtId="195" fontId="5" fillId="0" borderId="0" xfId="49" applyNumberFormat="1" applyFont="1" applyBorder="1" applyAlignment="1">
      <alignment vertical="top" wrapText="1"/>
    </xf>
    <xf numFmtId="195" fontId="42" fillId="0" borderId="12" xfId="49" applyNumberFormat="1" applyFont="1" applyBorder="1" applyAlignment="1">
      <alignment horizontal="center" vertical="center" wrapText="1"/>
    </xf>
    <xf numFmtId="195" fontId="42" fillId="0" borderId="24" xfId="49" applyNumberFormat="1" applyFont="1" applyBorder="1" applyAlignment="1">
      <alignment horizontal="center" vertical="center" wrapText="1"/>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6" xfId="64" applyFont="1" applyFill="1" applyBorder="1" applyAlignment="1">
      <alignment horizontal="center" vertical="center" shrinkToFit="1"/>
      <protection/>
    </xf>
    <xf numFmtId="0" fontId="27" fillId="23" borderId="46" xfId="64" applyFont="1" applyFill="1" applyBorder="1" applyAlignment="1">
      <alignment horizontal="center" vertical="center" shrinkToFit="1"/>
      <protection/>
    </xf>
    <xf numFmtId="0" fontId="27" fillId="23" borderId="25"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47" xfId="64" applyFont="1" applyFill="1" applyBorder="1" applyAlignment="1">
      <alignment horizontal="center" vertical="center"/>
      <protection/>
    </xf>
    <xf numFmtId="0" fontId="27" fillId="23" borderId="48"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 fillId="23" borderId="20" xfId="64"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8"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7" xfId="64" applyFont="1" applyFill="1" applyBorder="1" applyAlignment="1">
      <alignment horizontal="center" vertical="center" wrapText="1"/>
      <protection/>
    </xf>
    <xf numFmtId="0" fontId="27" fillId="23" borderId="25" xfId="64" applyFont="1" applyFill="1" applyBorder="1" applyAlignment="1">
      <alignment horizontal="center" vertical="center" wrapText="1"/>
      <protection/>
    </xf>
    <xf numFmtId="0" fontId="27" fillId="23" borderId="47" xfId="64" applyFont="1" applyFill="1" applyBorder="1" applyAlignment="1">
      <alignment horizontal="center" vertical="center" wrapText="1"/>
      <protection/>
    </xf>
    <xf numFmtId="49" fontId="26" fillId="0" borderId="0" xfId="0" applyNumberFormat="1" applyFont="1" applyAlignment="1">
      <alignment horizontal="center"/>
    </xf>
    <xf numFmtId="49" fontId="40" fillId="0" borderId="0" xfId="0" applyNumberFormat="1" applyFont="1" applyAlignment="1">
      <alignment vertical="top" wrapText="1"/>
    </xf>
    <xf numFmtId="198" fontId="39" fillId="0" borderId="0" xfId="0" applyNumberFormat="1" applyFont="1" applyAlignment="1">
      <alignment vertical="top" wrapText="1"/>
    </xf>
    <xf numFmtId="49" fontId="40" fillId="0" borderId="0" xfId="0" applyNumberFormat="1"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43825"/>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71625"/>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338"/>
        <xdr:cNvPicPr preferRelativeResize="1">
          <a:picLocks noChangeAspect="1"/>
        </xdr:cNvPicPr>
      </xdr:nvPicPr>
      <xdr:blipFill>
        <a:blip r:embed="rId2"/>
        <a:stretch>
          <a:fillRect/>
        </a:stretch>
      </xdr:blipFill>
      <xdr:spPr>
        <a:xfrm>
          <a:off x="247650" y="2657475"/>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84</xdr:row>
      <xdr:rowOff>114300</xdr:rowOff>
    </xdr:from>
    <xdr:to>
      <xdr:col>8</xdr:col>
      <xdr:colOff>171450</xdr:colOff>
      <xdr:row>84</xdr:row>
      <xdr:rowOff>114300</xdr:rowOff>
    </xdr:to>
    <xdr:sp>
      <xdr:nvSpPr>
        <xdr:cNvPr id="1" name="Line 1"/>
        <xdr:cNvSpPr>
          <a:spLocks/>
        </xdr:cNvSpPr>
      </xdr:nvSpPr>
      <xdr:spPr>
        <a:xfrm>
          <a:off x="2162175" y="153924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22</xdr:row>
      <xdr:rowOff>38100</xdr:rowOff>
    </xdr:from>
    <xdr:to>
      <xdr:col>7</xdr:col>
      <xdr:colOff>47625</xdr:colOff>
      <xdr:row>29</xdr:row>
      <xdr:rowOff>142875</xdr:rowOff>
    </xdr:to>
    <xdr:pic>
      <xdr:nvPicPr>
        <xdr:cNvPr id="1" name="Picture 1"/>
        <xdr:cNvPicPr preferRelativeResize="1">
          <a:picLocks noChangeAspect="1"/>
        </xdr:cNvPicPr>
      </xdr:nvPicPr>
      <xdr:blipFill>
        <a:blip r:embed="rId1"/>
        <a:stretch>
          <a:fillRect/>
        </a:stretch>
      </xdr:blipFill>
      <xdr:spPr>
        <a:xfrm>
          <a:off x="2609850" y="6143625"/>
          <a:ext cx="2905125" cy="1647825"/>
        </a:xfrm>
        <a:prstGeom prst="rect">
          <a:avLst/>
        </a:prstGeom>
        <a:solidFill>
          <a:srgbClr val="FFFFFF"/>
        </a:solidFill>
        <a:ln w="9525" cmpd="sng">
          <a:noFill/>
        </a:ln>
      </xdr:spPr>
    </xdr:pic>
    <xdr:clientData/>
  </xdr:twoCellAnchor>
  <xdr:twoCellAnchor>
    <xdr:from>
      <xdr:col>1</xdr:col>
      <xdr:colOff>438150</xdr:colOff>
      <xdr:row>30</xdr:row>
      <xdr:rowOff>133350</xdr:rowOff>
    </xdr:from>
    <xdr:to>
      <xdr:col>9</xdr:col>
      <xdr:colOff>428625</xdr:colOff>
      <xdr:row>37</xdr:row>
      <xdr:rowOff>152400</xdr:rowOff>
    </xdr:to>
    <xdr:sp>
      <xdr:nvSpPr>
        <xdr:cNvPr id="2" name="Text Box 2"/>
        <xdr:cNvSpPr txBox="1">
          <a:spLocks noChangeArrowheads="1"/>
        </xdr:cNvSpPr>
      </xdr:nvSpPr>
      <xdr:spPr>
        <a:xfrm>
          <a:off x="838200" y="7953375"/>
          <a:ext cx="6381750" cy="134302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〒420-8601　静岡市葵区追手町9-6
静岡県経営管理部</a:t>
          </a:r>
          <a:r>
            <a:rPr lang="en-US" cap="none" sz="1100" b="0" i="0" u="none" baseline="0">
              <a:solidFill>
                <a:srgbClr val="000000"/>
              </a:solidFill>
              <a:latin typeface="ＭＳ Ｐゴシック"/>
              <a:ea typeface="ＭＳ Ｐゴシック"/>
              <a:cs typeface="ＭＳ Ｐゴシック"/>
            </a:rPr>
            <a:t>ICT推進</a:t>
          </a:r>
          <a:r>
            <a:rPr lang="en-US" cap="none" sz="1100" b="0" i="0" u="none" baseline="0">
              <a:solidFill>
                <a:srgbClr val="000000"/>
              </a:solidFill>
              <a:latin typeface="ＭＳ Ｐゴシック"/>
              <a:ea typeface="ＭＳ Ｐゴシック"/>
              <a:cs typeface="ＭＳ Ｐゴシック"/>
            </a:rPr>
            <a:t>局統計調査課　経済班
TEL　０５４－２２１－２２４５、２２４６　　FAX　０５４－２２１－３６０９
</a:t>
          </a:r>
        </a:p>
      </xdr:txBody>
    </xdr:sp>
    <xdr:clientData/>
  </xdr:twoCellAnchor>
  <xdr:twoCellAnchor>
    <xdr:from>
      <xdr:col>0</xdr:col>
      <xdr:colOff>361950</xdr:colOff>
      <xdr:row>19</xdr:row>
      <xdr:rowOff>171450</xdr:rowOff>
    </xdr:from>
    <xdr:to>
      <xdr:col>5</xdr:col>
      <xdr:colOff>142875</xdr:colOff>
      <xdr:row>21</xdr:row>
      <xdr:rowOff>200025</xdr:rowOff>
    </xdr:to>
    <xdr:grpSp>
      <xdr:nvGrpSpPr>
        <xdr:cNvPr id="3" name="Group 20"/>
        <xdr:cNvGrpSpPr>
          <a:grpSpLocks/>
        </xdr:cNvGrpSpPr>
      </xdr:nvGrpSpPr>
      <xdr:grpSpPr>
        <a:xfrm>
          <a:off x="361950" y="5562600"/>
          <a:ext cx="3533775" cy="514350"/>
          <a:chOff x="210" y="612"/>
          <a:chExt cx="297" cy="52"/>
        </a:xfrm>
        <a:solidFill>
          <a:srgbClr val="FFFFFF"/>
        </a:solidFill>
      </xdr:grpSpPr>
      <xdr:sp>
        <xdr:nvSpPr>
          <xdr:cNvPr id="4" name="正方形/長方形 5"/>
          <xdr:cNvSpPr>
            <a:spLocks/>
          </xdr:cNvSpPr>
        </xdr:nvSpPr>
        <xdr:spPr>
          <a:xfrm>
            <a:off x="210" y="612"/>
            <a:ext cx="209" cy="34"/>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100" b="0" i="0" u="none" baseline="0">
                <a:solidFill>
                  <a:srgbClr val="000000"/>
                </a:solidFill>
              </a:rPr>
              <a:t>しずおか　統計</a:t>
            </a:r>
            <a:r>
              <a:rPr lang="en-US" cap="none" sz="1100" b="0" i="0" u="none" baseline="0">
                <a:solidFill>
                  <a:srgbClr val="000000"/>
                </a:solidFill>
                <a:latin typeface="ＭＳ 明朝"/>
                <a:ea typeface="ＭＳ 明朝"/>
                <a:cs typeface="ＭＳ 明朝"/>
              </a:rPr>
              <a:t>
</a:t>
            </a:r>
          </a:p>
        </xdr:txBody>
      </xdr:sp>
      <xdr:sp>
        <xdr:nvSpPr>
          <xdr:cNvPr id="5" name="角丸四角形 6"/>
          <xdr:cNvSpPr>
            <a:spLocks/>
          </xdr:cNvSpPr>
        </xdr:nvSpPr>
        <xdr:spPr>
          <a:xfrm>
            <a:off x="426" y="613"/>
            <a:ext cx="66" cy="35"/>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100" b="0" i="0" u="none" baseline="0">
                <a:solidFill>
                  <a:srgbClr val="FFFFFF"/>
                </a:solidFill>
              </a:rPr>
              <a:t>検索</a:t>
            </a:r>
            <a:r>
              <a:rPr lang="en-US" cap="none" sz="1100" b="0" i="0" u="none" baseline="0">
                <a:solidFill>
                  <a:srgbClr val="000000"/>
                </a:solidFill>
                <a:latin typeface="ＭＳ 明朝"/>
                <a:ea typeface="ＭＳ 明朝"/>
                <a:cs typeface="ＭＳ 明朝"/>
              </a:rPr>
              <a:t>
</a:t>
            </a:r>
          </a:p>
        </xdr:txBody>
      </xdr:sp>
      <xdr:sp>
        <xdr:nvSpPr>
          <xdr:cNvPr id="6" name="左矢印 7"/>
          <xdr:cNvSpPr>
            <a:spLocks/>
          </xdr:cNvSpPr>
        </xdr:nvSpPr>
        <xdr:spPr>
          <a:xfrm rot="2648693">
            <a:off x="480" y="627"/>
            <a:ext cx="27" cy="37"/>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r>
          </a:p>
        </xdr:txBody>
      </xdr:sp>
    </xdr:grpSp>
    <xdr:clientData/>
  </xdr:twoCellAnchor>
  <xdr:twoCellAnchor>
    <xdr:from>
      <xdr:col>5</xdr:col>
      <xdr:colOff>161925</xdr:colOff>
      <xdr:row>19</xdr:row>
      <xdr:rowOff>104775</xdr:rowOff>
    </xdr:from>
    <xdr:to>
      <xdr:col>10</xdr:col>
      <xdr:colOff>285750</xdr:colOff>
      <xdr:row>22</xdr:row>
      <xdr:rowOff>76200</xdr:rowOff>
    </xdr:to>
    <xdr:grpSp>
      <xdr:nvGrpSpPr>
        <xdr:cNvPr id="7" name="Group 24"/>
        <xdr:cNvGrpSpPr>
          <a:grpSpLocks/>
        </xdr:cNvGrpSpPr>
      </xdr:nvGrpSpPr>
      <xdr:grpSpPr>
        <a:xfrm>
          <a:off x="3914775" y="5495925"/>
          <a:ext cx="4019550" cy="685800"/>
          <a:chOff x="535" y="611"/>
          <a:chExt cx="337" cy="64"/>
        </a:xfrm>
        <a:solidFill>
          <a:srgbClr val="FFFFFF"/>
        </a:solidFill>
      </xdr:grpSpPr>
      <xdr:sp>
        <xdr:nvSpPr>
          <xdr:cNvPr id="8" name="Text Box 25"/>
          <xdr:cNvSpPr txBox="1">
            <a:spLocks noChangeArrowheads="1"/>
          </xdr:cNvSpPr>
        </xdr:nvSpPr>
        <xdr:spPr>
          <a:xfrm>
            <a:off x="535" y="611"/>
            <a:ext cx="300" cy="46"/>
          </a:xfrm>
          <a:prstGeom prst="rect">
            <a:avLst/>
          </a:prstGeom>
          <a:noFill/>
          <a:ln w="9525" cmpd="sng">
            <a:noFill/>
          </a:ln>
        </xdr:spPr>
        <xdr:txBody>
          <a:bodyPr vertOverflow="clip" wrap="square">
            <a:spAutoFit/>
          </a:bodyPr>
          <a:p>
            <a:pPr algn="l">
              <a:defRPr/>
            </a:pPr>
            <a:r>
              <a:rPr lang="en-US" cap="none" sz="1400" b="0" i="0" u="none" baseline="0">
                <a:solidFill>
                  <a:srgbClr val="000000"/>
                </a:solidFill>
              </a:rPr>
              <a:t>URL  http://toukei.pref.shizuoka.jp/
</a:t>
            </a:r>
          </a:p>
        </xdr:txBody>
      </xdr:sp>
      <xdr:sp>
        <xdr:nvSpPr>
          <xdr:cNvPr id="9" name="Text Box 26"/>
          <xdr:cNvSpPr txBox="1">
            <a:spLocks noChangeArrowheads="1"/>
          </xdr:cNvSpPr>
        </xdr:nvSpPr>
        <xdr:spPr>
          <a:xfrm>
            <a:off x="673" y="642"/>
            <a:ext cx="199" cy="33"/>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スマートフォン版も公開しています。</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editAs="oneCell">
    <xdr:from>
      <xdr:col>1</xdr:col>
      <xdr:colOff>428625</xdr:colOff>
      <xdr:row>2</xdr:row>
      <xdr:rowOff>38100</xdr:rowOff>
    </xdr:from>
    <xdr:to>
      <xdr:col>9</xdr:col>
      <xdr:colOff>676275</xdr:colOff>
      <xdr:row>13</xdr:row>
      <xdr:rowOff>161925</xdr:rowOff>
    </xdr:to>
    <xdr:pic>
      <xdr:nvPicPr>
        <xdr:cNvPr id="10" name="Picture 17"/>
        <xdr:cNvPicPr preferRelativeResize="1">
          <a:picLocks noChangeAspect="1"/>
        </xdr:cNvPicPr>
      </xdr:nvPicPr>
      <xdr:blipFill>
        <a:blip r:embed="rId2"/>
        <a:stretch>
          <a:fillRect/>
        </a:stretch>
      </xdr:blipFill>
      <xdr:spPr>
        <a:xfrm>
          <a:off x="828675" y="647700"/>
          <a:ext cx="6638925" cy="3248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561</v>
      </c>
      <c r="M2" s="23"/>
    </row>
    <row r="3" ht="36" customHeight="1"/>
    <row r="4" spans="3:11" ht="39.75" customHeight="1">
      <c r="C4" s="30" t="s">
        <v>449</v>
      </c>
      <c r="D4" s="17"/>
      <c r="E4" s="17"/>
      <c r="F4" s="17"/>
      <c r="G4" s="17"/>
      <c r="H4" s="17"/>
      <c r="I4" s="17"/>
      <c r="J4" s="17"/>
      <c r="K4" s="17"/>
    </row>
    <row r="5" ht="9.75" customHeight="1"/>
    <row r="6" spans="3:11" ht="19.5" customHeight="1">
      <c r="C6" s="582" t="s">
        <v>558</v>
      </c>
      <c r="D6" s="582"/>
      <c r="E6" s="582"/>
      <c r="F6" s="582"/>
      <c r="G6" s="582"/>
      <c r="H6" s="582"/>
      <c r="I6" s="582"/>
      <c r="J6" s="582"/>
      <c r="K6" s="582"/>
    </row>
    <row r="7" ht="9.75" customHeight="1"/>
    <row r="8" spans="15:16" ht="19.5" customHeight="1">
      <c r="O8" s="3"/>
      <c r="P8" s="28"/>
    </row>
    <row r="9" spans="5:9" ht="21.75" customHeight="1">
      <c r="E9" s="586">
        <v>43221</v>
      </c>
      <c r="F9" s="586"/>
      <c r="G9" s="586"/>
      <c r="H9" s="586"/>
      <c r="I9" s="240"/>
    </row>
    <row r="10" ht="9.75" customHeight="1">
      <c r="G10" s="583"/>
    </row>
    <row r="11" ht="13.5" customHeight="1">
      <c r="G11" s="584"/>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4"/>
      <c r="E42" s="184"/>
      <c r="F42" s="185" t="s">
        <v>791</v>
      </c>
      <c r="G42" s="184"/>
      <c r="H42" s="184"/>
      <c r="I42" s="184"/>
      <c r="J42" s="184"/>
    </row>
    <row r="43" spans="3:10" ht="13.5">
      <c r="C43" s="185"/>
      <c r="D43" s="184"/>
      <c r="E43" s="184"/>
      <c r="F43" s="184"/>
      <c r="G43" s="184"/>
      <c r="H43" s="184"/>
      <c r="I43" s="184"/>
      <c r="J43" s="184"/>
    </row>
    <row r="44" spans="3:10" ht="13.5">
      <c r="C44" s="185"/>
      <c r="D44" s="184"/>
      <c r="E44" s="184"/>
      <c r="F44" s="184"/>
      <c r="G44" s="184"/>
      <c r="H44" s="184"/>
      <c r="I44" s="184"/>
      <c r="J44" s="184"/>
    </row>
    <row r="45" spans="3:10" ht="13.5">
      <c r="C45" s="185"/>
      <c r="D45" s="184"/>
      <c r="E45" s="184"/>
      <c r="F45" s="184"/>
      <c r="G45" s="184"/>
      <c r="H45" s="184"/>
      <c r="I45" s="184"/>
      <c r="J45" s="184"/>
    </row>
    <row r="46" spans="3:10" ht="13.5">
      <c r="C46" s="184"/>
      <c r="D46" s="184"/>
      <c r="E46" s="184"/>
      <c r="F46" s="184"/>
      <c r="G46" s="184"/>
      <c r="H46" s="184"/>
      <c r="I46" s="184"/>
      <c r="J46" s="184"/>
    </row>
    <row r="47" spans="3:10" ht="13.5">
      <c r="C47" s="184"/>
      <c r="D47" s="184"/>
      <c r="E47" s="184"/>
      <c r="F47" s="184"/>
      <c r="G47" s="184"/>
      <c r="H47" s="184"/>
      <c r="I47" s="184"/>
      <c r="J47" s="184"/>
    </row>
    <row r="48" spans="3:10" ht="13.5">
      <c r="C48" s="184"/>
      <c r="D48" s="184"/>
      <c r="E48" s="184"/>
      <c r="F48" s="184"/>
      <c r="G48" s="184"/>
      <c r="H48" s="184"/>
      <c r="I48" s="184"/>
      <c r="J48" s="184"/>
    </row>
    <row r="49" spans="3:10" ht="1.5" customHeight="1">
      <c r="C49" s="184"/>
      <c r="D49" s="184"/>
      <c r="E49" s="184"/>
      <c r="F49" s="184"/>
      <c r="G49" s="184"/>
      <c r="H49" s="184"/>
      <c r="I49" s="184"/>
      <c r="J49" s="184"/>
    </row>
    <row r="50" spans="3:11" ht="13.5">
      <c r="C50" s="184"/>
      <c r="D50" s="184"/>
      <c r="E50" s="184"/>
      <c r="F50" s="184"/>
      <c r="G50" s="184"/>
      <c r="H50" s="184"/>
      <c r="I50" s="184"/>
      <c r="J50" s="184"/>
      <c r="K50" s="17"/>
    </row>
    <row r="51" spans="3:11" ht="20.25" customHeight="1">
      <c r="C51" s="184"/>
      <c r="D51" s="184"/>
      <c r="E51" s="184"/>
      <c r="F51" s="184"/>
      <c r="G51" s="184"/>
      <c r="H51" s="184"/>
      <c r="I51" s="184"/>
      <c r="J51" s="184"/>
      <c r="K51" s="17"/>
    </row>
    <row r="52" spans="3:10" ht="24" customHeight="1">
      <c r="C52" s="184"/>
      <c r="D52" s="184"/>
      <c r="F52" s="581">
        <v>43307</v>
      </c>
      <c r="G52" s="581"/>
      <c r="H52" s="581"/>
      <c r="I52" s="184"/>
      <c r="J52" s="184"/>
    </row>
    <row r="53" spans="3:11" ht="18.75" customHeight="1">
      <c r="C53" s="585" t="s">
        <v>556</v>
      </c>
      <c r="D53" s="585"/>
      <c r="E53" s="585"/>
      <c r="F53" s="585"/>
      <c r="G53" s="585"/>
      <c r="H53" s="585"/>
      <c r="I53" s="585"/>
      <c r="J53" s="585"/>
      <c r="K53" s="20"/>
    </row>
    <row r="54" spans="4:11" ht="10.5" customHeight="1">
      <c r="D54" s="20"/>
      <c r="E54" s="20"/>
      <c r="F54" s="127"/>
      <c r="G54" s="127"/>
      <c r="H54" s="127"/>
      <c r="I54" s="20"/>
      <c r="J54" s="20"/>
      <c r="K54" s="20"/>
    </row>
    <row r="55" ht="18.75" customHeight="1">
      <c r="K55" s="21"/>
    </row>
  </sheetData>
  <sheetProtection/>
  <mergeCells count="5">
    <mergeCell ref="F52:H52"/>
    <mergeCell ref="C6:K6"/>
    <mergeCell ref="G10:G11"/>
    <mergeCell ref="C53:J53"/>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8"/>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9"/>
      <c r="H1" s="199"/>
      <c r="I1" s="199"/>
      <c r="J1" s="199"/>
      <c r="K1" s="199"/>
      <c r="L1" s="199"/>
      <c r="M1" s="199"/>
      <c r="N1" s="199"/>
      <c r="O1" s="199"/>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70" t="s">
        <v>428</v>
      </c>
      <c r="H2" s="670"/>
      <c r="I2" s="670"/>
      <c r="J2" s="670"/>
      <c r="K2" s="670"/>
      <c r="L2" s="670"/>
      <c r="M2" s="670"/>
      <c r="N2" s="670"/>
      <c r="O2" s="316"/>
      <c r="P2" s="143"/>
      <c r="Q2" s="143"/>
      <c r="R2" s="318"/>
      <c r="S2" s="143"/>
      <c r="T2" s="143"/>
      <c r="U2" s="143"/>
      <c r="V2" s="143"/>
      <c r="W2" s="143"/>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796</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5"/>
      <c r="B7" s="165"/>
      <c r="C7" s="165"/>
      <c r="D7" s="669" t="s">
        <v>787</v>
      </c>
      <c r="E7" s="669"/>
      <c r="F7" s="669"/>
      <c r="G7" s="669"/>
      <c r="H7" s="669"/>
      <c r="I7" s="669"/>
      <c r="J7" s="669"/>
      <c r="K7" s="669"/>
      <c r="L7" s="669"/>
      <c r="M7" s="669"/>
      <c r="N7" s="669"/>
      <c r="O7" s="669"/>
      <c r="P7" s="669"/>
      <c r="Q7" s="669"/>
      <c r="R7" s="669"/>
      <c r="S7" s="165"/>
    </row>
    <row r="8" spans="1:19" ht="13.5" customHeight="1">
      <c r="A8" s="320" t="s">
        <v>755</v>
      </c>
      <c r="B8" s="320" t="s">
        <v>450</v>
      </c>
      <c r="C8" s="321" t="s">
        <v>756</v>
      </c>
      <c r="D8" s="322">
        <v>106.3</v>
      </c>
      <c r="E8" s="323">
        <v>117.9</v>
      </c>
      <c r="F8" s="323">
        <v>103.9</v>
      </c>
      <c r="G8" s="323">
        <v>116.2</v>
      </c>
      <c r="H8" s="323">
        <v>82.9</v>
      </c>
      <c r="I8" s="323">
        <v>108.1</v>
      </c>
      <c r="J8" s="323">
        <v>103.3</v>
      </c>
      <c r="K8" s="323">
        <v>114.1</v>
      </c>
      <c r="L8" s="324">
        <v>94.3</v>
      </c>
      <c r="M8" s="324">
        <v>111.1</v>
      </c>
      <c r="N8" s="324">
        <v>93.8</v>
      </c>
      <c r="O8" s="324">
        <v>119.9</v>
      </c>
      <c r="P8" s="323">
        <v>104</v>
      </c>
      <c r="Q8" s="323">
        <v>109.3</v>
      </c>
      <c r="R8" s="323">
        <v>106.6</v>
      </c>
      <c r="S8" s="324">
        <v>111.8</v>
      </c>
    </row>
    <row r="9" spans="1:19" ht="13.5" customHeight="1">
      <c r="A9" s="325"/>
      <c r="B9" s="325" t="s">
        <v>452</v>
      </c>
      <c r="C9" s="326"/>
      <c r="D9" s="327">
        <v>106.6</v>
      </c>
      <c r="E9" s="161">
        <v>116.6</v>
      </c>
      <c r="F9" s="161">
        <v>104.5</v>
      </c>
      <c r="G9" s="161">
        <v>119.4</v>
      </c>
      <c r="H9" s="161">
        <v>90.1</v>
      </c>
      <c r="I9" s="161">
        <v>112.3</v>
      </c>
      <c r="J9" s="161">
        <v>104.1</v>
      </c>
      <c r="K9" s="161">
        <v>115.5</v>
      </c>
      <c r="L9" s="328">
        <v>108.6</v>
      </c>
      <c r="M9" s="328">
        <v>112.9</v>
      </c>
      <c r="N9" s="328">
        <v>94.3</v>
      </c>
      <c r="O9" s="328">
        <v>117.4</v>
      </c>
      <c r="P9" s="161">
        <v>108.4</v>
      </c>
      <c r="Q9" s="161">
        <v>103.7</v>
      </c>
      <c r="R9" s="161">
        <v>108.3</v>
      </c>
      <c r="S9" s="328">
        <v>106.6</v>
      </c>
    </row>
    <row r="10" spans="1:19" ht="13.5">
      <c r="A10" s="325"/>
      <c r="B10" s="325" t="s">
        <v>453</v>
      </c>
      <c r="C10" s="326"/>
      <c r="D10" s="327">
        <v>101</v>
      </c>
      <c r="E10" s="161">
        <v>110.2</v>
      </c>
      <c r="F10" s="161">
        <v>100.3</v>
      </c>
      <c r="G10" s="161">
        <v>107.3</v>
      </c>
      <c r="H10" s="161">
        <v>94.3</v>
      </c>
      <c r="I10" s="161">
        <v>103.3</v>
      </c>
      <c r="J10" s="161">
        <v>99</v>
      </c>
      <c r="K10" s="161">
        <v>106.6</v>
      </c>
      <c r="L10" s="328">
        <v>107.3</v>
      </c>
      <c r="M10" s="328">
        <v>106.7</v>
      </c>
      <c r="N10" s="328">
        <v>91.3</v>
      </c>
      <c r="O10" s="328">
        <v>100</v>
      </c>
      <c r="P10" s="161">
        <v>90.3</v>
      </c>
      <c r="Q10" s="161">
        <v>101.9</v>
      </c>
      <c r="R10" s="161">
        <v>102.9</v>
      </c>
      <c r="S10" s="328">
        <v>102</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26"/>
      <c r="D12" s="540" t="s">
        <v>790</v>
      </c>
      <c r="E12" s="541" t="s">
        <v>790</v>
      </c>
      <c r="F12" s="541" t="s">
        <v>790</v>
      </c>
      <c r="G12" s="541" t="s">
        <v>790</v>
      </c>
      <c r="H12" s="541" t="s">
        <v>790</v>
      </c>
      <c r="I12" s="541" t="s">
        <v>790</v>
      </c>
      <c r="J12" s="541" t="s">
        <v>790</v>
      </c>
      <c r="K12" s="541" t="s">
        <v>790</v>
      </c>
      <c r="L12" s="541" t="s">
        <v>790</v>
      </c>
      <c r="M12" s="541" t="s">
        <v>790</v>
      </c>
      <c r="N12" s="541" t="s">
        <v>790</v>
      </c>
      <c r="O12" s="541" t="s">
        <v>790</v>
      </c>
      <c r="P12" s="541" t="s">
        <v>790</v>
      </c>
      <c r="Q12" s="541" t="s">
        <v>790</v>
      </c>
      <c r="R12" s="541" t="s">
        <v>790</v>
      </c>
      <c r="S12" s="541" t="s">
        <v>790</v>
      </c>
    </row>
    <row r="13" spans="1:19" ht="13.5" customHeight="1">
      <c r="A13" s="230"/>
      <c r="B13" s="171" t="s">
        <v>39</v>
      </c>
      <c r="C13" s="172"/>
      <c r="D13" s="405" t="s">
        <v>380</v>
      </c>
      <c r="E13" s="406" t="s">
        <v>380</v>
      </c>
      <c r="F13" s="406" t="s">
        <v>380</v>
      </c>
      <c r="G13" s="406" t="s">
        <v>380</v>
      </c>
      <c r="H13" s="406" t="s">
        <v>380</v>
      </c>
      <c r="I13" s="406" t="s">
        <v>380</v>
      </c>
      <c r="J13" s="406" t="s">
        <v>380</v>
      </c>
      <c r="K13" s="406" t="s">
        <v>380</v>
      </c>
      <c r="L13" s="406" t="s">
        <v>380</v>
      </c>
      <c r="M13" s="406" t="s">
        <v>380</v>
      </c>
      <c r="N13" s="406" t="s">
        <v>380</v>
      </c>
      <c r="O13" s="406" t="s">
        <v>380</v>
      </c>
      <c r="P13" s="406" t="s">
        <v>380</v>
      </c>
      <c r="Q13" s="406" t="s">
        <v>380</v>
      </c>
      <c r="R13" s="406" t="s">
        <v>380</v>
      </c>
      <c r="S13" s="406" t="s">
        <v>381</v>
      </c>
    </row>
    <row r="14" spans="1:19" ht="13.5" customHeight="1">
      <c r="A14" s="325"/>
      <c r="B14" s="325" t="s">
        <v>757</v>
      </c>
      <c r="C14" s="326"/>
      <c r="D14" s="385">
        <v>99</v>
      </c>
      <c r="E14" s="386">
        <v>109.8</v>
      </c>
      <c r="F14" s="386">
        <v>99.2</v>
      </c>
      <c r="G14" s="386">
        <v>94.7</v>
      </c>
      <c r="H14" s="386">
        <v>87.2</v>
      </c>
      <c r="I14" s="386">
        <v>105.6</v>
      </c>
      <c r="J14" s="386">
        <v>93.4</v>
      </c>
      <c r="K14" s="386">
        <v>99.3</v>
      </c>
      <c r="L14" s="386">
        <v>99.6</v>
      </c>
      <c r="M14" s="386">
        <v>95</v>
      </c>
      <c r="N14" s="386">
        <v>100.3</v>
      </c>
      <c r="O14" s="386">
        <v>95.5</v>
      </c>
      <c r="P14" s="386">
        <v>101</v>
      </c>
      <c r="Q14" s="386">
        <v>97.3</v>
      </c>
      <c r="R14" s="386">
        <v>98.7</v>
      </c>
      <c r="S14" s="386">
        <v>96.7</v>
      </c>
    </row>
    <row r="15" spans="1:19" ht="13.5" customHeight="1">
      <c r="A15" s="325"/>
      <c r="B15" s="325" t="s">
        <v>758</v>
      </c>
      <c r="C15" s="326"/>
      <c r="D15" s="387">
        <v>100.9</v>
      </c>
      <c r="E15" s="162">
        <v>110.7</v>
      </c>
      <c r="F15" s="162">
        <v>101</v>
      </c>
      <c r="G15" s="162">
        <v>94.1</v>
      </c>
      <c r="H15" s="162">
        <v>88.8</v>
      </c>
      <c r="I15" s="162">
        <v>110.5</v>
      </c>
      <c r="J15" s="162">
        <v>95.1</v>
      </c>
      <c r="K15" s="162">
        <v>96.2</v>
      </c>
      <c r="L15" s="162">
        <v>99.9</v>
      </c>
      <c r="M15" s="162">
        <v>98</v>
      </c>
      <c r="N15" s="162">
        <v>100</v>
      </c>
      <c r="O15" s="162">
        <v>97.5</v>
      </c>
      <c r="P15" s="162">
        <v>103.2</v>
      </c>
      <c r="Q15" s="162">
        <v>100.5</v>
      </c>
      <c r="R15" s="162">
        <v>102.1</v>
      </c>
      <c r="S15" s="162">
        <v>100</v>
      </c>
    </row>
    <row r="16" spans="1:19" ht="13.5" customHeight="1">
      <c r="A16" s="325"/>
      <c r="B16" s="325" t="s">
        <v>759</v>
      </c>
      <c r="C16" s="326"/>
      <c r="D16" s="387">
        <v>99.7</v>
      </c>
      <c r="E16" s="162">
        <v>107.4</v>
      </c>
      <c r="F16" s="162">
        <v>100.9</v>
      </c>
      <c r="G16" s="162">
        <v>98.6</v>
      </c>
      <c r="H16" s="162">
        <v>87.4</v>
      </c>
      <c r="I16" s="162">
        <v>107.2</v>
      </c>
      <c r="J16" s="162">
        <v>92.9</v>
      </c>
      <c r="K16" s="162">
        <v>98.1</v>
      </c>
      <c r="L16" s="162">
        <v>100</v>
      </c>
      <c r="M16" s="162">
        <v>101.6</v>
      </c>
      <c r="N16" s="162">
        <v>100.2</v>
      </c>
      <c r="O16" s="162">
        <v>94.4</v>
      </c>
      <c r="P16" s="162">
        <v>104.6</v>
      </c>
      <c r="Q16" s="162">
        <v>97.7</v>
      </c>
      <c r="R16" s="162">
        <v>102.5</v>
      </c>
      <c r="S16" s="162">
        <v>93.5</v>
      </c>
    </row>
    <row r="17" spans="1:19" ht="13.5" customHeight="1">
      <c r="A17" s="325"/>
      <c r="B17" s="325" t="s">
        <v>760</v>
      </c>
      <c r="C17" s="326"/>
      <c r="D17" s="387">
        <v>99.6</v>
      </c>
      <c r="E17" s="162">
        <v>108</v>
      </c>
      <c r="F17" s="162">
        <v>99.5</v>
      </c>
      <c r="G17" s="162">
        <v>96.5</v>
      </c>
      <c r="H17" s="162">
        <v>88.8</v>
      </c>
      <c r="I17" s="162">
        <v>108.3</v>
      </c>
      <c r="J17" s="162">
        <v>93.7</v>
      </c>
      <c r="K17" s="162">
        <v>100.6</v>
      </c>
      <c r="L17" s="162">
        <v>99.7</v>
      </c>
      <c r="M17" s="162">
        <v>99</v>
      </c>
      <c r="N17" s="162">
        <v>102.3</v>
      </c>
      <c r="O17" s="162">
        <v>95.2</v>
      </c>
      <c r="P17" s="162">
        <v>103.1</v>
      </c>
      <c r="Q17" s="162">
        <v>99.8</v>
      </c>
      <c r="R17" s="162">
        <v>100.9</v>
      </c>
      <c r="S17" s="162">
        <v>93.5</v>
      </c>
    </row>
    <row r="18" spans="1:19" ht="13.5" customHeight="1">
      <c r="A18" s="325"/>
      <c r="B18" s="325" t="s">
        <v>761</v>
      </c>
      <c r="C18" s="326"/>
      <c r="D18" s="387">
        <v>100.2</v>
      </c>
      <c r="E18" s="162">
        <v>111.8</v>
      </c>
      <c r="F18" s="162">
        <v>100.8</v>
      </c>
      <c r="G18" s="162">
        <v>96.8</v>
      </c>
      <c r="H18" s="162">
        <v>91.2</v>
      </c>
      <c r="I18" s="162">
        <v>108.3</v>
      </c>
      <c r="J18" s="162">
        <v>91.9</v>
      </c>
      <c r="K18" s="162">
        <v>97.7</v>
      </c>
      <c r="L18" s="162">
        <v>102.5</v>
      </c>
      <c r="M18" s="162">
        <v>105.6</v>
      </c>
      <c r="N18" s="162">
        <v>101.6</v>
      </c>
      <c r="O18" s="162">
        <v>92.8</v>
      </c>
      <c r="P18" s="162">
        <v>104.5</v>
      </c>
      <c r="Q18" s="162">
        <v>98.9</v>
      </c>
      <c r="R18" s="162">
        <v>100.3</v>
      </c>
      <c r="S18" s="162">
        <v>94.5</v>
      </c>
    </row>
    <row r="19" spans="1:19" ht="13.5" customHeight="1">
      <c r="A19" s="325"/>
      <c r="B19" s="325" t="s">
        <v>733</v>
      </c>
      <c r="C19" s="326"/>
      <c r="D19" s="387">
        <v>100.1</v>
      </c>
      <c r="E19" s="162">
        <v>111.8</v>
      </c>
      <c r="F19" s="162">
        <v>101</v>
      </c>
      <c r="G19" s="162">
        <v>103</v>
      </c>
      <c r="H19" s="162">
        <v>88</v>
      </c>
      <c r="I19" s="162">
        <v>109.7</v>
      </c>
      <c r="J19" s="162">
        <v>91.4</v>
      </c>
      <c r="K19" s="162">
        <v>97.6</v>
      </c>
      <c r="L19" s="162">
        <v>97.2</v>
      </c>
      <c r="M19" s="162">
        <v>99.1</v>
      </c>
      <c r="N19" s="162">
        <v>97.7</v>
      </c>
      <c r="O19" s="162">
        <v>97.6</v>
      </c>
      <c r="P19" s="162">
        <v>106.5</v>
      </c>
      <c r="Q19" s="162">
        <v>98.9</v>
      </c>
      <c r="R19" s="162">
        <v>101.5</v>
      </c>
      <c r="S19" s="162">
        <v>95.9</v>
      </c>
    </row>
    <row r="20" spans="1:19" ht="13.5" customHeight="1">
      <c r="A20" s="325"/>
      <c r="B20" s="325" t="s">
        <v>762</v>
      </c>
      <c r="C20" s="326"/>
      <c r="D20" s="387">
        <v>99.6</v>
      </c>
      <c r="E20" s="162">
        <v>114</v>
      </c>
      <c r="F20" s="162">
        <v>100.7</v>
      </c>
      <c r="G20" s="162">
        <v>104.9</v>
      </c>
      <c r="H20" s="162">
        <v>87.6</v>
      </c>
      <c r="I20" s="162">
        <v>103.2</v>
      </c>
      <c r="J20" s="162">
        <v>91.6</v>
      </c>
      <c r="K20" s="162">
        <v>97.5</v>
      </c>
      <c r="L20" s="162">
        <v>99.8</v>
      </c>
      <c r="M20" s="162">
        <v>101</v>
      </c>
      <c r="N20" s="162">
        <v>96.3</v>
      </c>
      <c r="O20" s="162">
        <v>95</v>
      </c>
      <c r="P20" s="162">
        <v>105.1</v>
      </c>
      <c r="Q20" s="162">
        <v>98.9</v>
      </c>
      <c r="R20" s="162">
        <v>101.7</v>
      </c>
      <c r="S20" s="162">
        <v>95.5</v>
      </c>
    </row>
    <row r="21" spans="1:19" ht="13.5" customHeight="1">
      <c r="A21" s="325"/>
      <c r="B21" s="325">
        <v>12</v>
      </c>
      <c r="C21" s="326"/>
      <c r="D21" s="387">
        <v>99.5</v>
      </c>
      <c r="E21" s="162">
        <v>110.6</v>
      </c>
      <c r="F21" s="162">
        <v>101</v>
      </c>
      <c r="G21" s="162">
        <v>92.8</v>
      </c>
      <c r="H21" s="162">
        <v>87.7</v>
      </c>
      <c r="I21" s="162">
        <v>101.3</v>
      </c>
      <c r="J21" s="162">
        <v>91.2</v>
      </c>
      <c r="K21" s="162">
        <v>99.6</v>
      </c>
      <c r="L21" s="162">
        <v>100.3</v>
      </c>
      <c r="M21" s="162">
        <v>100.9</v>
      </c>
      <c r="N21" s="162">
        <v>100.1</v>
      </c>
      <c r="O21" s="162">
        <v>91.3</v>
      </c>
      <c r="P21" s="162">
        <v>105.4</v>
      </c>
      <c r="Q21" s="162">
        <v>97.9</v>
      </c>
      <c r="R21" s="162">
        <v>104</v>
      </c>
      <c r="S21" s="162">
        <v>98.6</v>
      </c>
    </row>
    <row r="22" spans="1:19" ht="13.5" customHeight="1">
      <c r="A22" s="325" t="s">
        <v>38</v>
      </c>
      <c r="B22" s="325" t="s">
        <v>763</v>
      </c>
      <c r="C22" s="326" t="s">
        <v>454</v>
      </c>
      <c r="D22" s="387">
        <v>97.3</v>
      </c>
      <c r="E22" s="162">
        <v>111.5</v>
      </c>
      <c r="F22" s="162">
        <v>96.9</v>
      </c>
      <c r="G22" s="162">
        <v>118.1</v>
      </c>
      <c r="H22" s="162">
        <v>79.6</v>
      </c>
      <c r="I22" s="162">
        <v>100.1</v>
      </c>
      <c r="J22" s="162">
        <v>98.8</v>
      </c>
      <c r="K22" s="162">
        <v>93.5</v>
      </c>
      <c r="L22" s="162">
        <v>86.4</v>
      </c>
      <c r="M22" s="162">
        <v>113.4</v>
      </c>
      <c r="N22" s="162">
        <v>89</v>
      </c>
      <c r="O22" s="162">
        <v>96</v>
      </c>
      <c r="P22" s="162">
        <v>87.4</v>
      </c>
      <c r="Q22" s="162">
        <v>105.2</v>
      </c>
      <c r="R22" s="162">
        <v>101.2</v>
      </c>
      <c r="S22" s="162">
        <v>94.7</v>
      </c>
    </row>
    <row r="23" spans="1:19" ht="13.5" customHeight="1">
      <c r="A23" s="325"/>
      <c r="B23" s="325">
        <v>2</v>
      </c>
      <c r="C23" s="326"/>
      <c r="D23" s="387">
        <v>97.8</v>
      </c>
      <c r="E23" s="162">
        <v>117.8</v>
      </c>
      <c r="F23" s="162">
        <v>98.7</v>
      </c>
      <c r="G23" s="162">
        <v>116.9</v>
      </c>
      <c r="H23" s="162">
        <v>81.3</v>
      </c>
      <c r="I23" s="162">
        <v>102</v>
      </c>
      <c r="J23" s="162">
        <v>97.4</v>
      </c>
      <c r="K23" s="162">
        <v>91.6</v>
      </c>
      <c r="L23" s="162">
        <v>84.9</v>
      </c>
      <c r="M23" s="162">
        <v>111.6</v>
      </c>
      <c r="N23" s="162">
        <v>87.6</v>
      </c>
      <c r="O23" s="162">
        <v>92.9</v>
      </c>
      <c r="P23" s="162">
        <v>87.4</v>
      </c>
      <c r="Q23" s="162">
        <v>103.4</v>
      </c>
      <c r="R23" s="162">
        <v>98.5</v>
      </c>
      <c r="S23" s="162">
        <v>94.9</v>
      </c>
    </row>
    <row r="24" spans="1:46" ht="13.5" customHeight="1">
      <c r="A24" s="325"/>
      <c r="B24" s="325">
        <v>3</v>
      </c>
      <c r="C24" s="326"/>
      <c r="D24" s="387">
        <v>97.3</v>
      </c>
      <c r="E24" s="162">
        <v>115.7</v>
      </c>
      <c r="F24" s="162">
        <v>99.3</v>
      </c>
      <c r="G24" s="162">
        <v>119</v>
      </c>
      <c r="H24" s="162">
        <v>82.7</v>
      </c>
      <c r="I24" s="162">
        <v>98.9</v>
      </c>
      <c r="J24" s="162">
        <v>97.4</v>
      </c>
      <c r="K24" s="162">
        <v>91.1</v>
      </c>
      <c r="L24" s="162">
        <v>85.9</v>
      </c>
      <c r="M24" s="162">
        <v>113</v>
      </c>
      <c r="N24" s="162">
        <v>90.2</v>
      </c>
      <c r="O24" s="162">
        <v>93.6</v>
      </c>
      <c r="P24" s="162">
        <v>86</v>
      </c>
      <c r="Q24" s="162">
        <v>100.2</v>
      </c>
      <c r="R24" s="162">
        <v>97</v>
      </c>
      <c r="S24" s="162">
        <v>94.4</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v>4</v>
      </c>
      <c r="C25" s="326"/>
      <c r="D25" s="387">
        <v>99.7</v>
      </c>
      <c r="E25" s="162">
        <v>117.6</v>
      </c>
      <c r="F25" s="162">
        <v>99.9</v>
      </c>
      <c r="G25" s="162">
        <v>122.6</v>
      </c>
      <c r="H25" s="162">
        <v>82.7</v>
      </c>
      <c r="I25" s="162">
        <v>102</v>
      </c>
      <c r="J25" s="162">
        <v>103.6</v>
      </c>
      <c r="K25" s="162">
        <v>94.5</v>
      </c>
      <c r="L25" s="162">
        <v>89.5</v>
      </c>
      <c r="M25" s="162">
        <v>113.2</v>
      </c>
      <c r="N25" s="162">
        <v>90.6</v>
      </c>
      <c r="O25" s="162">
        <v>87.5</v>
      </c>
      <c r="P25" s="162">
        <v>88.1</v>
      </c>
      <c r="Q25" s="162">
        <v>104.7</v>
      </c>
      <c r="R25" s="162">
        <v>100.9</v>
      </c>
      <c r="S25" s="162">
        <v>97.3</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97.6</v>
      </c>
      <c r="E26" s="174">
        <v>117.5</v>
      </c>
      <c r="F26" s="174">
        <v>97.9</v>
      </c>
      <c r="G26" s="174">
        <v>117.9</v>
      </c>
      <c r="H26" s="174">
        <v>80.8</v>
      </c>
      <c r="I26" s="174">
        <v>97.5</v>
      </c>
      <c r="J26" s="174">
        <v>100.7</v>
      </c>
      <c r="K26" s="174">
        <v>90.3</v>
      </c>
      <c r="L26" s="174">
        <v>87.5</v>
      </c>
      <c r="M26" s="174">
        <v>109.1</v>
      </c>
      <c r="N26" s="174">
        <v>91.6</v>
      </c>
      <c r="O26" s="174">
        <v>98.8</v>
      </c>
      <c r="P26" s="174">
        <v>86.1</v>
      </c>
      <c r="Q26" s="174">
        <v>101</v>
      </c>
      <c r="R26" s="174">
        <v>91.6</v>
      </c>
      <c r="S26" s="174">
        <v>94.8</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1</v>
      </c>
      <c r="E28" s="323">
        <v>6</v>
      </c>
      <c r="F28" s="323">
        <v>0.5</v>
      </c>
      <c r="G28" s="323">
        <v>-3.9</v>
      </c>
      <c r="H28" s="323">
        <v>0.8</v>
      </c>
      <c r="I28" s="323">
        <v>3.7</v>
      </c>
      <c r="J28" s="323">
        <v>-0.6</v>
      </c>
      <c r="K28" s="323">
        <v>6.6</v>
      </c>
      <c r="L28" s="324">
        <v>2</v>
      </c>
      <c r="M28" s="324">
        <v>-7</v>
      </c>
      <c r="N28" s="324">
        <v>1.8</v>
      </c>
      <c r="O28" s="324">
        <v>10.5</v>
      </c>
      <c r="P28" s="323">
        <v>1.5</v>
      </c>
      <c r="Q28" s="323">
        <v>-0.9</v>
      </c>
      <c r="R28" s="323">
        <v>-0.3</v>
      </c>
      <c r="S28" s="324">
        <v>3.4</v>
      </c>
    </row>
    <row r="29" spans="1:19" ht="13.5" customHeight="1">
      <c r="A29" s="325"/>
      <c r="B29" s="325" t="s">
        <v>452</v>
      </c>
      <c r="C29" s="326"/>
      <c r="D29" s="327">
        <v>-0.1</v>
      </c>
      <c r="E29" s="161">
        <v>-1.4</v>
      </c>
      <c r="F29" s="161">
        <v>0.3</v>
      </c>
      <c r="G29" s="161">
        <v>2.5</v>
      </c>
      <c r="H29" s="161">
        <v>8.4</v>
      </c>
      <c r="I29" s="161">
        <v>3.6</v>
      </c>
      <c r="J29" s="161">
        <v>0.6</v>
      </c>
      <c r="K29" s="161">
        <v>1</v>
      </c>
      <c r="L29" s="328">
        <v>14.9</v>
      </c>
      <c r="M29" s="328">
        <v>1.2</v>
      </c>
      <c r="N29" s="328">
        <v>0.1</v>
      </c>
      <c r="O29" s="328">
        <v>-2.4</v>
      </c>
      <c r="P29" s="161">
        <v>3.8</v>
      </c>
      <c r="Q29" s="161">
        <v>-5.5</v>
      </c>
      <c r="R29" s="161">
        <v>1.2</v>
      </c>
      <c r="S29" s="328">
        <v>-4.8</v>
      </c>
    </row>
    <row r="30" spans="1:19" ht="13.5" customHeight="1">
      <c r="A30" s="325"/>
      <c r="B30" s="325" t="s">
        <v>453</v>
      </c>
      <c r="C30" s="326"/>
      <c r="D30" s="327">
        <v>-5.2</v>
      </c>
      <c r="E30" s="161">
        <v>-5.5</v>
      </c>
      <c r="F30" s="161">
        <v>-4</v>
      </c>
      <c r="G30" s="161">
        <v>-10.1</v>
      </c>
      <c r="H30" s="161">
        <v>4.8</v>
      </c>
      <c r="I30" s="161">
        <v>-7.9</v>
      </c>
      <c r="J30" s="161">
        <v>-4.9</v>
      </c>
      <c r="K30" s="161">
        <v>-7.7</v>
      </c>
      <c r="L30" s="328">
        <v>-1.2</v>
      </c>
      <c r="M30" s="328">
        <v>-5.4</v>
      </c>
      <c r="N30" s="328">
        <v>-3.1</v>
      </c>
      <c r="O30" s="328">
        <v>-14.7</v>
      </c>
      <c r="P30" s="161">
        <v>-16.4</v>
      </c>
      <c r="Q30" s="161">
        <v>-1.6</v>
      </c>
      <c r="R30" s="161">
        <v>-4.8</v>
      </c>
      <c r="S30" s="328">
        <v>-4.2</v>
      </c>
    </row>
    <row r="31" spans="1:19" ht="13.5" customHeight="1">
      <c r="A31" s="325"/>
      <c r="B31" s="325" t="s">
        <v>200</v>
      </c>
      <c r="C31" s="326"/>
      <c r="D31" s="327">
        <v>-0.9</v>
      </c>
      <c r="E31" s="161">
        <v>-9.1</v>
      </c>
      <c r="F31" s="161">
        <v>-0.1</v>
      </c>
      <c r="G31" s="161">
        <v>-6.7</v>
      </c>
      <c r="H31" s="161">
        <v>6.2</v>
      </c>
      <c r="I31" s="161">
        <v>-3.1</v>
      </c>
      <c r="J31" s="161">
        <v>1.3</v>
      </c>
      <c r="K31" s="161">
        <v>-5.9</v>
      </c>
      <c r="L31" s="328">
        <v>-6.7</v>
      </c>
      <c r="M31" s="328">
        <v>-6.1</v>
      </c>
      <c r="N31" s="328">
        <v>9.7</v>
      </c>
      <c r="O31" s="328">
        <v>0.1</v>
      </c>
      <c r="P31" s="161">
        <v>10.8</v>
      </c>
      <c r="Q31" s="161">
        <v>-1.7</v>
      </c>
      <c r="R31" s="161">
        <v>-2.7</v>
      </c>
      <c r="S31" s="328">
        <v>-1.9</v>
      </c>
    </row>
    <row r="32" spans="1:19" ht="13.5" customHeight="1">
      <c r="A32" s="325"/>
      <c r="B32" s="325">
        <v>28</v>
      </c>
      <c r="C32" s="326"/>
      <c r="D32" s="542" t="s">
        <v>790</v>
      </c>
      <c r="E32" s="543" t="s">
        <v>790</v>
      </c>
      <c r="F32" s="543" t="s">
        <v>790</v>
      </c>
      <c r="G32" s="543" t="s">
        <v>790</v>
      </c>
      <c r="H32" s="543" t="s">
        <v>790</v>
      </c>
      <c r="I32" s="543" t="s">
        <v>790</v>
      </c>
      <c r="J32" s="543" t="s">
        <v>790</v>
      </c>
      <c r="K32" s="543" t="s">
        <v>790</v>
      </c>
      <c r="L32" s="328" t="s">
        <v>790</v>
      </c>
      <c r="M32" s="328" t="s">
        <v>790</v>
      </c>
      <c r="N32" s="328" t="s">
        <v>790</v>
      </c>
      <c r="O32" s="328" t="s">
        <v>790</v>
      </c>
      <c r="P32" s="543" t="s">
        <v>790</v>
      </c>
      <c r="Q32" s="543" t="s">
        <v>790</v>
      </c>
      <c r="R32" s="543" t="s">
        <v>790</v>
      </c>
      <c r="S32" s="328" t="s">
        <v>790</v>
      </c>
    </row>
    <row r="33" spans="1:19" ht="13.5" customHeight="1">
      <c r="A33" s="230"/>
      <c r="B33" s="171" t="s">
        <v>39</v>
      </c>
      <c r="C33" s="231"/>
      <c r="D33" s="405" t="s">
        <v>380</v>
      </c>
      <c r="E33" s="406" t="s">
        <v>380</v>
      </c>
      <c r="F33" s="406" t="s">
        <v>380</v>
      </c>
      <c r="G33" s="406" t="s">
        <v>380</v>
      </c>
      <c r="H33" s="406" t="s">
        <v>380</v>
      </c>
      <c r="I33" s="406" t="s">
        <v>380</v>
      </c>
      <c r="J33" s="406" t="s">
        <v>380</v>
      </c>
      <c r="K33" s="406" t="s">
        <v>380</v>
      </c>
      <c r="L33" s="406" t="s">
        <v>380</v>
      </c>
      <c r="M33" s="406" t="s">
        <v>380</v>
      </c>
      <c r="N33" s="406" t="s">
        <v>380</v>
      </c>
      <c r="O33" s="406" t="s">
        <v>380</v>
      </c>
      <c r="P33" s="406" t="s">
        <v>380</v>
      </c>
      <c r="Q33" s="406" t="s">
        <v>380</v>
      </c>
      <c r="R33" s="406" t="s">
        <v>380</v>
      </c>
      <c r="S33" s="406" t="s">
        <v>381</v>
      </c>
    </row>
    <row r="34" spans="1:19" ht="13.5" customHeight="1">
      <c r="A34" s="325"/>
      <c r="B34" s="325" t="s">
        <v>757</v>
      </c>
      <c r="C34" s="326"/>
      <c r="D34" s="530">
        <v>0</v>
      </c>
      <c r="E34" s="531">
        <v>7.8</v>
      </c>
      <c r="F34" s="531">
        <v>0.7</v>
      </c>
      <c r="G34" s="531">
        <v>6</v>
      </c>
      <c r="H34" s="531">
        <v>-9.8</v>
      </c>
      <c r="I34" s="531">
        <v>1</v>
      </c>
      <c r="J34" s="531">
        <v>-4.9</v>
      </c>
      <c r="K34" s="531">
        <v>6.7</v>
      </c>
      <c r="L34" s="531">
        <v>1.2</v>
      </c>
      <c r="M34" s="531">
        <v>-0.2</v>
      </c>
      <c r="N34" s="531">
        <v>0.9</v>
      </c>
      <c r="O34" s="531">
        <v>0.4</v>
      </c>
      <c r="P34" s="531">
        <v>0.4</v>
      </c>
      <c r="Q34" s="531">
        <v>-3.7</v>
      </c>
      <c r="R34" s="531">
        <v>3.7</v>
      </c>
      <c r="S34" s="531">
        <v>-2.1</v>
      </c>
    </row>
    <row r="35" spans="1:19" ht="13.5" customHeight="1">
      <c r="A35" s="325"/>
      <c r="B35" s="325" t="s">
        <v>758</v>
      </c>
      <c r="C35" s="326"/>
      <c r="D35" s="420">
        <v>0.8</v>
      </c>
      <c r="E35" s="421">
        <v>8.7</v>
      </c>
      <c r="F35" s="421">
        <v>0.2</v>
      </c>
      <c r="G35" s="421">
        <v>0.5</v>
      </c>
      <c r="H35" s="421">
        <v>-8.7</v>
      </c>
      <c r="I35" s="421">
        <v>6.6</v>
      </c>
      <c r="J35" s="421">
        <v>-4.2</v>
      </c>
      <c r="K35" s="421">
        <v>8.3</v>
      </c>
      <c r="L35" s="421">
        <v>3.4</v>
      </c>
      <c r="M35" s="421">
        <v>1.7</v>
      </c>
      <c r="N35" s="421">
        <v>3.2</v>
      </c>
      <c r="O35" s="421">
        <v>0.7</v>
      </c>
      <c r="P35" s="421">
        <v>2.5</v>
      </c>
      <c r="Q35" s="421">
        <v>-2.1</v>
      </c>
      <c r="R35" s="421">
        <v>4.5</v>
      </c>
      <c r="S35" s="421">
        <v>-3.5</v>
      </c>
    </row>
    <row r="36" spans="1:19" ht="13.5" customHeight="1">
      <c r="A36" s="325"/>
      <c r="B36" s="325" t="s">
        <v>759</v>
      </c>
      <c r="C36" s="326"/>
      <c r="D36" s="420">
        <v>0.5</v>
      </c>
      <c r="E36" s="421">
        <v>1</v>
      </c>
      <c r="F36" s="421">
        <v>0.7</v>
      </c>
      <c r="G36" s="421">
        <v>3.4</v>
      </c>
      <c r="H36" s="421">
        <v>-3.7</v>
      </c>
      <c r="I36" s="421">
        <v>1.6</v>
      </c>
      <c r="J36" s="421">
        <v>-1.3</v>
      </c>
      <c r="K36" s="421">
        <v>4</v>
      </c>
      <c r="L36" s="421">
        <v>-4.7</v>
      </c>
      <c r="M36" s="421">
        <v>6.4</v>
      </c>
      <c r="N36" s="421">
        <v>6.4</v>
      </c>
      <c r="O36" s="421">
        <v>0.1</v>
      </c>
      <c r="P36" s="421">
        <v>6.2</v>
      </c>
      <c r="Q36" s="421">
        <v>-2.9</v>
      </c>
      <c r="R36" s="421">
        <v>1.2</v>
      </c>
      <c r="S36" s="421">
        <v>-5.8</v>
      </c>
    </row>
    <row r="37" spans="1:19" ht="13.5" customHeight="1">
      <c r="A37" s="325"/>
      <c r="B37" s="325" t="s">
        <v>760</v>
      </c>
      <c r="C37" s="326"/>
      <c r="D37" s="420">
        <v>1.2</v>
      </c>
      <c r="E37" s="421">
        <v>0.5</v>
      </c>
      <c r="F37" s="421">
        <v>0.9</v>
      </c>
      <c r="G37" s="421">
        <v>0.6</v>
      </c>
      <c r="H37" s="421">
        <v>0.3</v>
      </c>
      <c r="I37" s="421">
        <v>2.8</v>
      </c>
      <c r="J37" s="421">
        <v>-2.2</v>
      </c>
      <c r="K37" s="421">
        <v>6</v>
      </c>
      <c r="L37" s="421">
        <v>-5.2</v>
      </c>
      <c r="M37" s="421">
        <v>7.4</v>
      </c>
      <c r="N37" s="421">
        <v>7.9</v>
      </c>
      <c r="O37" s="421">
        <v>-0.1</v>
      </c>
      <c r="P37" s="421">
        <v>4.8</v>
      </c>
      <c r="Q37" s="421">
        <v>1.8</v>
      </c>
      <c r="R37" s="421">
        <v>1</v>
      </c>
      <c r="S37" s="421">
        <v>-5.9</v>
      </c>
    </row>
    <row r="38" spans="1:19" ht="13.5" customHeight="1">
      <c r="A38" s="325"/>
      <c r="B38" s="325" t="s">
        <v>761</v>
      </c>
      <c r="C38" s="326"/>
      <c r="D38" s="420">
        <v>1.6</v>
      </c>
      <c r="E38" s="421">
        <v>4.6</v>
      </c>
      <c r="F38" s="421">
        <v>0.9</v>
      </c>
      <c r="G38" s="421">
        <v>3.1</v>
      </c>
      <c r="H38" s="421">
        <v>-0.7</v>
      </c>
      <c r="I38" s="421">
        <v>2.7</v>
      </c>
      <c r="J38" s="421">
        <v>-3.4</v>
      </c>
      <c r="K38" s="421">
        <v>4.9</v>
      </c>
      <c r="L38" s="421">
        <v>-4</v>
      </c>
      <c r="M38" s="421">
        <v>13.1</v>
      </c>
      <c r="N38" s="421">
        <v>10.7</v>
      </c>
      <c r="O38" s="421">
        <v>0</v>
      </c>
      <c r="P38" s="421">
        <v>7</v>
      </c>
      <c r="Q38" s="421">
        <v>1.1</v>
      </c>
      <c r="R38" s="421">
        <v>0.5</v>
      </c>
      <c r="S38" s="421">
        <v>-5.6</v>
      </c>
    </row>
    <row r="39" spans="1:19" ht="13.5" customHeight="1">
      <c r="A39" s="325"/>
      <c r="B39" s="325" t="s">
        <v>733</v>
      </c>
      <c r="C39" s="326"/>
      <c r="D39" s="420">
        <v>2</v>
      </c>
      <c r="E39" s="421">
        <v>2.4</v>
      </c>
      <c r="F39" s="421">
        <v>1.2</v>
      </c>
      <c r="G39" s="421">
        <v>9.1</v>
      </c>
      <c r="H39" s="421">
        <v>0.1</v>
      </c>
      <c r="I39" s="421">
        <v>3.7</v>
      </c>
      <c r="J39" s="421">
        <v>-2</v>
      </c>
      <c r="K39" s="421">
        <v>5.6</v>
      </c>
      <c r="L39" s="421">
        <v>-6.6</v>
      </c>
      <c r="M39" s="421">
        <v>8.2</v>
      </c>
      <c r="N39" s="421">
        <v>6.8</v>
      </c>
      <c r="O39" s="421">
        <v>8.1</v>
      </c>
      <c r="P39" s="421">
        <v>8.9</v>
      </c>
      <c r="Q39" s="421">
        <v>1.5</v>
      </c>
      <c r="R39" s="421">
        <v>1.9</v>
      </c>
      <c r="S39" s="421">
        <v>-2.1</v>
      </c>
    </row>
    <row r="40" spans="1:19" ht="13.5" customHeight="1">
      <c r="A40" s="325"/>
      <c r="B40" s="325" t="s">
        <v>762</v>
      </c>
      <c r="C40" s="326"/>
      <c r="D40" s="420">
        <v>1.2</v>
      </c>
      <c r="E40" s="421">
        <v>4.9</v>
      </c>
      <c r="F40" s="421">
        <v>0.6</v>
      </c>
      <c r="G40" s="421">
        <v>13.7</v>
      </c>
      <c r="H40" s="421">
        <v>-1.5</v>
      </c>
      <c r="I40" s="421">
        <v>-3.6</v>
      </c>
      <c r="J40" s="421">
        <v>-1.5</v>
      </c>
      <c r="K40" s="421">
        <v>3.5</v>
      </c>
      <c r="L40" s="421">
        <v>-3.5</v>
      </c>
      <c r="M40" s="421">
        <v>9.9</v>
      </c>
      <c r="N40" s="421">
        <v>3.3</v>
      </c>
      <c r="O40" s="421">
        <v>2.3</v>
      </c>
      <c r="P40" s="421">
        <v>6.3</v>
      </c>
      <c r="Q40" s="421">
        <v>1.2</v>
      </c>
      <c r="R40" s="421">
        <v>4.2</v>
      </c>
      <c r="S40" s="421">
        <v>-2.6</v>
      </c>
    </row>
    <row r="41" spans="1:19" ht="13.5" customHeight="1">
      <c r="A41" s="325"/>
      <c r="B41" s="325">
        <v>12</v>
      </c>
      <c r="C41" s="326"/>
      <c r="D41" s="420">
        <v>-1</v>
      </c>
      <c r="E41" s="421">
        <v>2.4</v>
      </c>
      <c r="F41" s="421">
        <v>-1.9</v>
      </c>
      <c r="G41" s="421">
        <v>-0.6</v>
      </c>
      <c r="H41" s="421">
        <v>1.3</v>
      </c>
      <c r="I41" s="421">
        <v>-8.6</v>
      </c>
      <c r="J41" s="421">
        <v>-4.4</v>
      </c>
      <c r="K41" s="421">
        <v>4.3</v>
      </c>
      <c r="L41" s="421">
        <v>-3.7</v>
      </c>
      <c r="M41" s="421">
        <v>8.7</v>
      </c>
      <c r="N41" s="421">
        <v>2.5</v>
      </c>
      <c r="O41" s="421">
        <v>-2.9</v>
      </c>
      <c r="P41" s="421">
        <v>6.1</v>
      </c>
      <c r="Q41" s="421">
        <v>-0.7</v>
      </c>
      <c r="R41" s="421">
        <v>4.4</v>
      </c>
      <c r="S41" s="421">
        <v>-3.4</v>
      </c>
    </row>
    <row r="42" spans="1:19" ht="13.5" customHeight="1">
      <c r="A42" s="325" t="s">
        <v>38</v>
      </c>
      <c r="B42" s="325" t="s">
        <v>763</v>
      </c>
      <c r="C42" s="326" t="s">
        <v>454</v>
      </c>
      <c r="D42" s="420">
        <v>-1.7</v>
      </c>
      <c r="E42" s="421">
        <v>2.2</v>
      </c>
      <c r="F42" s="421">
        <v>-2.4</v>
      </c>
      <c r="G42" s="421">
        <v>26.7</v>
      </c>
      <c r="H42" s="421">
        <v>-9.6</v>
      </c>
      <c r="I42" s="421">
        <v>-7.5</v>
      </c>
      <c r="J42" s="421">
        <v>6.1</v>
      </c>
      <c r="K42" s="421">
        <v>-3.4</v>
      </c>
      <c r="L42" s="421">
        <v>-11.6</v>
      </c>
      <c r="M42" s="421">
        <v>14</v>
      </c>
      <c r="N42" s="421">
        <v>-11.4</v>
      </c>
      <c r="O42" s="421">
        <v>0.2</v>
      </c>
      <c r="P42" s="421">
        <v>-14.1</v>
      </c>
      <c r="Q42" s="421">
        <v>9.8</v>
      </c>
      <c r="R42" s="421">
        <v>1.4</v>
      </c>
      <c r="S42" s="421">
        <v>-4.7</v>
      </c>
    </row>
    <row r="43" spans="1:19" ht="13.5" customHeight="1">
      <c r="A43" s="325"/>
      <c r="B43" s="325">
        <v>2</v>
      </c>
      <c r="C43" s="326"/>
      <c r="D43" s="420">
        <v>-1.8</v>
      </c>
      <c r="E43" s="421">
        <v>4.3</v>
      </c>
      <c r="F43" s="421">
        <v>-2.6</v>
      </c>
      <c r="G43" s="421">
        <v>24.5</v>
      </c>
      <c r="H43" s="421">
        <v>-3.6</v>
      </c>
      <c r="I43" s="421">
        <v>-5</v>
      </c>
      <c r="J43" s="421">
        <v>5</v>
      </c>
      <c r="K43" s="421">
        <v>-3.5</v>
      </c>
      <c r="L43" s="421">
        <v>-15</v>
      </c>
      <c r="M43" s="421">
        <v>11</v>
      </c>
      <c r="N43" s="421">
        <v>-8.3</v>
      </c>
      <c r="O43" s="421">
        <v>1.1</v>
      </c>
      <c r="P43" s="421">
        <v>-13.9</v>
      </c>
      <c r="Q43" s="421">
        <v>5.9</v>
      </c>
      <c r="R43" s="421">
        <v>-1</v>
      </c>
      <c r="S43" s="421">
        <v>-4.7</v>
      </c>
    </row>
    <row r="44" spans="1:19" ht="13.5" customHeight="1">
      <c r="A44" s="325"/>
      <c r="B44" s="325">
        <v>3</v>
      </c>
      <c r="C44" s="326"/>
      <c r="D44" s="420">
        <v>-1.9</v>
      </c>
      <c r="E44" s="421">
        <v>5.5</v>
      </c>
      <c r="F44" s="421">
        <v>-1.6</v>
      </c>
      <c r="G44" s="421">
        <v>27.8</v>
      </c>
      <c r="H44" s="421">
        <v>-8.7</v>
      </c>
      <c r="I44" s="421">
        <v>-7.1</v>
      </c>
      <c r="J44" s="421">
        <v>6.7</v>
      </c>
      <c r="K44" s="421">
        <v>-6.7</v>
      </c>
      <c r="L44" s="421">
        <v>-13.3</v>
      </c>
      <c r="M44" s="421">
        <v>14.6</v>
      </c>
      <c r="N44" s="421">
        <v>-7.3</v>
      </c>
      <c r="O44" s="421">
        <v>1.6</v>
      </c>
      <c r="P44" s="421">
        <v>-14.9</v>
      </c>
      <c r="Q44" s="421">
        <v>3.9</v>
      </c>
      <c r="R44" s="421">
        <v>-1.7</v>
      </c>
      <c r="S44" s="421">
        <v>-4.5</v>
      </c>
    </row>
    <row r="45" spans="1:19" ht="13.5" customHeight="1">
      <c r="A45" s="325"/>
      <c r="B45" s="325">
        <v>4</v>
      </c>
      <c r="C45" s="326"/>
      <c r="D45" s="420">
        <v>-0.4</v>
      </c>
      <c r="E45" s="421">
        <v>7.2</v>
      </c>
      <c r="F45" s="421">
        <v>-2.3</v>
      </c>
      <c r="G45" s="421">
        <v>29.7</v>
      </c>
      <c r="H45" s="421">
        <v>-5.8</v>
      </c>
      <c r="I45" s="421">
        <v>-6.4</v>
      </c>
      <c r="J45" s="421">
        <v>10.7</v>
      </c>
      <c r="K45" s="421">
        <v>-4.2</v>
      </c>
      <c r="L45" s="421">
        <v>-10.4</v>
      </c>
      <c r="M45" s="421">
        <v>17.7</v>
      </c>
      <c r="N45" s="421">
        <v>-8</v>
      </c>
      <c r="O45" s="421">
        <v>-9.6</v>
      </c>
      <c r="P45" s="421">
        <v>-11.5</v>
      </c>
      <c r="Q45" s="421">
        <v>9.3</v>
      </c>
      <c r="R45" s="421">
        <v>-1.2</v>
      </c>
      <c r="S45" s="421">
        <v>-1.2</v>
      </c>
    </row>
    <row r="46" spans="1:19" ht="13.5" customHeight="1">
      <c r="A46" s="171"/>
      <c r="B46" s="537">
        <v>5</v>
      </c>
      <c r="C46" s="172"/>
      <c r="D46" s="532">
        <v>-1.4</v>
      </c>
      <c r="E46" s="533">
        <v>7</v>
      </c>
      <c r="F46" s="533">
        <v>-1.3</v>
      </c>
      <c r="G46" s="533">
        <v>24.5</v>
      </c>
      <c r="H46" s="533">
        <v>-7.3</v>
      </c>
      <c r="I46" s="533">
        <v>-7.7</v>
      </c>
      <c r="J46" s="533">
        <v>7.8</v>
      </c>
      <c r="K46" s="533">
        <v>-9.1</v>
      </c>
      <c r="L46" s="533">
        <v>-12.1</v>
      </c>
      <c r="M46" s="533">
        <v>14.8</v>
      </c>
      <c r="N46" s="533">
        <v>-8.7</v>
      </c>
      <c r="O46" s="533">
        <v>3.5</v>
      </c>
      <c r="P46" s="533">
        <v>-14.8</v>
      </c>
      <c r="Q46" s="533">
        <v>3.8</v>
      </c>
      <c r="R46" s="533">
        <v>-7.2</v>
      </c>
      <c r="S46" s="533">
        <v>-2</v>
      </c>
    </row>
    <row r="47" spans="1:35" ht="27" customHeight="1">
      <c r="A47" s="661" t="s">
        <v>627</v>
      </c>
      <c r="B47" s="661"/>
      <c r="C47" s="662"/>
      <c r="D47" s="177">
        <v>-2.1</v>
      </c>
      <c r="E47" s="177">
        <v>-0.1</v>
      </c>
      <c r="F47" s="177">
        <v>-2</v>
      </c>
      <c r="G47" s="177">
        <v>-3.8</v>
      </c>
      <c r="H47" s="177">
        <v>-2.3</v>
      </c>
      <c r="I47" s="177">
        <v>-4.4</v>
      </c>
      <c r="J47" s="177">
        <v>-2.8</v>
      </c>
      <c r="K47" s="177">
        <v>-4.4</v>
      </c>
      <c r="L47" s="177">
        <v>-2.2</v>
      </c>
      <c r="M47" s="177">
        <v>-3.6</v>
      </c>
      <c r="N47" s="177">
        <v>1.1</v>
      </c>
      <c r="O47" s="177">
        <v>12.9</v>
      </c>
      <c r="P47" s="177">
        <v>-2.3</v>
      </c>
      <c r="Q47" s="177">
        <v>-3.5</v>
      </c>
      <c r="R47" s="177">
        <v>-9.2</v>
      </c>
      <c r="S47" s="177">
        <v>-2.6</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7"/>
      <c r="E48" s="337"/>
      <c r="F48" s="337"/>
      <c r="G48" s="337"/>
      <c r="H48" s="337"/>
      <c r="I48" s="337"/>
      <c r="J48" s="337"/>
      <c r="K48" s="337"/>
      <c r="L48" s="337"/>
      <c r="M48" s="337"/>
      <c r="N48" s="337"/>
      <c r="O48" s="337"/>
      <c r="P48" s="337"/>
      <c r="Q48" s="337"/>
      <c r="R48" s="337"/>
      <c r="S48" s="337"/>
      <c r="T48" s="332"/>
      <c r="U48" s="332"/>
      <c r="V48" s="332"/>
      <c r="W48" s="332"/>
      <c r="X48" s="332"/>
      <c r="Y48" s="332"/>
      <c r="Z48" s="332"/>
      <c r="AA48" s="332"/>
      <c r="AB48" s="332"/>
      <c r="AC48" s="332"/>
      <c r="AD48" s="332"/>
      <c r="AE48" s="332"/>
      <c r="AF48" s="332"/>
      <c r="AG48" s="332"/>
      <c r="AH48" s="332"/>
      <c r="AI48" s="332"/>
    </row>
    <row r="49" spans="1:19" ht="17.25">
      <c r="A49" s="159" t="s">
        <v>579</v>
      </c>
      <c r="B49" s="334"/>
      <c r="C49" s="334"/>
      <c r="D49" s="331"/>
      <c r="E49" s="331"/>
      <c r="F49" s="331"/>
      <c r="G49" s="331"/>
      <c r="H49" s="675"/>
      <c r="I49" s="675"/>
      <c r="J49" s="675"/>
      <c r="K49" s="675"/>
      <c r="L49" s="675"/>
      <c r="M49" s="675"/>
      <c r="N49" s="675"/>
      <c r="O49" s="675"/>
      <c r="P49" s="331"/>
      <c r="Q49" s="331"/>
      <c r="R49" s="331"/>
      <c r="S49" s="153"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796</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5"/>
      <c r="B53" s="165"/>
      <c r="C53" s="165"/>
      <c r="D53" s="669" t="s">
        <v>787</v>
      </c>
      <c r="E53" s="669"/>
      <c r="F53" s="669"/>
      <c r="G53" s="669"/>
      <c r="H53" s="669"/>
      <c r="I53" s="669"/>
      <c r="J53" s="669"/>
      <c r="K53" s="669"/>
      <c r="L53" s="669"/>
      <c r="M53" s="669"/>
      <c r="N53" s="669"/>
      <c r="O53" s="669"/>
      <c r="P53" s="669"/>
      <c r="Q53" s="669"/>
      <c r="R53" s="669"/>
      <c r="S53" s="165"/>
    </row>
    <row r="54" spans="1:19" ht="13.5" customHeight="1">
      <c r="A54" s="320" t="s">
        <v>755</v>
      </c>
      <c r="B54" s="320" t="s">
        <v>450</v>
      </c>
      <c r="C54" s="321" t="s">
        <v>756</v>
      </c>
      <c r="D54" s="322">
        <v>105.9</v>
      </c>
      <c r="E54" s="323">
        <v>122.4</v>
      </c>
      <c r="F54" s="323">
        <v>104.1</v>
      </c>
      <c r="G54" s="323">
        <v>110.6</v>
      </c>
      <c r="H54" s="323">
        <v>81.8</v>
      </c>
      <c r="I54" s="323">
        <v>105</v>
      </c>
      <c r="J54" s="323">
        <v>107.9</v>
      </c>
      <c r="K54" s="323">
        <v>116.3</v>
      </c>
      <c r="L54" s="324">
        <v>72</v>
      </c>
      <c r="M54" s="324">
        <v>110.4</v>
      </c>
      <c r="N54" s="324">
        <v>99.7</v>
      </c>
      <c r="O54" s="324">
        <v>114.8</v>
      </c>
      <c r="P54" s="323">
        <v>99.6</v>
      </c>
      <c r="Q54" s="323">
        <v>110.7</v>
      </c>
      <c r="R54" s="323">
        <v>102.7</v>
      </c>
      <c r="S54" s="324">
        <v>101.9</v>
      </c>
    </row>
    <row r="55" spans="1:19" ht="13.5" customHeight="1">
      <c r="A55" s="325"/>
      <c r="B55" s="325" t="s">
        <v>452</v>
      </c>
      <c r="C55" s="326"/>
      <c r="D55" s="327">
        <v>105.2</v>
      </c>
      <c r="E55" s="161">
        <v>109.9</v>
      </c>
      <c r="F55" s="161">
        <v>103.9</v>
      </c>
      <c r="G55" s="161">
        <v>109.5</v>
      </c>
      <c r="H55" s="161">
        <v>90.9</v>
      </c>
      <c r="I55" s="161">
        <v>108</v>
      </c>
      <c r="J55" s="161">
        <v>106.7</v>
      </c>
      <c r="K55" s="161">
        <v>115</v>
      </c>
      <c r="L55" s="328">
        <v>87.3</v>
      </c>
      <c r="M55" s="328">
        <v>109.4</v>
      </c>
      <c r="N55" s="328">
        <v>100.7</v>
      </c>
      <c r="O55" s="328">
        <v>111.3</v>
      </c>
      <c r="P55" s="161">
        <v>101.4</v>
      </c>
      <c r="Q55" s="161">
        <v>106.3</v>
      </c>
      <c r="R55" s="161">
        <v>105.7</v>
      </c>
      <c r="S55" s="328">
        <v>103.5</v>
      </c>
    </row>
    <row r="56" spans="1:19" ht="13.5" customHeight="1">
      <c r="A56" s="325"/>
      <c r="B56" s="325" t="s">
        <v>453</v>
      </c>
      <c r="C56" s="326"/>
      <c r="D56" s="327">
        <v>101.6</v>
      </c>
      <c r="E56" s="161">
        <v>96.3</v>
      </c>
      <c r="F56" s="161">
        <v>100</v>
      </c>
      <c r="G56" s="161">
        <v>99.4</v>
      </c>
      <c r="H56" s="161">
        <v>97.4</v>
      </c>
      <c r="I56" s="161">
        <v>105.5</v>
      </c>
      <c r="J56" s="161">
        <v>102.6</v>
      </c>
      <c r="K56" s="161">
        <v>105.9</v>
      </c>
      <c r="L56" s="328">
        <v>97</v>
      </c>
      <c r="M56" s="328">
        <v>103.6</v>
      </c>
      <c r="N56" s="328">
        <v>103</v>
      </c>
      <c r="O56" s="328">
        <v>102.7</v>
      </c>
      <c r="P56" s="161">
        <v>99.9</v>
      </c>
      <c r="Q56" s="161">
        <v>102.9</v>
      </c>
      <c r="R56" s="161">
        <v>104</v>
      </c>
      <c r="S56" s="328">
        <v>102</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540" t="s">
        <v>790</v>
      </c>
      <c r="E58" s="541" t="s">
        <v>790</v>
      </c>
      <c r="F58" s="541" t="s">
        <v>790</v>
      </c>
      <c r="G58" s="541" t="s">
        <v>790</v>
      </c>
      <c r="H58" s="541" t="s">
        <v>790</v>
      </c>
      <c r="I58" s="541" t="s">
        <v>790</v>
      </c>
      <c r="J58" s="541" t="s">
        <v>790</v>
      </c>
      <c r="K58" s="541" t="s">
        <v>790</v>
      </c>
      <c r="L58" s="541" t="s">
        <v>790</v>
      </c>
      <c r="M58" s="541" t="s">
        <v>790</v>
      </c>
      <c r="N58" s="541" t="s">
        <v>790</v>
      </c>
      <c r="O58" s="541" t="s">
        <v>790</v>
      </c>
      <c r="P58" s="541" t="s">
        <v>790</v>
      </c>
      <c r="Q58" s="541" t="s">
        <v>790</v>
      </c>
      <c r="R58" s="541" t="s">
        <v>790</v>
      </c>
      <c r="S58" s="541" t="s">
        <v>790</v>
      </c>
    </row>
    <row r="59" spans="1:19" ht="13.5" customHeight="1">
      <c r="A59" s="230"/>
      <c r="B59" s="171" t="s">
        <v>39</v>
      </c>
      <c r="C59" s="231"/>
      <c r="D59" s="405" t="s">
        <v>380</v>
      </c>
      <c r="E59" s="406" t="s">
        <v>380</v>
      </c>
      <c r="F59" s="406" t="s">
        <v>380</v>
      </c>
      <c r="G59" s="406" t="s">
        <v>380</v>
      </c>
      <c r="H59" s="406" t="s">
        <v>380</v>
      </c>
      <c r="I59" s="406" t="s">
        <v>380</v>
      </c>
      <c r="J59" s="406" t="s">
        <v>380</v>
      </c>
      <c r="K59" s="406" t="s">
        <v>380</v>
      </c>
      <c r="L59" s="406" t="s">
        <v>380</v>
      </c>
      <c r="M59" s="406" t="s">
        <v>380</v>
      </c>
      <c r="N59" s="406" t="s">
        <v>380</v>
      </c>
      <c r="O59" s="406" t="s">
        <v>380</v>
      </c>
      <c r="P59" s="406" t="s">
        <v>380</v>
      </c>
      <c r="Q59" s="406" t="s">
        <v>380</v>
      </c>
      <c r="R59" s="406" t="s">
        <v>380</v>
      </c>
      <c r="S59" s="406" t="s">
        <v>381</v>
      </c>
    </row>
    <row r="60" spans="1:19" ht="13.5" customHeight="1">
      <c r="A60" s="325"/>
      <c r="B60" s="325" t="s">
        <v>757</v>
      </c>
      <c r="C60" s="326"/>
      <c r="D60" s="385">
        <v>99.7</v>
      </c>
      <c r="E60" s="386">
        <v>97.8</v>
      </c>
      <c r="F60" s="386">
        <v>99</v>
      </c>
      <c r="G60" s="386">
        <v>96.4</v>
      </c>
      <c r="H60" s="386">
        <v>97.8</v>
      </c>
      <c r="I60" s="386">
        <v>99</v>
      </c>
      <c r="J60" s="386">
        <v>96.6</v>
      </c>
      <c r="K60" s="386">
        <v>101.5</v>
      </c>
      <c r="L60" s="386">
        <v>102.1</v>
      </c>
      <c r="M60" s="386">
        <v>96.3</v>
      </c>
      <c r="N60" s="386">
        <v>104.6</v>
      </c>
      <c r="O60" s="386">
        <v>103</v>
      </c>
      <c r="P60" s="386">
        <v>109.8</v>
      </c>
      <c r="Q60" s="386">
        <v>100.4</v>
      </c>
      <c r="R60" s="386">
        <v>100.7</v>
      </c>
      <c r="S60" s="386">
        <v>96</v>
      </c>
    </row>
    <row r="61" spans="1:19" ht="13.5" customHeight="1">
      <c r="A61" s="325"/>
      <c r="B61" s="325" t="s">
        <v>758</v>
      </c>
      <c r="C61" s="326"/>
      <c r="D61" s="387">
        <v>101.6</v>
      </c>
      <c r="E61" s="162">
        <v>99.3</v>
      </c>
      <c r="F61" s="162">
        <v>100.7</v>
      </c>
      <c r="G61" s="162">
        <v>96.4</v>
      </c>
      <c r="H61" s="162">
        <v>100</v>
      </c>
      <c r="I61" s="162">
        <v>102.2</v>
      </c>
      <c r="J61" s="162">
        <v>98.6</v>
      </c>
      <c r="K61" s="162">
        <v>96.6</v>
      </c>
      <c r="L61" s="162">
        <v>102.7</v>
      </c>
      <c r="M61" s="162">
        <v>97.2</v>
      </c>
      <c r="N61" s="162">
        <v>103.8</v>
      </c>
      <c r="O61" s="162">
        <v>106.6</v>
      </c>
      <c r="P61" s="162">
        <v>112.1</v>
      </c>
      <c r="Q61" s="162">
        <v>102.8</v>
      </c>
      <c r="R61" s="162">
        <v>102.4</v>
      </c>
      <c r="S61" s="162">
        <v>102.7</v>
      </c>
    </row>
    <row r="62" spans="1:19" ht="13.5" customHeight="1">
      <c r="A62" s="325"/>
      <c r="B62" s="325" t="s">
        <v>759</v>
      </c>
      <c r="C62" s="326"/>
      <c r="D62" s="387">
        <v>100.2</v>
      </c>
      <c r="E62" s="162">
        <v>99.4</v>
      </c>
      <c r="F62" s="162">
        <v>100.4</v>
      </c>
      <c r="G62" s="162">
        <v>96.5</v>
      </c>
      <c r="H62" s="162">
        <v>99.9</v>
      </c>
      <c r="I62" s="162">
        <v>102.3</v>
      </c>
      <c r="J62" s="162">
        <v>97</v>
      </c>
      <c r="K62" s="162">
        <v>96.3</v>
      </c>
      <c r="L62" s="162">
        <v>104.4</v>
      </c>
      <c r="M62" s="162">
        <v>97.5</v>
      </c>
      <c r="N62" s="162">
        <v>103.1</v>
      </c>
      <c r="O62" s="162">
        <v>101.9</v>
      </c>
      <c r="P62" s="162">
        <v>109.9</v>
      </c>
      <c r="Q62" s="162">
        <v>99.3</v>
      </c>
      <c r="R62" s="162">
        <v>103.6</v>
      </c>
      <c r="S62" s="162">
        <v>93.9</v>
      </c>
    </row>
    <row r="63" spans="1:19" ht="13.5" customHeight="1">
      <c r="A63" s="325"/>
      <c r="B63" s="325" t="s">
        <v>760</v>
      </c>
      <c r="C63" s="326"/>
      <c r="D63" s="387">
        <v>99.9</v>
      </c>
      <c r="E63" s="162">
        <v>94.4</v>
      </c>
      <c r="F63" s="162">
        <v>99.1</v>
      </c>
      <c r="G63" s="162">
        <v>94.4</v>
      </c>
      <c r="H63" s="162">
        <v>99.5</v>
      </c>
      <c r="I63" s="162">
        <v>103.3</v>
      </c>
      <c r="J63" s="162">
        <v>97.8</v>
      </c>
      <c r="K63" s="162">
        <v>102.4</v>
      </c>
      <c r="L63" s="162">
        <v>104.7</v>
      </c>
      <c r="M63" s="162">
        <v>95.2</v>
      </c>
      <c r="N63" s="162">
        <v>101</v>
      </c>
      <c r="O63" s="162">
        <v>102.6</v>
      </c>
      <c r="P63" s="162">
        <v>107.9</v>
      </c>
      <c r="Q63" s="162">
        <v>102.6</v>
      </c>
      <c r="R63" s="162">
        <v>102.2</v>
      </c>
      <c r="S63" s="162">
        <v>92.6</v>
      </c>
    </row>
    <row r="64" spans="1:19" ht="13.5" customHeight="1">
      <c r="A64" s="325"/>
      <c r="B64" s="325" t="s">
        <v>761</v>
      </c>
      <c r="C64" s="326"/>
      <c r="D64" s="387">
        <v>100.3</v>
      </c>
      <c r="E64" s="162">
        <v>105.3</v>
      </c>
      <c r="F64" s="162">
        <v>100</v>
      </c>
      <c r="G64" s="162">
        <v>94.7</v>
      </c>
      <c r="H64" s="162">
        <v>102.3</v>
      </c>
      <c r="I64" s="162">
        <v>102.4</v>
      </c>
      <c r="J64" s="162">
        <v>96.2</v>
      </c>
      <c r="K64" s="162">
        <v>97.3</v>
      </c>
      <c r="L64" s="162">
        <v>102.2</v>
      </c>
      <c r="M64" s="162">
        <v>95.7</v>
      </c>
      <c r="N64" s="162">
        <v>103.1</v>
      </c>
      <c r="O64" s="162">
        <v>99.4</v>
      </c>
      <c r="P64" s="162">
        <v>109</v>
      </c>
      <c r="Q64" s="162">
        <v>101.1</v>
      </c>
      <c r="R64" s="162">
        <v>100.8</v>
      </c>
      <c r="S64" s="162">
        <v>93.4</v>
      </c>
    </row>
    <row r="65" spans="1:19" ht="13.5" customHeight="1">
      <c r="A65" s="325"/>
      <c r="B65" s="325" t="s">
        <v>733</v>
      </c>
      <c r="C65" s="326"/>
      <c r="D65" s="387">
        <v>100.9</v>
      </c>
      <c r="E65" s="162">
        <v>102.4</v>
      </c>
      <c r="F65" s="162">
        <v>100.3</v>
      </c>
      <c r="G65" s="162">
        <v>100.8</v>
      </c>
      <c r="H65" s="162">
        <v>99.7</v>
      </c>
      <c r="I65" s="162">
        <v>105.6</v>
      </c>
      <c r="J65" s="162">
        <v>96.5</v>
      </c>
      <c r="K65" s="162">
        <v>98.1</v>
      </c>
      <c r="L65" s="162">
        <v>104.5</v>
      </c>
      <c r="M65" s="162">
        <v>95.9</v>
      </c>
      <c r="N65" s="162">
        <v>102.8</v>
      </c>
      <c r="O65" s="162">
        <v>102.4</v>
      </c>
      <c r="P65" s="162">
        <v>112.3</v>
      </c>
      <c r="Q65" s="162">
        <v>100.8</v>
      </c>
      <c r="R65" s="162">
        <v>102.7</v>
      </c>
      <c r="S65" s="162">
        <v>95.2</v>
      </c>
    </row>
    <row r="66" spans="1:19" ht="13.5" customHeight="1">
      <c r="A66" s="325"/>
      <c r="B66" s="325" t="s">
        <v>762</v>
      </c>
      <c r="C66" s="326"/>
      <c r="D66" s="387">
        <v>100.1</v>
      </c>
      <c r="E66" s="162">
        <v>102.6</v>
      </c>
      <c r="F66" s="162">
        <v>100.2</v>
      </c>
      <c r="G66" s="162">
        <v>102.7</v>
      </c>
      <c r="H66" s="162">
        <v>99</v>
      </c>
      <c r="I66" s="162">
        <v>95.9</v>
      </c>
      <c r="J66" s="162">
        <v>96.4</v>
      </c>
      <c r="K66" s="162">
        <v>97.3</v>
      </c>
      <c r="L66" s="162">
        <v>104.7</v>
      </c>
      <c r="M66" s="162">
        <v>100.6</v>
      </c>
      <c r="N66" s="162">
        <v>103.6</v>
      </c>
      <c r="O66" s="162">
        <v>98.2</v>
      </c>
      <c r="P66" s="162">
        <v>110.4</v>
      </c>
      <c r="Q66" s="162">
        <v>101.1</v>
      </c>
      <c r="R66" s="162">
        <v>103.9</v>
      </c>
      <c r="S66" s="162">
        <v>95.1</v>
      </c>
    </row>
    <row r="67" spans="1:19" ht="13.5" customHeight="1">
      <c r="A67" s="325"/>
      <c r="B67" s="325">
        <v>12</v>
      </c>
      <c r="C67" s="326"/>
      <c r="D67" s="387">
        <v>100.4</v>
      </c>
      <c r="E67" s="162">
        <v>102.2</v>
      </c>
      <c r="F67" s="162">
        <v>100.3</v>
      </c>
      <c r="G67" s="162">
        <v>90.7</v>
      </c>
      <c r="H67" s="162">
        <v>100.3</v>
      </c>
      <c r="I67" s="162">
        <v>98.5</v>
      </c>
      <c r="J67" s="162">
        <v>96.5</v>
      </c>
      <c r="K67" s="162">
        <v>99</v>
      </c>
      <c r="L67" s="162">
        <v>102.7</v>
      </c>
      <c r="M67" s="162">
        <v>99</v>
      </c>
      <c r="N67" s="162">
        <v>106.2</v>
      </c>
      <c r="O67" s="162">
        <v>97.4</v>
      </c>
      <c r="P67" s="162">
        <v>111.4</v>
      </c>
      <c r="Q67" s="162">
        <v>98.9</v>
      </c>
      <c r="R67" s="162">
        <v>105.2</v>
      </c>
      <c r="S67" s="162">
        <v>100.2</v>
      </c>
    </row>
    <row r="68" spans="1:19" ht="13.5" customHeight="1">
      <c r="A68" s="325" t="s">
        <v>38</v>
      </c>
      <c r="B68" s="325" t="s">
        <v>763</v>
      </c>
      <c r="C68" s="326" t="s">
        <v>454</v>
      </c>
      <c r="D68" s="387">
        <v>98.6</v>
      </c>
      <c r="E68" s="162">
        <v>112.1</v>
      </c>
      <c r="F68" s="162">
        <v>96.9</v>
      </c>
      <c r="G68" s="162">
        <v>115.6</v>
      </c>
      <c r="H68" s="162">
        <v>89.3</v>
      </c>
      <c r="I68" s="162">
        <v>91.1</v>
      </c>
      <c r="J68" s="162">
        <v>105.3</v>
      </c>
      <c r="K68" s="162">
        <v>104.7</v>
      </c>
      <c r="L68" s="162">
        <v>88.3</v>
      </c>
      <c r="M68" s="162">
        <v>115.1</v>
      </c>
      <c r="N68" s="162">
        <v>93</v>
      </c>
      <c r="O68" s="162">
        <v>98.7</v>
      </c>
      <c r="P68" s="162">
        <v>86.2</v>
      </c>
      <c r="Q68" s="162">
        <v>109.6</v>
      </c>
      <c r="R68" s="162">
        <v>99.9</v>
      </c>
      <c r="S68" s="162">
        <v>95.9</v>
      </c>
    </row>
    <row r="69" spans="1:19" ht="13.5" customHeight="1">
      <c r="A69" s="325"/>
      <c r="B69" s="325">
        <v>2</v>
      </c>
      <c r="C69" s="326"/>
      <c r="D69" s="387">
        <v>98.7</v>
      </c>
      <c r="E69" s="162">
        <v>119.6</v>
      </c>
      <c r="F69" s="162">
        <v>98</v>
      </c>
      <c r="G69" s="162">
        <v>114.4</v>
      </c>
      <c r="H69" s="162">
        <v>89.4</v>
      </c>
      <c r="I69" s="162">
        <v>93.9</v>
      </c>
      <c r="J69" s="162">
        <v>103.7</v>
      </c>
      <c r="K69" s="162">
        <v>101.8</v>
      </c>
      <c r="L69" s="162">
        <v>87.7</v>
      </c>
      <c r="M69" s="162">
        <v>112.1</v>
      </c>
      <c r="N69" s="162">
        <v>91</v>
      </c>
      <c r="O69" s="162">
        <v>97.6</v>
      </c>
      <c r="P69" s="162">
        <v>85.9</v>
      </c>
      <c r="Q69" s="162">
        <v>107.5</v>
      </c>
      <c r="R69" s="162">
        <v>96.1</v>
      </c>
      <c r="S69" s="162">
        <v>95.5</v>
      </c>
    </row>
    <row r="70" spans="1:46" ht="13.5" customHeight="1">
      <c r="A70" s="325"/>
      <c r="B70" s="325">
        <v>3</v>
      </c>
      <c r="C70" s="326"/>
      <c r="D70" s="387">
        <v>98.2</v>
      </c>
      <c r="E70" s="162">
        <v>117.9</v>
      </c>
      <c r="F70" s="162">
        <v>99.1</v>
      </c>
      <c r="G70" s="162">
        <v>116.4</v>
      </c>
      <c r="H70" s="162">
        <v>92.1</v>
      </c>
      <c r="I70" s="162">
        <v>90.1</v>
      </c>
      <c r="J70" s="162">
        <v>104.3</v>
      </c>
      <c r="K70" s="162">
        <v>101.6</v>
      </c>
      <c r="L70" s="162">
        <v>89</v>
      </c>
      <c r="M70" s="162">
        <v>114.9</v>
      </c>
      <c r="N70" s="162">
        <v>94.5</v>
      </c>
      <c r="O70" s="162">
        <v>98.2</v>
      </c>
      <c r="P70" s="162">
        <v>84.3</v>
      </c>
      <c r="Q70" s="162">
        <v>102.9</v>
      </c>
      <c r="R70" s="162">
        <v>94</v>
      </c>
      <c r="S70" s="162">
        <v>93.7</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v>4</v>
      </c>
      <c r="C71" s="326"/>
      <c r="D71" s="387">
        <v>100.4</v>
      </c>
      <c r="E71" s="162">
        <v>119.9</v>
      </c>
      <c r="F71" s="162">
        <v>99.4</v>
      </c>
      <c r="G71" s="162">
        <v>120.1</v>
      </c>
      <c r="H71" s="162">
        <v>91.4</v>
      </c>
      <c r="I71" s="162">
        <v>90.9</v>
      </c>
      <c r="J71" s="162">
        <v>114</v>
      </c>
      <c r="K71" s="162">
        <v>104</v>
      </c>
      <c r="L71" s="162">
        <v>92.3</v>
      </c>
      <c r="M71" s="162">
        <v>116.9</v>
      </c>
      <c r="N71" s="162">
        <v>97</v>
      </c>
      <c r="O71" s="162">
        <v>84.3</v>
      </c>
      <c r="P71" s="162">
        <v>87.8</v>
      </c>
      <c r="Q71" s="162">
        <v>107.4</v>
      </c>
      <c r="R71" s="162">
        <v>98.2</v>
      </c>
      <c r="S71" s="162">
        <v>97.7</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537">
        <v>5</v>
      </c>
      <c r="C72" s="172"/>
      <c r="D72" s="173">
        <v>98.3</v>
      </c>
      <c r="E72" s="174">
        <v>123.9</v>
      </c>
      <c r="F72" s="174">
        <v>97.6</v>
      </c>
      <c r="G72" s="174">
        <v>115.3</v>
      </c>
      <c r="H72" s="174">
        <v>89.3</v>
      </c>
      <c r="I72" s="174">
        <v>86.7</v>
      </c>
      <c r="J72" s="174">
        <v>109.3</v>
      </c>
      <c r="K72" s="174">
        <v>101.6</v>
      </c>
      <c r="L72" s="174">
        <v>91.8</v>
      </c>
      <c r="M72" s="174">
        <v>110.5</v>
      </c>
      <c r="N72" s="174">
        <v>99.5</v>
      </c>
      <c r="O72" s="174">
        <v>107</v>
      </c>
      <c r="P72" s="174">
        <v>83.9</v>
      </c>
      <c r="Q72" s="174">
        <v>102.9</v>
      </c>
      <c r="R72" s="174">
        <v>86.9</v>
      </c>
      <c r="S72" s="174">
        <v>94.9</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0</v>
      </c>
      <c r="E74" s="323">
        <v>4.7</v>
      </c>
      <c r="F74" s="323">
        <v>1.2</v>
      </c>
      <c r="G74" s="323">
        <v>-3.1</v>
      </c>
      <c r="H74" s="323">
        <v>1.9</v>
      </c>
      <c r="I74" s="323">
        <v>10.1</v>
      </c>
      <c r="J74" s="323">
        <v>0.2</v>
      </c>
      <c r="K74" s="323">
        <v>0.6</v>
      </c>
      <c r="L74" s="324">
        <v>0.8</v>
      </c>
      <c r="M74" s="324">
        <v>-7.4</v>
      </c>
      <c r="N74" s="324">
        <v>-3.4</v>
      </c>
      <c r="O74" s="324">
        <v>-3.4</v>
      </c>
      <c r="P74" s="323">
        <v>-6.6</v>
      </c>
      <c r="Q74" s="323">
        <v>-3.7</v>
      </c>
      <c r="R74" s="323">
        <v>-0.5</v>
      </c>
      <c r="S74" s="324">
        <v>-1</v>
      </c>
    </row>
    <row r="75" spans="1:19" ht="13.5" customHeight="1">
      <c r="A75" s="325"/>
      <c r="B75" s="325" t="s">
        <v>452</v>
      </c>
      <c r="C75" s="326"/>
      <c r="D75" s="327">
        <v>-0.8</v>
      </c>
      <c r="E75" s="161">
        <v>-10.3</v>
      </c>
      <c r="F75" s="161">
        <v>-0.6</v>
      </c>
      <c r="G75" s="161">
        <v>-1.3</v>
      </c>
      <c r="H75" s="161">
        <v>10.7</v>
      </c>
      <c r="I75" s="161">
        <v>2.5</v>
      </c>
      <c r="J75" s="161">
        <v>-1.4</v>
      </c>
      <c r="K75" s="161">
        <v>-1.3</v>
      </c>
      <c r="L75" s="328">
        <v>21</v>
      </c>
      <c r="M75" s="328">
        <v>-1.2</v>
      </c>
      <c r="N75" s="328">
        <v>0.7</v>
      </c>
      <c r="O75" s="328">
        <v>-3.3</v>
      </c>
      <c r="P75" s="161">
        <v>1.4</v>
      </c>
      <c r="Q75" s="161">
        <v>-4.4</v>
      </c>
      <c r="R75" s="161">
        <v>2.6</v>
      </c>
      <c r="S75" s="328">
        <v>1.3</v>
      </c>
    </row>
    <row r="76" spans="1:19" ht="13.5" customHeight="1">
      <c r="A76" s="325"/>
      <c r="B76" s="325" t="s">
        <v>453</v>
      </c>
      <c r="C76" s="326"/>
      <c r="D76" s="327">
        <v>-3.4</v>
      </c>
      <c r="E76" s="161">
        <v>-12.4</v>
      </c>
      <c r="F76" s="161">
        <v>-3.6</v>
      </c>
      <c r="G76" s="161">
        <v>-9.1</v>
      </c>
      <c r="H76" s="161">
        <v>7.2</v>
      </c>
      <c r="I76" s="161">
        <v>-2.3</v>
      </c>
      <c r="J76" s="161">
        <v>-3.8</v>
      </c>
      <c r="K76" s="161">
        <v>-7.8</v>
      </c>
      <c r="L76" s="328">
        <v>11.2</v>
      </c>
      <c r="M76" s="328">
        <v>-5.2</v>
      </c>
      <c r="N76" s="328">
        <v>2.4</v>
      </c>
      <c r="O76" s="328">
        <v>-7.6</v>
      </c>
      <c r="P76" s="161">
        <v>-1.3</v>
      </c>
      <c r="Q76" s="161">
        <v>-3</v>
      </c>
      <c r="R76" s="161">
        <v>-1.5</v>
      </c>
      <c r="S76" s="328">
        <v>-1.4</v>
      </c>
    </row>
    <row r="77" spans="1:19" ht="13.5" customHeight="1">
      <c r="A77" s="325"/>
      <c r="B77" s="325" t="s">
        <v>200</v>
      </c>
      <c r="C77" s="326"/>
      <c r="D77" s="327">
        <v>-1.5</v>
      </c>
      <c r="E77" s="161">
        <v>4</v>
      </c>
      <c r="F77" s="161">
        <v>0.1</v>
      </c>
      <c r="G77" s="161">
        <v>0.7</v>
      </c>
      <c r="H77" s="161">
        <v>2.9</v>
      </c>
      <c r="I77" s="161">
        <v>-5</v>
      </c>
      <c r="J77" s="161">
        <v>-2.5</v>
      </c>
      <c r="K77" s="161">
        <v>-5.4</v>
      </c>
      <c r="L77" s="328">
        <v>3.3</v>
      </c>
      <c r="M77" s="328">
        <v>-3.4</v>
      </c>
      <c r="N77" s="328">
        <v>-2.8</v>
      </c>
      <c r="O77" s="328">
        <v>-2.6</v>
      </c>
      <c r="P77" s="161">
        <v>0.2</v>
      </c>
      <c r="Q77" s="161">
        <v>-2.7</v>
      </c>
      <c r="R77" s="161">
        <v>-3.7</v>
      </c>
      <c r="S77" s="328">
        <v>-1.8</v>
      </c>
    </row>
    <row r="78" spans="1:19" ht="13.5" customHeight="1">
      <c r="A78" s="325"/>
      <c r="B78" s="325">
        <v>28</v>
      </c>
      <c r="C78" s="326"/>
      <c r="D78" s="542" t="s">
        <v>790</v>
      </c>
      <c r="E78" s="543" t="s">
        <v>790</v>
      </c>
      <c r="F78" s="543" t="s">
        <v>790</v>
      </c>
      <c r="G78" s="543" t="s">
        <v>790</v>
      </c>
      <c r="H78" s="543" t="s">
        <v>790</v>
      </c>
      <c r="I78" s="543" t="s">
        <v>790</v>
      </c>
      <c r="J78" s="543" t="s">
        <v>790</v>
      </c>
      <c r="K78" s="543" t="s">
        <v>790</v>
      </c>
      <c r="L78" s="328" t="s">
        <v>790</v>
      </c>
      <c r="M78" s="328" t="s">
        <v>790</v>
      </c>
      <c r="N78" s="328" t="s">
        <v>790</v>
      </c>
      <c r="O78" s="328" t="s">
        <v>790</v>
      </c>
      <c r="P78" s="543" t="s">
        <v>790</v>
      </c>
      <c r="Q78" s="543" t="s">
        <v>790</v>
      </c>
      <c r="R78" s="543" t="s">
        <v>790</v>
      </c>
      <c r="S78" s="328" t="s">
        <v>790</v>
      </c>
    </row>
    <row r="79" spans="1:19" ht="13.5" customHeight="1">
      <c r="A79" s="230"/>
      <c r="B79" s="171" t="s">
        <v>39</v>
      </c>
      <c r="C79" s="231"/>
      <c r="D79" s="405" t="s">
        <v>380</v>
      </c>
      <c r="E79" s="406" t="s">
        <v>380</v>
      </c>
      <c r="F79" s="406" t="s">
        <v>380</v>
      </c>
      <c r="G79" s="406" t="s">
        <v>380</v>
      </c>
      <c r="H79" s="406" t="s">
        <v>380</v>
      </c>
      <c r="I79" s="406" t="s">
        <v>380</v>
      </c>
      <c r="J79" s="406" t="s">
        <v>380</v>
      </c>
      <c r="K79" s="406" t="s">
        <v>380</v>
      </c>
      <c r="L79" s="406" t="s">
        <v>380</v>
      </c>
      <c r="M79" s="406" t="s">
        <v>380</v>
      </c>
      <c r="N79" s="406" t="s">
        <v>380</v>
      </c>
      <c r="O79" s="406" t="s">
        <v>380</v>
      </c>
      <c r="P79" s="406" t="s">
        <v>380</v>
      </c>
      <c r="Q79" s="406" t="s">
        <v>380</v>
      </c>
      <c r="R79" s="406" t="s">
        <v>380</v>
      </c>
      <c r="S79" s="406" t="s">
        <v>381</v>
      </c>
    </row>
    <row r="80" spans="1:19" ht="13.5" customHeight="1">
      <c r="A80" s="325"/>
      <c r="B80" s="325" t="s">
        <v>757</v>
      </c>
      <c r="C80" s="326"/>
      <c r="D80" s="530">
        <v>-0.5</v>
      </c>
      <c r="E80" s="531">
        <v>-0.8</v>
      </c>
      <c r="F80" s="531">
        <v>0.1</v>
      </c>
      <c r="G80" s="531">
        <v>-2.1</v>
      </c>
      <c r="H80" s="531">
        <v>-1</v>
      </c>
      <c r="I80" s="531">
        <v>-1.5</v>
      </c>
      <c r="J80" s="531">
        <v>-5.6</v>
      </c>
      <c r="K80" s="531">
        <v>-0.6</v>
      </c>
      <c r="L80" s="531">
        <v>-1.6</v>
      </c>
      <c r="M80" s="531">
        <v>-4.6</v>
      </c>
      <c r="N80" s="531">
        <v>6</v>
      </c>
      <c r="O80" s="531">
        <v>1.3</v>
      </c>
      <c r="P80" s="531">
        <v>3.8</v>
      </c>
      <c r="Q80" s="531">
        <v>-2</v>
      </c>
      <c r="R80" s="531">
        <v>3.5</v>
      </c>
      <c r="S80" s="531">
        <v>0.2</v>
      </c>
    </row>
    <row r="81" spans="1:19" ht="13.5" customHeight="1">
      <c r="A81" s="325"/>
      <c r="B81" s="325" t="s">
        <v>758</v>
      </c>
      <c r="C81" s="326"/>
      <c r="D81" s="420">
        <v>0.2</v>
      </c>
      <c r="E81" s="421">
        <v>4.3</v>
      </c>
      <c r="F81" s="421">
        <v>-0.1</v>
      </c>
      <c r="G81" s="421">
        <v>-0.8</v>
      </c>
      <c r="H81" s="421">
        <v>-0.4</v>
      </c>
      <c r="I81" s="421">
        <v>2.3</v>
      </c>
      <c r="J81" s="421">
        <v>-5.5</v>
      </c>
      <c r="K81" s="421">
        <v>0.8</v>
      </c>
      <c r="L81" s="421">
        <v>0.9</v>
      </c>
      <c r="M81" s="421">
        <v>-3.9</v>
      </c>
      <c r="N81" s="421">
        <v>6.2</v>
      </c>
      <c r="O81" s="421">
        <v>3</v>
      </c>
      <c r="P81" s="421">
        <v>4.6</v>
      </c>
      <c r="Q81" s="421">
        <v>-1.3</v>
      </c>
      <c r="R81" s="421">
        <v>4.1</v>
      </c>
      <c r="S81" s="421">
        <v>1.5</v>
      </c>
    </row>
    <row r="82" spans="1:19" ht="13.5" customHeight="1">
      <c r="A82" s="325"/>
      <c r="B82" s="325" t="s">
        <v>759</v>
      </c>
      <c r="C82" s="326"/>
      <c r="D82" s="420">
        <v>-0.6</v>
      </c>
      <c r="E82" s="421">
        <v>4.4</v>
      </c>
      <c r="F82" s="421">
        <v>-0.5</v>
      </c>
      <c r="G82" s="421">
        <v>-1.1</v>
      </c>
      <c r="H82" s="421">
        <v>-0.3</v>
      </c>
      <c r="I82" s="421">
        <v>4.8</v>
      </c>
      <c r="J82" s="421">
        <v>-0.7</v>
      </c>
      <c r="K82" s="421">
        <v>1.2</v>
      </c>
      <c r="L82" s="421">
        <v>-0.4</v>
      </c>
      <c r="M82" s="421">
        <v>-3.8</v>
      </c>
      <c r="N82" s="421">
        <v>4.6</v>
      </c>
      <c r="O82" s="421">
        <v>-0.2</v>
      </c>
      <c r="P82" s="421">
        <v>4.7</v>
      </c>
      <c r="Q82" s="421">
        <v>-4.1</v>
      </c>
      <c r="R82" s="421">
        <v>2.7</v>
      </c>
      <c r="S82" s="421">
        <v>-7.2</v>
      </c>
    </row>
    <row r="83" spans="1:19" ht="13.5" customHeight="1">
      <c r="A83" s="325"/>
      <c r="B83" s="325" t="s">
        <v>760</v>
      </c>
      <c r="C83" s="326"/>
      <c r="D83" s="420">
        <v>-0.1</v>
      </c>
      <c r="E83" s="421">
        <v>-1</v>
      </c>
      <c r="F83" s="421">
        <v>-0.9</v>
      </c>
      <c r="G83" s="421">
        <v>-3.6</v>
      </c>
      <c r="H83" s="421">
        <v>0.3</v>
      </c>
      <c r="I83" s="421">
        <v>5.2</v>
      </c>
      <c r="J83" s="421">
        <v>-1.7</v>
      </c>
      <c r="K83" s="421">
        <v>5.6</v>
      </c>
      <c r="L83" s="421">
        <v>0.7</v>
      </c>
      <c r="M83" s="421">
        <v>-3.4</v>
      </c>
      <c r="N83" s="421">
        <v>1.1</v>
      </c>
      <c r="O83" s="421">
        <v>-2.8</v>
      </c>
      <c r="P83" s="421">
        <v>1.4</v>
      </c>
      <c r="Q83" s="421">
        <v>1.9</v>
      </c>
      <c r="R83" s="421">
        <v>1.6</v>
      </c>
      <c r="S83" s="421">
        <v>-6.7</v>
      </c>
    </row>
    <row r="84" spans="1:19" ht="13.5" customHeight="1">
      <c r="A84" s="325"/>
      <c r="B84" s="325" t="s">
        <v>761</v>
      </c>
      <c r="C84" s="326"/>
      <c r="D84" s="420">
        <v>0.5</v>
      </c>
      <c r="E84" s="421">
        <v>7.3</v>
      </c>
      <c r="F84" s="421">
        <v>-0.4</v>
      </c>
      <c r="G84" s="421">
        <v>-1.3</v>
      </c>
      <c r="H84" s="421">
        <v>2</v>
      </c>
      <c r="I84" s="421">
        <v>4.8</v>
      </c>
      <c r="J84" s="421">
        <v>-1.2</v>
      </c>
      <c r="K84" s="421">
        <v>4.3</v>
      </c>
      <c r="L84" s="421">
        <v>-0.8</v>
      </c>
      <c r="M84" s="421">
        <v>-3.1</v>
      </c>
      <c r="N84" s="421">
        <v>5</v>
      </c>
      <c r="O84" s="421">
        <v>-4.1</v>
      </c>
      <c r="P84" s="421">
        <v>2.6</v>
      </c>
      <c r="Q84" s="421">
        <v>1</v>
      </c>
      <c r="R84" s="421">
        <v>1.7</v>
      </c>
      <c r="S84" s="421">
        <v>-6.5</v>
      </c>
    </row>
    <row r="85" spans="1:19" ht="13.5" customHeight="1">
      <c r="A85" s="325"/>
      <c r="B85" s="325" t="s">
        <v>733</v>
      </c>
      <c r="C85" s="326"/>
      <c r="D85" s="420">
        <v>1.3</v>
      </c>
      <c r="E85" s="421">
        <v>0.4</v>
      </c>
      <c r="F85" s="421">
        <v>-0.1</v>
      </c>
      <c r="G85" s="421">
        <v>1.6</v>
      </c>
      <c r="H85" s="421">
        <v>-0.9</v>
      </c>
      <c r="I85" s="421">
        <v>7.3</v>
      </c>
      <c r="J85" s="421">
        <v>0.7</v>
      </c>
      <c r="K85" s="421">
        <v>6.4</v>
      </c>
      <c r="L85" s="421">
        <v>1.3</v>
      </c>
      <c r="M85" s="421">
        <v>-3.4</v>
      </c>
      <c r="N85" s="421">
        <v>9.5</v>
      </c>
      <c r="O85" s="421">
        <v>-0.4</v>
      </c>
      <c r="P85" s="421">
        <v>5.1</v>
      </c>
      <c r="Q85" s="421">
        <v>1.3</v>
      </c>
      <c r="R85" s="421">
        <v>1.7</v>
      </c>
      <c r="S85" s="421">
        <v>-3.8</v>
      </c>
    </row>
    <row r="86" spans="1:19" ht="13.5" customHeight="1">
      <c r="A86" s="325"/>
      <c r="B86" s="325" t="s">
        <v>762</v>
      </c>
      <c r="C86" s="326"/>
      <c r="D86" s="420">
        <v>0.2</v>
      </c>
      <c r="E86" s="421">
        <v>4.4</v>
      </c>
      <c r="F86" s="421">
        <v>-0.6</v>
      </c>
      <c r="G86" s="421">
        <v>7.2</v>
      </c>
      <c r="H86" s="421">
        <v>0.1</v>
      </c>
      <c r="I86" s="421">
        <v>-3.5</v>
      </c>
      <c r="J86" s="421">
        <v>0.9</v>
      </c>
      <c r="K86" s="421">
        <v>6</v>
      </c>
      <c r="L86" s="421">
        <v>1.9</v>
      </c>
      <c r="M86" s="421">
        <v>1.6</v>
      </c>
      <c r="N86" s="421">
        <v>7.9</v>
      </c>
      <c r="O86" s="421">
        <v>-7.8</v>
      </c>
      <c r="P86" s="421">
        <v>2.7</v>
      </c>
      <c r="Q86" s="421">
        <v>1.4</v>
      </c>
      <c r="R86" s="421">
        <v>6</v>
      </c>
      <c r="S86" s="421">
        <v>-3.5</v>
      </c>
    </row>
    <row r="87" spans="1:19" ht="13.5" customHeight="1">
      <c r="A87" s="325"/>
      <c r="B87" s="325">
        <v>12</v>
      </c>
      <c r="C87" s="326"/>
      <c r="D87" s="420">
        <v>-2</v>
      </c>
      <c r="E87" s="421">
        <v>6.7</v>
      </c>
      <c r="F87" s="421">
        <v>-3.6</v>
      </c>
      <c r="G87" s="421">
        <v>-5.4</v>
      </c>
      <c r="H87" s="421">
        <v>-0.5</v>
      </c>
      <c r="I87" s="421">
        <v>-3.8</v>
      </c>
      <c r="J87" s="421">
        <v>-3.3</v>
      </c>
      <c r="K87" s="421">
        <v>5.1</v>
      </c>
      <c r="L87" s="421">
        <v>-0.8</v>
      </c>
      <c r="M87" s="421">
        <v>-1.2</v>
      </c>
      <c r="N87" s="421">
        <v>6.6</v>
      </c>
      <c r="O87" s="421">
        <v>-6.9</v>
      </c>
      <c r="P87" s="421">
        <v>4.2</v>
      </c>
      <c r="Q87" s="421">
        <v>-2.8</v>
      </c>
      <c r="R87" s="421">
        <v>5.5</v>
      </c>
      <c r="S87" s="421">
        <v>-3.3</v>
      </c>
    </row>
    <row r="88" spans="1:19" ht="13.5" customHeight="1">
      <c r="A88" s="325" t="s">
        <v>38</v>
      </c>
      <c r="B88" s="325" t="s">
        <v>763</v>
      </c>
      <c r="C88" s="326" t="s">
        <v>454</v>
      </c>
      <c r="D88" s="420">
        <v>-1.4</v>
      </c>
      <c r="E88" s="421">
        <v>21.7</v>
      </c>
      <c r="F88" s="421">
        <v>-3.2</v>
      </c>
      <c r="G88" s="421">
        <v>18.3</v>
      </c>
      <c r="H88" s="421">
        <v>-9.2</v>
      </c>
      <c r="I88" s="421">
        <v>-8.2</v>
      </c>
      <c r="J88" s="421">
        <v>6</v>
      </c>
      <c r="K88" s="421">
        <v>7.6</v>
      </c>
      <c r="L88" s="421">
        <v>-13.9</v>
      </c>
      <c r="M88" s="421">
        <v>15.4</v>
      </c>
      <c r="N88" s="421">
        <v>-12.5</v>
      </c>
      <c r="O88" s="421">
        <v>-5.8</v>
      </c>
      <c r="P88" s="421">
        <v>-20.3</v>
      </c>
      <c r="Q88" s="421">
        <v>11.3</v>
      </c>
      <c r="R88" s="421">
        <v>-0.1</v>
      </c>
      <c r="S88" s="421">
        <v>-1.5</v>
      </c>
    </row>
    <row r="89" spans="1:19" ht="13.5" customHeight="1">
      <c r="A89" s="325"/>
      <c r="B89" s="325">
        <v>2</v>
      </c>
      <c r="C89" s="326"/>
      <c r="D89" s="420">
        <v>-1.8</v>
      </c>
      <c r="E89" s="421">
        <v>23.4</v>
      </c>
      <c r="F89" s="421">
        <v>-3.1</v>
      </c>
      <c r="G89" s="421">
        <v>15.7</v>
      </c>
      <c r="H89" s="421">
        <v>-9.6</v>
      </c>
      <c r="I89" s="421">
        <v>-8.2</v>
      </c>
      <c r="J89" s="421">
        <v>6.5</v>
      </c>
      <c r="K89" s="421">
        <v>8.2</v>
      </c>
      <c r="L89" s="421">
        <v>-13.2</v>
      </c>
      <c r="M89" s="421">
        <v>13.8</v>
      </c>
      <c r="N89" s="421">
        <v>-10.7</v>
      </c>
      <c r="O89" s="421">
        <v>-0.4</v>
      </c>
      <c r="P89" s="421">
        <v>-20.5</v>
      </c>
      <c r="Q89" s="421">
        <v>7.4</v>
      </c>
      <c r="R89" s="421">
        <v>-2.7</v>
      </c>
      <c r="S89" s="421">
        <v>-1.8</v>
      </c>
    </row>
    <row r="90" spans="1:19" ht="13.5" customHeight="1">
      <c r="A90" s="325"/>
      <c r="B90" s="325">
        <v>3</v>
      </c>
      <c r="C90" s="326"/>
      <c r="D90" s="420">
        <v>-1.6</v>
      </c>
      <c r="E90" s="421">
        <v>23.6</v>
      </c>
      <c r="F90" s="421">
        <v>-1.9</v>
      </c>
      <c r="G90" s="421">
        <v>20.4</v>
      </c>
      <c r="H90" s="421">
        <v>-10.6</v>
      </c>
      <c r="I90" s="421">
        <v>-8.7</v>
      </c>
      <c r="J90" s="421">
        <v>9.3</v>
      </c>
      <c r="K90" s="421">
        <v>2.9</v>
      </c>
      <c r="L90" s="421">
        <v>-14</v>
      </c>
      <c r="M90" s="421">
        <v>19.3</v>
      </c>
      <c r="N90" s="421">
        <v>-9.8</v>
      </c>
      <c r="O90" s="421">
        <v>-0.2</v>
      </c>
      <c r="P90" s="421">
        <v>-21.7</v>
      </c>
      <c r="Q90" s="421">
        <v>6</v>
      </c>
      <c r="R90" s="421">
        <v>-6.4</v>
      </c>
      <c r="S90" s="421">
        <v>-4.5</v>
      </c>
    </row>
    <row r="91" spans="1:19" ht="13.5" customHeight="1">
      <c r="A91" s="325"/>
      <c r="B91" s="325">
        <v>4</v>
      </c>
      <c r="C91" s="326"/>
      <c r="D91" s="420">
        <v>-0.4</v>
      </c>
      <c r="E91" s="421">
        <v>25.5</v>
      </c>
      <c r="F91" s="421">
        <v>-2.6</v>
      </c>
      <c r="G91" s="421">
        <v>21.6</v>
      </c>
      <c r="H91" s="421">
        <v>-10.5</v>
      </c>
      <c r="I91" s="421">
        <v>-11.4</v>
      </c>
      <c r="J91" s="421">
        <v>17.8</v>
      </c>
      <c r="K91" s="421">
        <v>4</v>
      </c>
      <c r="L91" s="421">
        <v>-11.1</v>
      </c>
      <c r="M91" s="421">
        <v>21</v>
      </c>
      <c r="N91" s="421">
        <v>-3.6</v>
      </c>
      <c r="O91" s="421">
        <v>-20.2</v>
      </c>
      <c r="P91" s="421">
        <v>-17.9</v>
      </c>
      <c r="Q91" s="421">
        <v>10.2</v>
      </c>
      <c r="R91" s="421">
        <v>-5.6</v>
      </c>
      <c r="S91" s="421">
        <v>0.2</v>
      </c>
    </row>
    <row r="92" spans="1:19" ht="13.5" customHeight="1">
      <c r="A92" s="171"/>
      <c r="B92" s="537">
        <v>5</v>
      </c>
      <c r="C92" s="172"/>
      <c r="D92" s="534">
        <v>-1.4</v>
      </c>
      <c r="E92" s="535">
        <v>26.7</v>
      </c>
      <c r="F92" s="535">
        <v>-1.4</v>
      </c>
      <c r="G92" s="535">
        <v>19.6</v>
      </c>
      <c r="H92" s="535">
        <v>-8.7</v>
      </c>
      <c r="I92" s="535">
        <v>-12.4</v>
      </c>
      <c r="J92" s="535">
        <v>13.1</v>
      </c>
      <c r="K92" s="535">
        <v>0.1</v>
      </c>
      <c r="L92" s="535">
        <v>-10.1</v>
      </c>
      <c r="M92" s="535">
        <v>14.7</v>
      </c>
      <c r="N92" s="535">
        <v>-4.9</v>
      </c>
      <c r="O92" s="535">
        <v>3.9</v>
      </c>
      <c r="P92" s="535">
        <v>-23.6</v>
      </c>
      <c r="Q92" s="535">
        <v>2.5</v>
      </c>
      <c r="R92" s="535">
        <v>-13.7</v>
      </c>
      <c r="S92" s="533">
        <v>-1.1</v>
      </c>
    </row>
    <row r="93" spans="1:35" ht="27" customHeight="1">
      <c r="A93" s="661" t="s">
        <v>627</v>
      </c>
      <c r="B93" s="661"/>
      <c r="C93" s="661"/>
      <c r="D93" s="178">
        <v>-2.1</v>
      </c>
      <c r="E93" s="177">
        <v>3.3</v>
      </c>
      <c r="F93" s="177">
        <v>-1.8</v>
      </c>
      <c r="G93" s="177">
        <v>-4</v>
      </c>
      <c r="H93" s="177">
        <v>-2.3</v>
      </c>
      <c r="I93" s="177">
        <v>-4.6</v>
      </c>
      <c r="J93" s="177">
        <v>-4.1</v>
      </c>
      <c r="K93" s="177">
        <v>-2.3</v>
      </c>
      <c r="L93" s="177">
        <v>-0.5</v>
      </c>
      <c r="M93" s="177">
        <v>-5.5</v>
      </c>
      <c r="N93" s="177">
        <v>2.6</v>
      </c>
      <c r="O93" s="177">
        <v>26.9</v>
      </c>
      <c r="P93" s="177">
        <v>-4.4</v>
      </c>
      <c r="Q93" s="177">
        <v>-4.2</v>
      </c>
      <c r="R93" s="177">
        <v>-11.5</v>
      </c>
      <c r="S93" s="177">
        <v>-2.9</v>
      </c>
      <c r="T93" s="332"/>
      <c r="U93" s="332"/>
      <c r="V93" s="332"/>
      <c r="W93" s="332"/>
      <c r="X93" s="332"/>
      <c r="Y93" s="332"/>
      <c r="Z93" s="332"/>
      <c r="AA93" s="332"/>
      <c r="AB93" s="332"/>
      <c r="AC93" s="332"/>
      <c r="AD93" s="332"/>
      <c r="AE93" s="332"/>
      <c r="AF93" s="332"/>
      <c r="AG93" s="332"/>
      <c r="AH93" s="332"/>
      <c r="AI93" s="332"/>
    </row>
    <row r="94" spans="1:36" s="331" customFormat="1" ht="27" customHeight="1">
      <c r="A94" s="676" t="s">
        <v>723</v>
      </c>
      <c r="B94" s="676"/>
      <c r="C94" s="676"/>
      <c r="D94" s="676"/>
      <c r="E94" s="676"/>
      <c r="F94" s="676"/>
      <c r="G94" s="676"/>
      <c r="H94" s="676"/>
      <c r="I94" s="676"/>
      <c r="J94" s="676"/>
      <c r="K94" s="676"/>
      <c r="L94" s="676"/>
      <c r="M94" s="676"/>
      <c r="N94" s="676"/>
      <c r="O94" s="676"/>
      <c r="P94" s="676"/>
      <c r="Q94" s="676"/>
      <c r="R94" s="676"/>
      <c r="S94" s="676"/>
      <c r="T94" s="317"/>
      <c r="U94" s="317"/>
      <c r="V94" s="317"/>
      <c r="W94" s="317"/>
      <c r="X94" s="317"/>
      <c r="Y94" s="317"/>
      <c r="Z94" s="317"/>
      <c r="AA94" s="317"/>
      <c r="AB94" s="317"/>
      <c r="AC94" s="317"/>
      <c r="AD94" s="317"/>
      <c r="AE94" s="317"/>
      <c r="AF94" s="317"/>
      <c r="AG94" s="317"/>
      <c r="AH94" s="317"/>
      <c r="AI94" s="317"/>
      <c r="AJ94" s="317"/>
    </row>
    <row r="95" spans="1:19" ht="13.5">
      <c r="A95" s="677"/>
      <c r="B95" s="677"/>
      <c r="C95" s="677"/>
      <c r="D95" s="677"/>
      <c r="E95" s="677"/>
      <c r="F95" s="677"/>
      <c r="G95" s="677"/>
      <c r="H95" s="677"/>
      <c r="I95" s="677"/>
      <c r="J95" s="677"/>
      <c r="K95" s="677"/>
      <c r="L95" s="677"/>
      <c r="M95" s="677"/>
      <c r="N95" s="677"/>
      <c r="O95" s="677"/>
      <c r="P95" s="677"/>
      <c r="Q95" s="677"/>
      <c r="R95" s="677"/>
      <c r="S95" s="677"/>
    </row>
    <row r="96" spans="9:18" ht="13.5">
      <c r="I96" s="672" t="s">
        <v>328</v>
      </c>
      <c r="J96" s="673"/>
      <c r="K96" s="673"/>
      <c r="L96" s="673"/>
      <c r="M96" s="673"/>
      <c r="N96" s="673"/>
      <c r="O96" s="673"/>
      <c r="P96" s="673"/>
      <c r="Q96" s="673"/>
      <c r="R96" s="673"/>
    </row>
    <row r="97" ht="13.5">
      <c r="M97" s="317" t="s">
        <v>329</v>
      </c>
    </row>
    <row r="98" spans="1:19" ht="13.5">
      <c r="A98" s="674" t="s">
        <v>330</v>
      </c>
      <c r="B98" s="674"/>
      <c r="C98" s="674"/>
      <c r="D98" s="674"/>
      <c r="E98" s="674"/>
      <c r="F98" s="674"/>
      <c r="G98" s="674"/>
      <c r="H98" s="674"/>
      <c r="I98" s="674"/>
      <c r="J98" s="674"/>
      <c r="K98" s="674"/>
      <c r="L98" s="674"/>
      <c r="M98" s="674"/>
      <c r="N98" s="674"/>
      <c r="O98" s="674"/>
      <c r="P98" s="674"/>
      <c r="Q98" s="674"/>
      <c r="R98" s="674"/>
      <c r="S98" s="674"/>
    </row>
  </sheetData>
  <sheetProtection/>
  <mergeCells count="14">
    <mergeCell ref="A50:C52"/>
    <mergeCell ref="D53:R53"/>
    <mergeCell ref="D73:S73"/>
    <mergeCell ref="A93:C93"/>
    <mergeCell ref="I96:R96"/>
    <mergeCell ref="A98:S98"/>
    <mergeCell ref="G2:N2"/>
    <mergeCell ref="D27:S27"/>
    <mergeCell ref="A47:C47"/>
    <mergeCell ref="H49:O49"/>
    <mergeCell ref="H3:O3"/>
    <mergeCell ref="A4:C6"/>
    <mergeCell ref="D7:R7"/>
    <mergeCell ref="A94:S95"/>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21" customHeight="1">
      <c r="A1" s="318"/>
      <c r="B1" s="318"/>
      <c r="C1" s="318"/>
      <c r="D1" s="318"/>
      <c r="E1" s="143"/>
      <c r="F1" s="143"/>
      <c r="G1" s="199"/>
      <c r="H1" s="199"/>
      <c r="I1" s="199"/>
      <c r="J1" s="199"/>
      <c r="K1" s="199"/>
      <c r="L1" s="199"/>
      <c r="M1" s="199"/>
      <c r="N1" s="199"/>
      <c r="O1" s="199"/>
      <c r="P1" s="143"/>
      <c r="Q1" s="143"/>
      <c r="R1" s="318"/>
      <c r="S1" s="143"/>
      <c r="T1" s="143"/>
      <c r="U1" s="143"/>
      <c r="V1" s="143"/>
      <c r="W1" s="143"/>
      <c r="X1" s="143"/>
      <c r="Y1" s="143"/>
      <c r="Z1" s="143"/>
      <c r="AA1" s="143"/>
      <c r="AB1" s="143"/>
      <c r="AC1" s="143"/>
      <c r="AD1" s="143"/>
      <c r="AE1" s="143"/>
    </row>
    <row r="2" spans="1:31" ht="21" customHeight="1">
      <c r="A2" s="318"/>
      <c r="B2" s="318"/>
      <c r="C2" s="318"/>
      <c r="D2" s="318"/>
      <c r="E2" s="143"/>
      <c r="F2" s="143"/>
      <c r="G2" s="670" t="s">
        <v>429</v>
      </c>
      <c r="H2" s="670"/>
      <c r="I2" s="670"/>
      <c r="J2" s="670"/>
      <c r="K2" s="670"/>
      <c r="L2" s="670"/>
      <c r="M2" s="670"/>
      <c r="N2" s="670"/>
      <c r="O2" s="316"/>
      <c r="P2" s="143"/>
      <c r="Q2" s="143"/>
      <c r="R2" s="318"/>
      <c r="S2" s="143"/>
      <c r="T2" s="143"/>
      <c r="U2" s="143"/>
      <c r="V2" s="143"/>
      <c r="W2" s="143"/>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395</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5"/>
      <c r="B7" s="165"/>
      <c r="C7" s="165"/>
      <c r="D7" s="669" t="s">
        <v>787</v>
      </c>
      <c r="E7" s="669"/>
      <c r="F7" s="669"/>
      <c r="G7" s="669"/>
      <c r="H7" s="669"/>
      <c r="I7" s="669"/>
      <c r="J7" s="669"/>
      <c r="K7" s="669"/>
      <c r="L7" s="669"/>
      <c r="M7" s="669"/>
      <c r="N7" s="669"/>
      <c r="O7" s="669"/>
      <c r="P7" s="669"/>
      <c r="Q7" s="669"/>
      <c r="R7" s="669"/>
      <c r="S7" s="165"/>
    </row>
    <row r="8" spans="1:19" ht="13.5" customHeight="1">
      <c r="A8" s="320" t="s">
        <v>755</v>
      </c>
      <c r="B8" s="320" t="s">
        <v>450</v>
      </c>
      <c r="C8" s="321" t="s">
        <v>756</v>
      </c>
      <c r="D8" s="322">
        <v>102.1</v>
      </c>
      <c r="E8" s="323">
        <v>112.5</v>
      </c>
      <c r="F8" s="323">
        <v>100.3</v>
      </c>
      <c r="G8" s="323">
        <v>105.1</v>
      </c>
      <c r="H8" s="323">
        <v>77.8</v>
      </c>
      <c r="I8" s="323">
        <v>109</v>
      </c>
      <c r="J8" s="323">
        <v>99.1</v>
      </c>
      <c r="K8" s="323">
        <v>108.9</v>
      </c>
      <c r="L8" s="324">
        <v>88.9</v>
      </c>
      <c r="M8" s="324">
        <v>104.6</v>
      </c>
      <c r="N8" s="324">
        <v>91.5</v>
      </c>
      <c r="O8" s="324">
        <v>114.3</v>
      </c>
      <c r="P8" s="323">
        <v>98.5</v>
      </c>
      <c r="Q8" s="323">
        <v>104.3</v>
      </c>
      <c r="R8" s="323">
        <v>103.8</v>
      </c>
      <c r="S8" s="324">
        <v>104.8</v>
      </c>
    </row>
    <row r="9" spans="1:19" ht="13.5" customHeight="1">
      <c r="A9" s="325"/>
      <c r="B9" s="325" t="s">
        <v>452</v>
      </c>
      <c r="C9" s="326"/>
      <c r="D9" s="327">
        <v>102.4</v>
      </c>
      <c r="E9" s="161">
        <v>111.6</v>
      </c>
      <c r="F9" s="161">
        <v>101.1</v>
      </c>
      <c r="G9" s="161">
        <v>107.7</v>
      </c>
      <c r="H9" s="161">
        <v>83.5</v>
      </c>
      <c r="I9" s="161">
        <v>114.2</v>
      </c>
      <c r="J9" s="161">
        <v>100.5</v>
      </c>
      <c r="K9" s="161">
        <v>109.5</v>
      </c>
      <c r="L9" s="328">
        <v>100.6</v>
      </c>
      <c r="M9" s="328">
        <v>103.2</v>
      </c>
      <c r="N9" s="328">
        <v>92.1</v>
      </c>
      <c r="O9" s="328">
        <v>112.5</v>
      </c>
      <c r="P9" s="161">
        <v>103.4</v>
      </c>
      <c r="Q9" s="161">
        <v>98.8</v>
      </c>
      <c r="R9" s="161">
        <v>104.4</v>
      </c>
      <c r="S9" s="328">
        <v>99.4</v>
      </c>
    </row>
    <row r="10" spans="1:19" ht="13.5">
      <c r="A10" s="325"/>
      <c r="B10" s="325" t="s">
        <v>453</v>
      </c>
      <c r="C10" s="326"/>
      <c r="D10" s="327">
        <v>100.1</v>
      </c>
      <c r="E10" s="161">
        <v>108.1</v>
      </c>
      <c r="F10" s="161">
        <v>99.6</v>
      </c>
      <c r="G10" s="161">
        <v>99.6</v>
      </c>
      <c r="H10" s="161">
        <v>91.6</v>
      </c>
      <c r="I10" s="161">
        <v>110.5</v>
      </c>
      <c r="J10" s="161">
        <v>98.5</v>
      </c>
      <c r="K10" s="161">
        <v>105.2</v>
      </c>
      <c r="L10" s="328">
        <v>105.8</v>
      </c>
      <c r="M10" s="328">
        <v>102.2</v>
      </c>
      <c r="N10" s="328">
        <v>91.5</v>
      </c>
      <c r="O10" s="328">
        <v>99.3</v>
      </c>
      <c r="P10" s="161">
        <v>88.7</v>
      </c>
      <c r="Q10" s="161">
        <v>100.6</v>
      </c>
      <c r="R10" s="161">
        <v>102.6</v>
      </c>
      <c r="S10" s="328">
        <v>98.5</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26"/>
      <c r="D12" s="329">
        <v>99.3</v>
      </c>
      <c r="E12" s="330">
        <v>107.3</v>
      </c>
      <c r="F12" s="330">
        <v>99.9</v>
      </c>
      <c r="G12" s="330">
        <v>95.7</v>
      </c>
      <c r="H12" s="330">
        <v>94.3</v>
      </c>
      <c r="I12" s="330">
        <v>107.8</v>
      </c>
      <c r="J12" s="330">
        <v>96.7</v>
      </c>
      <c r="K12" s="330">
        <v>93.4</v>
      </c>
      <c r="L12" s="330">
        <v>100.2</v>
      </c>
      <c r="M12" s="330">
        <v>94.8</v>
      </c>
      <c r="N12" s="330">
        <v>95.2</v>
      </c>
      <c r="O12" s="330">
        <v>93.4</v>
      </c>
      <c r="P12" s="330">
        <v>100.4</v>
      </c>
      <c r="Q12" s="330">
        <v>99.2</v>
      </c>
      <c r="R12" s="330">
        <v>99.5</v>
      </c>
      <c r="S12" s="330">
        <v>98.3</v>
      </c>
    </row>
    <row r="13" spans="1:19" ht="13.5" customHeight="1">
      <c r="A13" s="230"/>
      <c r="B13" s="171" t="s">
        <v>39</v>
      </c>
      <c r="C13" s="231"/>
      <c r="D13" s="175">
        <v>100.1</v>
      </c>
      <c r="E13" s="176">
        <v>111.3</v>
      </c>
      <c r="F13" s="176">
        <v>101</v>
      </c>
      <c r="G13" s="176">
        <v>98</v>
      </c>
      <c r="H13" s="176">
        <v>91.1</v>
      </c>
      <c r="I13" s="176">
        <v>107.5</v>
      </c>
      <c r="J13" s="176">
        <v>94.1</v>
      </c>
      <c r="K13" s="176">
        <v>95.3</v>
      </c>
      <c r="L13" s="176">
        <v>97.2</v>
      </c>
      <c r="M13" s="176">
        <v>101.8</v>
      </c>
      <c r="N13" s="176">
        <v>100.5</v>
      </c>
      <c r="O13" s="176">
        <v>94.1</v>
      </c>
      <c r="P13" s="176">
        <v>103.9</v>
      </c>
      <c r="Q13" s="176">
        <v>97.5</v>
      </c>
      <c r="R13" s="176">
        <v>101.7</v>
      </c>
      <c r="S13" s="176">
        <v>96.3</v>
      </c>
    </row>
    <row r="14" spans="1:19" ht="13.5" customHeight="1">
      <c r="A14" s="325"/>
      <c r="B14" s="325" t="s">
        <v>757</v>
      </c>
      <c r="C14" s="326"/>
      <c r="D14" s="385">
        <v>99.6</v>
      </c>
      <c r="E14" s="386">
        <v>111.6</v>
      </c>
      <c r="F14" s="386">
        <v>100</v>
      </c>
      <c r="G14" s="386">
        <v>97.4</v>
      </c>
      <c r="H14" s="386">
        <v>90.5</v>
      </c>
      <c r="I14" s="386">
        <v>106.9</v>
      </c>
      <c r="J14" s="386">
        <v>95.2</v>
      </c>
      <c r="K14" s="386">
        <v>94.4</v>
      </c>
      <c r="L14" s="386">
        <v>97.9</v>
      </c>
      <c r="M14" s="386">
        <v>97</v>
      </c>
      <c r="N14" s="386">
        <v>102.1</v>
      </c>
      <c r="O14" s="386">
        <v>93.5</v>
      </c>
      <c r="P14" s="386">
        <v>101.5</v>
      </c>
      <c r="Q14" s="386">
        <v>97.1</v>
      </c>
      <c r="R14" s="386">
        <v>99.7</v>
      </c>
      <c r="S14" s="386">
        <v>95.9</v>
      </c>
    </row>
    <row r="15" spans="1:19" ht="13.5" customHeight="1">
      <c r="A15" s="325"/>
      <c r="B15" s="325" t="s">
        <v>758</v>
      </c>
      <c r="C15" s="326"/>
      <c r="D15" s="387">
        <v>101.4</v>
      </c>
      <c r="E15" s="162">
        <v>112.8</v>
      </c>
      <c r="F15" s="162">
        <v>101.5</v>
      </c>
      <c r="G15" s="162">
        <v>97</v>
      </c>
      <c r="H15" s="162">
        <v>92.2</v>
      </c>
      <c r="I15" s="162">
        <v>110.2</v>
      </c>
      <c r="J15" s="162">
        <v>96.6</v>
      </c>
      <c r="K15" s="162">
        <v>92.1</v>
      </c>
      <c r="L15" s="162">
        <v>98.3</v>
      </c>
      <c r="M15" s="162">
        <v>100.3</v>
      </c>
      <c r="N15" s="162">
        <v>102.2</v>
      </c>
      <c r="O15" s="162">
        <v>96.6</v>
      </c>
      <c r="P15" s="162">
        <v>104</v>
      </c>
      <c r="Q15" s="162">
        <v>100.6</v>
      </c>
      <c r="R15" s="162">
        <v>103.2</v>
      </c>
      <c r="S15" s="162">
        <v>98.2</v>
      </c>
    </row>
    <row r="16" spans="1:19" ht="13.5" customHeight="1">
      <c r="A16" s="325"/>
      <c r="B16" s="325" t="s">
        <v>759</v>
      </c>
      <c r="C16" s="326"/>
      <c r="D16" s="387">
        <v>100</v>
      </c>
      <c r="E16" s="162">
        <v>108.5</v>
      </c>
      <c r="F16" s="162">
        <v>101.5</v>
      </c>
      <c r="G16" s="162">
        <v>98.4</v>
      </c>
      <c r="H16" s="162">
        <v>90.9</v>
      </c>
      <c r="I16" s="162">
        <v>108.3</v>
      </c>
      <c r="J16" s="162">
        <v>93.9</v>
      </c>
      <c r="K16" s="162">
        <v>93.6</v>
      </c>
      <c r="L16" s="162">
        <v>96.9</v>
      </c>
      <c r="M16" s="162">
        <v>104</v>
      </c>
      <c r="N16" s="162">
        <v>102.4</v>
      </c>
      <c r="O16" s="162">
        <v>93.7</v>
      </c>
      <c r="P16" s="162">
        <v>105.3</v>
      </c>
      <c r="Q16" s="162">
        <v>96.7</v>
      </c>
      <c r="R16" s="162">
        <v>103.4</v>
      </c>
      <c r="S16" s="162">
        <v>93.2</v>
      </c>
    </row>
    <row r="17" spans="1:19" ht="13.5" customHeight="1">
      <c r="A17" s="325"/>
      <c r="B17" s="325" t="s">
        <v>760</v>
      </c>
      <c r="C17" s="326"/>
      <c r="D17" s="387">
        <v>100.3</v>
      </c>
      <c r="E17" s="162">
        <v>108.9</v>
      </c>
      <c r="F17" s="162">
        <v>100.8</v>
      </c>
      <c r="G17" s="162">
        <v>98.4</v>
      </c>
      <c r="H17" s="162">
        <v>92.5</v>
      </c>
      <c r="I17" s="162">
        <v>110</v>
      </c>
      <c r="J17" s="162">
        <v>95</v>
      </c>
      <c r="K17" s="162">
        <v>97.6</v>
      </c>
      <c r="L17" s="162">
        <v>95.9</v>
      </c>
      <c r="M17" s="162">
        <v>101.8</v>
      </c>
      <c r="N17" s="162">
        <v>103.9</v>
      </c>
      <c r="O17" s="162">
        <v>94.5</v>
      </c>
      <c r="P17" s="162">
        <v>103.8</v>
      </c>
      <c r="Q17" s="162">
        <v>99.3</v>
      </c>
      <c r="R17" s="162">
        <v>101.8</v>
      </c>
      <c r="S17" s="162">
        <v>93.5</v>
      </c>
    </row>
    <row r="18" spans="1:19" ht="13.5" customHeight="1">
      <c r="A18" s="325"/>
      <c r="B18" s="325" t="s">
        <v>761</v>
      </c>
      <c r="C18" s="326"/>
      <c r="D18" s="387">
        <v>101</v>
      </c>
      <c r="E18" s="162">
        <v>111.7</v>
      </c>
      <c r="F18" s="162">
        <v>101.7</v>
      </c>
      <c r="G18" s="162">
        <v>100</v>
      </c>
      <c r="H18" s="162">
        <v>94.1</v>
      </c>
      <c r="I18" s="162">
        <v>109.7</v>
      </c>
      <c r="J18" s="162">
        <v>93.8</v>
      </c>
      <c r="K18" s="162">
        <v>94.6</v>
      </c>
      <c r="L18" s="162">
        <v>100.8</v>
      </c>
      <c r="M18" s="162">
        <v>109.2</v>
      </c>
      <c r="N18" s="162">
        <v>103.7</v>
      </c>
      <c r="O18" s="162">
        <v>92.3</v>
      </c>
      <c r="P18" s="162">
        <v>106</v>
      </c>
      <c r="Q18" s="162">
        <v>99</v>
      </c>
      <c r="R18" s="162">
        <v>101.7</v>
      </c>
      <c r="S18" s="162">
        <v>94.5</v>
      </c>
    </row>
    <row r="19" spans="1:19" ht="13.5" customHeight="1">
      <c r="A19" s="325"/>
      <c r="B19" s="325" t="s">
        <v>733</v>
      </c>
      <c r="C19" s="326"/>
      <c r="D19" s="387">
        <v>100.5</v>
      </c>
      <c r="E19" s="162">
        <v>111.3</v>
      </c>
      <c r="F19" s="162">
        <v>101.7</v>
      </c>
      <c r="G19" s="162">
        <v>105.6</v>
      </c>
      <c r="H19" s="162">
        <v>91.7</v>
      </c>
      <c r="I19" s="162">
        <v>110.4</v>
      </c>
      <c r="J19" s="162">
        <v>93</v>
      </c>
      <c r="K19" s="162">
        <v>93.7</v>
      </c>
      <c r="L19" s="162">
        <v>95.6</v>
      </c>
      <c r="M19" s="162">
        <v>101.7</v>
      </c>
      <c r="N19" s="162">
        <v>97.4</v>
      </c>
      <c r="O19" s="162">
        <v>97.6</v>
      </c>
      <c r="P19" s="162">
        <v>107.6</v>
      </c>
      <c r="Q19" s="162">
        <v>98.7</v>
      </c>
      <c r="R19" s="162">
        <v>102.6</v>
      </c>
      <c r="S19" s="162">
        <v>95.6</v>
      </c>
    </row>
    <row r="20" spans="1:19" ht="13.5" customHeight="1">
      <c r="A20" s="325"/>
      <c r="B20" s="325" t="s">
        <v>762</v>
      </c>
      <c r="C20" s="326"/>
      <c r="D20" s="387">
        <v>100.3</v>
      </c>
      <c r="E20" s="162">
        <v>113.5</v>
      </c>
      <c r="F20" s="162">
        <v>101.4</v>
      </c>
      <c r="G20" s="162">
        <v>100.1</v>
      </c>
      <c r="H20" s="162">
        <v>91.4</v>
      </c>
      <c r="I20" s="162">
        <v>104.9</v>
      </c>
      <c r="J20" s="162">
        <v>93.6</v>
      </c>
      <c r="K20" s="162">
        <v>94.5</v>
      </c>
      <c r="L20" s="162">
        <v>96.9</v>
      </c>
      <c r="M20" s="162">
        <v>103.4</v>
      </c>
      <c r="N20" s="162">
        <v>98.6</v>
      </c>
      <c r="O20" s="162">
        <v>96</v>
      </c>
      <c r="P20" s="162">
        <v>106.9</v>
      </c>
      <c r="Q20" s="162">
        <v>98.7</v>
      </c>
      <c r="R20" s="162">
        <v>103.2</v>
      </c>
      <c r="S20" s="162">
        <v>95.1</v>
      </c>
    </row>
    <row r="21" spans="1:19" ht="13.5" customHeight="1">
      <c r="A21" s="325"/>
      <c r="B21" s="325">
        <v>12</v>
      </c>
      <c r="C21" s="326"/>
      <c r="D21" s="387">
        <v>100.8</v>
      </c>
      <c r="E21" s="162">
        <v>112.2</v>
      </c>
      <c r="F21" s="162">
        <v>102.3</v>
      </c>
      <c r="G21" s="162">
        <v>94.5</v>
      </c>
      <c r="H21" s="162">
        <v>91.5</v>
      </c>
      <c r="I21" s="162">
        <v>103.4</v>
      </c>
      <c r="J21" s="162">
        <v>93.3</v>
      </c>
      <c r="K21" s="162">
        <v>97</v>
      </c>
      <c r="L21" s="162">
        <v>97.6</v>
      </c>
      <c r="M21" s="162">
        <v>103.9</v>
      </c>
      <c r="N21" s="162">
        <v>102.4</v>
      </c>
      <c r="O21" s="162">
        <v>91.8</v>
      </c>
      <c r="P21" s="162">
        <v>107.1</v>
      </c>
      <c r="Q21" s="162">
        <v>98.5</v>
      </c>
      <c r="R21" s="162">
        <v>104.7</v>
      </c>
      <c r="S21" s="162">
        <v>99.4</v>
      </c>
    </row>
    <row r="22" spans="1:19" ht="13.5" customHeight="1">
      <c r="A22" s="325" t="s">
        <v>38</v>
      </c>
      <c r="B22" s="325" t="s">
        <v>763</v>
      </c>
      <c r="C22" s="326" t="s">
        <v>454</v>
      </c>
      <c r="D22" s="387">
        <v>99.1</v>
      </c>
      <c r="E22" s="162">
        <v>112.6</v>
      </c>
      <c r="F22" s="162">
        <v>99.3</v>
      </c>
      <c r="G22" s="162">
        <v>113.1</v>
      </c>
      <c r="H22" s="162">
        <v>82.9</v>
      </c>
      <c r="I22" s="162">
        <v>101.3</v>
      </c>
      <c r="J22" s="162">
        <v>101.1</v>
      </c>
      <c r="K22" s="162">
        <v>95.7</v>
      </c>
      <c r="L22" s="162">
        <v>84.6</v>
      </c>
      <c r="M22" s="162">
        <v>117.7</v>
      </c>
      <c r="N22" s="162">
        <v>90.2</v>
      </c>
      <c r="O22" s="162">
        <v>96.7</v>
      </c>
      <c r="P22" s="162">
        <v>88.5</v>
      </c>
      <c r="Q22" s="162">
        <v>105.6</v>
      </c>
      <c r="R22" s="162">
        <v>103.7</v>
      </c>
      <c r="S22" s="162">
        <v>95.1</v>
      </c>
    </row>
    <row r="23" spans="1:19" ht="13.5" customHeight="1">
      <c r="A23" s="325"/>
      <c r="B23" s="325">
        <v>2</v>
      </c>
      <c r="C23" s="326"/>
      <c r="D23" s="387">
        <v>99.8</v>
      </c>
      <c r="E23" s="162">
        <v>120.1</v>
      </c>
      <c r="F23" s="162">
        <v>101.3</v>
      </c>
      <c r="G23" s="162">
        <v>112.5</v>
      </c>
      <c r="H23" s="162">
        <v>84.9</v>
      </c>
      <c r="I23" s="162">
        <v>102.4</v>
      </c>
      <c r="J23" s="162">
        <v>100</v>
      </c>
      <c r="K23" s="162">
        <v>95</v>
      </c>
      <c r="L23" s="162">
        <v>83.6</v>
      </c>
      <c r="M23" s="162">
        <v>116.2</v>
      </c>
      <c r="N23" s="162">
        <v>89.5</v>
      </c>
      <c r="O23" s="162">
        <v>93.4</v>
      </c>
      <c r="P23" s="162">
        <v>88.8</v>
      </c>
      <c r="Q23" s="162">
        <v>104</v>
      </c>
      <c r="R23" s="162">
        <v>101.9</v>
      </c>
      <c r="S23" s="162">
        <v>95.5</v>
      </c>
    </row>
    <row r="24" spans="1:46" ht="13.5" customHeight="1">
      <c r="A24" s="325"/>
      <c r="B24" s="325">
        <v>3</v>
      </c>
      <c r="C24" s="326"/>
      <c r="D24" s="387">
        <v>98.9</v>
      </c>
      <c r="E24" s="162">
        <v>117.4</v>
      </c>
      <c r="F24" s="162">
        <v>101.4</v>
      </c>
      <c r="G24" s="162">
        <v>113.1</v>
      </c>
      <c r="H24" s="162">
        <v>86</v>
      </c>
      <c r="I24" s="162">
        <v>100.5</v>
      </c>
      <c r="J24" s="162">
        <v>99.6</v>
      </c>
      <c r="K24" s="162">
        <v>94.5</v>
      </c>
      <c r="L24" s="162">
        <v>83.1</v>
      </c>
      <c r="M24" s="162">
        <v>116.1</v>
      </c>
      <c r="N24" s="162">
        <v>91.9</v>
      </c>
      <c r="O24" s="162">
        <v>93.6</v>
      </c>
      <c r="P24" s="162">
        <v>87.1</v>
      </c>
      <c r="Q24" s="162">
        <v>100.3</v>
      </c>
      <c r="R24" s="162">
        <v>100.1</v>
      </c>
      <c r="S24" s="162">
        <v>94.7</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v>4</v>
      </c>
      <c r="C25" s="326"/>
      <c r="D25" s="387">
        <v>101</v>
      </c>
      <c r="E25" s="162">
        <v>118.6</v>
      </c>
      <c r="F25" s="162">
        <v>101.8</v>
      </c>
      <c r="G25" s="162">
        <v>116</v>
      </c>
      <c r="H25" s="162">
        <v>86</v>
      </c>
      <c r="I25" s="162">
        <v>101.5</v>
      </c>
      <c r="J25" s="162">
        <v>105.1</v>
      </c>
      <c r="K25" s="162">
        <v>97.4</v>
      </c>
      <c r="L25" s="162">
        <v>87.5</v>
      </c>
      <c r="M25" s="162">
        <v>116.8</v>
      </c>
      <c r="N25" s="162">
        <v>91.6</v>
      </c>
      <c r="O25" s="162">
        <v>88.9</v>
      </c>
      <c r="P25" s="162">
        <v>89</v>
      </c>
      <c r="Q25" s="162">
        <v>104.7</v>
      </c>
      <c r="R25" s="162">
        <v>103.6</v>
      </c>
      <c r="S25" s="162">
        <v>97.4</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99.7</v>
      </c>
      <c r="E26" s="174">
        <v>119.1</v>
      </c>
      <c r="F26" s="174">
        <v>101.1</v>
      </c>
      <c r="G26" s="174">
        <v>113.7</v>
      </c>
      <c r="H26" s="174">
        <v>84.6</v>
      </c>
      <c r="I26" s="174">
        <v>99.3</v>
      </c>
      <c r="J26" s="174">
        <v>103.3</v>
      </c>
      <c r="K26" s="174">
        <v>92.5</v>
      </c>
      <c r="L26" s="174">
        <v>85.8</v>
      </c>
      <c r="M26" s="174">
        <v>113.4</v>
      </c>
      <c r="N26" s="174">
        <v>93.5</v>
      </c>
      <c r="O26" s="174">
        <v>98.8</v>
      </c>
      <c r="P26" s="174">
        <v>87.4</v>
      </c>
      <c r="Q26" s="174">
        <v>101.4</v>
      </c>
      <c r="R26" s="174">
        <v>92.6</v>
      </c>
      <c r="S26" s="174">
        <v>95.6</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0.8</v>
      </c>
      <c r="E28" s="323">
        <v>7.5</v>
      </c>
      <c r="F28" s="323">
        <v>0.8</v>
      </c>
      <c r="G28" s="323">
        <v>-2.7</v>
      </c>
      <c r="H28" s="323">
        <v>-1.8</v>
      </c>
      <c r="I28" s="323">
        <v>1.6</v>
      </c>
      <c r="J28" s="323">
        <v>-0.5</v>
      </c>
      <c r="K28" s="323">
        <v>6.5</v>
      </c>
      <c r="L28" s="324">
        <v>-0.5</v>
      </c>
      <c r="M28" s="324">
        <v>-9.1</v>
      </c>
      <c r="N28" s="324">
        <v>1.4</v>
      </c>
      <c r="O28" s="324">
        <v>9.8</v>
      </c>
      <c r="P28" s="323">
        <v>1.3</v>
      </c>
      <c r="Q28" s="323">
        <v>-1</v>
      </c>
      <c r="R28" s="323">
        <v>-0.5</v>
      </c>
      <c r="S28" s="324">
        <v>2.7</v>
      </c>
    </row>
    <row r="29" spans="1:19" ht="13.5" customHeight="1">
      <c r="A29" s="325"/>
      <c r="B29" s="325" t="s">
        <v>452</v>
      </c>
      <c r="C29" s="326"/>
      <c r="D29" s="327">
        <v>0.3</v>
      </c>
      <c r="E29" s="161">
        <v>-0.8</v>
      </c>
      <c r="F29" s="161">
        <v>0.8</v>
      </c>
      <c r="G29" s="161">
        <v>2.5</v>
      </c>
      <c r="H29" s="161">
        <v>7.3</v>
      </c>
      <c r="I29" s="161">
        <v>4.7</v>
      </c>
      <c r="J29" s="161">
        <v>1.3</v>
      </c>
      <c r="K29" s="161">
        <v>0.6</v>
      </c>
      <c r="L29" s="328">
        <v>13.1</v>
      </c>
      <c r="M29" s="328">
        <v>-1.4</v>
      </c>
      <c r="N29" s="328">
        <v>0.7</v>
      </c>
      <c r="O29" s="328">
        <v>-1.6</v>
      </c>
      <c r="P29" s="161">
        <v>5.1</v>
      </c>
      <c r="Q29" s="161">
        <v>-5.3</v>
      </c>
      <c r="R29" s="161">
        <v>0.6</v>
      </c>
      <c r="S29" s="328">
        <v>-5.1</v>
      </c>
    </row>
    <row r="30" spans="1:19" ht="13.5" customHeight="1">
      <c r="A30" s="325"/>
      <c r="B30" s="325" t="s">
        <v>453</v>
      </c>
      <c r="C30" s="326"/>
      <c r="D30" s="327">
        <v>-2.1</v>
      </c>
      <c r="E30" s="161">
        <v>-3.2</v>
      </c>
      <c r="F30" s="161">
        <v>-1.5</v>
      </c>
      <c r="G30" s="161">
        <v>-7.5</v>
      </c>
      <c r="H30" s="161">
        <v>9.6</v>
      </c>
      <c r="I30" s="161">
        <v>-3.2</v>
      </c>
      <c r="J30" s="161">
        <v>-1.9</v>
      </c>
      <c r="K30" s="161">
        <v>-3.9</v>
      </c>
      <c r="L30" s="328">
        <v>5.1</v>
      </c>
      <c r="M30" s="328">
        <v>-1.1</v>
      </c>
      <c r="N30" s="328">
        <v>-0.7</v>
      </c>
      <c r="O30" s="328">
        <v>-11.7</v>
      </c>
      <c r="P30" s="161">
        <v>-14.2</v>
      </c>
      <c r="Q30" s="161">
        <v>1.8</v>
      </c>
      <c r="R30" s="161">
        <v>-1.8</v>
      </c>
      <c r="S30" s="328">
        <v>-0.9</v>
      </c>
    </row>
    <row r="31" spans="1:19" ht="13.5" customHeight="1">
      <c r="A31" s="325"/>
      <c r="B31" s="325" t="s">
        <v>200</v>
      </c>
      <c r="C31" s="326"/>
      <c r="D31" s="327">
        <v>-0.2</v>
      </c>
      <c r="E31" s="161">
        <v>-7.4</v>
      </c>
      <c r="F31" s="161">
        <v>0.4</v>
      </c>
      <c r="G31" s="161">
        <v>0.4</v>
      </c>
      <c r="H31" s="161">
        <v>9.2</v>
      </c>
      <c r="I31" s="161">
        <v>-9.5</v>
      </c>
      <c r="J31" s="161">
        <v>1.4</v>
      </c>
      <c r="K31" s="161">
        <v>-4.9</v>
      </c>
      <c r="L31" s="328">
        <v>-5.5</v>
      </c>
      <c r="M31" s="328">
        <v>-2.1</v>
      </c>
      <c r="N31" s="328">
        <v>9.4</v>
      </c>
      <c r="O31" s="328">
        <v>0.7</v>
      </c>
      <c r="P31" s="161">
        <v>12.7</v>
      </c>
      <c r="Q31" s="161">
        <v>-0.5</v>
      </c>
      <c r="R31" s="161">
        <v>-2.5</v>
      </c>
      <c r="S31" s="328">
        <v>1.5</v>
      </c>
    </row>
    <row r="32" spans="1:19" ht="13.5" customHeight="1">
      <c r="A32" s="325"/>
      <c r="B32" s="325">
        <v>28</v>
      </c>
      <c r="C32" s="326"/>
      <c r="D32" s="327">
        <v>-0.6</v>
      </c>
      <c r="E32" s="161">
        <v>7.3</v>
      </c>
      <c r="F32" s="161">
        <v>-0.1</v>
      </c>
      <c r="G32" s="161">
        <v>-4.3</v>
      </c>
      <c r="H32" s="161">
        <v>-5.8</v>
      </c>
      <c r="I32" s="161">
        <v>7.9</v>
      </c>
      <c r="J32" s="161">
        <v>-3.3</v>
      </c>
      <c r="K32" s="161">
        <v>-6.7</v>
      </c>
      <c r="L32" s="328">
        <v>0.2</v>
      </c>
      <c r="M32" s="328">
        <v>-5.2</v>
      </c>
      <c r="N32" s="328">
        <v>-4.9</v>
      </c>
      <c r="O32" s="328">
        <v>-6.6</v>
      </c>
      <c r="P32" s="161">
        <v>0.3</v>
      </c>
      <c r="Q32" s="161">
        <v>-0.8</v>
      </c>
      <c r="R32" s="161">
        <v>-0.5</v>
      </c>
      <c r="S32" s="328">
        <v>-1.7</v>
      </c>
    </row>
    <row r="33" spans="1:19" ht="13.5" customHeight="1">
      <c r="A33" s="230"/>
      <c r="B33" s="171" t="s">
        <v>39</v>
      </c>
      <c r="C33" s="231"/>
      <c r="D33" s="175">
        <v>0.8</v>
      </c>
      <c r="E33" s="176">
        <v>3.7</v>
      </c>
      <c r="F33" s="176">
        <v>1.1</v>
      </c>
      <c r="G33" s="176">
        <v>2.4</v>
      </c>
      <c r="H33" s="176">
        <v>-3.4</v>
      </c>
      <c r="I33" s="176">
        <v>-0.3</v>
      </c>
      <c r="J33" s="176">
        <v>-2.7</v>
      </c>
      <c r="K33" s="176">
        <v>2</v>
      </c>
      <c r="L33" s="176">
        <v>-3</v>
      </c>
      <c r="M33" s="176">
        <v>7.4</v>
      </c>
      <c r="N33" s="176">
        <v>5.6</v>
      </c>
      <c r="O33" s="176">
        <v>0.7</v>
      </c>
      <c r="P33" s="176">
        <v>3.5</v>
      </c>
      <c r="Q33" s="176">
        <v>-1.7</v>
      </c>
      <c r="R33" s="176">
        <v>2.2</v>
      </c>
      <c r="S33" s="176">
        <v>-2</v>
      </c>
    </row>
    <row r="34" spans="1:19" ht="13.5" customHeight="1">
      <c r="A34" s="325"/>
      <c r="B34" s="325" t="s">
        <v>757</v>
      </c>
      <c r="C34" s="326"/>
      <c r="D34" s="385">
        <v>0.5</v>
      </c>
      <c r="E34" s="386">
        <v>6.2</v>
      </c>
      <c r="F34" s="386">
        <v>1.3</v>
      </c>
      <c r="G34" s="386">
        <v>6.4</v>
      </c>
      <c r="H34" s="386">
        <v>-6.5</v>
      </c>
      <c r="I34" s="386">
        <v>1.3</v>
      </c>
      <c r="J34" s="386">
        <v>-3.2</v>
      </c>
      <c r="K34" s="386">
        <v>0.9</v>
      </c>
      <c r="L34" s="386">
        <v>2.1</v>
      </c>
      <c r="M34" s="386">
        <v>1.1</v>
      </c>
      <c r="N34" s="386">
        <v>3.2</v>
      </c>
      <c r="O34" s="386">
        <v>-0.5</v>
      </c>
      <c r="P34" s="386">
        <v>0.5</v>
      </c>
      <c r="Q34" s="386">
        <v>-3</v>
      </c>
      <c r="R34" s="386">
        <v>3.7</v>
      </c>
      <c r="S34" s="386">
        <v>-1.8</v>
      </c>
    </row>
    <row r="35" spans="1:19" ht="13.5" customHeight="1">
      <c r="A35" s="325"/>
      <c r="B35" s="325" t="s">
        <v>758</v>
      </c>
      <c r="C35" s="326"/>
      <c r="D35" s="387">
        <v>0.8</v>
      </c>
      <c r="E35" s="162">
        <v>8.3</v>
      </c>
      <c r="F35" s="162">
        <v>0.2</v>
      </c>
      <c r="G35" s="162">
        <v>0.9</v>
      </c>
      <c r="H35" s="162">
        <v>-8</v>
      </c>
      <c r="I35" s="162">
        <v>5.2</v>
      </c>
      <c r="J35" s="162">
        <v>-3.2</v>
      </c>
      <c r="K35" s="162">
        <v>3</v>
      </c>
      <c r="L35" s="162">
        <v>3.3</v>
      </c>
      <c r="M35" s="162">
        <v>3.8</v>
      </c>
      <c r="N35" s="162">
        <v>5.3</v>
      </c>
      <c r="O35" s="162">
        <v>0.7</v>
      </c>
      <c r="P35" s="162">
        <v>2.7</v>
      </c>
      <c r="Q35" s="162">
        <v>-1.7</v>
      </c>
      <c r="R35" s="162">
        <v>4.2</v>
      </c>
      <c r="S35" s="162">
        <v>-3.4</v>
      </c>
    </row>
    <row r="36" spans="1:19" ht="13.5" customHeight="1">
      <c r="A36" s="325"/>
      <c r="B36" s="325" t="s">
        <v>759</v>
      </c>
      <c r="C36" s="326"/>
      <c r="D36" s="387">
        <v>0.6</v>
      </c>
      <c r="E36" s="162">
        <v>0.3</v>
      </c>
      <c r="F36" s="162">
        <v>1.4</v>
      </c>
      <c r="G36" s="162">
        <v>0.6</v>
      </c>
      <c r="H36" s="162">
        <v>-2.3</v>
      </c>
      <c r="I36" s="162">
        <v>0.9</v>
      </c>
      <c r="J36" s="162">
        <v>-1.8</v>
      </c>
      <c r="K36" s="162">
        <v>-1</v>
      </c>
      <c r="L36" s="162">
        <v>-6.2</v>
      </c>
      <c r="M36" s="162">
        <v>9</v>
      </c>
      <c r="N36" s="162">
        <v>7.6</v>
      </c>
      <c r="O36" s="162">
        <v>-1</v>
      </c>
      <c r="P36" s="162">
        <v>6.4</v>
      </c>
      <c r="Q36" s="162">
        <v>-2.6</v>
      </c>
      <c r="R36" s="162">
        <v>0.9</v>
      </c>
      <c r="S36" s="162">
        <v>-4.8</v>
      </c>
    </row>
    <row r="37" spans="1:19" ht="13.5" customHeight="1">
      <c r="A37" s="325"/>
      <c r="B37" s="325" t="s">
        <v>760</v>
      </c>
      <c r="C37" s="326"/>
      <c r="D37" s="387">
        <v>1.7</v>
      </c>
      <c r="E37" s="162">
        <v>-0.5</v>
      </c>
      <c r="F37" s="162">
        <v>2.2</v>
      </c>
      <c r="G37" s="162">
        <v>2.4</v>
      </c>
      <c r="H37" s="162">
        <v>1.5</v>
      </c>
      <c r="I37" s="162">
        <v>1.3</v>
      </c>
      <c r="J37" s="162">
        <v>-1.9</v>
      </c>
      <c r="K37" s="162">
        <v>2.1</v>
      </c>
      <c r="L37" s="162">
        <v>-7.3</v>
      </c>
      <c r="M37" s="162">
        <v>10.1</v>
      </c>
      <c r="N37" s="162">
        <v>9.8</v>
      </c>
      <c r="O37" s="162">
        <v>-0.7</v>
      </c>
      <c r="P37" s="162">
        <v>5.1</v>
      </c>
      <c r="Q37" s="162">
        <v>2.6</v>
      </c>
      <c r="R37" s="162">
        <v>0.9</v>
      </c>
      <c r="S37" s="162">
        <v>-3.8</v>
      </c>
    </row>
    <row r="38" spans="1:19" ht="13.5" customHeight="1">
      <c r="A38" s="325"/>
      <c r="B38" s="325" t="s">
        <v>761</v>
      </c>
      <c r="C38" s="326"/>
      <c r="D38" s="387">
        <v>1.9</v>
      </c>
      <c r="E38" s="162">
        <v>2.7</v>
      </c>
      <c r="F38" s="162">
        <v>1.3</v>
      </c>
      <c r="G38" s="162">
        <v>2.8</v>
      </c>
      <c r="H38" s="162">
        <v>-0.7</v>
      </c>
      <c r="I38" s="162">
        <v>0.9</v>
      </c>
      <c r="J38" s="162">
        <v>-2.5</v>
      </c>
      <c r="K38" s="162">
        <v>0.3</v>
      </c>
      <c r="L38" s="162">
        <v>-4.6</v>
      </c>
      <c r="M38" s="162">
        <v>16.3</v>
      </c>
      <c r="N38" s="162">
        <v>13.3</v>
      </c>
      <c r="O38" s="162">
        <v>-0.4</v>
      </c>
      <c r="P38" s="162">
        <v>7.7</v>
      </c>
      <c r="Q38" s="162">
        <v>1.7</v>
      </c>
      <c r="R38" s="162">
        <v>0.1</v>
      </c>
      <c r="S38" s="162">
        <v>-4.2</v>
      </c>
    </row>
    <row r="39" spans="1:19" ht="13.5" customHeight="1">
      <c r="A39" s="325"/>
      <c r="B39" s="325" t="s">
        <v>733</v>
      </c>
      <c r="C39" s="326"/>
      <c r="D39" s="387">
        <v>1.7</v>
      </c>
      <c r="E39" s="162">
        <v>0.5</v>
      </c>
      <c r="F39" s="162">
        <v>1.6</v>
      </c>
      <c r="G39" s="162">
        <v>8.3</v>
      </c>
      <c r="H39" s="162">
        <v>0.3</v>
      </c>
      <c r="I39" s="162">
        <v>1.3</v>
      </c>
      <c r="J39" s="162">
        <v>-2.4</v>
      </c>
      <c r="K39" s="162">
        <v>0</v>
      </c>
      <c r="L39" s="162">
        <v>-7.6</v>
      </c>
      <c r="M39" s="162">
        <v>9.7</v>
      </c>
      <c r="N39" s="162">
        <v>5.6</v>
      </c>
      <c r="O39" s="162">
        <v>8</v>
      </c>
      <c r="P39" s="162">
        <v>8.9</v>
      </c>
      <c r="Q39" s="162">
        <v>1.8</v>
      </c>
      <c r="R39" s="162">
        <v>0.8</v>
      </c>
      <c r="S39" s="162">
        <v>-1</v>
      </c>
    </row>
    <row r="40" spans="1:19" ht="13.5" customHeight="1">
      <c r="A40" s="325"/>
      <c r="B40" s="325" t="s">
        <v>762</v>
      </c>
      <c r="C40" s="326"/>
      <c r="D40" s="387">
        <v>1.5</v>
      </c>
      <c r="E40" s="162">
        <v>2.6</v>
      </c>
      <c r="F40" s="162">
        <v>1.6</v>
      </c>
      <c r="G40" s="162">
        <v>3.9</v>
      </c>
      <c r="H40" s="162">
        <v>-0.3</v>
      </c>
      <c r="I40" s="162">
        <v>-3.8</v>
      </c>
      <c r="J40" s="162">
        <v>-1.2</v>
      </c>
      <c r="K40" s="162">
        <v>-0.9</v>
      </c>
      <c r="L40" s="162">
        <v>-5.6</v>
      </c>
      <c r="M40" s="162">
        <v>11.9</v>
      </c>
      <c r="N40" s="162">
        <v>4.9</v>
      </c>
      <c r="O40" s="162">
        <v>3.1</v>
      </c>
      <c r="P40" s="162">
        <v>6.7</v>
      </c>
      <c r="Q40" s="162">
        <v>1.9</v>
      </c>
      <c r="R40" s="162">
        <v>3.8</v>
      </c>
      <c r="S40" s="162">
        <v>-1.6</v>
      </c>
    </row>
    <row r="41" spans="1:19" ht="13.5" customHeight="1">
      <c r="A41" s="325"/>
      <c r="B41" s="325">
        <v>12</v>
      </c>
      <c r="C41" s="326"/>
      <c r="D41" s="387">
        <v>0.7</v>
      </c>
      <c r="E41" s="162">
        <v>2.8</v>
      </c>
      <c r="F41" s="162">
        <v>0.7</v>
      </c>
      <c r="G41" s="162">
        <v>-2.3</v>
      </c>
      <c r="H41" s="162">
        <v>2.7</v>
      </c>
      <c r="I41" s="162">
        <v>-7.5</v>
      </c>
      <c r="J41" s="162">
        <v>-3</v>
      </c>
      <c r="K41" s="162">
        <v>1.5</v>
      </c>
      <c r="L41" s="162">
        <v>-4.9</v>
      </c>
      <c r="M41" s="162">
        <v>12.7</v>
      </c>
      <c r="N41" s="162">
        <v>5.7</v>
      </c>
      <c r="O41" s="162">
        <v>-2.1</v>
      </c>
      <c r="P41" s="162">
        <v>7.4</v>
      </c>
      <c r="Q41" s="162">
        <v>0.8</v>
      </c>
      <c r="R41" s="162">
        <v>4.2</v>
      </c>
      <c r="S41" s="162">
        <v>0.2</v>
      </c>
    </row>
    <row r="42" spans="1:19" ht="13.5" customHeight="1">
      <c r="A42" s="325" t="s">
        <v>38</v>
      </c>
      <c r="B42" s="325" t="s">
        <v>763</v>
      </c>
      <c r="C42" s="326" t="s">
        <v>454</v>
      </c>
      <c r="D42" s="387">
        <v>0.4</v>
      </c>
      <c r="E42" s="162">
        <v>2</v>
      </c>
      <c r="F42" s="162">
        <v>0.3</v>
      </c>
      <c r="G42" s="162">
        <v>18.4</v>
      </c>
      <c r="H42" s="162">
        <v>-8.1</v>
      </c>
      <c r="I42" s="162">
        <v>-4.9</v>
      </c>
      <c r="J42" s="162">
        <v>7.6</v>
      </c>
      <c r="K42" s="162">
        <v>-1.3</v>
      </c>
      <c r="L42" s="162">
        <v>-11.4</v>
      </c>
      <c r="M42" s="162">
        <v>17.2</v>
      </c>
      <c r="N42" s="162">
        <v>-9.5</v>
      </c>
      <c r="O42" s="162">
        <v>1.7</v>
      </c>
      <c r="P42" s="162">
        <v>-13</v>
      </c>
      <c r="Q42" s="162">
        <v>11</v>
      </c>
      <c r="R42" s="162">
        <v>6</v>
      </c>
      <c r="S42" s="162">
        <v>-2.9</v>
      </c>
    </row>
    <row r="43" spans="1:19" ht="13.5" customHeight="1">
      <c r="A43" s="325"/>
      <c r="B43" s="325">
        <v>2</v>
      </c>
      <c r="C43" s="326"/>
      <c r="D43" s="387">
        <v>0.9</v>
      </c>
      <c r="E43" s="162">
        <v>6.5</v>
      </c>
      <c r="F43" s="162">
        <v>1.2</v>
      </c>
      <c r="G43" s="162">
        <v>17.7</v>
      </c>
      <c r="H43" s="162">
        <v>-2.1</v>
      </c>
      <c r="I43" s="162">
        <v>-1.5</v>
      </c>
      <c r="J43" s="162">
        <v>6.8</v>
      </c>
      <c r="K43" s="162">
        <v>-1.3</v>
      </c>
      <c r="L43" s="162">
        <v>-14.1</v>
      </c>
      <c r="M43" s="162">
        <v>14.3</v>
      </c>
      <c r="N43" s="162">
        <v>-6.4</v>
      </c>
      <c r="O43" s="162">
        <v>2.8</v>
      </c>
      <c r="P43" s="162">
        <v>-12.3</v>
      </c>
      <c r="Q43" s="162">
        <v>8.2</v>
      </c>
      <c r="R43" s="162">
        <v>3</v>
      </c>
      <c r="S43" s="162">
        <v>-2.7</v>
      </c>
    </row>
    <row r="44" spans="1:19" ht="13.5" customHeight="1">
      <c r="A44" s="325"/>
      <c r="B44" s="325">
        <v>3</v>
      </c>
      <c r="C44" s="326"/>
      <c r="D44" s="387">
        <v>-0.1</v>
      </c>
      <c r="E44" s="162">
        <v>6.8</v>
      </c>
      <c r="F44" s="162">
        <v>1.1</v>
      </c>
      <c r="G44" s="162">
        <v>18.6</v>
      </c>
      <c r="H44" s="162">
        <v>-6.9</v>
      </c>
      <c r="I44" s="162">
        <v>-5.2</v>
      </c>
      <c r="J44" s="162">
        <v>8</v>
      </c>
      <c r="K44" s="162">
        <v>-4</v>
      </c>
      <c r="L44" s="162">
        <v>-13.9</v>
      </c>
      <c r="M44" s="162">
        <v>16.1</v>
      </c>
      <c r="N44" s="162">
        <v>-6</v>
      </c>
      <c r="O44" s="162">
        <v>2.3</v>
      </c>
      <c r="P44" s="162">
        <v>-14</v>
      </c>
      <c r="Q44" s="162">
        <v>4.7</v>
      </c>
      <c r="R44" s="162">
        <v>0.3</v>
      </c>
      <c r="S44" s="162">
        <v>-2.7</v>
      </c>
    </row>
    <row r="45" spans="1:19" ht="13.5" customHeight="1">
      <c r="A45" s="325"/>
      <c r="B45" s="325">
        <v>4</v>
      </c>
      <c r="C45" s="326"/>
      <c r="D45" s="387">
        <v>0.7</v>
      </c>
      <c r="E45" s="162">
        <v>5.8</v>
      </c>
      <c r="F45" s="162">
        <v>-0.4</v>
      </c>
      <c r="G45" s="162">
        <v>18.1</v>
      </c>
      <c r="H45" s="162">
        <v>-3.9</v>
      </c>
      <c r="I45" s="162">
        <v>-7.2</v>
      </c>
      <c r="J45" s="162">
        <v>10.3</v>
      </c>
      <c r="K45" s="162">
        <v>3.4</v>
      </c>
      <c r="L45" s="162">
        <v>-10.3</v>
      </c>
      <c r="M45" s="162">
        <v>18.6</v>
      </c>
      <c r="N45" s="162">
        <v>-8.6</v>
      </c>
      <c r="O45" s="162">
        <v>-7.1</v>
      </c>
      <c r="P45" s="162">
        <v>-11.4</v>
      </c>
      <c r="Q45" s="162">
        <v>10.4</v>
      </c>
      <c r="R45" s="162">
        <v>-0.1</v>
      </c>
      <c r="S45" s="162">
        <v>0.3</v>
      </c>
    </row>
    <row r="46" spans="1:19" ht="13.5" customHeight="1">
      <c r="A46" s="171"/>
      <c r="B46" s="537">
        <v>5</v>
      </c>
      <c r="C46" s="172"/>
      <c r="D46" s="173">
        <v>0.1</v>
      </c>
      <c r="E46" s="174">
        <v>6.7</v>
      </c>
      <c r="F46" s="174">
        <v>1.1</v>
      </c>
      <c r="G46" s="174">
        <v>16.7</v>
      </c>
      <c r="H46" s="174">
        <v>-6.5</v>
      </c>
      <c r="I46" s="174">
        <v>-7.1</v>
      </c>
      <c r="J46" s="174">
        <v>8.5</v>
      </c>
      <c r="K46" s="174">
        <v>-2</v>
      </c>
      <c r="L46" s="174">
        <v>-12.4</v>
      </c>
      <c r="M46" s="174">
        <v>16.9</v>
      </c>
      <c r="N46" s="174">
        <v>-8.4</v>
      </c>
      <c r="O46" s="174">
        <v>5.7</v>
      </c>
      <c r="P46" s="174">
        <v>-13.9</v>
      </c>
      <c r="Q46" s="174">
        <v>4.4</v>
      </c>
      <c r="R46" s="174">
        <v>-7.1</v>
      </c>
      <c r="S46" s="174">
        <v>-0.3</v>
      </c>
    </row>
    <row r="47" spans="1:35" ht="27" customHeight="1">
      <c r="A47" s="661" t="s">
        <v>627</v>
      </c>
      <c r="B47" s="661"/>
      <c r="C47" s="662"/>
      <c r="D47" s="177">
        <v>-1.3</v>
      </c>
      <c r="E47" s="177">
        <v>0.4</v>
      </c>
      <c r="F47" s="177">
        <v>-0.7</v>
      </c>
      <c r="G47" s="177">
        <v>-2</v>
      </c>
      <c r="H47" s="177">
        <v>-1.6</v>
      </c>
      <c r="I47" s="177">
        <v>-2.2</v>
      </c>
      <c r="J47" s="177">
        <v>-1.7</v>
      </c>
      <c r="K47" s="177">
        <v>-5</v>
      </c>
      <c r="L47" s="177">
        <v>-1.9</v>
      </c>
      <c r="M47" s="177">
        <v>-2.9</v>
      </c>
      <c r="N47" s="177">
        <v>2.1</v>
      </c>
      <c r="O47" s="177">
        <v>11.1</v>
      </c>
      <c r="P47" s="177">
        <v>-1.8</v>
      </c>
      <c r="Q47" s="177">
        <v>-3.2</v>
      </c>
      <c r="R47" s="177">
        <v>-10.6</v>
      </c>
      <c r="S47" s="177">
        <v>-1.8</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7"/>
      <c r="E48" s="337"/>
      <c r="F48" s="337"/>
      <c r="G48" s="337"/>
      <c r="H48" s="337"/>
      <c r="I48" s="337"/>
      <c r="J48" s="337"/>
      <c r="K48" s="337"/>
      <c r="L48" s="337"/>
      <c r="M48" s="337"/>
      <c r="N48" s="337"/>
      <c r="O48" s="337"/>
      <c r="P48" s="337"/>
      <c r="Q48" s="337"/>
      <c r="R48" s="337"/>
      <c r="S48" s="337"/>
      <c r="T48" s="332"/>
      <c r="U48" s="332"/>
      <c r="V48" s="332"/>
      <c r="W48" s="332"/>
      <c r="X48" s="332"/>
      <c r="Y48" s="332"/>
      <c r="Z48" s="332"/>
      <c r="AA48" s="332"/>
      <c r="AB48" s="332"/>
      <c r="AC48" s="332"/>
      <c r="AD48" s="332"/>
      <c r="AE48" s="332"/>
      <c r="AF48" s="332"/>
      <c r="AG48" s="332"/>
      <c r="AH48" s="332"/>
      <c r="AI48" s="332"/>
    </row>
    <row r="49" spans="1:19" ht="17.25">
      <c r="A49" s="159" t="s">
        <v>579</v>
      </c>
      <c r="B49" s="334"/>
      <c r="C49" s="334"/>
      <c r="D49" s="331"/>
      <c r="E49" s="331"/>
      <c r="F49" s="331"/>
      <c r="G49" s="331"/>
      <c r="H49" s="675"/>
      <c r="I49" s="675"/>
      <c r="J49" s="675"/>
      <c r="K49" s="675"/>
      <c r="L49" s="675"/>
      <c r="M49" s="675"/>
      <c r="N49" s="675"/>
      <c r="O49" s="675"/>
      <c r="P49" s="331"/>
      <c r="Q49" s="331"/>
      <c r="R49" s="331"/>
      <c r="S49" s="153"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395</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5"/>
      <c r="B53" s="165"/>
      <c r="C53" s="165"/>
      <c r="D53" s="669" t="s">
        <v>787</v>
      </c>
      <c r="E53" s="669"/>
      <c r="F53" s="669"/>
      <c r="G53" s="669"/>
      <c r="H53" s="669"/>
      <c r="I53" s="669"/>
      <c r="J53" s="669"/>
      <c r="K53" s="669"/>
      <c r="L53" s="669"/>
      <c r="M53" s="669"/>
      <c r="N53" s="669"/>
      <c r="O53" s="669"/>
      <c r="P53" s="669"/>
      <c r="Q53" s="669"/>
      <c r="R53" s="669"/>
      <c r="S53" s="165"/>
    </row>
    <row r="54" spans="1:19" ht="13.5" customHeight="1">
      <c r="A54" s="320" t="s">
        <v>755</v>
      </c>
      <c r="B54" s="320" t="s">
        <v>450</v>
      </c>
      <c r="C54" s="321" t="s">
        <v>756</v>
      </c>
      <c r="D54" s="322">
        <v>101.8</v>
      </c>
      <c r="E54" s="323">
        <v>121.4</v>
      </c>
      <c r="F54" s="323">
        <v>100.4</v>
      </c>
      <c r="G54" s="323">
        <v>100.8</v>
      </c>
      <c r="H54" s="323">
        <v>75.2</v>
      </c>
      <c r="I54" s="323">
        <v>108.2</v>
      </c>
      <c r="J54" s="323">
        <v>104.5</v>
      </c>
      <c r="K54" s="323">
        <v>110.5</v>
      </c>
      <c r="L54" s="324">
        <v>69.8</v>
      </c>
      <c r="M54" s="324">
        <v>101.7</v>
      </c>
      <c r="N54" s="324">
        <v>97.3</v>
      </c>
      <c r="O54" s="324">
        <v>111.4</v>
      </c>
      <c r="P54" s="323">
        <v>94</v>
      </c>
      <c r="Q54" s="323">
        <v>105.4</v>
      </c>
      <c r="R54" s="323">
        <v>102.2</v>
      </c>
      <c r="S54" s="324">
        <v>93.9</v>
      </c>
    </row>
    <row r="55" spans="1:19" ht="13.5" customHeight="1">
      <c r="A55" s="325"/>
      <c r="B55" s="325" t="s">
        <v>452</v>
      </c>
      <c r="C55" s="326"/>
      <c r="D55" s="327">
        <v>101.3</v>
      </c>
      <c r="E55" s="161">
        <v>108.1</v>
      </c>
      <c r="F55" s="161">
        <v>100</v>
      </c>
      <c r="G55" s="161">
        <v>100.3</v>
      </c>
      <c r="H55" s="161">
        <v>83.7</v>
      </c>
      <c r="I55" s="161">
        <v>112.9</v>
      </c>
      <c r="J55" s="161">
        <v>103.2</v>
      </c>
      <c r="K55" s="161">
        <v>109.1</v>
      </c>
      <c r="L55" s="328">
        <v>85</v>
      </c>
      <c r="M55" s="328">
        <v>100.7</v>
      </c>
      <c r="N55" s="328">
        <v>98</v>
      </c>
      <c r="O55" s="328">
        <v>107.9</v>
      </c>
      <c r="P55" s="161">
        <v>96.3</v>
      </c>
      <c r="Q55" s="161">
        <v>101</v>
      </c>
      <c r="R55" s="161">
        <v>105</v>
      </c>
      <c r="S55" s="328">
        <v>96.4</v>
      </c>
    </row>
    <row r="56" spans="1:19" ht="13.5" customHeight="1">
      <c r="A56" s="325"/>
      <c r="B56" s="325" t="s">
        <v>453</v>
      </c>
      <c r="C56" s="326"/>
      <c r="D56" s="327">
        <v>100.8</v>
      </c>
      <c r="E56" s="161">
        <v>98.1</v>
      </c>
      <c r="F56" s="161">
        <v>99.2</v>
      </c>
      <c r="G56" s="161">
        <v>93.5</v>
      </c>
      <c r="H56" s="161">
        <v>91.5</v>
      </c>
      <c r="I56" s="161">
        <v>114.5</v>
      </c>
      <c r="J56" s="161">
        <v>102</v>
      </c>
      <c r="K56" s="161">
        <v>104.1</v>
      </c>
      <c r="L56" s="328">
        <v>98.1</v>
      </c>
      <c r="M56" s="328">
        <v>98.2</v>
      </c>
      <c r="N56" s="328">
        <v>102.7</v>
      </c>
      <c r="O56" s="328">
        <v>100.5</v>
      </c>
      <c r="P56" s="161">
        <v>97.8</v>
      </c>
      <c r="Q56" s="161">
        <v>101.4</v>
      </c>
      <c r="R56" s="161">
        <v>106.3</v>
      </c>
      <c r="S56" s="328">
        <v>97.2</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329">
        <v>100.7</v>
      </c>
      <c r="E58" s="330">
        <v>99.8</v>
      </c>
      <c r="F58" s="330">
        <v>100.5</v>
      </c>
      <c r="G58" s="330">
        <v>99.1</v>
      </c>
      <c r="H58" s="330">
        <v>100.5</v>
      </c>
      <c r="I58" s="330">
        <v>100.9</v>
      </c>
      <c r="J58" s="330">
        <v>100.4</v>
      </c>
      <c r="K58" s="330">
        <v>96.1</v>
      </c>
      <c r="L58" s="330">
        <v>101</v>
      </c>
      <c r="M58" s="330">
        <v>100.3</v>
      </c>
      <c r="N58" s="330">
        <v>98.2</v>
      </c>
      <c r="O58" s="330">
        <v>102.4</v>
      </c>
      <c r="P58" s="330">
        <v>107.1</v>
      </c>
      <c r="Q58" s="330">
        <v>100.9</v>
      </c>
      <c r="R58" s="330">
        <v>99.8</v>
      </c>
      <c r="S58" s="330">
        <v>99.1</v>
      </c>
    </row>
    <row r="59" spans="1:19" ht="13.5" customHeight="1">
      <c r="A59" s="230"/>
      <c r="B59" s="171" t="s">
        <v>39</v>
      </c>
      <c r="C59" s="231"/>
      <c r="D59" s="175">
        <v>100.8</v>
      </c>
      <c r="E59" s="176">
        <v>101.3</v>
      </c>
      <c r="F59" s="176">
        <v>100.2</v>
      </c>
      <c r="G59" s="176">
        <v>98.6</v>
      </c>
      <c r="H59" s="176">
        <v>100.4</v>
      </c>
      <c r="I59" s="176">
        <v>104.4</v>
      </c>
      <c r="J59" s="176">
        <v>99.1</v>
      </c>
      <c r="K59" s="176">
        <v>98.3</v>
      </c>
      <c r="L59" s="176">
        <v>101.9</v>
      </c>
      <c r="M59" s="176">
        <v>98</v>
      </c>
      <c r="N59" s="176">
        <v>104.7</v>
      </c>
      <c r="O59" s="176">
        <v>101</v>
      </c>
      <c r="P59" s="176">
        <v>110.1</v>
      </c>
      <c r="Q59" s="176">
        <v>99.4</v>
      </c>
      <c r="R59" s="176">
        <v>102.9</v>
      </c>
      <c r="S59" s="176">
        <v>95.9</v>
      </c>
    </row>
    <row r="60" spans="1:19" ht="13.5" customHeight="1">
      <c r="A60" s="325"/>
      <c r="B60" s="325" t="s">
        <v>757</v>
      </c>
      <c r="C60" s="326"/>
      <c r="D60" s="385">
        <v>100.3</v>
      </c>
      <c r="E60" s="386">
        <v>100.8</v>
      </c>
      <c r="F60" s="386">
        <v>99.1</v>
      </c>
      <c r="G60" s="386">
        <v>98.2</v>
      </c>
      <c r="H60" s="386">
        <v>98.5</v>
      </c>
      <c r="I60" s="386">
        <v>101.1</v>
      </c>
      <c r="J60" s="386">
        <v>99.3</v>
      </c>
      <c r="K60" s="386">
        <v>100.4</v>
      </c>
      <c r="L60" s="386">
        <v>101.6</v>
      </c>
      <c r="M60" s="386">
        <v>97.7</v>
      </c>
      <c r="N60" s="386">
        <v>107.2</v>
      </c>
      <c r="O60" s="386">
        <v>102.2</v>
      </c>
      <c r="P60" s="386">
        <v>109.8</v>
      </c>
      <c r="Q60" s="386">
        <v>100</v>
      </c>
      <c r="R60" s="386">
        <v>102.1</v>
      </c>
      <c r="S60" s="386">
        <v>97.2</v>
      </c>
    </row>
    <row r="61" spans="1:19" ht="13.5" customHeight="1">
      <c r="A61" s="325"/>
      <c r="B61" s="325" t="s">
        <v>758</v>
      </c>
      <c r="C61" s="326"/>
      <c r="D61" s="387">
        <v>102.2</v>
      </c>
      <c r="E61" s="162">
        <v>102</v>
      </c>
      <c r="F61" s="162">
        <v>100.7</v>
      </c>
      <c r="G61" s="162">
        <v>98.3</v>
      </c>
      <c r="H61" s="162">
        <v>100.8</v>
      </c>
      <c r="I61" s="162">
        <v>104.1</v>
      </c>
      <c r="J61" s="162">
        <v>100.5</v>
      </c>
      <c r="K61" s="162">
        <v>97.2</v>
      </c>
      <c r="L61" s="162">
        <v>102.1</v>
      </c>
      <c r="M61" s="162">
        <v>98.4</v>
      </c>
      <c r="N61" s="162">
        <v>106.3</v>
      </c>
      <c r="O61" s="162">
        <v>105.5</v>
      </c>
      <c r="P61" s="162">
        <v>112.7</v>
      </c>
      <c r="Q61" s="162">
        <v>102.6</v>
      </c>
      <c r="R61" s="162">
        <v>104</v>
      </c>
      <c r="S61" s="162">
        <v>102</v>
      </c>
    </row>
    <row r="62" spans="1:19" ht="13.5" customHeight="1">
      <c r="A62" s="325"/>
      <c r="B62" s="325" t="s">
        <v>759</v>
      </c>
      <c r="C62" s="326"/>
      <c r="D62" s="387">
        <v>100.5</v>
      </c>
      <c r="E62" s="162">
        <v>102.8</v>
      </c>
      <c r="F62" s="162">
        <v>100.4</v>
      </c>
      <c r="G62" s="162">
        <v>96.8</v>
      </c>
      <c r="H62" s="162">
        <v>99.9</v>
      </c>
      <c r="I62" s="162">
        <v>106.2</v>
      </c>
      <c r="J62" s="162">
        <v>98.5</v>
      </c>
      <c r="K62" s="162">
        <v>97</v>
      </c>
      <c r="L62" s="162">
        <v>103</v>
      </c>
      <c r="M62" s="162">
        <v>98</v>
      </c>
      <c r="N62" s="162">
        <v>104.8</v>
      </c>
      <c r="O62" s="162">
        <v>100.4</v>
      </c>
      <c r="P62" s="162">
        <v>110.4</v>
      </c>
      <c r="Q62" s="162">
        <v>97.7</v>
      </c>
      <c r="R62" s="162">
        <v>104.7</v>
      </c>
      <c r="S62" s="162">
        <v>91.9</v>
      </c>
    </row>
    <row r="63" spans="1:19" ht="13.5" customHeight="1">
      <c r="A63" s="325"/>
      <c r="B63" s="325" t="s">
        <v>760</v>
      </c>
      <c r="C63" s="326"/>
      <c r="D63" s="387">
        <v>100.7</v>
      </c>
      <c r="E63" s="162">
        <v>98.2</v>
      </c>
      <c r="F63" s="162">
        <v>99.7</v>
      </c>
      <c r="G63" s="162">
        <v>96.8</v>
      </c>
      <c r="H63" s="162">
        <v>100.2</v>
      </c>
      <c r="I63" s="162">
        <v>108.4</v>
      </c>
      <c r="J63" s="162">
        <v>99.5</v>
      </c>
      <c r="K63" s="162">
        <v>104.1</v>
      </c>
      <c r="L63" s="162">
        <v>102.9</v>
      </c>
      <c r="M63" s="162">
        <v>96.2</v>
      </c>
      <c r="N63" s="162">
        <v>102.3</v>
      </c>
      <c r="O63" s="162">
        <v>101</v>
      </c>
      <c r="P63" s="162">
        <v>108.7</v>
      </c>
      <c r="Q63" s="162">
        <v>101.6</v>
      </c>
      <c r="R63" s="162">
        <v>103.3</v>
      </c>
      <c r="S63" s="162">
        <v>91.2</v>
      </c>
    </row>
    <row r="64" spans="1:19" ht="13.5" customHeight="1">
      <c r="A64" s="325"/>
      <c r="B64" s="325" t="s">
        <v>761</v>
      </c>
      <c r="C64" s="326"/>
      <c r="D64" s="387">
        <v>100.9</v>
      </c>
      <c r="E64" s="162">
        <v>106.5</v>
      </c>
      <c r="F64" s="162">
        <v>100.2</v>
      </c>
      <c r="G64" s="162">
        <v>98.4</v>
      </c>
      <c r="H64" s="162">
        <v>102.8</v>
      </c>
      <c r="I64" s="162">
        <v>105.6</v>
      </c>
      <c r="J64" s="162">
        <v>98.5</v>
      </c>
      <c r="K64" s="162">
        <v>98.9</v>
      </c>
      <c r="L64" s="162">
        <v>101.7</v>
      </c>
      <c r="M64" s="162">
        <v>96.9</v>
      </c>
      <c r="N64" s="162">
        <v>104</v>
      </c>
      <c r="O64" s="162">
        <v>98</v>
      </c>
      <c r="P64" s="162">
        <v>110.4</v>
      </c>
      <c r="Q64" s="162">
        <v>100.8</v>
      </c>
      <c r="R64" s="162">
        <v>102.6</v>
      </c>
      <c r="S64" s="162">
        <v>91.9</v>
      </c>
    </row>
    <row r="65" spans="1:19" ht="13.5" customHeight="1">
      <c r="A65" s="325"/>
      <c r="B65" s="325" t="s">
        <v>733</v>
      </c>
      <c r="C65" s="326"/>
      <c r="D65" s="387">
        <v>101.5</v>
      </c>
      <c r="E65" s="162">
        <v>105.4</v>
      </c>
      <c r="F65" s="162">
        <v>100.4</v>
      </c>
      <c r="G65" s="162">
        <v>103.9</v>
      </c>
      <c r="H65" s="162">
        <v>100.5</v>
      </c>
      <c r="I65" s="162">
        <v>110.2</v>
      </c>
      <c r="J65" s="162">
        <v>98.5</v>
      </c>
      <c r="K65" s="162">
        <v>98.5</v>
      </c>
      <c r="L65" s="162">
        <v>102.7</v>
      </c>
      <c r="M65" s="162">
        <v>97</v>
      </c>
      <c r="N65" s="162">
        <v>104.2</v>
      </c>
      <c r="O65" s="162">
        <v>101.1</v>
      </c>
      <c r="P65" s="162">
        <v>113.3</v>
      </c>
      <c r="Q65" s="162">
        <v>100.3</v>
      </c>
      <c r="R65" s="162">
        <v>104.6</v>
      </c>
      <c r="S65" s="162">
        <v>92.7</v>
      </c>
    </row>
    <row r="66" spans="1:19" ht="13.5" customHeight="1">
      <c r="A66" s="325"/>
      <c r="B66" s="325" t="s">
        <v>762</v>
      </c>
      <c r="C66" s="326"/>
      <c r="D66" s="387">
        <v>101</v>
      </c>
      <c r="E66" s="162">
        <v>105.8</v>
      </c>
      <c r="F66" s="162">
        <v>100.3</v>
      </c>
      <c r="G66" s="162">
        <v>98.5</v>
      </c>
      <c r="H66" s="162">
        <v>99.8</v>
      </c>
      <c r="I66" s="162">
        <v>103</v>
      </c>
      <c r="J66" s="162">
        <v>99</v>
      </c>
      <c r="K66" s="162">
        <v>97.6</v>
      </c>
      <c r="L66" s="162">
        <v>102.7</v>
      </c>
      <c r="M66" s="162">
        <v>100.8</v>
      </c>
      <c r="N66" s="162">
        <v>105.1</v>
      </c>
      <c r="O66" s="162">
        <v>99.2</v>
      </c>
      <c r="P66" s="162">
        <v>112</v>
      </c>
      <c r="Q66" s="162">
        <v>100.3</v>
      </c>
      <c r="R66" s="162">
        <v>105.4</v>
      </c>
      <c r="S66" s="162">
        <v>93</v>
      </c>
    </row>
    <row r="67" spans="1:19" ht="13.5" customHeight="1">
      <c r="A67" s="325"/>
      <c r="B67" s="325">
        <v>12</v>
      </c>
      <c r="C67" s="326"/>
      <c r="D67" s="387">
        <v>101.7</v>
      </c>
      <c r="E67" s="162">
        <v>105.4</v>
      </c>
      <c r="F67" s="162">
        <v>101.1</v>
      </c>
      <c r="G67" s="162">
        <v>93</v>
      </c>
      <c r="H67" s="162">
        <v>100.8</v>
      </c>
      <c r="I67" s="162">
        <v>104.7</v>
      </c>
      <c r="J67" s="162">
        <v>98.9</v>
      </c>
      <c r="K67" s="162">
        <v>99.7</v>
      </c>
      <c r="L67" s="162">
        <v>100.8</v>
      </c>
      <c r="M67" s="162">
        <v>99.5</v>
      </c>
      <c r="N67" s="162">
        <v>107.8</v>
      </c>
      <c r="O67" s="162">
        <v>98.2</v>
      </c>
      <c r="P67" s="162">
        <v>113.1</v>
      </c>
      <c r="Q67" s="162">
        <v>99.3</v>
      </c>
      <c r="R67" s="162">
        <v>104.6</v>
      </c>
      <c r="S67" s="162">
        <v>99.6</v>
      </c>
    </row>
    <row r="68" spans="1:19" ht="13.5" customHeight="1">
      <c r="A68" s="325" t="s">
        <v>38</v>
      </c>
      <c r="B68" s="325" t="s">
        <v>763</v>
      </c>
      <c r="C68" s="326" t="s">
        <v>454</v>
      </c>
      <c r="D68" s="387">
        <v>100.6</v>
      </c>
      <c r="E68" s="162">
        <v>119</v>
      </c>
      <c r="F68" s="162">
        <v>98.9</v>
      </c>
      <c r="G68" s="162">
        <v>111.3</v>
      </c>
      <c r="H68" s="162">
        <v>89.9</v>
      </c>
      <c r="I68" s="162">
        <v>98.6</v>
      </c>
      <c r="J68" s="162">
        <v>108</v>
      </c>
      <c r="K68" s="162">
        <v>106.2</v>
      </c>
      <c r="L68" s="162">
        <v>89.9</v>
      </c>
      <c r="M68" s="162">
        <v>118.3</v>
      </c>
      <c r="N68" s="162">
        <v>93.5</v>
      </c>
      <c r="O68" s="162">
        <v>100.3</v>
      </c>
      <c r="P68" s="162">
        <v>86.8</v>
      </c>
      <c r="Q68" s="162">
        <v>109.6</v>
      </c>
      <c r="R68" s="162">
        <v>103.7</v>
      </c>
      <c r="S68" s="162">
        <v>95.1</v>
      </c>
    </row>
    <row r="69" spans="1:19" ht="13.5" customHeight="1">
      <c r="A69" s="325"/>
      <c r="B69" s="325">
        <v>2</v>
      </c>
      <c r="C69" s="326"/>
      <c r="D69" s="387">
        <v>101</v>
      </c>
      <c r="E69" s="162">
        <v>128.8</v>
      </c>
      <c r="F69" s="162">
        <v>100.1</v>
      </c>
      <c r="G69" s="162">
        <v>110.7</v>
      </c>
      <c r="H69" s="162">
        <v>89.9</v>
      </c>
      <c r="I69" s="162">
        <v>100.3</v>
      </c>
      <c r="J69" s="162">
        <v>106.6</v>
      </c>
      <c r="K69" s="162">
        <v>104.6</v>
      </c>
      <c r="L69" s="162">
        <v>89.2</v>
      </c>
      <c r="M69" s="162">
        <v>115.4</v>
      </c>
      <c r="N69" s="162">
        <v>93.4</v>
      </c>
      <c r="O69" s="162">
        <v>99.8</v>
      </c>
      <c r="P69" s="162">
        <v>87.1</v>
      </c>
      <c r="Q69" s="162">
        <v>107.6</v>
      </c>
      <c r="R69" s="162">
        <v>101.2</v>
      </c>
      <c r="S69" s="162">
        <v>95</v>
      </c>
    </row>
    <row r="70" spans="1:46" ht="13.5" customHeight="1">
      <c r="A70" s="325"/>
      <c r="B70" s="325">
        <v>3</v>
      </c>
      <c r="C70" s="326"/>
      <c r="D70" s="387">
        <v>100.1</v>
      </c>
      <c r="E70" s="162">
        <v>126.4</v>
      </c>
      <c r="F70" s="162">
        <v>100.9</v>
      </c>
      <c r="G70" s="162">
        <v>111.3</v>
      </c>
      <c r="H70" s="162">
        <v>92.5</v>
      </c>
      <c r="I70" s="162">
        <v>97.8</v>
      </c>
      <c r="J70" s="162">
        <v>106.7</v>
      </c>
      <c r="K70" s="162">
        <v>102.6</v>
      </c>
      <c r="L70" s="162">
        <v>90.4</v>
      </c>
      <c r="M70" s="162">
        <v>116.8</v>
      </c>
      <c r="N70" s="162">
        <v>94.8</v>
      </c>
      <c r="O70" s="162">
        <v>99.1</v>
      </c>
      <c r="P70" s="162">
        <v>85.1</v>
      </c>
      <c r="Q70" s="162">
        <v>102.6</v>
      </c>
      <c r="R70" s="162">
        <v>98</v>
      </c>
      <c r="S70" s="162">
        <v>93.3</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v>4</v>
      </c>
      <c r="C71" s="326"/>
      <c r="D71" s="387">
        <v>101.8</v>
      </c>
      <c r="E71" s="162">
        <v>127.5</v>
      </c>
      <c r="F71" s="162">
        <v>100.6</v>
      </c>
      <c r="G71" s="162">
        <v>114.2</v>
      </c>
      <c r="H71" s="162">
        <v>91.7</v>
      </c>
      <c r="I71" s="162">
        <v>97.7</v>
      </c>
      <c r="J71" s="162">
        <v>115.4</v>
      </c>
      <c r="K71" s="162">
        <v>103.4</v>
      </c>
      <c r="L71" s="162">
        <v>93.2</v>
      </c>
      <c r="M71" s="162">
        <v>118.8</v>
      </c>
      <c r="N71" s="162">
        <v>95.9</v>
      </c>
      <c r="O71" s="162">
        <v>87.3</v>
      </c>
      <c r="P71" s="162">
        <v>88.4</v>
      </c>
      <c r="Q71" s="162">
        <v>107.1</v>
      </c>
      <c r="R71" s="162">
        <v>102.2</v>
      </c>
      <c r="S71" s="162">
        <v>97.2</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537">
        <v>5</v>
      </c>
      <c r="C72" s="172"/>
      <c r="D72" s="173">
        <v>100.6</v>
      </c>
      <c r="E72" s="174">
        <v>131</v>
      </c>
      <c r="F72" s="174">
        <v>100.2</v>
      </c>
      <c r="G72" s="174">
        <v>111.9</v>
      </c>
      <c r="H72" s="174">
        <v>90.6</v>
      </c>
      <c r="I72" s="174">
        <v>94.6</v>
      </c>
      <c r="J72" s="174">
        <v>112.3</v>
      </c>
      <c r="K72" s="174">
        <v>102.1</v>
      </c>
      <c r="L72" s="174">
        <v>92.4</v>
      </c>
      <c r="M72" s="174">
        <v>113.3</v>
      </c>
      <c r="N72" s="174">
        <v>99.8</v>
      </c>
      <c r="O72" s="174">
        <v>107.6</v>
      </c>
      <c r="P72" s="174">
        <v>84.9</v>
      </c>
      <c r="Q72" s="174">
        <v>102.9</v>
      </c>
      <c r="R72" s="174">
        <v>87.8</v>
      </c>
      <c r="S72" s="174">
        <v>94.5</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0</v>
      </c>
      <c r="E74" s="323">
        <v>4.5</v>
      </c>
      <c r="F74" s="323">
        <v>1.6</v>
      </c>
      <c r="G74" s="323">
        <v>-1.9</v>
      </c>
      <c r="H74" s="323">
        <v>-0.9</v>
      </c>
      <c r="I74" s="323">
        <v>9.7</v>
      </c>
      <c r="J74" s="323">
        <v>0.5</v>
      </c>
      <c r="K74" s="323">
        <v>-0.5</v>
      </c>
      <c r="L74" s="324">
        <v>0.6</v>
      </c>
      <c r="M74" s="324">
        <v>-10.8</v>
      </c>
      <c r="N74" s="324">
        <v>-2.9</v>
      </c>
      <c r="O74" s="324">
        <v>-3.2</v>
      </c>
      <c r="P74" s="323">
        <v>-6.9</v>
      </c>
      <c r="Q74" s="323">
        <v>-3.9</v>
      </c>
      <c r="R74" s="323">
        <v>0.3</v>
      </c>
      <c r="S74" s="324">
        <v>-1.5</v>
      </c>
    </row>
    <row r="75" spans="1:19" ht="13.5" customHeight="1">
      <c r="A75" s="325"/>
      <c r="B75" s="325" t="s">
        <v>452</v>
      </c>
      <c r="C75" s="326"/>
      <c r="D75" s="327">
        <v>-0.5</v>
      </c>
      <c r="E75" s="161">
        <v>-11</v>
      </c>
      <c r="F75" s="161">
        <v>-0.4</v>
      </c>
      <c r="G75" s="161">
        <v>-0.4</v>
      </c>
      <c r="H75" s="161">
        <v>11.2</v>
      </c>
      <c r="I75" s="161">
        <v>4.4</v>
      </c>
      <c r="J75" s="161">
        <v>-1.2</v>
      </c>
      <c r="K75" s="161">
        <v>-1.3</v>
      </c>
      <c r="L75" s="328">
        <v>21.7</v>
      </c>
      <c r="M75" s="328">
        <v>-1</v>
      </c>
      <c r="N75" s="328">
        <v>0.7</v>
      </c>
      <c r="O75" s="328">
        <v>-3.2</v>
      </c>
      <c r="P75" s="161">
        <v>2.4</v>
      </c>
      <c r="Q75" s="161">
        <v>-4.2</v>
      </c>
      <c r="R75" s="161">
        <v>2.7</v>
      </c>
      <c r="S75" s="328">
        <v>2.6</v>
      </c>
    </row>
    <row r="76" spans="1:19" ht="13.5" customHeight="1">
      <c r="A76" s="325"/>
      <c r="B76" s="325" t="s">
        <v>453</v>
      </c>
      <c r="C76" s="326"/>
      <c r="D76" s="327">
        <v>-0.5</v>
      </c>
      <c r="E76" s="161">
        <v>-9.2</v>
      </c>
      <c r="F76" s="161">
        <v>-0.8</v>
      </c>
      <c r="G76" s="161">
        <v>-6.8</v>
      </c>
      <c r="H76" s="161">
        <v>9.4</v>
      </c>
      <c r="I76" s="161">
        <v>1.4</v>
      </c>
      <c r="J76" s="161">
        <v>-1.2</v>
      </c>
      <c r="K76" s="161">
        <v>-4.7</v>
      </c>
      <c r="L76" s="328">
        <v>15.4</v>
      </c>
      <c r="M76" s="328">
        <v>-2.5</v>
      </c>
      <c r="N76" s="328">
        <v>4.8</v>
      </c>
      <c r="O76" s="328">
        <v>-6.8</v>
      </c>
      <c r="P76" s="161">
        <v>1.7</v>
      </c>
      <c r="Q76" s="161">
        <v>0.5</v>
      </c>
      <c r="R76" s="161">
        <v>1.2</v>
      </c>
      <c r="S76" s="328">
        <v>0.8</v>
      </c>
    </row>
    <row r="77" spans="1:19" ht="13.5" customHeight="1">
      <c r="A77" s="325"/>
      <c r="B77" s="325" t="s">
        <v>200</v>
      </c>
      <c r="C77" s="326"/>
      <c r="D77" s="327">
        <v>-0.8</v>
      </c>
      <c r="E77" s="161">
        <v>1.9</v>
      </c>
      <c r="F77" s="161">
        <v>0.8</v>
      </c>
      <c r="G77" s="161">
        <v>6.9</v>
      </c>
      <c r="H77" s="161">
        <v>9.2</v>
      </c>
      <c r="I77" s="161">
        <v>-12.7</v>
      </c>
      <c r="J77" s="161">
        <v>-2</v>
      </c>
      <c r="K77" s="161">
        <v>-3.9</v>
      </c>
      <c r="L77" s="328">
        <v>1.9</v>
      </c>
      <c r="M77" s="328">
        <v>1.8</v>
      </c>
      <c r="N77" s="328">
        <v>-2.6</v>
      </c>
      <c r="O77" s="328">
        <v>-0.5</v>
      </c>
      <c r="P77" s="161">
        <v>2.2</v>
      </c>
      <c r="Q77" s="161">
        <v>-1.4</v>
      </c>
      <c r="R77" s="161">
        <v>-5.9</v>
      </c>
      <c r="S77" s="328">
        <v>2.9</v>
      </c>
    </row>
    <row r="78" spans="1:19" ht="13.5" customHeight="1">
      <c r="A78" s="325"/>
      <c r="B78" s="325">
        <v>28</v>
      </c>
      <c r="C78" s="326"/>
      <c r="D78" s="327">
        <v>0.7</v>
      </c>
      <c r="E78" s="161">
        <v>-0.2</v>
      </c>
      <c r="F78" s="161">
        <v>0.5</v>
      </c>
      <c r="G78" s="161">
        <v>-0.8</v>
      </c>
      <c r="H78" s="161">
        <v>0.5</v>
      </c>
      <c r="I78" s="161">
        <v>0.9</v>
      </c>
      <c r="J78" s="161">
        <v>0.4</v>
      </c>
      <c r="K78" s="161">
        <v>-3.8</v>
      </c>
      <c r="L78" s="328">
        <v>1.1</v>
      </c>
      <c r="M78" s="328">
        <v>0.2</v>
      </c>
      <c r="N78" s="328">
        <v>-1.9</v>
      </c>
      <c r="O78" s="328">
        <v>2.3</v>
      </c>
      <c r="P78" s="161">
        <v>7.1</v>
      </c>
      <c r="Q78" s="161">
        <v>0.8</v>
      </c>
      <c r="R78" s="161">
        <v>-0.2</v>
      </c>
      <c r="S78" s="328">
        <v>-0.9</v>
      </c>
    </row>
    <row r="79" spans="1:19" ht="13.5" customHeight="1">
      <c r="A79" s="230"/>
      <c r="B79" s="171" t="s">
        <v>39</v>
      </c>
      <c r="C79" s="231"/>
      <c r="D79" s="175">
        <v>0.1</v>
      </c>
      <c r="E79" s="176">
        <v>1.5</v>
      </c>
      <c r="F79" s="176">
        <v>-0.3</v>
      </c>
      <c r="G79" s="176">
        <v>-0.5</v>
      </c>
      <c r="H79" s="176">
        <v>-0.1</v>
      </c>
      <c r="I79" s="176">
        <v>3.5</v>
      </c>
      <c r="J79" s="176">
        <v>-1.3</v>
      </c>
      <c r="K79" s="176">
        <v>2.3</v>
      </c>
      <c r="L79" s="176">
        <v>0.9</v>
      </c>
      <c r="M79" s="176">
        <v>-2.3</v>
      </c>
      <c r="N79" s="176">
        <v>6.6</v>
      </c>
      <c r="O79" s="176">
        <v>-1.4</v>
      </c>
      <c r="P79" s="176">
        <v>2.8</v>
      </c>
      <c r="Q79" s="176">
        <v>-1.5</v>
      </c>
      <c r="R79" s="176">
        <v>3.1</v>
      </c>
      <c r="S79" s="176">
        <v>-3.2</v>
      </c>
    </row>
    <row r="80" spans="1:19" ht="13.5" customHeight="1">
      <c r="A80" s="325"/>
      <c r="B80" s="325" t="s">
        <v>757</v>
      </c>
      <c r="C80" s="326"/>
      <c r="D80" s="385">
        <v>0</v>
      </c>
      <c r="E80" s="386">
        <v>-2</v>
      </c>
      <c r="F80" s="386">
        <v>0</v>
      </c>
      <c r="G80" s="386">
        <v>-2.3</v>
      </c>
      <c r="H80" s="386">
        <v>-0.3</v>
      </c>
      <c r="I80" s="386">
        <v>-1.1</v>
      </c>
      <c r="J80" s="386">
        <v>-3.2</v>
      </c>
      <c r="K80" s="386">
        <v>-0.5</v>
      </c>
      <c r="L80" s="386">
        <v>-0.8</v>
      </c>
      <c r="M80" s="386">
        <v>-3.1</v>
      </c>
      <c r="N80" s="386">
        <v>8.7</v>
      </c>
      <c r="O80" s="386">
        <v>1.1</v>
      </c>
      <c r="P80" s="386">
        <v>3.7</v>
      </c>
      <c r="Q80" s="386">
        <v>-1.2</v>
      </c>
      <c r="R80" s="386">
        <v>4.6</v>
      </c>
      <c r="S80" s="386">
        <v>1.8</v>
      </c>
    </row>
    <row r="81" spans="1:19" ht="13.5" customHeight="1">
      <c r="A81" s="325"/>
      <c r="B81" s="325" t="s">
        <v>758</v>
      </c>
      <c r="C81" s="326"/>
      <c r="D81" s="387">
        <v>0.3</v>
      </c>
      <c r="E81" s="162">
        <v>5.9</v>
      </c>
      <c r="F81" s="162">
        <v>-0.8</v>
      </c>
      <c r="G81" s="162">
        <v>-1.3</v>
      </c>
      <c r="H81" s="162">
        <v>0.1</v>
      </c>
      <c r="I81" s="162">
        <v>3.5</v>
      </c>
      <c r="J81" s="162">
        <v>-4.3</v>
      </c>
      <c r="K81" s="162">
        <v>3.1</v>
      </c>
      <c r="L81" s="162">
        <v>0.6</v>
      </c>
      <c r="M81" s="162">
        <v>-2.7</v>
      </c>
      <c r="N81" s="162">
        <v>8.4</v>
      </c>
      <c r="O81" s="162">
        <v>1.5</v>
      </c>
      <c r="P81" s="162">
        <v>4.7</v>
      </c>
      <c r="Q81" s="162">
        <v>-0.8</v>
      </c>
      <c r="R81" s="162">
        <v>4.3</v>
      </c>
      <c r="S81" s="162">
        <v>0.5</v>
      </c>
    </row>
    <row r="82" spans="1:19" ht="13.5" customHeight="1">
      <c r="A82" s="325"/>
      <c r="B82" s="325" t="s">
        <v>759</v>
      </c>
      <c r="C82" s="326"/>
      <c r="D82" s="387">
        <v>-0.4</v>
      </c>
      <c r="E82" s="162">
        <v>8</v>
      </c>
      <c r="F82" s="162">
        <v>-0.4</v>
      </c>
      <c r="G82" s="162">
        <v>-2.6</v>
      </c>
      <c r="H82" s="162">
        <v>-0.2</v>
      </c>
      <c r="I82" s="162">
        <v>7.2</v>
      </c>
      <c r="J82" s="162">
        <v>-1.7</v>
      </c>
      <c r="K82" s="162">
        <v>3.6</v>
      </c>
      <c r="L82" s="162">
        <v>-0.2</v>
      </c>
      <c r="M82" s="162">
        <v>-2.8</v>
      </c>
      <c r="N82" s="162">
        <v>4.6</v>
      </c>
      <c r="O82" s="162">
        <v>-1.5</v>
      </c>
      <c r="P82" s="162">
        <v>4.5</v>
      </c>
      <c r="Q82" s="162">
        <v>-4.2</v>
      </c>
      <c r="R82" s="162">
        <v>2.7</v>
      </c>
      <c r="S82" s="162">
        <v>-9.6</v>
      </c>
    </row>
    <row r="83" spans="1:19" ht="13.5" customHeight="1">
      <c r="A83" s="325"/>
      <c r="B83" s="325" t="s">
        <v>760</v>
      </c>
      <c r="C83" s="326"/>
      <c r="D83" s="387">
        <v>0.6</v>
      </c>
      <c r="E83" s="162">
        <v>1.6</v>
      </c>
      <c r="F83" s="162">
        <v>-0.1</v>
      </c>
      <c r="G83" s="162">
        <v>-1.4</v>
      </c>
      <c r="H83" s="162">
        <v>1.2</v>
      </c>
      <c r="I83" s="162">
        <v>8.6</v>
      </c>
      <c r="J83" s="162">
        <v>-1.7</v>
      </c>
      <c r="K83" s="162">
        <v>8.6</v>
      </c>
      <c r="L83" s="162">
        <v>0.3</v>
      </c>
      <c r="M83" s="162">
        <v>-2.4</v>
      </c>
      <c r="N83" s="162">
        <v>1.7</v>
      </c>
      <c r="O83" s="162">
        <v>-3.8</v>
      </c>
      <c r="P83" s="162">
        <v>1.7</v>
      </c>
      <c r="Q83" s="162">
        <v>2.1</v>
      </c>
      <c r="R83" s="162">
        <v>1.7</v>
      </c>
      <c r="S83" s="162">
        <v>-7.2</v>
      </c>
    </row>
    <row r="84" spans="1:19" ht="13.5" customHeight="1">
      <c r="A84" s="325"/>
      <c r="B84" s="325" t="s">
        <v>761</v>
      </c>
      <c r="C84" s="326"/>
      <c r="D84" s="387">
        <v>0.6</v>
      </c>
      <c r="E84" s="162">
        <v>8.9</v>
      </c>
      <c r="F84" s="162">
        <v>-0.5</v>
      </c>
      <c r="G84" s="162">
        <v>-1</v>
      </c>
      <c r="H84" s="162">
        <v>1.4</v>
      </c>
      <c r="I84" s="162">
        <v>6.8</v>
      </c>
      <c r="J84" s="162">
        <v>-1.3</v>
      </c>
      <c r="K84" s="162">
        <v>6.9</v>
      </c>
      <c r="L84" s="162">
        <v>-0.6</v>
      </c>
      <c r="M84" s="162">
        <v>-2.2</v>
      </c>
      <c r="N84" s="162">
        <v>6.7</v>
      </c>
      <c r="O84" s="162">
        <v>-5.2</v>
      </c>
      <c r="P84" s="162">
        <v>3.2</v>
      </c>
      <c r="Q84" s="162">
        <v>1</v>
      </c>
      <c r="R84" s="162">
        <v>1.8</v>
      </c>
      <c r="S84" s="162">
        <v>-8.1</v>
      </c>
    </row>
    <row r="85" spans="1:19" ht="13.5" customHeight="1">
      <c r="A85" s="325"/>
      <c r="B85" s="325" t="s">
        <v>733</v>
      </c>
      <c r="C85" s="326"/>
      <c r="D85" s="387">
        <v>1.3</v>
      </c>
      <c r="E85" s="162">
        <v>4.2</v>
      </c>
      <c r="F85" s="162">
        <v>0.1</v>
      </c>
      <c r="G85" s="162">
        <v>2.8</v>
      </c>
      <c r="H85" s="162">
        <v>-0.7</v>
      </c>
      <c r="I85" s="162">
        <v>10.5</v>
      </c>
      <c r="J85" s="162">
        <v>-0.3</v>
      </c>
      <c r="K85" s="162">
        <v>7.5</v>
      </c>
      <c r="L85" s="162">
        <v>0</v>
      </c>
      <c r="M85" s="162">
        <v>-3.8</v>
      </c>
      <c r="N85" s="162">
        <v>9.6</v>
      </c>
      <c r="O85" s="162">
        <v>-2.2</v>
      </c>
      <c r="P85" s="162">
        <v>4.9</v>
      </c>
      <c r="Q85" s="162">
        <v>1.1</v>
      </c>
      <c r="R85" s="162">
        <v>1.8</v>
      </c>
      <c r="S85" s="162">
        <v>-6.5</v>
      </c>
    </row>
    <row r="86" spans="1:19" ht="13.5" customHeight="1">
      <c r="A86" s="325"/>
      <c r="B86" s="325" t="s">
        <v>762</v>
      </c>
      <c r="C86" s="326"/>
      <c r="D86" s="387">
        <v>0.9</v>
      </c>
      <c r="E86" s="162">
        <v>6.2</v>
      </c>
      <c r="F86" s="162">
        <v>0</v>
      </c>
      <c r="G86" s="162">
        <v>-0.8</v>
      </c>
      <c r="H86" s="162">
        <v>0.5</v>
      </c>
      <c r="I86" s="162">
        <v>2.2</v>
      </c>
      <c r="J86" s="162">
        <v>0.6</v>
      </c>
      <c r="K86" s="162">
        <v>7.4</v>
      </c>
      <c r="L86" s="162">
        <v>0.3</v>
      </c>
      <c r="M86" s="162">
        <v>1.5</v>
      </c>
      <c r="N86" s="162">
        <v>7.6</v>
      </c>
      <c r="O86" s="162">
        <v>-6.9</v>
      </c>
      <c r="P86" s="162">
        <v>3</v>
      </c>
      <c r="Q86" s="162">
        <v>1.4</v>
      </c>
      <c r="R86" s="162">
        <v>5.7</v>
      </c>
      <c r="S86" s="162">
        <v>-5.8</v>
      </c>
    </row>
    <row r="87" spans="1:19" ht="13.5" customHeight="1">
      <c r="A87" s="325"/>
      <c r="B87" s="325">
        <v>12</v>
      </c>
      <c r="C87" s="326"/>
      <c r="D87" s="387">
        <v>-0.1</v>
      </c>
      <c r="E87" s="162">
        <v>8.5</v>
      </c>
      <c r="F87" s="162">
        <v>-1.4</v>
      </c>
      <c r="G87" s="162">
        <v>-6.4</v>
      </c>
      <c r="H87" s="162">
        <v>0.6</v>
      </c>
      <c r="I87" s="162">
        <v>2.3</v>
      </c>
      <c r="J87" s="162">
        <v>-2.8</v>
      </c>
      <c r="K87" s="162">
        <v>7.9</v>
      </c>
      <c r="L87" s="162">
        <v>-1.4</v>
      </c>
      <c r="M87" s="162">
        <v>0</v>
      </c>
      <c r="N87" s="162">
        <v>8.7</v>
      </c>
      <c r="O87" s="162">
        <v>-5.8</v>
      </c>
      <c r="P87" s="162">
        <v>5.4</v>
      </c>
      <c r="Q87" s="162">
        <v>-1.9</v>
      </c>
      <c r="R87" s="162">
        <v>4.5</v>
      </c>
      <c r="S87" s="162">
        <v>-2.8</v>
      </c>
    </row>
    <row r="88" spans="1:19" ht="13.5" customHeight="1">
      <c r="A88" s="325" t="s">
        <v>38</v>
      </c>
      <c r="B88" s="325" t="s">
        <v>763</v>
      </c>
      <c r="C88" s="326" t="s">
        <v>454</v>
      </c>
      <c r="D88" s="387">
        <v>0.7</v>
      </c>
      <c r="E88" s="162">
        <v>24.6</v>
      </c>
      <c r="F88" s="162">
        <v>-0.3</v>
      </c>
      <c r="G88" s="162">
        <v>12.2</v>
      </c>
      <c r="H88" s="162">
        <v>-8.4</v>
      </c>
      <c r="I88" s="162">
        <v>-1.3</v>
      </c>
      <c r="J88" s="162">
        <v>6.9</v>
      </c>
      <c r="K88" s="162">
        <v>10.6</v>
      </c>
      <c r="L88" s="162">
        <v>-11.6</v>
      </c>
      <c r="M88" s="162">
        <v>19</v>
      </c>
      <c r="N88" s="162">
        <v>-11.1</v>
      </c>
      <c r="O88" s="162">
        <v>-4.6</v>
      </c>
      <c r="P88" s="162">
        <v>-19.4</v>
      </c>
      <c r="Q88" s="162">
        <v>11.8</v>
      </c>
      <c r="R88" s="162">
        <v>7.2</v>
      </c>
      <c r="S88" s="162">
        <v>-2.8</v>
      </c>
    </row>
    <row r="89" spans="1:19" ht="13.5" customHeight="1">
      <c r="A89" s="325"/>
      <c r="B89" s="325">
        <v>2</v>
      </c>
      <c r="C89" s="326"/>
      <c r="D89" s="387">
        <v>1.2</v>
      </c>
      <c r="E89" s="162">
        <v>31.7</v>
      </c>
      <c r="F89" s="162">
        <v>0.6</v>
      </c>
      <c r="G89" s="162">
        <v>11.6</v>
      </c>
      <c r="H89" s="162">
        <v>-8.8</v>
      </c>
      <c r="I89" s="162">
        <v>-2.5</v>
      </c>
      <c r="J89" s="162">
        <v>7.2</v>
      </c>
      <c r="K89" s="162">
        <v>11.8</v>
      </c>
      <c r="L89" s="162">
        <v>-10.2</v>
      </c>
      <c r="M89" s="162">
        <v>17.5</v>
      </c>
      <c r="N89" s="162">
        <v>-8.7</v>
      </c>
      <c r="O89" s="162">
        <v>1.9</v>
      </c>
      <c r="P89" s="162">
        <v>-18.9</v>
      </c>
      <c r="Q89" s="162">
        <v>9</v>
      </c>
      <c r="R89" s="162">
        <v>2.7</v>
      </c>
      <c r="S89" s="162">
        <v>-2.4</v>
      </c>
    </row>
    <row r="90" spans="1:19" ht="13.5" customHeight="1">
      <c r="A90" s="325"/>
      <c r="B90" s="325">
        <v>3</v>
      </c>
      <c r="C90" s="326"/>
      <c r="D90" s="387">
        <v>0.4</v>
      </c>
      <c r="E90" s="162">
        <v>30.4</v>
      </c>
      <c r="F90" s="162">
        <v>1.1</v>
      </c>
      <c r="G90" s="162">
        <v>12.2</v>
      </c>
      <c r="H90" s="162">
        <v>-10.1</v>
      </c>
      <c r="I90" s="162">
        <v>-3.3</v>
      </c>
      <c r="J90" s="162">
        <v>9.9</v>
      </c>
      <c r="K90" s="162">
        <v>5</v>
      </c>
      <c r="L90" s="162">
        <v>-11.5</v>
      </c>
      <c r="M90" s="162">
        <v>21.5</v>
      </c>
      <c r="N90" s="162">
        <v>-10</v>
      </c>
      <c r="O90" s="162">
        <v>1.2</v>
      </c>
      <c r="P90" s="162">
        <v>-21.1</v>
      </c>
      <c r="Q90" s="162">
        <v>6.1</v>
      </c>
      <c r="R90" s="162">
        <v>-4.6</v>
      </c>
      <c r="S90" s="162">
        <v>-4.9</v>
      </c>
    </row>
    <row r="91" spans="1:19" ht="13.5" customHeight="1">
      <c r="A91" s="325"/>
      <c r="B91" s="325">
        <v>4</v>
      </c>
      <c r="C91" s="326"/>
      <c r="D91" s="387">
        <v>0.9</v>
      </c>
      <c r="E91" s="162">
        <v>29.3</v>
      </c>
      <c r="F91" s="162">
        <v>-0.9</v>
      </c>
      <c r="G91" s="162">
        <v>11.7</v>
      </c>
      <c r="H91" s="162">
        <v>-9.5</v>
      </c>
      <c r="I91" s="162">
        <v>-7</v>
      </c>
      <c r="J91" s="162">
        <v>16.6</v>
      </c>
      <c r="K91" s="162">
        <v>4</v>
      </c>
      <c r="L91" s="162">
        <v>-9.3</v>
      </c>
      <c r="M91" s="162">
        <v>22</v>
      </c>
      <c r="N91" s="162">
        <v>-6.1</v>
      </c>
      <c r="O91" s="162">
        <v>-17.2</v>
      </c>
      <c r="P91" s="162">
        <v>-17.8</v>
      </c>
      <c r="Q91" s="162">
        <v>11.1</v>
      </c>
      <c r="R91" s="162">
        <v>-3.6</v>
      </c>
      <c r="S91" s="162">
        <v>-1.2</v>
      </c>
    </row>
    <row r="92" spans="1:19" ht="13.5" customHeight="1">
      <c r="A92" s="171"/>
      <c r="B92" s="537">
        <v>5</v>
      </c>
      <c r="C92" s="172"/>
      <c r="D92" s="236">
        <v>0.3</v>
      </c>
      <c r="E92" s="237">
        <v>30</v>
      </c>
      <c r="F92" s="237">
        <v>1.1</v>
      </c>
      <c r="G92" s="237">
        <v>14</v>
      </c>
      <c r="H92" s="237">
        <v>-8</v>
      </c>
      <c r="I92" s="237">
        <v>-6.4</v>
      </c>
      <c r="J92" s="237">
        <v>13.1</v>
      </c>
      <c r="K92" s="237">
        <v>1.7</v>
      </c>
      <c r="L92" s="237">
        <v>-9.1</v>
      </c>
      <c r="M92" s="237">
        <v>16</v>
      </c>
      <c r="N92" s="237">
        <v>-6.9</v>
      </c>
      <c r="O92" s="237">
        <v>5.3</v>
      </c>
      <c r="P92" s="237">
        <v>-22.7</v>
      </c>
      <c r="Q92" s="237">
        <v>2.9</v>
      </c>
      <c r="R92" s="237">
        <v>-14</v>
      </c>
      <c r="S92" s="174">
        <v>-2.8</v>
      </c>
    </row>
    <row r="93" spans="1:35" ht="27" customHeight="1">
      <c r="A93" s="661" t="s">
        <v>627</v>
      </c>
      <c r="B93" s="661"/>
      <c r="C93" s="661"/>
      <c r="D93" s="178">
        <v>-1.2</v>
      </c>
      <c r="E93" s="177">
        <v>2.7</v>
      </c>
      <c r="F93" s="177">
        <v>-0.4</v>
      </c>
      <c r="G93" s="177">
        <v>-2</v>
      </c>
      <c r="H93" s="177">
        <v>-1.2</v>
      </c>
      <c r="I93" s="177">
        <v>-3.2</v>
      </c>
      <c r="J93" s="177">
        <v>-2.7</v>
      </c>
      <c r="K93" s="177">
        <v>-1.3</v>
      </c>
      <c r="L93" s="177">
        <v>-0.9</v>
      </c>
      <c r="M93" s="177">
        <v>-4.6</v>
      </c>
      <c r="N93" s="177">
        <v>4.1</v>
      </c>
      <c r="O93" s="177">
        <v>23.3</v>
      </c>
      <c r="P93" s="177">
        <v>-4</v>
      </c>
      <c r="Q93" s="177">
        <v>-3.9</v>
      </c>
      <c r="R93" s="177">
        <v>-14.1</v>
      </c>
      <c r="S93" s="177">
        <v>-2.8</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8"/>
      <c r="T94" s="317"/>
      <c r="U94" s="317"/>
      <c r="V94" s="317"/>
      <c r="W94" s="317"/>
      <c r="X94" s="317"/>
      <c r="Y94" s="317"/>
      <c r="Z94" s="317"/>
      <c r="AA94" s="317"/>
      <c r="AB94" s="317"/>
      <c r="AC94" s="317"/>
      <c r="AD94" s="317"/>
      <c r="AE94" s="317"/>
      <c r="AF94" s="317"/>
      <c r="AG94" s="317"/>
      <c r="AH94" s="317"/>
      <c r="AI94" s="317"/>
      <c r="AJ94" s="317"/>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9"/>
      <c r="H1" s="199"/>
      <c r="I1" s="199"/>
      <c r="J1" s="199"/>
      <c r="K1" s="199"/>
      <c r="L1" s="199"/>
      <c r="M1" s="199"/>
      <c r="N1" s="199"/>
      <c r="O1" s="199"/>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70" t="s">
        <v>430</v>
      </c>
      <c r="H2" s="670"/>
      <c r="I2" s="670"/>
      <c r="J2" s="670"/>
      <c r="K2" s="670"/>
      <c r="L2" s="670"/>
      <c r="M2" s="670"/>
      <c r="N2" s="670"/>
      <c r="O2" s="316"/>
      <c r="P2" s="143"/>
      <c r="Q2" s="143"/>
      <c r="R2" s="318"/>
      <c r="S2" s="143"/>
      <c r="T2" s="143"/>
      <c r="U2" s="143"/>
      <c r="V2" s="143"/>
      <c r="W2" s="143"/>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796</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5"/>
      <c r="B7" s="165"/>
      <c r="C7" s="165"/>
      <c r="D7" s="669" t="s">
        <v>787</v>
      </c>
      <c r="E7" s="669"/>
      <c r="F7" s="669"/>
      <c r="G7" s="669"/>
      <c r="H7" s="669"/>
      <c r="I7" s="669"/>
      <c r="J7" s="669"/>
      <c r="K7" s="669"/>
      <c r="L7" s="669"/>
      <c r="M7" s="669"/>
      <c r="N7" s="669"/>
      <c r="O7" s="669"/>
      <c r="P7" s="669"/>
      <c r="Q7" s="669"/>
      <c r="R7" s="669"/>
      <c r="S7" s="165"/>
    </row>
    <row r="8" spans="1:19" ht="13.5" customHeight="1">
      <c r="A8" s="320" t="s">
        <v>755</v>
      </c>
      <c r="B8" s="320" t="s">
        <v>450</v>
      </c>
      <c r="C8" s="321" t="s">
        <v>756</v>
      </c>
      <c r="D8" s="322">
        <v>99.8</v>
      </c>
      <c r="E8" s="323">
        <v>103.6</v>
      </c>
      <c r="F8" s="323">
        <v>98.6</v>
      </c>
      <c r="G8" s="323">
        <v>102.3</v>
      </c>
      <c r="H8" s="323">
        <v>102.6</v>
      </c>
      <c r="I8" s="323">
        <v>98.4</v>
      </c>
      <c r="J8" s="323">
        <v>99.7</v>
      </c>
      <c r="K8" s="323">
        <v>108.9</v>
      </c>
      <c r="L8" s="324">
        <v>98.1</v>
      </c>
      <c r="M8" s="324">
        <v>103.5</v>
      </c>
      <c r="N8" s="324">
        <v>93.5</v>
      </c>
      <c r="O8" s="324">
        <v>106.6</v>
      </c>
      <c r="P8" s="323">
        <v>94</v>
      </c>
      <c r="Q8" s="323">
        <v>99.5</v>
      </c>
      <c r="R8" s="323">
        <v>102.8</v>
      </c>
      <c r="S8" s="324">
        <v>102.1</v>
      </c>
    </row>
    <row r="9" spans="1:19" ht="13.5" customHeight="1">
      <c r="A9" s="325"/>
      <c r="B9" s="325" t="s">
        <v>452</v>
      </c>
      <c r="C9" s="326"/>
      <c r="D9" s="327">
        <v>98.9</v>
      </c>
      <c r="E9" s="161">
        <v>103.4</v>
      </c>
      <c r="F9" s="161">
        <v>98.3</v>
      </c>
      <c r="G9" s="161">
        <v>102.3</v>
      </c>
      <c r="H9" s="161">
        <v>97.7</v>
      </c>
      <c r="I9" s="161">
        <v>99.9</v>
      </c>
      <c r="J9" s="161">
        <v>99.6</v>
      </c>
      <c r="K9" s="161">
        <v>104.8</v>
      </c>
      <c r="L9" s="328">
        <v>99.4</v>
      </c>
      <c r="M9" s="328">
        <v>106.4</v>
      </c>
      <c r="N9" s="328">
        <v>92.3</v>
      </c>
      <c r="O9" s="328">
        <v>100.2</v>
      </c>
      <c r="P9" s="161">
        <v>99.1</v>
      </c>
      <c r="Q9" s="161">
        <v>94.3</v>
      </c>
      <c r="R9" s="161">
        <v>102.9</v>
      </c>
      <c r="S9" s="328">
        <v>99.9</v>
      </c>
    </row>
    <row r="10" spans="1:19" ht="13.5">
      <c r="A10" s="325"/>
      <c r="B10" s="325" t="s">
        <v>453</v>
      </c>
      <c r="C10" s="326"/>
      <c r="D10" s="327">
        <v>97.8</v>
      </c>
      <c r="E10" s="161">
        <v>103</v>
      </c>
      <c r="F10" s="161">
        <v>98.7</v>
      </c>
      <c r="G10" s="161">
        <v>102.3</v>
      </c>
      <c r="H10" s="161">
        <v>95.7</v>
      </c>
      <c r="I10" s="161">
        <v>98.8</v>
      </c>
      <c r="J10" s="161">
        <v>97</v>
      </c>
      <c r="K10" s="161">
        <v>98.2</v>
      </c>
      <c r="L10" s="328">
        <v>100.4</v>
      </c>
      <c r="M10" s="328">
        <v>100.6</v>
      </c>
      <c r="N10" s="328">
        <v>90.8</v>
      </c>
      <c r="O10" s="328">
        <v>102.5</v>
      </c>
      <c r="P10" s="161">
        <v>91.1</v>
      </c>
      <c r="Q10" s="161">
        <v>94.4</v>
      </c>
      <c r="R10" s="161">
        <v>104.7</v>
      </c>
      <c r="S10" s="328">
        <v>99.5</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36"/>
      <c r="D12" s="329">
        <v>99.4</v>
      </c>
      <c r="E12" s="330">
        <v>98.5</v>
      </c>
      <c r="F12" s="330">
        <v>100.5</v>
      </c>
      <c r="G12" s="330">
        <v>99.4</v>
      </c>
      <c r="H12" s="330">
        <v>94.3</v>
      </c>
      <c r="I12" s="330">
        <v>101.7</v>
      </c>
      <c r="J12" s="330">
        <v>96.9</v>
      </c>
      <c r="K12" s="330">
        <v>97.2</v>
      </c>
      <c r="L12" s="330">
        <v>98.3</v>
      </c>
      <c r="M12" s="330">
        <v>95.6</v>
      </c>
      <c r="N12" s="330">
        <v>94.5</v>
      </c>
      <c r="O12" s="330">
        <v>93.6</v>
      </c>
      <c r="P12" s="330">
        <v>109.2</v>
      </c>
      <c r="Q12" s="330">
        <v>99.4</v>
      </c>
      <c r="R12" s="330">
        <v>99.8</v>
      </c>
      <c r="S12" s="330">
        <v>103.2</v>
      </c>
    </row>
    <row r="13" spans="1:19" ht="13.5" customHeight="1">
      <c r="A13" s="230"/>
      <c r="B13" s="171" t="s">
        <v>39</v>
      </c>
      <c r="C13" s="231"/>
      <c r="D13" s="175">
        <v>98.6</v>
      </c>
      <c r="E13" s="176">
        <v>103.9</v>
      </c>
      <c r="F13" s="176">
        <v>100.3</v>
      </c>
      <c r="G13" s="176">
        <v>100</v>
      </c>
      <c r="H13" s="176">
        <v>88.5</v>
      </c>
      <c r="I13" s="176">
        <v>95</v>
      </c>
      <c r="J13" s="176">
        <v>93.9</v>
      </c>
      <c r="K13" s="176">
        <v>97</v>
      </c>
      <c r="L13" s="176">
        <v>95.6</v>
      </c>
      <c r="M13" s="176">
        <v>96</v>
      </c>
      <c r="N13" s="176">
        <v>96.9</v>
      </c>
      <c r="O13" s="176">
        <v>94.7</v>
      </c>
      <c r="P13" s="176">
        <v>112.7</v>
      </c>
      <c r="Q13" s="176">
        <v>98.2</v>
      </c>
      <c r="R13" s="176">
        <v>101.6</v>
      </c>
      <c r="S13" s="176">
        <v>99.6</v>
      </c>
    </row>
    <row r="14" spans="1:19" ht="13.5" customHeight="1">
      <c r="A14" s="325"/>
      <c r="B14" s="325" t="s">
        <v>757</v>
      </c>
      <c r="C14" s="326"/>
      <c r="D14" s="385">
        <v>95</v>
      </c>
      <c r="E14" s="386">
        <v>95.5</v>
      </c>
      <c r="F14" s="386">
        <v>93.6</v>
      </c>
      <c r="G14" s="386">
        <v>97.2</v>
      </c>
      <c r="H14" s="386">
        <v>85.9</v>
      </c>
      <c r="I14" s="386">
        <v>92.6</v>
      </c>
      <c r="J14" s="386">
        <v>92.7</v>
      </c>
      <c r="K14" s="386">
        <v>98.5</v>
      </c>
      <c r="L14" s="386">
        <v>93.7</v>
      </c>
      <c r="M14" s="386">
        <v>90.8</v>
      </c>
      <c r="N14" s="386">
        <v>98.6</v>
      </c>
      <c r="O14" s="386">
        <v>96.1</v>
      </c>
      <c r="P14" s="386">
        <v>112.6</v>
      </c>
      <c r="Q14" s="386">
        <v>94.4</v>
      </c>
      <c r="R14" s="386">
        <v>99.3</v>
      </c>
      <c r="S14" s="386">
        <v>96.5</v>
      </c>
    </row>
    <row r="15" spans="1:19" ht="13.5" customHeight="1">
      <c r="A15" s="325"/>
      <c r="B15" s="325" t="s">
        <v>758</v>
      </c>
      <c r="C15" s="326"/>
      <c r="D15" s="387">
        <v>103.4</v>
      </c>
      <c r="E15" s="162">
        <v>107.7</v>
      </c>
      <c r="F15" s="162">
        <v>105.2</v>
      </c>
      <c r="G15" s="162">
        <v>108.8</v>
      </c>
      <c r="H15" s="162">
        <v>92.4</v>
      </c>
      <c r="I15" s="162">
        <v>99.3</v>
      </c>
      <c r="J15" s="162">
        <v>98.3</v>
      </c>
      <c r="K15" s="162">
        <v>101.1</v>
      </c>
      <c r="L15" s="162">
        <v>96.1</v>
      </c>
      <c r="M15" s="162">
        <v>97.1</v>
      </c>
      <c r="N15" s="162">
        <v>97.5</v>
      </c>
      <c r="O15" s="162">
        <v>99</v>
      </c>
      <c r="P15" s="162">
        <v>132.5</v>
      </c>
      <c r="Q15" s="162">
        <v>103.8</v>
      </c>
      <c r="R15" s="162">
        <v>103.7</v>
      </c>
      <c r="S15" s="162">
        <v>101.4</v>
      </c>
    </row>
    <row r="16" spans="1:19" ht="13.5" customHeight="1">
      <c r="A16" s="325"/>
      <c r="B16" s="325" t="s">
        <v>759</v>
      </c>
      <c r="C16" s="326"/>
      <c r="D16" s="387">
        <v>100.5</v>
      </c>
      <c r="E16" s="162">
        <v>105.7</v>
      </c>
      <c r="F16" s="162">
        <v>102.4</v>
      </c>
      <c r="G16" s="162">
        <v>98.7</v>
      </c>
      <c r="H16" s="162">
        <v>91</v>
      </c>
      <c r="I16" s="162">
        <v>96.6</v>
      </c>
      <c r="J16" s="162">
        <v>94.7</v>
      </c>
      <c r="K16" s="162">
        <v>100.3</v>
      </c>
      <c r="L16" s="162">
        <v>99</v>
      </c>
      <c r="M16" s="162">
        <v>101.6</v>
      </c>
      <c r="N16" s="162">
        <v>97.6</v>
      </c>
      <c r="O16" s="162">
        <v>94</v>
      </c>
      <c r="P16" s="162">
        <v>115.8</v>
      </c>
      <c r="Q16" s="162">
        <v>100.6</v>
      </c>
      <c r="R16" s="162">
        <v>102.9</v>
      </c>
      <c r="S16" s="162">
        <v>100.2</v>
      </c>
    </row>
    <row r="17" spans="1:19" ht="13.5" customHeight="1">
      <c r="A17" s="325"/>
      <c r="B17" s="325" t="s">
        <v>760</v>
      </c>
      <c r="C17" s="326"/>
      <c r="D17" s="387">
        <v>94.2</v>
      </c>
      <c r="E17" s="162">
        <v>100.1</v>
      </c>
      <c r="F17" s="162">
        <v>91.6</v>
      </c>
      <c r="G17" s="162">
        <v>99.3</v>
      </c>
      <c r="H17" s="162">
        <v>87.1</v>
      </c>
      <c r="I17" s="162">
        <v>93.3</v>
      </c>
      <c r="J17" s="162">
        <v>93.9</v>
      </c>
      <c r="K17" s="162">
        <v>96.4</v>
      </c>
      <c r="L17" s="162">
        <v>96.6</v>
      </c>
      <c r="M17" s="162">
        <v>91.5</v>
      </c>
      <c r="N17" s="162">
        <v>100.2</v>
      </c>
      <c r="O17" s="162">
        <v>95.8</v>
      </c>
      <c r="P17" s="162">
        <v>86.1</v>
      </c>
      <c r="Q17" s="162">
        <v>99.1</v>
      </c>
      <c r="R17" s="162">
        <v>103.4</v>
      </c>
      <c r="S17" s="162">
        <v>95.8</v>
      </c>
    </row>
    <row r="18" spans="1:19" ht="13.5" customHeight="1">
      <c r="A18" s="325"/>
      <c r="B18" s="325" t="s">
        <v>761</v>
      </c>
      <c r="C18" s="326"/>
      <c r="D18" s="387">
        <v>100.1</v>
      </c>
      <c r="E18" s="162">
        <v>109.9</v>
      </c>
      <c r="F18" s="162">
        <v>102.1</v>
      </c>
      <c r="G18" s="162">
        <v>99.4</v>
      </c>
      <c r="H18" s="162">
        <v>89.7</v>
      </c>
      <c r="I18" s="162">
        <v>97.3</v>
      </c>
      <c r="J18" s="162">
        <v>94</v>
      </c>
      <c r="K18" s="162">
        <v>93.2</v>
      </c>
      <c r="L18" s="162">
        <v>96.5</v>
      </c>
      <c r="M18" s="162">
        <v>98.7</v>
      </c>
      <c r="N18" s="162">
        <v>98.9</v>
      </c>
      <c r="O18" s="162">
        <v>93</v>
      </c>
      <c r="P18" s="162">
        <v>115.4</v>
      </c>
      <c r="Q18" s="162">
        <v>99.6</v>
      </c>
      <c r="R18" s="162">
        <v>101.6</v>
      </c>
      <c r="S18" s="162">
        <v>100.2</v>
      </c>
    </row>
    <row r="19" spans="1:19" ht="13.5" customHeight="1">
      <c r="A19" s="325"/>
      <c r="B19" s="325" t="s">
        <v>733</v>
      </c>
      <c r="C19" s="326"/>
      <c r="D19" s="387">
        <v>99.1</v>
      </c>
      <c r="E19" s="162">
        <v>106.5</v>
      </c>
      <c r="F19" s="162">
        <v>101.1</v>
      </c>
      <c r="G19" s="162">
        <v>106</v>
      </c>
      <c r="H19" s="162">
        <v>85.8</v>
      </c>
      <c r="I19" s="162">
        <v>93.8</v>
      </c>
      <c r="J19" s="162">
        <v>93.4</v>
      </c>
      <c r="K19" s="162">
        <v>96.9</v>
      </c>
      <c r="L19" s="162">
        <v>94.6</v>
      </c>
      <c r="M19" s="162">
        <v>96.1</v>
      </c>
      <c r="N19" s="162">
        <v>95.6</v>
      </c>
      <c r="O19" s="162">
        <v>94.3</v>
      </c>
      <c r="P19" s="162">
        <v>122</v>
      </c>
      <c r="Q19" s="162">
        <v>97.7</v>
      </c>
      <c r="R19" s="162">
        <v>102.4</v>
      </c>
      <c r="S19" s="162">
        <v>99.9</v>
      </c>
    </row>
    <row r="20" spans="1:19" ht="13.5" customHeight="1">
      <c r="A20" s="325"/>
      <c r="B20" s="325" t="s">
        <v>762</v>
      </c>
      <c r="C20" s="326"/>
      <c r="D20" s="387">
        <v>101.3</v>
      </c>
      <c r="E20" s="162">
        <v>111.2</v>
      </c>
      <c r="F20" s="162">
        <v>104.2</v>
      </c>
      <c r="G20" s="162">
        <v>98.2</v>
      </c>
      <c r="H20" s="162">
        <v>90.7</v>
      </c>
      <c r="I20" s="162">
        <v>94.7</v>
      </c>
      <c r="J20" s="162">
        <v>95.2</v>
      </c>
      <c r="K20" s="162">
        <v>95.5</v>
      </c>
      <c r="L20" s="162">
        <v>99.7</v>
      </c>
      <c r="M20" s="162">
        <v>99.5</v>
      </c>
      <c r="N20" s="162">
        <v>97.8</v>
      </c>
      <c r="O20" s="162">
        <v>94.7</v>
      </c>
      <c r="P20" s="162">
        <v>118</v>
      </c>
      <c r="Q20" s="162">
        <v>100.5</v>
      </c>
      <c r="R20" s="162">
        <v>102.8</v>
      </c>
      <c r="S20" s="162">
        <v>101.6</v>
      </c>
    </row>
    <row r="21" spans="1:19" ht="13.5" customHeight="1">
      <c r="A21" s="325"/>
      <c r="B21" s="325">
        <v>12</v>
      </c>
      <c r="C21" s="326"/>
      <c r="D21" s="387">
        <v>99.6</v>
      </c>
      <c r="E21" s="162">
        <v>106.4</v>
      </c>
      <c r="F21" s="162">
        <v>103.2</v>
      </c>
      <c r="G21" s="162">
        <v>96.3</v>
      </c>
      <c r="H21" s="162">
        <v>87.2</v>
      </c>
      <c r="I21" s="162">
        <v>94.8</v>
      </c>
      <c r="J21" s="162">
        <v>93.7</v>
      </c>
      <c r="K21" s="162">
        <v>97</v>
      </c>
      <c r="L21" s="162">
        <v>99.3</v>
      </c>
      <c r="M21" s="162">
        <v>98.5</v>
      </c>
      <c r="N21" s="162">
        <v>98.6</v>
      </c>
      <c r="O21" s="162">
        <v>93.2</v>
      </c>
      <c r="P21" s="162">
        <v>105.7</v>
      </c>
      <c r="Q21" s="162">
        <v>99.2</v>
      </c>
      <c r="R21" s="162">
        <v>105.4</v>
      </c>
      <c r="S21" s="162">
        <v>99.5</v>
      </c>
    </row>
    <row r="22" spans="1:19" ht="13.5" customHeight="1">
      <c r="A22" s="325" t="s">
        <v>38</v>
      </c>
      <c r="B22" s="325" t="s">
        <v>763</v>
      </c>
      <c r="C22" s="326" t="s">
        <v>454</v>
      </c>
      <c r="D22" s="387">
        <v>89.5</v>
      </c>
      <c r="E22" s="162">
        <v>89.4</v>
      </c>
      <c r="F22" s="162">
        <v>86.9</v>
      </c>
      <c r="G22" s="162">
        <v>99.5</v>
      </c>
      <c r="H22" s="162">
        <v>82.5</v>
      </c>
      <c r="I22" s="162">
        <v>90.4</v>
      </c>
      <c r="J22" s="162">
        <v>91</v>
      </c>
      <c r="K22" s="162">
        <v>90.4</v>
      </c>
      <c r="L22" s="162">
        <v>86.3</v>
      </c>
      <c r="M22" s="162">
        <v>91.3</v>
      </c>
      <c r="N22" s="162">
        <v>90.9</v>
      </c>
      <c r="O22" s="162">
        <v>91.2</v>
      </c>
      <c r="P22" s="162">
        <v>89</v>
      </c>
      <c r="Q22" s="162">
        <v>95.4</v>
      </c>
      <c r="R22" s="162">
        <v>98.2</v>
      </c>
      <c r="S22" s="162">
        <v>87.8</v>
      </c>
    </row>
    <row r="23" spans="1:19" ht="13.5" customHeight="1">
      <c r="A23" s="325"/>
      <c r="B23" s="325">
        <v>2</v>
      </c>
      <c r="C23" s="326"/>
      <c r="D23" s="387">
        <v>95.8</v>
      </c>
      <c r="E23" s="162">
        <v>99.5</v>
      </c>
      <c r="F23" s="162">
        <v>98.7</v>
      </c>
      <c r="G23" s="162">
        <v>95.7</v>
      </c>
      <c r="H23" s="162">
        <v>91.2</v>
      </c>
      <c r="I23" s="162">
        <v>95.9</v>
      </c>
      <c r="J23" s="162">
        <v>95.4</v>
      </c>
      <c r="K23" s="162">
        <v>88.7</v>
      </c>
      <c r="L23" s="162">
        <v>92.4</v>
      </c>
      <c r="M23" s="162">
        <v>92.9</v>
      </c>
      <c r="N23" s="162">
        <v>90.5</v>
      </c>
      <c r="O23" s="162">
        <v>88.2</v>
      </c>
      <c r="P23" s="162">
        <v>98.2</v>
      </c>
      <c r="Q23" s="162">
        <v>97.2</v>
      </c>
      <c r="R23" s="162">
        <v>93.5</v>
      </c>
      <c r="S23" s="162">
        <v>92.8</v>
      </c>
    </row>
    <row r="24" spans="1:46" ht="13.5" customHeight="1">
      <c r="A24" s="325"/>
      <c r="B24" s="325">
        <v>3</v>
      </c>
      <c r="C24" s="326"/>
      <c r="D24" s="387">
        <v>95.2</v>
      </c>
      <c r="E24" s="162">
        <v>92.7</v>
      </c>
      <c r="F24" s="162">
        <v>98.3</v>
      </c>
      <c r="G24" s="162">
        <v>102.9</v>
      </c>
      <c r="H24" s="162">
        <v>91.7</v>
      </c>
      <c r="I24" s="162">
        <v>92.4</v>
      </c>
      <c r="J24" s="162">
        <v>92.4</v>
      </c>
      <c r="K24" s="162">
        <v>95.8</v>
      </c>
      <c r="L24" s="162">
        <v>92.8</v>
      </c>
      <c r="M24" s="162">
        <v>97.2</v>
      </c>
      <c r="N24" s="162">
        <v>91.4</v>
      </c>
      <c r="O24" s="162">
        <v>92.8</v>
      </c>
      <c r="P24" s="162">
        <v>95.1</v>
      </c>
      <c r="Q24" s="162">
        <v>98.5</v>
      </c>
      <c r="R24" s="162">
        <v>99.6</v>
      </c>
      <c r="S24" s="162">
        <v>93.3</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v>4</v>
      </c>
      <c r="C25" s="326"/>
      <c r="D25" s="387">
        <v>100.2</v>
      </c>
      <c r="E25" s="162">
        <v>103.1</v>
      </c>
      <c r="F25" s="162">
        <v>102.4</v>
      </c>
      <c r="G25" s="162">
        <v>103.8</v>
      </c>
      <c r="H25" s="162">
        <v>94</v>
      </c>
      <c r="I25" s="162">
        <v>100.2</v>
      </c>
      <c r="J25" s="162">
        <v>100.9</v>
      </c>
      <c r="K25" s="162">
        <v>98</v>
      </c>
      <c r="L25" s="162">
        <v>98.4</v>
      </c>
      <c r="M25" s="162">
        <v>98.7</v>
      </c>
      <c r="N25" s="162">
        <v>91.1</v>
      </c>
      <c r="O25" s="162">
        <v>87</v>
      </c>
      <c r="P25" s="162">
        <v>105.3</v>
      </c>
      <c r="Q25" s="162">
        <v>103.2</v>
      </c>
      <c r="R25" s="162">
        <v>104.1</v>
      </c>
      <c r="S25" s="162">
        <v>96.7</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94.1</v>
      </c>
      <c r="E26" s="174">
        <v>102.4</v>
      </c>
      <c r="F26" s="174">
        <v>92.6</v>
      </c>
      <c r="G26" s="174">
        <v>104.6</v>
      </c>
      <c r="H26" s="174">
        <v>86.6</v>
      </c>
      <c r="I26" s="174">
        <v>90.7</v>
      </c>
      <c r="J26" s="174">
        <v>93.7</v>
      </c>
      <c r="K26" s="174">
        <v>96</v>
      </c>
      <c r="L26" s="174">
        <v>90.6</v>
      </c>
      <c r="M26" s="174">
        <v>94.5</v>
      </c>
      <c r="N26" s="174">
        <v>90.6</v>
      </c>
      <c r="O26" s="174">
        <v>91.5</v>
      </c>
      <c r="P26" s="174">
        <v>99.4</v>
      </c>
      <c r="Q26" s="174">
        <v>99.7</v>
      </c>
      <c r="R26" s="174">
        <v>105.1</v>
      </c>
      <c r="S26" s="174">
        <v>90.8</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0.9</v>
      </c>
      <c r="E28" s="323">
        <v>0.6</v>
      </c>
      <c r="F28" s="323">
        <v>1.6</v>
      </c>
      <c r="G28" s="323">
        <v>1.9</v>
      </c>
      <c r="H28" s="323">
        <v>0.2</v>
      </c>
      <c r="I28" s="323">
        <v>3.6</v>
      </c>
      <c r="J28" s="323">
        <v>-1.6</v>
      </c>
      <c r="K28" s="323">
        <v>3.5</v>
      </c>
      <c r="L28" s="324">
        <v>-0.1</v>
      </c>
      <c r="M28" s="324">
        <v>3.2</v>
      </c>
      <c r="N28" s="324">
        <v>3</v>
      </c>
      <c r="O28" s="324">
        <v>-2.3</v>
      </c>
      <c r="P28" s="323">
        <v>-0.3</v>
      </c>
      <c r="Q28" s="323">
        <v>0.3</v>
      </c>
      <c r="R28" s="323">
        <v>4</v>
      </c>
      <c r="S28" s="324">
        <v>2.2</v>
      </c>
    </row>
    <row r="29" spans="1:19" ht="13.5" customHeight="1">
      <c r="A29" s="325"/>
      <c r="B29" s="325" t="s">
        <v>452</v>
      </c>
      <c r="C29" s="326"/>
      <c r="D29" s="327">
        <v>-0.9</v>
      </c>
      <c r="E29" s="161">
        <v>-0.2</v>
      </c>
      <c r="F29" s="161">
        <v>-0.4</v>
      </c>
      <c r="G29" s="161">
        <v>0</v>
      </c>
      <c r="H29" s="161">
        <v>-4.7</v>
      </c>
      <c r="I29" s="161">
        <v>1.5</v>
      </c>
      <c r="J29" s="161">
        <v>-0.1</v>
      </c>
      <c r="K29" s="161">
        <v>-3.8</v>
      </c>
      <c r="L29" s="328">
        <v>1.4</v>
      </c>
      <c r="M29" s="328">
        <v>2.7</v>
      </c>
      <c r="N29" s="328">
        <v>-1.2</v>
      </c>
      <c r="O29" s="328">
        <v>-6</v>
      </c>
      <c r="P29" s="161">
        <v>5.4</v>
      </c>
      <c r="Q29" s="161">
        <v>-5.2</v>
      </c>
      <c r="R29" s="161">
        <v>0.1</v>
      </c>
      <c r="S29" s="328">
        <v>-2.1</v>
      </c>
    </row>
    <row r="30" spans="1:19" ht="13.5" customHeight="1">
      <c r="A30" s="325"/>
      <c r="B30" s="325" t="s">
        <v>453</v>
      </c>
      <c r="C30" s="326"/>
      <c r="D30" s="327">
        <v>-1.1</v>
      </c>
      <c r="E30" s="161">
        <v>-0.4</v>
      </c>
      <c r="F30" s="161">
        <v>0.5</v>
      </c>
      <c r="G30" s="161">
        <v>0</v>
      </c>
      <c r="H30" s="161">
        <v>-2.1</v>
      </c>
      <c r="I30" s="161">
        <v>-1</v>
      </c>
      <c r="J30" s="161">
        <v>-2.7</v>
      </c>
      <c r="K30" s="161">
        <v>-6.2</v>
      </c>
      <c r="L30" s="328">
        <v>0.9</v>
      </c>
      <c r="M30" s="328">
        <v>-5.5</v>
      </c>
      <c r="N30" s="328">
        <v>-1.6</v>
      </c>
      <c r="O30" s="328">
        <v>2.3</v>
      </c>
      <c r="P30" s="161">
        <v>-8.2</v>
      </c>
      <c r="Q30" s="161">
        <v>0.1</v>
      </c>
      <c r="R30" s="161">
        <v>1.8</v>
      </c>
      <c r="S30" s="328">
        <v>-0.4</v>
      </c>
    </row>
    <row r="31" spans="1:19" ht="13.5" customHeight="1">
      <c r="A31" s="325"/>
      <c r="B31" s="325" t="s">
        <v>200</v>
      </c>
      <c r="C31" s="326"/>
      <c r="D31" s="327">
        <v>2.3</v>
      </c>
      <c r="E31" s="161">
        <v>-2.9</v>
      </c>
      <c r="F31" s="161">
        <v>1.3</v>
      </c>
      <c r="G31" s="161">
        <v>-2.3</v>
      </c>
      <c r="H31" s="161">
        <v>4.6</v>
      </c>
      <c r="I31" s="161">
        <v>1.2</v>
      </c>
      <c r="J31" s="161">
        <v>3.2</v>
      </c>
      <c r="K31" s="161">
        <v>1.8</v>
      </c>
      <c r="L31" s="328">
        <v>-0.4</v>
      </c>
      <c r="M31" s="328">
        <v>-0.5</v>
      </c>
      <c r="N31" s="328">
        <v>10.1</v>
      </c>
      <c r="O31" s="328">
        <v>-2.4</v>
      </c>
      <c r="P31" s="161">
        <v>9.8</v>
      </c>
      <c r="Q31" s="161">
        <v>6</v>
      </c>
      <c r="R31" s="161">
        <v>-4.5</v>
      </c>
      <c r="S31" s="328">
        <v>0.5</v>
      </c>
    </row>
    <row r="32" spans="1:19" ht="13.5" customHeight="1">
      <c r="A32" s="325"/>
      <c r="B32" s="325">
        <v>28</v>
      </c>
      <c r="C32" s="326"/>
      <c r="D32" s="327">
        <v>-0.6</v>
      </c>
      <c r="E32" s="161">
        <v>-1.5</v>
      </c>
      <c r="F32" s="161">
        <v>0.5</v>
      </c>
      <c r="G32" s="161">
        <v>-0.6</v>
      </c>
      <c r="H32" s="161">
        <v>-5.7</v>
      </c>
      <c r="I32" s="161">
        <v>1.8</v>
      </c>
      <c r="J32" s="161">
        <v>-3.1</v>
      </c>
      <c r="K32" s="161">
        <v>-2.7</v>
      </c>
      <c r="L32" s="328">
        <v>-1.7</v>
      </c>
      <c r="M32" s="328">
        <v>-4.4</v>
      </c>
      <c r="N32" s="328">
        <v>-5.5</v>
      </c>
      <c r="O32" s="328">
        <v>-6.4</v>
      </c>
      <c r="P32" s="161">
        <v>9.3</v>
      </c>
      <c r="Q32" s="161">
        <v>-0.6</v>
      </c>
      <c r="R32" s="161">
        <v>-0.2</v>
      </c>
      <c r="S32" s="328">
        <v>3.3</v>
      </c>
    </row>
    <row r="33" spans="1:19" ht="13.5" customHeight="1">
      <c r="A33" s="230"/>
      <c r="B33" s="171" t="s">
        <v>39</v>
      </c>
      <c r="C33" s="231"/>
      <c r="D33" s="175">
        <v>-0.8</v>
      </c>
      <c r="E33" s="176">
        <v>5.5</v>
      </c>
      <c r="F33" s="176">
        <v>-0.2</v>
      </c>
      <c r="G33" s="176">
        <v>0.6</v>
      </c>
      <c r="H33" s="176">
        <v>-6.2</v>
      </c>
      <c r="I33" s="176">
        <v>-6.6</v>
      </c>
      <c r="J33" s="176">
        <v>-3.1</v>
      </c>
      <c r="K33" s="176">
        <v>-0.2</v>
      </c>
      <c r="L33" s="176">
        <v>-2.7</v>
      </c>
      <c r="M33" s="176">
        <v>0.4</v>
      </c>
      <c r="N33" s="176">
        <v>2.5</v>
      </c>
      <c r="O33" s="176">
        <v>1.2</v>
      </c>
      <c r="P33" s="176">
        <v>3.2</v>
      </c>
      <c r="Q33" s="176">
        <v>-1.2</v>
      </c>
      <c r="R33" s="176">
        <v>1.8</v>
      </c>
      <c r="S33" s="176">
        <v>-3.5</v>
      </c>
    </row>
    <row r="34" spans="1:19" ht="13.5" customHeight="1">
      <c r="A34" s="325"/>
      <c r="B34" s="325" t="s">
        <v>757</v>
      </c>
      <c r="C34" s="326"/>
      <c r="D34" s="385">
        <v>-0.3</v>
      </c>
      <c r="E34" s="386">
        <v>7.3</v>
      </c>
      <c r="F34" s="386">
        <v>1.1</v>
      </c>
      <c r="G34" s="386">
        <v>10.1</v>
      </c>
      <c r="H34" s="386">
        <v>-11</v>
      </c>
      <c r="I34" s="386">
        <v>-7.5</v>
      </c>
      <c r="J34" s="386">
        <v>-4.7</v>
      </c>
      <c r="K34" s="386">
        <v>6.5</v>
      </c>
      <c r="L34" s="386">
        <v>-4.2</v>
      </c>
      <c r="M34" s="386">
        <v>0.1</v>
      </c>
      <c r="N34" s="386">
        <v>0.2</v>
      </c>
      <c r="O34" s="386">
        <v>3.7</v>
      </c>
      <c r="P34" s="386">
        <v>3.4</v>
      </c>
      <c r="Q34" s="386">
        <v>1</v>
      </c>
      <c r="R34" s="386">
        <v>1.4</v>
      </c>
      <c r="S34" s="386">
        <v>-2.7</v>
      </c>
    </row>
    <row r="35" spans="1:19" ht="13.5" customHeight="1">
      <c r="A35" s="325"/>
      <c r="B35" s="325" t="s">
        <v>758</v>
      </c>
      <c r="C35" s="326"/>
      <c r="D35" s="387">
        <v>-0.6</v>
      </c>
      <c r="E35" s="162">
        <v>5.4</v>
      </c>
      <c r="F35" s="162">
        <v>0.8</v>
      </c>
      <c r="G35" s="162">
        <v>2.8</v>
      </c>
      <c r="H35" s="162">
        <v>-6.1</v>
      </c>
      <c r="I35" s="162">
        <v>-4.3</v>
      </c>
      <c r="J35" s="162">
        <v>-3.8</v>
      </c>
      <c r="K35" s="162">
        <v>-1.2</v>
      </c>
      <c r="L35" s="162">
        <v>-4.3</v>
      </c>
      <c r="M35" s="162">
        <v>-2.6</v>
      </c>
      <c r="N35" s="162">
        <v>0.8</v>
      </c>
      <c r="O35" s="162">
        <v>4</v>
      </c>
      <c r="P35" s="162">
        <v>5.3</v>
      </c>
      <c r="Q35" s="162">
        <v>-1.6</v>
      </c>
      <c r="R35" s="162">
        <v>-0.6</v>
      </c>
      <c r="S35" s="162">
        <v>-4.4</v>
      </c>
    </row>
    <row r="36" spans="1:19" ht="13.5" customHeight="1">
      <c r="A36" s="325"/>
      <c r="B36" s="325" t="s">
        <v>759</v>
      </c>
      <c r="C36" s="326"/>
      <c r="D36" s="387">
        <v>-0.5</v>
      </c>
      <c r="E36" s="162">
        <v>5</v>
      </c>
      <c r="F36" s="162">
        <v>-1</v>
      </c>
      <c r="G36" s="162">
        <v>3.4</v>
      </c>
      <c r="H36" s="162">
        <v>-5.8</v>
      </c>
      <c r="I36" s="162">
        <v>-5.1</v>
      </c>
      <c r="J36" s="162">
        <v>-0.3</v>
      </c>
      <c r="K36" s="162">
        <v>-2.6</v>
      </c>
      <c r="L36" s="162">
        <v>-1</v>
      </c>
      <c r="M36" s="162">
        <v>3.6</v>
      </c>
      <c r="N36" s="162">
        <v>5.7</v>
      </c>
      <c r="O36" s="162">
        <v>-3.3</v>
      </c>
      <c r="P36" s="162">
        <v>3.8</v>
      </c>
      <c r="Q36" s="162">
        <v>-0.9</v>
      </c>
      <c r="R36" s="162">
        <v>0.1</v>
      </c>
      <c r="S36" s="162">
        <v>-4.6</v>
      </c>
    </row>
    <row r="37" spans="1:19" ht="13.5" customHeight="1">
      <c r="A37" s="325"/>
      <c r="B37" s="325" t="s">
        <v>760</v>
      </c>
      <c r="C37" s="326"/>
      <c r="D37" s="387">
        <v>-0.5</v>
      </c>
      <c r="E37" s="162">
        <v>6.2</v>
      </c>
      <c r="F37" s="162">
        <v>-2.1</v>
      </c>
      <c r="G37" s="162">
        <v>0.7</v>
      </c>
      <c r="H37" s="162">
        <v>-3.2</v>
      </c>
      <c r="I37" s="162">
        <v>-5</v>
      </c>
      <c r="J37" s="162">
        <v>0.4</v>
      </c>
      <c r="K37" s="162">
        <v>-3</v>
      </c>
      <c r="L37" s="162">
        <v>1.6</v>
      </c>
      <c r="M37" s="162">
        <v>4.6</v>
      </c>
      <c r="N37" s="162">
        <v>6.6</v>
      </c>
      <c r="O37" s="162">
        <v>-5.5</v>
      </c>
      <c r="P37" s="162">
        <v>-2</v>
      </c>
      <c r="Q37" s="162">
        <v>3.6</v>
      </c>
      <c r="R37" s="162">
        <v>0.5</v>
      </c>
      <c r="S37" s="162">
        <v>-7.4</v>
      </c>
    </row>
    <row r="38" spans="1:19" ht="13.5" customHeight="1">
      <c r="A38" s="325"/>
      <c r="B38" s="325" t="s">
        <v>761</v>
      </c>
      <c r="C38" s="326"/>
      <c r="D38" s="387">
        <v>0.9</v>
      </c>
      <c r="E38" s="162">
        <v>9.4</v>
      </c>
      <c r="F38" s="162">
        <v>0.7</v>
      </c>
      <c r="G38" s="162">
        <v>0.9</v>
      </c>
      <c r="H38" s="162">
        <v>-0.8</v>
      </c>
      <c r="I38" s="162">
        <v>-3.3</v>
      </c>
      <c r="J38" s="162">
        <v>-0.2</v>
      </c>
      <c r="K38" s="162">
        <v>-1.3</v>
      </c>
      <c r="L38" s="162">
        <v>-3.3</v>
      </c>
      <c r="M38" s="162">
        <v>4.8</v>
      </c>
      <c r="N38" s="162">
        <v>7</v>
      </c>
      <c r="O38" s="162">
        <v>0.4</v>
      </c>
      <c r="P38" s="162">
        <v>4.1</v>
      </c>
      <c r="Q38" s="162">
        <v>-0.7</v>
      </c>
      <c r="R38" s="162">
        <v>2.7</v>
      </c>
      <c r="S38" s="162">
        <v>-3.6</v>
      </c>
    </row>
    <row r="39" spans="1:19" ht="13.5" customHeight="1">
      <c r="A39" s="325"/>
      <c r="B39" s="325" t="s">
        <v>733</v>
      </c>
      <c r="C39" s="326"/>
      <c r="D39" s="387">
        <v>0.8</v>
      </c>
      <c r="E39" s="162">
        <v>4.4</v>
      </c>
      <c r="F39" s="162">
        <v>-1</v>
      </c>
      <c r="G39" s="162">
        <v>6.1</v>
      </c>
      <c r="H39" s="162">
        <v>-2.7</v>
      </c>
      <c r="I39" s="162">
        <v>-5.6</v>
      </c>
      <c r="J39" s="162">
        <v>1.5</v>
      </c>
      <c r="K39" s="162">
        <v>1.7</v>
      </c>
      <c r="L39" s="162">
        <v>0.5</v>
      </c>
      <c r="M39" s="162">
        <v>3.2</v>
      </c>
      <c r="N39" s="162">
        <v>8.1</v>
      </c>
      <c r="O39" s="162">
        <v>4.4</v>
      </c>
      <c r="P39" s="162">
        <v>9.3</v>
      </c>
      <c r="Q39" s="162">
        <v>1.1</v>
      </c>
      <c r="R39" s="162">
        <v>4.2</v>
      </c>
      <c r="S39" s="162">
        <v>-3.1</v>
      </c>
    </row>
    <row r="40" spans="1:19" ht="13.5" customHeight="1">
      <c r="A40" s="325"/>
      <c r="B40" s="325" t="s">
        <v>762</v>
      </c>
      <c r="C40" s="326"/>
      <c r="D40" s="387">
        <v>0.7</v>
      </c>
      <c r="E40" s="162">
        <v>6.9</v>
      </c>
      <c r="F40" s="162">
        <v>0.9</v>
      </c>
      <c r="G40" s="162">
        <v>0.5</v>
      </c>
      <c r="H40" s="162">
        <v>-0.8</v>
      </c>
      <c r="I40" s="162">
        <v>-7.3</v>
      </c>
      <c r="J40" s="162">
        <v>-0.7</v>
      </c>
      <c r="K40" s="162">
        <v>-1.4</v>
      </c>
      <c r="L40" s="162">
        <v>4.8</v>
      </c>
      <c r="M40" s="162">
        <v>3.8</v>
      </c>
      <c r="N40" s="162">
        <v>4.2</v>
      </c>
      <c r="O40" s="162">
        <v>0.5</v>
      </c>
      <c r="P40" s="162">
        <v>5.2</v>
      </c>
      <c r="Q40" s="162">
        <v>1.5</v>
      </c>
      <c r="R40" s="162">
        <v>3.8</v>
      </c>
      <c r="S40" s="162">
        <v>-2.7</v>
      </c>
    </row>
    <row r="41" spans="1:19" ht="13.5" customHeight="1">
      <c r="A41" s="325"/>
      <c r="B41" s="325">
        <v>12</v>
      </c>
      <c r="C41" s="326"/>
      <c r="D41" s="387">
        <v>-0.5</v>
      </c>
      <c r="E41" s="162">
        <v>2.7</v>
      </c>
      <c r="F41" s="162">
        <v>-0.2</v>
      </c>
      <c r="G41" s="162">
        <v>-1.2</v>
      </c>
      <c r="H41" s="162">
        <v>-1.1</v>
      </c>
      <c r="I41" s="162">
        <v>-8</v>
      </c>
      <c r="J41" s="162">
        <v>-2.5</v>
      </c>
      <c r="K41" s="162">
        <v>-2.8</v>
      </c>
      <c r="L41" s="162">
        <v>2.3</v>
      </c>
      <c r="M41" s="162">
        <v>3.1</v>
      </c>
      <c r="N41" s="162">
        <v>2.3</v>
      </c>
      <c r="O41" s="162">
        <v>-6</v>
      </c>
      <c r="P41" s="162">
        <v>7.2</v>
      </c>
      <c r="Q41" s="162">
        <v>1.7</v>
      </c>
      <c r="R41" s="162">
        <v>5.8</v>
      </c>
      <c r="S41" s="162">
        <v>-4.5</v>
      </c>
    </row>
    <row r="42" spans="1:19" ht="13.5" customHeight="1">
      <c r="A42" s="325" t="s">
        <v>38</v>
      </c>
      <c r="B42" s="325" t="s">
        <v>763</v>
      </c>
      <c r="C42" s="326" t="s">
        <v>454</v>
      </c>
      <c r="D42" s="387">
        <v>-1</v>
      </c>
      <c r="E42" s="162">
        <v>1.5</v>
      </c>
      <c r="F42" s="162">
        <v>-2.7</v>
      </c>
      <c r="G42" s="162">
        <v>4.2</v>
      </c>
      <c r="H42" s="162">
        <v>2</v>
      </c>
      <c r="I42" s="162">
        <v>-1</v>
      </c>
      <c r="J42" s="162">
        <v>3.4</v>
      </c>
      <c r="K42" s="162">
        <v>-3.4</v>
      </c>
      <c r="L42" s="162">
        <v>-1.8</v>
      </c>
      <c r="M42" s="162">
        <v>6</v>
      </c>
      <c r="N42" s="162">
        <v>-5.3</v>
      </c>
      <c r="O42" s="162">
        <v>-2.7</v>
      </c>
      <c r="P42" s="162">
        <v>-15.7</v>
      </c>
      <c r="Q42" s="162">
        <v>10.3</v>
      </c>
      <c r="R42" s="162">
        <v>0</v>
      </c>
      <c r="S42" s="162">
        <v>-8.4</v>
      </c>
    </row>
    <row r="43" spans="1:19" ht="13.5" customHeight="1">
      <c r="A43" s="325"/>
      <c r="B43" s="325">
        <v>2</v>
      </c>
      <c r="C43" s="326"/>
      <c r="D43" s="387">
        <v>-3.2</v>
      </c>
      <c r="E43" s="162">
        <v>-8.2</v>
      </c>
      <c r="F43" s="162">
        <v>-4.2</v>
      </c>
      <c r="G43" s="162">
        <v>-3.3</v>
      </c>
      <c r="H43" s="162">
        <v>5.4</v>
      </c>
      <c r="I43" s="162">
        <v>0.1</v>
      </c>
      <c r="J43" s="162">
        <v>1.5</v>
      </c>
      <c r="K43" s="162">
        <v>-1.9</v>
      </c>
      <c r="L43" s="162">
        <v>1.3</v>
      </c>
      <c r="M43" s="162">
        <v>-3.5</v>
      </c>
      <c r="N43" s="162">
        <v>-1.2</v>
      </c>
      <c r="O43" s="162">
        <v>-4.4</v>
      </c>
      <c r="P43" s="162">
        <v>-13.1</v>
      </c>
      <c r="Q43" s="162">
        <v>-0.8</v>
      </c>
      <c r="R43" s="162">
        <v>-2.1</v>
      </c>
      <c r="S43" s="162">
        <v>-7</v>
      </c>
    </row>
    <row r="44" spans="1:19" ht="13.5" customHeight="1">
      <c r="A44" s="325"/>
      <c r="B44" s="325">
        <v>3</v>
      </c>
      <c r="C44" s="326"/>
      <c r="D44" s="387">
        <v>-2.6</v>
      </c>
      <c r="E44" s="162">
        <v>-7.2</v>
      </c>
      <c r="F44" s="162">
        <v>-3</v>
      </c>
      <c r="G44" s="162">
        <v>2.8</v>
      </c>
      <c r="H44" s="162">
        <v>1.7</v>
      </c>
      <c r="I44" s="162">
        <v>0.4</v>
      </c>
      <c r="J44" s="162">
        <v>1.5</v>
      </c>
      <c r="K44" s="162">
        <v>-5.7</v>
      </c>
      <c r="L44" s="162">
        <v>0</v>
      </c>
      <c r="M44" s="162">
        <v>0.8</v>
      </c>
      <c r="N44" s="162">
        <v>-3.5</v>
      </c>
      <c r="O44" s="162">
        <v>0.9</v>
      </c>
      <c r="P44" s="162">
        <v>-13.2</v>
      </c>
      <c r="Q44" s="162">
        <v>2.1</v>
      </c>
      <c r="R44" s="162">
        <v>0</v>
      </c>
      <c r="S44" s="162">
        <v>-7.8</v>
      </c>
    </row>
    <row r="45" spans="1:19" ht="13.5" customHeight="1">
      <c r="A45" s="325"/>
      <c r="B45" s="325">
        <v>4</v>
      </c>
      <c r="C45" s="326"/>
      <c r="D45" s="387">
        <v>-2.5</v>
      </c>
      <c r="E45" s="162">
        <v>-3.6</v>
      </c>
      <c r="F45" s="162">
        <v>-3.6</v>
      </c>
      <c r="G45" s="162">
        <v>2.7</v>
      </c>
      <c r="H45" s="162">
        <v>-0.8</v>
      </c>
      <c r="I45" s="162">
        <v>1.3</v>
      </c>
      <c r="J45" s="162">
        <v>3.3</v>
      </c>
      <c r="K45" s="162">
        <v>-1.1</v>
      </c>
      <c r="L45" s="162">
        <v>-1.3</v>
      </c>
      <c r="M45" s="162">
        <v>-0.5</v>
      </c>
      <c r="N45" s="162">
        <v>-4.2</v>
      </c>
      <c r="O45" s="162">
        <v>-11.1</v>
      </c>
      <c r="P45" s="162">
        <v>-9.6</v>
      </c>
      <c r="Q45" s="162">
        <v>0.5</v>
      </c>
      <c r="R45" s="162">
        <v>0</v>
      </c>
      <c r="S45" s="162">
        <v>-6.4</v>
      </c>
    </row>
    <row r="46" spans="1:19" ht="13.5" customHeight="1">
      <c r="A46" s="171"/>
      <c r="B46" s="537">
        <v>5</v>
      </c>
      <c r="C46" s="172"/>
      <c r="D46" s="173">
        <v>-0.9</v>
      </c>
      <c r="E46" s="174">
        <v>7.2</v>
      </c>
      <c r="F46" s="174">
        <v>-1.1</v>
      </c>
      <c r="G46" s="174">
        <v>7.6</v>
      </c>
      <c r="H46" s="174">
        <v>0.8</v>
      </c>
      <c r="I46" s="174">
        <v>-2.1</v>
      </c>
      <c r="J46" s="174">
        <v>1.1</v>
      </c>
      <c r="K46" s="174">
        <v>-2.5</v>
      </c>
      <c r="L46" s="174">
        <v>-3.3</v>
      </c>
      <c r="M46" s="174">
        <v>4.1</v>
      </c>
      <c r="N46" s="174">
        <v>-8.1</v>
      </c>
      <c r="O46" s="174">
        <v>-4.8</v>
      </c>
      <c r="P46" s="174">
        <v>-11.7</v>
      </c>
      <c r="Q46" s="174">
        <v>5.6</v>
      </c>
      <c r="R46" s="174">
        <v>5.8</v>
      </c>
      <c r="S46" s="174">
        <v>-5.9</v>
      </c>
    </row>
    <row r="47" spans="1:35" ht="27" customHeight="1">
      <c r="A47" s="661" t="s">
        <v>627</v>
      </c>
      <c r="B47" s="661"/>
      <c r="C47" s="662"/>
      <c r="D47" s="177">
        <v>-6.1</v>
      </c>
      <c r="E47" s="177">
        <v>-0.7</v>
      </c>
      <c r="F47" s="177">
        <v>-9.6</v>
      </c>
      <c r="G47" s="177">
        <v>0.8</v>
      </c>
      <c r="H47" s="177">
        <v>-7.9</v>
      </c>
      <c r="I47" s="177">
        <v>-9.5</v>
      </c>
      <c r="J47" s="177">
        <v>-7.1</v>
      </c>
      <c r="K47" s="177">
        <v>-2</v>
      </c>
      <c r="L47" s="177">
        <v>-7.9</v>
      </c>
      <c r="M47" s="177">
        <v>-4.3</v>
      </c>
      <c r="N47" s="177">
        <v>-0.5</v>
      </c>
      <c r="O47" s="177">
        <v>5.2</v>
      </c>
      <c r="P47" s="177">
        <v>-5.6</v>
      </c>
      <c r="Q47" s="177">
        <v>-3.4</v>
      </c>
      <c r="R47" s="177">
        <v>1</v>
      </c>
      <c r="S47" s="177">
        <v>-6.1</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7"/>
      <c r="E48" s="337"/>
      <c r="F48" s="337"/>
      <c r="G48" s="337"/>
      <c r="H48" s="337"/>
      <c r="I48" s="337"/>
      <c r="J48" s="337"/>
      <c r="K48" s="337"/>
      <c r="L48" s="337"/>
      <c r="M48" s="337"/>
      <c r="N48" s="337"/>
      <c r="O48" s="337"/>
      <c r="P48" s="337"/>
      <c r="Q48" s="337"/>
      <c r="R48" s="337"/>
      <c r="S48" s="337"/>
      <c r="T48" s="332"/>
      <c r="U48" s="332"/>
      <c r="V48" s="332"/>
      <c r="W48" s="332"/>
      <c r="X48" s="332"/>
      <c r="Y48" s="332"/>
      <c r="Z48" s="332"/>
      <c r="AA48" s="332"/>
      <c r="AB48" s="332"/>
      <c r="AC48" s="332"/>
      <c r="AD48" s="332"/>
      <c r="AE48" s="332"/>
      <c r="AF48" s="332"/>
      <c r="AG48" s="332"/>
      <c r="AH48" s="332"/>
      <c r="AI48" s="332"/>
    </row>
    <row r="49" spans="1:19" ht="17.25">
      <c r="A49" s="159" t="s">
        <v>579</v>
      </c>
      <c r="B49" s="334"/>
      <c r="C49" s="334"/>
      <c r="D49" s="331"/>
      <c r="E49" s="331"/>
      <c r="F49" s="331"/>
      <c r="G49" s="331"/>
      <c r="H49" s="675"/>
      <c r="I49" s="675"/>
      <c r="J49" s="675"/>
      <c r="K49" s="675"/>
      <c r="L49" s="675"/>
      <c r="M49" s="675"/>
      <c r="N49" s="675"/>
      <c r="O49" s="675"/>
      <c r="P49" s="331"/>
      <c r="Q49" s="331"/>
      <c r="R49" s="331"/>
      <c r="S49" s="153"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796</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5"/>
      <c r="B53" s="165"/>
      <c r="C53" s="165"/>
      <c r="D53" s="669" t="s">
        <v>787</v>
      </c>
      <c r="E53" s="669"/>
      <c r="F53" s="669"/>
      <c r="G53" s="669"/>
      <c r="H53" s="669"/>
      <c r="I53" s="669"/>
      <c r="J53" s="669"/>
      <c r="K53" s="669"/>
      <c r="L53" s="669"/>
      <c r="M53" s="669"/>
      <c r="N53" s="669"/>
      <c r="O53" s="669"/>
      <c r="P53" s="669"/>
      <c r="Q53" s="669"/>
      <c r="R53" s="669"/>
      <c r="S53" s="165"/>
    </row>
    <row r="54" spans="1:19" ht="13.5" customHeight="1">
      <c r="A54" s="320" t="s">
        <v>755</v>
      </c>
      <c r="B54" s="320" t="s">
        <v>450</v>
      </c>
      <c r="C54" s="321" t="s">
        <v>756</v>
      </c>
      <c r="D54" s="322">
        <v>98.9</v>
      </c>
      <c r="E54" s="323">
        <v>102.7</v>
      </c>
      <c r="F54" s="323">
        <v>98.5</v>
      </c>
      <c r="G54" s="323">
        <v>102.2</v>
      </c>
      <c r="H54" s="323">
        <v>107.2</v>
      </c>
      <c r="I54" s="323">
        <v>94.5</v>
      </c>
      <c r="J54" s="323">
        <v>98.3</v>
      </c>
      <c r="K54" s="323">
        <v>108</v>
      </c>
      <c r="L54" s="324">
        <v>93.8</v>
      </c>
      <c r="M54" s="324">
        <v>105.4</v>
      </c>
      <c r="N54" s="324">
        <v>100.8</v>
      </c>
      <c r="O54" s="324">
        <v>110.5</v>
      </c>
      <c r="P54" s="323">
        <v>89</v>
      </c>
      <c r="Q54" s="323">
        <v>98.5</v>
      </c>
      <c r="R54" s="323">
        <v>101.4</v>
      </c>
      <c r="S54" s="324">
        <v>99.5</v>
      </c>
    </row>
    <row r="55" spans="1:19" ht="13.5" customHeight="1">
      <c r="A55" s="325"/>
      <c r="B55" s="325" t="s">
        <v>452</v>
      </c>
      <c r="C55" s="326"/>
      <c r="D55" s="327">
        <v>98.5</v>
      </c>
      <c r="E55" s="161">
        <v>100.5</v>
      </c>
      <c r="F55" s="161">
        <v>98.1</v>
      </c>
      <c r="G55" s="161">
        <v>99.3</v>
      </c>
      <c r="H55" s="161">
        <v>99.5</v>
      </c>
      <c r="I55" s="161">
        <v>96.4</v>
      </c>
      <c r="J55" s="161">
        <v>99.3</v>
      </c>
      <c r="K55" s="161">
        <v>103.9</v>
      </c>
      <c r="L55" s="328">
        <v>99.1</v>
      </c>
      <c r="M55" s="328">
        <v>103.3</v>
      </c>
      <c r="N55" s="328">
        <v>100.3</v>
      </c>
      <c r="O55" s="328">
        <v>108.9</v>
      </c>
      <c r="P55" s="161">
        <v>95.5</v>
      </c>
      <c r="Q55" s="161">
        <v>95.3</v>
      </c>
      <c r="R55" s="161">
        <v>101.4</v>
      </c>
      <c r="S55" s="328">
        <v>99.3</v>
      </c>
    </row>
    <row r="56" spans="1:19" ht="13.5" customHeight="1">
      <c r="A56" s="325"/>
      <c r="B56" s="325" t="s">
        <v>453</v>
      </c>
      <c r="C56" s="326"/>
      <c r="D56" s="327">
        <v>98.7</v>
      </c>
      <c r="E56" s="161">
        <v>99</v>
      </c>
      <c r="F56" s="161">
        <v>98.4</v>
      </c>
      <c r="G56" s="161">
        <v>99.3</v>
      </c>
      <c r="H56" s="161">
        <v>97.2</v>
      </c>
      <c r="I56" s="161">
        <v>99.7</v>
      </c>
      <c r="J56" s="161">
        <v>101.3</v>
      </c>
      <c r="K56" s="161">
        <v>98.1</v>
      </c>
      <c r="L56" s="328">
        <v>100.9</v>
      </c>
      <c r="M56" s="328">
        <v>102.1</v>
      </c>
      <c r="N56" s="328">
        <v>100.6</v>
      </c>
      <c r="O56" s="328">
        <v>100.5</v>
      </c>
      <c r="P56" s="161">
        <v>100.7</v>
      </c>
      <c r="Q56" s="161">
        <v>92.9</v>
      </c>
      <c r="R56" s="161">
        <v>103.7</v>
      </c>
      <c r="S56" s="328">
        <v>99.5</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329">
        <v>100.6</v>
      </c>
      <c r="E58" s="330">
        <v>98.4</v>
      </c>
      <c r="F58" s="330">
        <v>100.5</v>
      </c>
      <c r="G58" s="330">
        <v>97.6</v>
      </c>
      <c r="H58" s="330">
        <v>100.4</v>
      </c>
      <c r="I58" s="330">
        <v>98.7</v>
      </c>
      <c r="J58" s="330">
        <v>97.9</v>
      </c>
      <c r="K58" s="330">
        <v>101.2</v>
      </c>
      <c r="L58" s="330">
        <v>101.2</v>
      </c>
      <c r="M58" s="330">
        <v>100.6</v>
      </c>
      <c r="N58" s="330">
        <v>99.1</v>
      </c>
      <c r="O58" s="330">
        <v>101.1</v>
      </c>
      <c r="P58" s="330">
        <v>116.7</v>
      </c>
      <c r="Q58" s="330">
        <v>100.2</v>
      </c>
      <c r="R58" s="330">
        <v>100.8</v>
      </c>
      <c r="S58" s="330">
        <v>100.3</v>
      </c>
    </row>
    <row r="59" spans="1:19" ht="13.5" customHeight="1">
      <c r="A59" s="230"/>
      <c r="B59" s="171" t="s">
        <v>39</v>
      </c>
      <c r="C59" s="231"/>
      <c r="D59" s="175">
        <v>100.9</v>
      </c>
      <c r="E59" s="176">
        <v>100</v>
      </c>
      <c r="F59" s="176">
        <v>101</v>
      </c>
      <c r="G59" s="176">
        <v>100.3</v>
      </c>
      <c r="H59" s="176">
        <v>100.8</v>
      </c>
      <c r="I59" s="176">
        <v>98</v>
      </c>
      <c r="J59" s="176">
        <v>97.5</v>
      </c>
      <c r="K59" s="176">
        <v>98.2</v>
      </c>
      <c r="L59" s="176">
        <v>102.3</v>
      </c>
      <c r="M59" s="176">
        <v>100.6</v>
      </c>
      <c r="N59" s="176">
        <v>104.8</v>
      </c>
      <c r="O59" s="176">
        <v>99.5</v>
      </c>
      <c r="P59" s="176">
        <v>117.8</v>
      </c>
      <c r="Q59" s="176">
        <v>99</v>
      </c>
      <c r="R59" s="176">
        <v>101.9</v>
      </c>
      <c r="S59" s="176">
        <v>99.4</v>
      </c>
    </row>
    <row r="60" spans="1:19" ht="13.5" customHeight="1">
      <c r="A60" s="325"/>
      <c r="B60" s="325" t="s">
        <v>757</v>
      </c>
      <c r="C60" s="326"/>
      <c r="D60" s="385">
        <v>97</v>
      </c>
      <c r="E60" s="386">
        <v>89.8</v>
      </c>
      <c r="F60" s="386">
        <v>94.1</v>
      </c>
      <c r="G60" s="386">
        <v>99.6</v>
      </c>
      <c r="H60" s="386">
        <v>97.5</v>
      </c>
      <c r="I60" s="386">
        <v>95.4</v>
      </c>
      <c r="J60" s="386">
        <v>96.4</v>
      </c>
      <c r="K60" s="386">
        <v>99.4</v>
      </c>
      <c r="L60" s="386">
        <v>100.3</v>
      </c>
      <c r="M60" s="386">
        <v>97.3</v>
      </c>
      <c r="N60" s="386">
        <v>107.3</v>
      </c>
      <c r="O60" s="386">
        <v>101.7</v>
      </c>
      <c r="P60" s="386">
        <v>119.5</v>
      </c>
      <c r="Q60" s="386">
        <v>95.9</v>
      </c>
      <c r="R60" s="386">
        <v>101.2</v>
      </c>
      <c r="S60" s="386">
        <v>96</v>
      </c>
    </row>
    <row r="61" spans="1:19" ht="13.5" customHeight="1">
      <c r="A61" s="325"/>
      <c r="B61" s="325" t="s">
        <v>758</v>
      </c>
      <c r="C61" s="326"/>
      <c r="D61" s="387">
        <v>106.3</v>
      </c>
      <c r="E61" s="162">
        <v>106.8</v>
      </c>
      <c r="F61" s="162">
        <v>105.8</v>
      </c>
      <c r="G61" s="162">
        <v>108.3</v>
      </c>
      <c r="H61" s="162">
        <v>105.1</v>
      </c>
      <c r="I61" s="162">
        <v>100.8</v>
      </c>
      <c r="J61" s="162">
        <v>101.8</v>
      </c>
      <c r="K61" s="162">
        <v>105.6</v>
      </c>
      <c r="L61" s="162">
        <v>99.1</v>
      </c>
      <c r="M61" s="162">
        <v>100.8</v>
      </c>
      <c r="N61" s="162">
        <v>106.5</v>
      </c>
      <c r="O61" s="162">
        <v>106.3</v>
      </c>
      <c r="P61" s="162">
        <v>144.3</v>
      </c>
      <c r="Q61" s="162">
        <v>106</v>
      </c>
      <c r="R61" s="162">
        <v>99.9</v>
      </c>
      <c r="S61" s="162">
        <v>100.7</v>
      </c>
    </row>
    <row r="62" spans="1:19" ht="13.5" customHeight="1">
      <c r="A62" s="325"/>
      <c r="B62" s="325" t="s">
        <v>759</v>
      </c>
      <c r="C62" s="326"/>
      <c r="D62" s="387">
        <v>103</v>
      </c>
      <c r="E62" s="162">
        <v>104.5</v>
      </c>
      <c r="F62" s="162">
        <v>103.3</v>
      </c>
      <c r="G62" s="162">
        <v>98.5</v>
      </c>
      <c r="H62" s="162">
        <v>104.6</v>
      </c>
      <c r="I62" s="162">
        <v>100.2</v>
      </c>
      <c r="J62" s="162">
        <v>98.6</v>
      </c>
      <c r="K62" s="162">
        <v>99.7</v>
      </c>
      <c r="L62" s="162">
        <v>107.5</v>
      </c>
      <c r="M62" s="162">
        <v>103.1</v>
      </c>
      <c r="N62" s="162">
        <v>106.4</v>
      </c>
      <c r="O62" s="162">
        <v>98.3</v>
      </c>
      <c r="P62" s="162">
        <v>119.8</v>
      </c>
      <c r="Q62" s="162">
        <v>100.7</v>
      </c>
      <c r="R62" s="162">
        <v>106.2</v>
      </c>
      <c r="S62" s="162">
        <v>102.5</v>
      </c>
    </row>
    <row r="63" spans="1:19" ht="13.5" customHeight="1">
      <c r="A63" s="325"/>
      <c r="B63" s="325" t="s">
        <v>760</v>
      </c>
      <c r="C63" s="326"/>
      <c r="D63" s="387">
        <v>96.1</v>
      </c>
      <c r="E63" s="162">
        <v>96.7</v>
      </c>
      <c r="F63" s="162">
        <v>93</v>
      </c>
      <c r="G63" s="162">
        <v>99.1</v>
      </c>
      <c r="H63" s="162">
        <v>99.3</v>
      </c>
      <c r="I63" s="162">
        <v>96.9</v>
      </c>
      <c r="J63" s="162">
        <v>97.9</v>
      </c>
      <c r="K63" s="162">
        <v>99.5</v>
      </c>
      <c r="L63" s="162">
        <v>103.5</v>
      </c>
      <c r="M63" s="162">
        <v>95.9</v>
      </c>
      <c r="N63" s="162">
        <v>104.3</v>
      </c>
      <c r="O63" s="162">
        <v>102.1</v>
      </c>
      <c r="P63" s="162">
        <v>82.6</v>
      </c>
      <c r="Q63" s="162">
        <v>100.7</v>
      </c>
      <c r="R63" s="162">
        <v>101.6</v>
      </c>
      <c r="S63" s="162">
        <v>100</v>
      </c>
    </row>
    <row r="64" spans="1:19" ht="13.5" customHeight="1">
      <c r="A64" s="325"/>
      <c r="B64" s="325" t="s">
        <v>761</v>
      </c>
      <c r="C64" s="326"/>
      <c r="D64" s="387">
        <v>102.4</v>
      </c>
      <c r="E64" s="162">
        <v>109.2</v>
      </c>
      <c r="F64" s="162">
        <v>103</v>
      </c>
      <c r="G64" s="162">
        <v>99.2</v>
      </c>
      <c r="H64" s="162">
        <v>99.2</v>
      </c>
      <c r="I64" s="162">
        <v>100.3</v>
      </c>
      <c r="J64" s="162">
        <v>97.9</v>
      </c>
      <c r="K64" s="162">
        <v>94.3</v>
      </c>
      <c r="L64" s="162">
        <v>102.2</v>
      </c>
      <c r="M64" s="162">
        <v>100.7</v>
      </c>
      <c r="N64" s="162">
        <v>104.5</v>
      </c>
      <c r="O64" s="162">
        <v>100</v>
      </c>
      <c r="P64" s="162">
        <v>120.9</v>
      </c>
      <c r="Q64" s="162">
        <v>99.5</v>
      </c>
      <c r="R64" s="162">
        <v>102.3</v>
      </c>
      <c r="S64" s="162">
        <v>100.5</v>
      </c>
    </row>
    <row r="65" spans="1:19" ht="13.5" customHeight="1">
      <c r="A65" s="325"/>
      <c r="B65" s="325" t="s">
        <v>733</v>
      </c>
      <c r="C65" s="326"/>
      <c r="D65" s="387">
        <v>101.9</v>
      </c>
      <c r="E65" s="162">
        <v>105.1</v>
      </c>
      <c r="F65" s="162">
        <v>102.1</v>
      </c>
      <c r="G65" s="162">
        <v>105.8</v>
      </c>
      <c r="H65" s="162">
        <v>100.2</v>
      </c>
      <c r="I65" s="162">
        <v>98</v>
      </c>
      <c r="J65" s="162">
        <v>98</v>
      </c>
      <c r="K65" s="162">
        <v>98.5</v>
      </c>
      <c r="L65" s="162">
        <v>104.3</v>
      </c>
      <c r="M65" s="162">
        <v>100.1</v>
      </c>
      <c r="N65" s="162">
        <v>105.8</v>
      </c>
      <c r="O65" s="162">
        <v>99.2</v>
      </c>
      <c r="P65" s="162">
        <v>127.5</v>
      </c>
      <c r="Q65" s="162">
        <v>97.2</v>
      </c>
      <c r="R65" s="162">
        <v>99.1</v>
      </c>
      <c r="S65" s="162">
        <v>101.6</v>
      </c>
    </row>
    <row r="66" spans="1:19" ht="13.5" customHeight="1">
      <c r="A66" s="325"/>
      <c r="B66" s="325" t="s">
        <v>762</v>
      </c>
      <c r="C66" s="326"/>
      <c r="D66" s="387">
        <v>104.1</v>
      </c>
      <c r="E66" s="162">
        <v>104.4</v>
      </c>
      <c r="F66" s="162">
        <v>105.7</v>
      </c>
      <c r="G66" s="162">
        <v>98</v>
      </c>
      <c r="H66" s="162">
        <v>104.4</v>
      </c>
      <c r="I66" s="162">
        <v>99.1</v>
      </c>
      <c r="J66" s="162">
        <v>97.4</v>
      </c>
      <c r="K66" s="162">
        <v>95.4</v>
      </c>
      <c r="L66" s="162">
        <v>108.1</v>
      </c>
      <c r="M66" s="162">
        <v>106</v>
      </c>
      <c r="N66" s="162">
        <v>107</v>
      </c>
      <c r="O66" s="162">
        <v>101.2</v>
      </c>
      <c r="P66" s="162">
        <v>124.4</v>
      </c>
      <c r="Q66" s="162">
        <v>100.7</v>
      </c>
      <c r="R66" s="162">
        <v>103.9</v>
      </c>
      <c r="S66" s="162">
        <v>104.5</v>
      </c>
    </row>
    <row r="67" spans="1:19" ht="13.5" customHeight="1">
      <c r="A67" s="325"/>
      <c r="B67" s="325">
        <v>12</v>
      </c>
      <c r="C67" s="326"/>
      <c r="D67" s="387">
        <v>102</v>
      </c>
      <c r="E67" s="162">
        <v>102.8</v>
      </c>
      <c r="F67" s="162">
        <v>103.4</v>
      </c>
      <c r="G67" s="162">
        <v>96.1</v>
      </c>
      <c r="H67" s="162">
        <v>102.4</v>
      </c>
      <c r="I67" s="162">
        <v>99.4</v>
      </c>
      <c r="J67" s="162">
        <v>97.9</v>
      </c>
      <c r="K67" s="162">
        <v>98.8</v>
      </c>
      <c r="L67" s="162">
        <v>103.4</v>
      </c>
      <c r="M67" s="162">
        <v>103.2</v>
      </c>
      <c r="N67" s="162">
        <v>108.3</v>
      </c>
      <c r="O67" s="162">
        <v>96.6</v>
      </c>
      <c r="P67" s="162">
        <v>108.6</v>
      </c>
      <c r="Q67" s="162">
        <v>99.1</v>
      </c>
      <c r="R67" s="162">
        <v>104</v>
      </c>
      <c r="S67" s="162">
        <v>101.3</v>
      </c>
    </row>
    <row r="68" spans="1:19" ht="13.5" customHeight="1">
      <c r="A68" s="325" t="s">
        <v>38</v>
      </c>
      <c r="B68" s="325" t="s">
        <v>763</v>
      </c>
      <c r="C68" s="326" t="s">
        <v>454</v>
      </c>
      <c r="D68" s="387">
        <v>91.5</v>
      </c>
      <c r="E68" s="162">
        <v>89</v>
      </c>
      <c r="F68" s="162">
        <v>88.7</v>
      </c>
      <c r="G68" s="162">
        <v>99.3</v>
      </c>
      <c r="H68" s="162">
        <v>101.9</v>
      </c>
      <c r="I68" s="162">
        <v>91.5</v>
      </c>
      <c r="J68" s="162">
        <v>94.2</v>
      </c>
      <c r="K68" s="162">
        <v>96.9</v>
      </c>
      <c r="L68" s="162">
        <v>84.7</v>
      </c>
      <c r="M68" s="162">
        <v>97.8</v>
      </c>
      <c r="N68" s="162">
        <v>96.3</v>
      </c>
      <c r="O68" s="162">
        <v>93.5</v>
      </c>
      <c r="P68" s="162">
        <v>87.6</v>
      </c>
      <c r="Q68" s="162">
        <v>96.5</v>
      </c>
      <c r="R68" s="162">
        <v>98.4</v>
      </c>
      <c r="S68" s="162">
        <v>90.1</v>
      </c>
    </row>
    <row r="69" spans="1:19" ht="13.5" customHeight="1">
      <c r="A69" s="325"/>
      <c r="B69" s="325">
        <v>2</v>
      </c>
      <c r="C69" s="326"/>
      <c r="D69" s="387">
        <v>97.1</v>
      </c>
      <c r="E69" s="162">
        <v>81.3</v>
      </c>
      <c r="F69" s="162">
        <v>99.8</v>
      </c>
      <c r="G69" s="162">
        <v>95.6</v>
      </c>
      <c r="H69" s="162">
        <v>111.3</v>
      </c>
      <c r="I69" s="162">
        <v>100.6</v>
      </c>
      <c r="J69" s="162">
        <v>93.8</v>
      </c>
      <c r="K69" s="162">
        <v>93.7</v>
      </c>
      <c r="L69" s="162">
        <v>90.9</v>
      </c>
      <c r="M69" s="162">
        <v>95.2</v>
      </c>
      <c r="N69" s="162">
        <v>98.7</v>
      </c>
      <c r="O69" s="162">
        <v>89.6</v>
      </c>
      <c r="P69" s="162">
        <v>97.1</v>
      </c>
      <c r="Q69" s="162">
        <v>96.2</v>
      </c>
      <c r="R69" s="162">
        <v>91.1</v>
      </c>
      <c r="S69" s="162">
        <v>93.8</v>
      </c>
    </row>
    <row r="70" spans="1:46" ht="13.5" customHeight="1">
      <c r="A70" s="325"/>
      <c r="B70" s="325">
        <v>3</v>
      </c>
      <c r="C70" s="326"/>
      <c r="D70" s="387">
        <v>97.4</v>
      </c>
      <c r="E70" s="162">
        <v>74.6</v>
      </c>
      <c r="F70" s="162">
        <v>99.7</v>
      </c>
      <c r="G70" s="162">
        <v>102.7</v>
      </c>
      <c r="H70" s="162">
        <v>113.3</v>
      </c>
      <c r="I70" s="162">
        <v>96.2</v>
      </c>
      <c r="J70" s="162">
        <v>93.9</v>
      </c>
      <c r="K70" s="162">
        <v>99.4</v>
      </c>
      <c r="L70" s="162">
        <v>94.4</v>
      </c>
      <c r="M70" s="162">
        <v>102.4</v>
      </c>
      <c r="N70" s="162">
        <v>101.6</v>
      </c>
      <c r="O70" s="162">
        <v>100.6</v>
      </c>
      <c r="P70" s="162">
        <v>93.6</v>
      </c>
      <c r="Q70" s="162">
        <v>98</v>
      </c>
      <c r="R70" s="162">
        <v>97.1</v>
      </c>
      <c r="S70" s="162">
        <v>94.2</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v>4</v>
      </c>
      <c r="C71" s="326"/>
      <c r="D71" s="387">
        <v>102</v>
      </c>
      <c r="E71" s="162">
        <v>88.1</v>
      </c>
      <c r="F71" s="162">
        <v>103.2</v>
      </c>
      <c r="G71" s="162">
        <v>103.6</v>
      </c>
      <c r="H71" s="162">
        <v>113.9</v>
      </c>
      <c r="I71" s="162">
        <v>102.3</v>
      </c>
      <c r="J71" s="162">
        <v>104.5</v>
      </c>
      <c r="K71" s="162">
        <v>105.1</v>
      </c>
      <c r="L71" s="162">
        <v>100.6</v>
      </c>
      <c r="M71" s="162">
        <v>105.8</v>
      </c>
      <c r="N71" s="162">
        <v>99.5</v>
      </c>
      <c r="O71" s="162">
        <v>86.1</v>
      </c>
      <c r="P71" s="162">
        <v>109.9</v>
      </c>
      <c r="Q71" s="162">
        <v>101.9</v>
      </c>
      <c r="R71" s="162">
        <v>102.6</v>
      </c>
      <c r="S71" s="162">
        <v>97.4</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537">
        <v>5</v>
      </c>
      <c r="C72" s="172"/>
      <c r="D72" s="173">
        <v>96.5</v>
      </c>
      <c r="E72" s="174">
        <v>115.6</v>
      </c>
      <c r="F72" s="174">
        <v>93.7</v>
      </c>
      <c r="G72" s="174">
        <v>104.4</v>
      </c>
      <c r="H72" s="174">
        <v>105.5</v>
      </c>
      <c r="I72" s="174">
        <v>91.9</v>
      </c>
      <c r="J72" s="174">
        <v>96.8</v>
      </c>
      <c r="K72" s="174">
        <v>102.3</v>
      </c>
      <c r="L72" s="174">
        <v>93.6</v>
      </c>
      <c r="M72" s="174">
        <v>102.6</v>
      </c>
      <c r="N72" s="174">
        <v>99.9</v>
      </c>
      <c r="O72" s="174">
        <v>97.5</v>
      </c>
      <c r="P72" s="174">
        <v>98.3</v>
      </c>
      <c r="Q72" s="174">
        <v>100.8</v>
      </c>
      <c r="R72" s="174">
        <v>103.7</v>
      </c>
      <c r="S72" s="174">
        <v>94</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0.4</v>
      </c>
      <c r="E74" s="323">
        <v>5.2</v>
      </c>
      <c r="F74" s="323">
        <v>1.9</v>
      </c>
      <c r="G74" s="323">
        <v>2.4</v>
      </c>
      <c r="H74" s="323">
        <v>-1.5</v>
      </c>
      <c r="I74" s="323">
        <v>2.5</v>
      </c>
      <c r="J74" s="323">
        <v>-1.2</v>
      </c>
      <c r="K74" s="323">
        <v>-0.9</v>
      </c>
      <c r="L74" s="324">
        <v>-5.1</v>
      </c>
      <c r="M74" s="324">
        <v>4.3</v>
      </c>
      <c r="N74" s="324">
        <v>2.6</v>
      </c>
      <c r="O74" s="324">
        <v>-6.4</v>
      </c>
      <c r="P74" s="323">
        <v>-5.8</v>
      </c>
      <c r="Q74" s="323">
        <v>-2.1</v>
      </c>
      <c r="R74" s="323">
        <v>4.3</v>
      </c>
      <c r="S74" s="324">
        <v>1.4</v>
      </c>
    </row>
    <row r="75" spans="1:19" ht="13.5" customHeight="1">
      <c r="A75" s="325"/>
      <c r="B75" s="325" t="s">
        <v>452</v>
      </c>
      <c r="C75" s="326"/>
      <c r="D75" s="327">
        <v>-0.4</v>
      </c>
      <c r="E75" s="161">
        <v>-2.1</v>
      </c>
      <c r="F75" s="161">
        <v>-0.5</v>
      </c>
      <c r="G75" s="161">
        <v>-2.9</v>
      </c>
      <c r="H75" s="161">
        <v>-7.1</v>
      </c>
      <c r="I75" s="161">
        <v>2</v>
      </c>
      <c r="J75" s="161">
        <v>1</v>
      </c>
      <c r="K75" s="161">
        <v>-3.8</v>
      </c>
      <c r="L75" s="328">
        <v>5.6</v>
      </c>
      <c r="M75" s="328">
        <v>-2</v>
      </c>
      <c r="N75" s="328">
        <v>-0.6</v>
      </c>
      <c r="O75" s="328">
        <v>-1.5</v>
      </c>
      <c r="P75" s="161">
        <v>7.3</v>
      </c>
      <c r="Q75" s="161">
        <v>-3.4</v>
      </c>
      <c r="R75" s="161">
        <v>0</v>
      </c>
      <c r="S75" s="328">
        <v>-0.1</v>
      </c>
    </row>
    <row r="76" spans="1:19" ht="13.5" customHeight="1">
      <c r="A76" s="325"/>
      <c r="B76" s="325" t="s">
        <v>453</v>
      </c>
      <c r="C76" s="326"/>
      <c r="D76" s="327">
        <v>0.2</v>
      </c>
      <c r="E76" s="161">
        <v>-1.5</v>
      </c>
      <c r="F76" s="161">
        <v>0.4</v>
      </c>
      <c r="G76" s="161">
        <v>0</v>
      </c>
      <c r="H76" s="161">
        <v>-2.4</v>
      </c>
      <c r="I76" s="161">
        <v>3.5</v>
      </c>
      <c r="J76" s="161">
        <v>2</v>
      </c>
      <c r="K76" s="161">
        <v>-5.6</v>
      </c>
      <c r="L76" s="328">
        <v>1.8</v>
      </c>
      <c r="M76" s="328">
        <v>-1.1</v>
      </c>
      <c r="N76" s="328">
        <v>0.3</v>
      </c>
      <c r="O76" s="328">
        <v>-7.6</v>
      </c>
      <c r="P76" s="161">
        <v>5.4</v>
      </c>
      <c r="Q76" s="161">
        <v>-2.5</v>
      </c>
      <c r="R76" s="161">
        <v>2.3</v>
      </c>
      <c r="S76" s="328">
        <v>0.1</v>
      </c>
    </row>
    <row r="77" spans="1:19" ht="13.5" customHeight="1">
      <c r="A77" s="325"/>
      <c r="B77" s="325" t="s">
        <v>200</v>
      </c>
      <c r="C77" s="326"/>
      <c r="D77" s="327">
        <v>1.3</v>
      </c>
      <c r="E77" s="161">
        <v>1</v>
      </c>
      <c r="F77" s="161">
        <v>1.6</v>
      </c>
      <c r="G77" s="161">
        <v>0.7</v>
      </c>
      <c r="H77" s="161">
        <v>2.9</v>
      </c>
      <c r="I77" s="161">
        <v>0.3</v>
      </c>
      <c r="J77" s="161">
        <v>-1.2</v>
      </c>
      <c r="K77" s="161">
        <v>2</v>
      </c>
      <c r="L77" s="328">
        <v>-0.8</v>
      </c>
      <c r="M77" s="328">
        <v>-2.1</v>
      </c>
      <c r="N77" s="328">
        <v>-0.6</v>
      </c>
      <c r="O77" s="328">
        <v>-0.5</v>
      </c>
      <c r="P77" s="161">
        <v>-0.6</v>
      </c>
      <c r="Q77" s="161">
        <v>7.7</v>
      </c>
      <c r="R77" s="161">
        <v>-3.6</v>
      </c>
      <c r="S77" s="328">
        <v>0.6</v>
      </c>
    </row>
    <row r="78" spans="1:19" ht="13.5" customHeight="1">
      <c r="A78" s="325"/>
      <c r="B78" s="325">
        <v>28</v>
      </c>
      <c r="C78" s="326"/>
      <c r="D78" s="327">
        <v>0.6</v>
      </c>
      <c r="E78" s="161">
        <v>-1.6</v>
      </c>
      <c r="F78" s="161">
        <v>0.5</v>
      </c>
      <c r="G78" s="161">
        <v>-2.4</v>
      </c>
      <c r="H78" s="161">
        <v>0.3</v>
      </c>
      <c r="I78" s="161">
        <v>-1.3</v>
      </c>
      <c r="J78" s="161">
        <v>-2</v>
      </c>
      <c r="K78" s="161">
        <v>1.2</v>
      </c>
      <c r="L78" s="328">
        <v>1.2</v>
      </c>
      <c r="M78" s="328">
        <v>0.6</v>
      </c>
      <c r="N78" s="328">
        <v>-0.9</v>
      </c>
      <c r="O78" s="328">
        <v>1.1</v>
      </c>
      <c r="P78" s="161">
        <v>16.6</v>
      </c>
      <c r="Q78" s="161">
        <v>0.2</v>
      </c>
      <c r="R78" s="161">
        <v>0.8</v>
      </c>
      <c r="S78" s="328">
        <v>0.3</v>
      </c>
    </row>
    <row r="79" spans="1:19" ht="13.5" customHeight="1">
      <c r="A79" s="230"/>
      <c r="B79" s="171" t="s">
        <v>39</v>
      </c>
      <c r="C79" s="231"/>
      <c r="D79" s="175">
        <v>0.3</v>
      </c>
      <c r="E79" s="176">
        <v>1.6</v>
      </c>
      <c r="F79" s="176">
        <v>0.5</v>
      </c>
      <c r="G79" s="176">
        <v>2.8</v>
      </c>
      <c r="H79" s="176">
        <v>0.4</v>
      </c>
      <c r="I79" s="176">
        <v>-0.7</v>
      </c>
      <c r="J79" s="176">
        <v>-0.4</v>
      </c>
      <c r="K79" s="176">
        <v>-3</v>
      </c>
      <c r="L79" s="176">
        <v>1.1</v>
      </c>
      <c r="M79" s="176">
        <v>0</v>
      </c>
      <c r="N79" s="176">
        <v>5.8</v>
      </c>
      <c r="O79" s="176">
        <v>-1.6</v>
      </c>
      <c r="P79" s="176">
        <v>0.9</v>
      </c>
      <c r="Q79" s="176">
        <v>-1.2</v>
      </c>
      <c r="R79" s="176">
        <v>1.1</v>
      </c>
      <c r="S79" s="176">
        <v>-0.9</v>
      </c>
    </row>
    <row r="80" spans="1:19" ht="13.5" customHeight="1">
      <c r="A80" s="325"/>
      <c r="B80" s="325" t="s">
        <v>757</v>
      </c>
      <c r="C80" s="326"/>
      <c r="D80" s="387">
        <v>1.3</v>
      </c>
      <c r="E80" s="162">
        <v>0.3</v>
      </c>
      <c r="F80" s="162">
        <v>1.4</v>
      </c>
      <c r="G80" s="162">
        <v>7.4</v>
      </c>
      <c r="H80" s="162">
        <v>1.7</v>
      </c>
      <c r="I80" s="162">
        <v>-1.9</v>
      </c>
      <c r="J80" s="162">
        <v>-2.4</v>
      </c>
      <c r="K80" s="162">
        <v>2.4</v>
      </c>
      <c r="L80" s="162">
        <v>-2.3</v>
      </c>
      <c r="M80" s="162">
        <v>-1.7</v>
      </c>
      <c r="N80" s="162">
        <v>7.7</v>
      </c>
      <c r="O80" s="162">
        <v>0.2</v>
      </c>
      <c r="P80" s="162">
        <v>5.5</v>
      </c>
      <c r="Q80" s="162">
        <v>3.6</v>
      </c>
      <c r="R80" s="162">
        <v>1.1</v>
      </c>
      <c r="S80" s="162">
        <v>-1.7</v>
      </c>
    </row>
    <row r="81" spans="1:19" ht="13.5" customHeight="1">
      <c r="A81" s="325"/>
      <c r="B81" s="325" t="s">
        <v>758</v>
      </c>
      <c r="C81" s="326"/>
      <c r="D81" s="387">
        <v>1.3</v>
      </c>
      <c r="E81" s="162">
        <v>2.6</v>
      </c>
      <c r="F81" s="162">
        <v>2.1</v>
      </c>
      <c r="G81" s="162">
        <v>2.6</v>
      </c>
      <c r="H81" s="162">
        <v>1.5</v>
      </c>
      <c r="I81" s="162">
        <v>-0.5</v>
      </c>
      <c r="J81" s="162">
        <v>-0.5</v>
      </c>
      <c r="K81" s="162">
        <v>-3.1</v>
      </c>
      <c r="L81" s="162">
        <v>1.4</v>
      </c>
      <c r="M81" s="162">
        <v>0.5</v>
      </c>
      <c r="N81" s="162">
        <v>6.3</v>
      </c>
      <c r="O81" s="162">
        <v>1.2</v>
      </c>
      <c r="P81" s="162">
        <v>6.9</v>
      </c>
      <c r="Q81" s="162">
        <v>0.4</v>
      </c>
      <c r="R81" s="162">
        <v>1.2</v>
      </c>
      <c r="S81" s="162">
        <v>-3.7</v>
      </c>
    </row>
    <row r="82" spans="1:19" ht="13.5" customHeight="1">
      <c r="A82" s="325"/>
      <c r="B82" s="325" t="s">
        <v>759</v>
      </c>
      <c r="C82" s="326"/>
      <c r="D82" s="387">
        <v>0.2</v>
      </c>
      <c r="E82" s="162">
        <v>3.2</v>
      </c>
      <c r="F82" s="162">
        <v>-0.2</v>
      </c>
      <c r="G82" s="162">
        <v>0.4</v>
      </c>
      <c r="H82" s="162">
        <v>-1</v>
      </c>
      <c r="I82" s="162">
        <v>2.5</v>
      </c>
      <c r="J82" s="162">
        <v>0.8</v>
      </c>
      <c r="K82" s="162">
        <v>-2.4</v>
      </c>
      <c r="L82" s="162">
        <v>-1</v>
      </c>
      <c r="M82" s="162">
        <v>0</v>
      </c>
      <c r="N82" s="162">
        <v>7.4</v>
      </c>
      <c r="O82" s="162">
        <v>-1.4</v>
      </c>
      <c r="P82" s="162">
        <v>-0.4</v>
      </c>
      <c r="Q82" s="162">
        <v>-1.9</v>
      </c>
      <c r="R82" s="162">
        <v>0.5</v>
      </c>
      <c r="S82" s="162">
        <v>-0.2</v>
      </c>
    </row>
    <row r="83" spans="1:19" ht="13.5" customHeight="1">
      <c r="A83" s="325"/>
      <c r="B83" s="325" t="s">
        <v>760</v>
      </c>
      <c r="C83" s="326"/>
      <c r="D83" s="387">
        <v>0</v>
      </c>
      <c r="E83" s="162">
        <v>5.6</v>
      </c>
      <c r="F83" s="162">
        <v>-1.1</v>
      </c>
      <c r="G83" s="162">
        <v>0.5</v>
      </c>
      <c r="H83" s="162">
        <v>-0.9</v>
      </c>
      <c r="I83" s="162">
        <v>0.4</v>
      </c>
      <c r="J83" s="162">
        <v>-0.1</v>
      </c>
      <c r="K83" s="162">
        <v>-1.7</v>
      </c>
      <c r="L83" s="162">
        <v>1.4</v>
      </c>
      <c r="M83" s="162">
        <v>0</v>
      </c>
      <c r="N83" s="162">
        <v>3.7</v>
      </c>
      <c r="O83" s="162">
        <v>-3.4</v>
      </c>
      <c r="P83" s="162">
        <v>-11.4</v>
      </c>
      <c r="Q83" s="162">
        <v>3.5</v>
      </c>
      <c r="R83" s="162">
        <v>0.8</v>
      </c>
      <c r="S83" s="162">
        <v>0.4</v>
      </c>
    </row>
    <row r="84" spans="1:19" ht="13.5" customHeight="1">
      <c r="A84" s="325"/>
      <c r="B84" s="325" t="s">
        <v>761</v>
      </c>
      <c r="C84" s="326"/>
      <c r="D84" s="387">
        <v>0.9</v>
      </c>
      <c r="E84" s="162">
        <v>4.8</v>
      </c>
      <c r="F84" s="162">
        <v>1.7</v>
      </c>
      <c r="G84" s="162">
        <v>3.7</v>
      </c>
      <c r="H84" s="162">
        <v>2.7</v>
      </c>
      <c r="I84" s="162">
        <v>1.2</v>
      </c>
      <c r="J84" s="162">
        <v>0.6</v>
      </c>
      <c r="K84" s="162">
        <v>-3.9</v>
      </c>
      <c r="L84" s="162">
        <v>0.8</v>
      </c>
      <c r="M84" s="162">
        <v>3.4</v>
      </c>
      <c r="N84" s="162">
        <v>4</v>
      </c>
      <c r="O84" s="162">
        <v>-1.8</v>
      </c>
      <c r="P84" s="162">
        <v>-2.1</v>
      </c>
      <c r="Q84" s="162">
        <v>-2.3</v>
      </c>
      <c r="R84" s="162">
        <v>0.5</v>
      </c>
      <c r="S84" s="162">
        <v>-1.4</v>
      </c>
    </row>
    <row r="85" spans="1:19" ht="13.5" customHeight="1">
      <c r="A85" s="325"/>
      <c r="B85" s="325" t="s">
        <v>733</v>
      </c>
      <c r="C85" s="326"/>
      <c r="D85" s="387">
        <v>1.6</v>
      </c>
      <c r="E85" s="162">
        <v>2.4</v>
      </c>
      <c r="F85" s="162">
        <v>-0.1</v>
      </c>
      <c r="G85" s="162">
        <v>7.6</v>
      </c>
      <c r="H85" s="162">
        <v>0.6</v>
      </c>
      <c r="I85" s="162">
        <v>0.2</v>
      </c>
      <c r="J85" s="162">
        <v>5.5</v>
      </c>
      <c r="K85" s="162">
        <v>-0.2</v>
      </c>
      <c r="L85" s="162">
        <v>2.7</v>
      </c>
      <c r="M85" s="162">
        <v>-1.5</v>
      </c>
      <c r="N85" s="162">
        <v>17.2</v>
      </c>
      <c r="O85" s="162">
        <v>-1.8</v>
      </c>
      <c r="P85" s="162">
        <v>3.9</v>
      </c>
      <c r="Q85" s="162">
        <v>-0.4</v>
      </c>
      <c r="R85" s="162">
        <v>-0.3</v>
      </c>
      <c r="S85" s="162">
        <v>2.5</v>
      </c>
    </row>
    <row r="86" spans="1:19" ht="13.5" customHeight="1">
      <c r="A86" s="325"/>
      <c r="B86" s="325" t="s">
        <v>762</v>
      </c>
      <c r="C86" s="326"/>
      <c r="D86" s="387">
        <v>2</v>
      </c>
      <c r="E86" s="162">
        <v>2.7</v>
      </c>
      <c r="F86" s="162">
        <v>2</v>
      </c>
      <c r="G86" s="162">
        <v>1</v>
      </c>
      <c r="H86" s="162">
        <v>2.9</v>
      </c>
      <c r="I86" s="162">
        <v>-0.2</v>
      </c>
      <c r="J86" s="162">
        <v>0.7</v>
      </c>
      <c r="K86" s="162">
        <v>-1.9</v>
      </c>
      <c r="L86" s="162">
        <v>8.6</v>
      </c>
      <c r="M86" s="162">
        <v>4.2</v>
      </c>
      <c r="N86" s="162">
        <v>7.4</v>
      </c>
      <c r="O86" s="162">
        <v>-4.9</v>
      </c>
      <c r="P86" s="162">
        <v>1.4</v>
      </c>
      <c r="Q86" s="162">
        <v>1.2</v>
      </c>
      <c r="R86" s="162">
        <v>4</v>
      </c>
      <c r="S86" s="162">
        <v>3.9</v>
      </c>
    </row>
    <row r="87" spans="1:19" ht="13.5" customHeight="1">
      <c r="A87" s="325"/>
      <c r="B87" s="325">
        <v>12</v>
      </c>
      <c r="C87" s="326"/>
      <c r="D87" s="387">
        <v>0.5</v>
      </c>
      <c r="E87" s="162">
        <v>1.4</v>
      </c>
      <c r="F87" s="162">
        <v>0.1</v>
      </c>
      <c r="G87" s="162">
        <v>3.9</v>
      </c>
      <c r="H87" s="162">
        <v>1.3</v>
      </c>
      <c r="I87" s="162">
        <v>-1.1</v>
      </c>
      <c r="J87" s="162">
        <v>0.2</v>
      </c>
      <c r="K87" s="162">
        <v>-2.5</v>
      </c>
      <c r="L87" s="162">
        <v>0.1</v>
      </c>
      <c r="M87" s="162">
        <v>2.3</v>
      </c>
      <c r="N87" s="162">
        <v>8.2</v>
      </c>
      <c r="O87" s="162">
        <v>-5.7</v>
      </c>
      <c r="P87" s="162">
        <v>1.3</v>
      </c>
      <c r="Q87" s="162">
        <v>-0.2</v>
      </c>
      <c r="R87" s="162">
        <v>4.3</v>
      </c>
      <c r="S87" s="162">
        <v>0.4</v>
      </c>
    </row>
    <row r="88" spans="1:19" ht="13.5" customHeight="1">
      <c r="A88" s="325" t="s">
        <v>38</v>
      </c>
      <c r="B88" s="325" t="s">
        <v>763</v>
      </c>
      <c r="C88" s="326" t="s">
        <v>454</v>
      </c>
      <c r="D88" s="387">
        <v>-0.8</v>
      </c>
      <c r="E88" s="162">
        <v>9.3</v>
      </c>
      <c r="F88" s="162">
        <v>-1.7</v>
      </c>
      <c r="G88" s="162">
        <v>3.8</v>
      </c>
      <c r="H88" s="162">
        <v>9.9</v>
      </c>
      <c r="I88" s="162">
        <v>-1.3</v>
      </c>
      <c r="J88" s="162">
        <v>-0.4</v>
      </c>
      <c r="K88" s="162">
        <v>5</v>
      </c>
      <c r="L88" s="162">
        <v>-12.4</v>
      </c>
      <c r="M88" s="162">
        <v>5.5</v>
      </c>
      <c r="N88" s="162">
        <v>-7.6</v>
      </c>
      <c r="O88" s="162">
        <v>-5.1</v>
      </c>
      <c r="P88" s="162">
        <v>-19.7</v>
      </c>
      <c r="Q88" s="162">
        <v>11.7</v>
      </c>
      <c r="R88" s="162">
        <v>-6.2</v>
      </c>
      <c r="S88" s="162">
        <v>-1.5</v>
      </c>
    </row>
    <row r="89" spans="1:19" ht="13.5" customHeight="1">
      <c r="A89" s="325"/>
      <c r="B89" s="325">
        <v>2</v>
      </c>
      <c r="C89" s="326"/>
      <c r="D89" s="387">
        <v>-3.5</v>
      </c>
      <c r="E89" s="162">
        <v>-17</v>
      </c>
      <c r="F89" s="162">
        <v>-3</v>
      </c>
      <c r="G89" s="162">
        <v>0.3</v>
      </c>
      <c r="H89" s="162">
        <v>12.9</v>
      </c>
      <c r="I89" s="162">
        <v>2.4</v>
      </c>
      <c r="J89" s="162">
        <v>-1.7</v>
      </c>
      <c r="K89" s="162">
        <v>1.1</v>
      </c>
      <c r="L89" s="162">
        <v>-3.4</v>
      </c>
      <c r="M89" s="162">
        <v>-5.7</v>
      </c>
      <c r="N89" s="162">
        <v>-0.5</v>
      </c>
      <c r="O89" s="162">
        <v>-4.2</v>
      </c>
      <c r="P89" s="162">
        <v>-18.2</v>
      </c>
      <c r="Q89" s="162">
        <v>-3.3</v>
      </c>
      <c r="R89" s="162">
        <v>-3.9</v>
      </c>
      <c r="S89" s="162">
        <v>-2.6</v>
      </c>
    </row>
    <row r="90" spans="1:19" ht="13.5" customHeight="1">
      <c r="A90" s="325"/>
      <c r="B90" s="325">
        <v>3</v>
      </c>
      <c r="C90" s="326"/>
      <c r="D90" s="387">
        <v>-3.2</v>
      </c>
      <c r="E90" s="162">
        <v>-21.9</v>
      </c>
      <c r="F90" s="162">
        <v>-3</v>
      </c>
      <c r="G90" s="162">
        <v>-3.1</v>
      </c>
      <c r="H90" s="162">
        <v>14.2</v>
      </c>
      <c r="I90" s="162">
        <v>2.4</v>
      </c>
      <c r="J90" s="162">
        <v>-0.5</v>
      </c>
      <c r="K90" s="162">
        <v>-5.2</v>
      </c>
      <c r="L90" s="162">
        <v>-6.1</v>
      </c>
      <c r="M90" s="162">
        <v>2</v>
      </c>
      <c r="N90" s="162">
        <v>-3.8</v>
      </c>
      <c r="O90" s="162">
        <v>7.6</v>
      </c>
      <c r="P90" s="162">
        <v>-19.2</v>
      </c>
      <c r="Q90" s="162">
        <v>-0.1</v>
      </c>
      <c r="R90" s="162">
        <v>-0.8</v>
      </c>
      <c r="S90" s="162">
        <v>-5.4</v>
      </c>
    </row>
    <row r="91" spans="1:19" ht="13.5" customHeight="1">
      <c r="A91" s="325"/>
      <c r="B91" s="325">
        <v>4</v>
      </c>
      <c r="C91" s="326"/>
      <c r="D91" s="329">
        <v>-2.5</v>
      </c>
      <c r="E91" s="330">
        <v>-16.8</v>
      </c>
      <c r="F91" s="330">
        <v>-2.7</v>
      </c>
      <c r="G91" s="330">
        <v>1.7</v>
      </c>
      <c r="H91" s="330">
        <v>7</v>
      </c>
      <c r="I91" s="330">
        <v>0.8</v>
      </c>
      <c r="J91" s="330">
        <v>4.7</v>
      </c>
      <c r="K91" s="330">
        <v>7.5</v>
      </c>
      <c r="L91" s="330">
        <v>-7.1</v>
      </c>
      <c r="M91" s="330">
        <v>-0.4</v>
      </c>
      <c r="N91" s="330">
        <v>0.6</v>
      </c>
      <c r="O91" s="330">
        <v>-16.7</v>
      </c>
      <c r="P91" s="330">
        <v>-10.5</v>
      </c>
      <c r="Q91" s="330">
        <v>-2.5</v>
      </c>
      <c r="R91" s="330">
        <v>-3.8</v>
      </c>
      <c r="S91" s="330">
        <v>-1.2</v>
      </c>
    </row>
    <row r="92" spans="1:19" ht="13.5" customHeight="1">
      <c r="A92" s="171"/>
      <c r="B92" s="537">
        <v>5</v>
      </c>
      <c r="C92" s="172"/>
      <c r="D92" s="173">
        <v>-0.5</v>
      </c>
      <c r="E92" s="174">
        <v>28.7</v>
      </c>
      <c r="F92" s="174">
        <v>-0.4</v>
      </c>
      <c r="G92" s="174">
        <v>4.8</v>
      </c>
      <c r="H92" s="174">
        <v>8.2</v>
      </c>
      <c r="I92" s="174">
        <v>-3.7</v>
      </c>
      <c r="J92" s="174">
        <v>0.4</v>
      </c>
      <c r="K92" s="174">
        <v>2.9</v>
      </c>
      <c r="L92" s="174">
        <v>-6.7</v>
      </c>
      <c r="M92" s="174">
        <v>5.4</v>
      </c>
      <c r="N92" s="174">
        <v>-6.9</v>
      </c>
      <c r="O92" s="174">
        <v>-4.1</v>
      </c>
      <c r="P92" s="174">
        <v>-17.7</v>
      </c>
      <c r="Q92" s="174">
        <v>5.1</v>
      </c>
      <c r="R92" s="174">
        <v>2.5</v>
      </c>
      <c r="S92" s="174">
        <v>-2.1</v>
      </c>
    </row>
    <row r="93" spans="1:35" ht="27" customHeight="1">
      <c r="A93" s="678" t="s">
        <v>627</v>
      </c>
      <c r="B93" s="678"/>
      <c r="C93" s="679"/>
      <c r="D93" s="239">
        <v>-5.4</v>
      </c>
      <c r="E93" s="238">
        <v>31.2</v>
      </c>
      <c r="F93" s="238">
        <v>-9.2</v>
      </c>
      <c r="G93" s="238">
        <v>0.8</v>
      </c>
      <c r="H93" s="238">
        <v>-7.4</v>
      </c>
      <c r="I93" s="238">
        <v>-10.2</v>
      </c>
      <c r="J93" s="238">
        <v>-7.4</v>
      </c>
      <c r="K93" s="238">
        <v>-2.7</v>
      </c>
      <c r="L93" s="238">
        <v>-7</v>
      </c>
      <c r="M93" s="238">
        <v>-3</v>
      </c>
      <c r="N93" s="238">
        <v>0.4</v>
      </c>
      <c r="O93" s="238">
        <v>13.2</v>
      </c>
      <c r="P93" s="238">
        <v>-10.6</v>
      </c>
      <c r="Q93" s="238">
        <v>-1.1</v>
      </c>
      <c r="R93" s="238">
        <v>1.1</v>
      </c>
      <c r="S93" s="238">
        <v>-3.5</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8"/>
      <c r="E94" s="338"/>
      <c r="F94" s="338"/>
      <c r="G94" s="338"/>
      <c r="H94" s="338"/>
      <c r="I94" s="338"/>
      <c r="J94" s="338"/>
      <c r="K94" s="338"/>
      <c r="L94" s="338"/>
      <c r="M94" s="338"/>
      <c r="N94" s="338"/>
      <c r="O94" s="338"/>
      <c r="P94" s="338"/>
      <c r="Q94" s="338"/>
      <c r="R94" s="338"/>
      <c r="S94" s="338"/>
      <c r="T94" s="317"/>
      <c r="U94" s="317"/>
      <c r="V94" s="317"/>
      <c r="W94" s="317"/>
      <c r="X94" s="317"/>
      <c r="Y94" s="317"/>
      <c r="Z94" s="317"/>
      <c r="AA94" s="317"/>
      <c r="AB94" s="317"/>
      <c r="AC94" s="317"/>
      <c r="AD94" s="317"/>
      <c r="AE94" s="317"/>
      <c r="AF94" s="317"/>
      <c r="AG94" s="317"/>
      <c r="AH94" s="317"/>
      <c r="AI94" s="317"/>
      <c r="AJ94" s="317"/>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9"/>
      <c r="H1" s="199"/>
      <c r="I1" s="199"/>
      <c r="J1" s="199"/>
      <c r="K1" s="199"/>
      <c r="L1" s="199"/>
      <c r="M1" s="199"/>
      <c r="N1" s="199"/>
      <c r="O1" s="199"/>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70" t="s">
        <v>431</v>
      </c>
      <c r="H2" s="670"/>
      <c r="I2" s="670"/>
      <c r="J2" s="670"/>
      <c r="K2" s="670"/>
      <c r="L2" s="670"/>
      <c r="M2" s="670"/>
      <c r="N2" s="670"/>
      <c r="O2" s="316"/>
      <c r="P2" s="143"/>
      <c r="Q2" s="143"/>
      <c r="R2" s="318"/>
      <c r="S2" s="143"/>
      <c r="T2" s="143"/>
      <c r="U2" s="143"/>
      <c r="V2" s="143"/>
      <c r="W2" s="143"/>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796</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5"/>
      <c r="B7" s="165"/>
      <c r="C7" s="165"/>
      <c r="D7" s="669" t="s">
        <v>787</v>
      </c>
      <c r="E7" s="669"/>
      <c r="F7" s="669"/>
      <c r="G7" s="669"/>
      <c r="H7" s="669"/>
      <c r="I7" s="669"/>
      <c r="J7" s="669"/>
      <c r="K7" s="669"/>
      <c r="L7" s="669"/>
      <c r="M7" s="669"/>
      <c r="N7" s="669"/>
      <c r="O7" s="669"/>
      <c r="P7" s="669"/>
      <c r="Q7" s="669"/>
      <c r="R7" s="669"/>
      <c r="S7" s="165"/>
    </row>
    <row r="8" spans="1:19" ht="13.5" customHeight="1">
      <c r="A8" s="320" t="s">
        <v>755</v>
      </c>
      <c r="B8" s="320" t="s">
        <v>450</v>
      </c>
      <c r="C8" s="321" t="s">
        <v>756</v>
      </c>
      <c r="D8" s="322">
        <v>100.5</v>
      </c>
      <c r="E8" s="323">
        <v>102.3</v>
      </c>
      <c r="F8" s="323">
        <v>100.4</v>
      </c>
      <c r="G8" s="323">
        <v>100.8</v>
      </c>
      <c r="H8" s="323">
        <v>103.7</v>
      </c>
      <c r="I8" s="323">
        <v>101</v>
      </c>
      <c r="J8" s="323">
        <v>99.7</v>
      </c>
      <c r="K8" s="323">
        <v>107</v>
      </c>
      <c r="L8" s="324">
        <v>97.2</v>
      </c>
      <c r="M8" s="324">
        <v>100.7</v>
      </c>
      <c r="N8" s="324">
        <v>95.2</v>
      </c>
      <c r="O8" s="324">
        <v>105.9</v>
      </c>
      <c r="P8" s="323">
        <v>97</v>
      </c>
      <c r="Q8" s="323">
        <v>100</v>
      </c>
      <c r="R8" s="323">
        <v>104.3</v>
      </c>
      <c r="S8" s="324">
        <v>100.2</v>
      </c>
    </row>
    <row r="9" spans="1:19" ht="13.5" customHeight="1">
      <c r="A9" s="325"/>
      <c r="B9" s="325" t="s">
        <v>452</v>
      </c>
      <c r="C9" s="326"/>
      <c r="D9" s="327">
        <v>99.2</v>
      </c>
      <c r="E9" s="161">
        <v>102.4</v>
      </c>
      <c r="F9" s="161">
        <v>99.6</v>
      </c>
      <c r="G9" s="161">
        <v>99.7</v>
      </c>
      <c r="H9" s="161">
        <v>99.4</v>
      </c>
      <c r="I9" s="161">
        <v>101.2</v>
      </c>
      <c r="J9" s="161">
        <v>99.8</v>
      </c>
      <c r="K9" s="161">
        <v>102.4</v>
      </c>
      <c r="L9" s="328">
        <v>95.9</v>
      </c>
      <c r="M9" s="328">
        <v>101.3</v>
      </c>
      <c r="N9" s="328">
        <v>93.6</v>
      </c>
      <c r="O9" s="328">
        <v>99.8</v>
      </c>
      <c r="P9" s="161">
        <v>100.8</v>
      </c>
      <c r="Q9" s="161">
        <v>94.7</v>
      </c>
      <c r="R9" s="161">
        <v>103</v>
      </c>
      <c r="S9" s="328">
        <v>98.7</v>
      </c>
    </row>
    <row r="10" spans="1:19" ht="13.5">
      <c r="A10" s="325"/>
      <c r="B10" s="325" t="s">
        <v>453</v>
      </c>
      <c r="C10" s="326"/>
      <c r="D10" s="327">
        <v>97.8</v>
      </c>
      <c r="E10" s="161">
        <v>101.6</v>
      </c>
      <c r="F10" s="161">
        <v>99.2</v>
      </c>
      <c r="G10" s="161">
        <v>99.9</v>
      </c>
      <c r="H10" s="161">
        <v>98.3</v>
      </c>
      <c r="I10" s="161">
        <v>99.3</v>
      </c>
      <c r="J10" s="161">
        <v>97.3</v>
      </c>
      <c r="K10" s="161">
        <v>96.8</v>
      </c>
      <c r="L10" s="328">
        <v>98.6</v>
      </c>
      <c r="M10" s="328">
        <v>99.8</v>
      </c>
      <c r="N10" s="328">
        <v>91.3</v>
      </c>
      <c r="O10" s="328">
        <v>102.6</v>
      </c>
      <c r="P10" s="161">
        <v>92.6</v>
      </c>
      <c r="Q10" s="161">
        <v>94.3</v>
      </c>
      <c r="R10" s="161">
        <v>104.3</v>
      </c>
      <c r="S10" s="328">
        <v>99.1</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26"/>
      <c r="D12" s="329">
        <v>99.5</v>
      </c>
      <c r="E12" s="330">
        <v>100.3</v>
      </c>
      <c r="F12" s="330">
        <v>100.8</v>
      </c>
      <c r="G12" s="330">
        <v>100.1</v>
      </c>
      <c r="H12" s="330">
        <v>97.4</v>
      </c>
      <c r="I12" s="330">
        <v>102.7</v>
      </c>
      <c r="J12" s="330">
        <v>97.5</v>
      </c>
      <c r="K12" s="330">
        <v>96.8</v>
      </c>
      <c r="L12" s="330">
        <v>99.2</v>
      </c>
      <c r="M12" s="330">
        <v>96.5</v>
      </c>
      <c r="N12" s="330">
        <v>95.3</v>
      </c>
      <c r="O12" s="330">
        <v>92.9</v>
      </c>
      <c r="P12" s="330">
        <v>103.9</v>
      </c>
      <c r="Q12" s="330">
        <v>99.2</v>
      </c>
      <c r="R12" s="330">
        <v>101</v>
      </c>
      <c r="S12" s="330">
        <v>101.9</v>
      </c>
    </row>
    <row r="13" spans="1:19" ht="13.5" customHeight="1">
      <c r="A13" s="230"/>
      <c r="B13" s="171" t="s">
        <v>39</v>
      </c>
      <c r="C13" s="231"/>
      <c r="D13" s="175">
        <v>98.6</v>
      </c>
      <c r="E13" s="176">
        <v>103.9</v>
      </c>
      <c r="F13" s="176">
        <v>100.6</v>
      </c>
      <c r="G13" s="176">
        <v>100.6</v>
      </c>
      <c r="H13" s="176">
        <v>92.4</v>
      </c>
      <c r="I13" s="176">
        <v>95</v>
      </c>
      <c r="J13" s="176">
        <v>94.6</v>
      </c>
      <c r="K13" s="176">
        <v>95.6</v>
      </c>
      <c r="L13" s="176">
        <v>94.7</v>
      </c>
      <c r="M13" s="176">
        <v>97.3</v>
      </c>
      <c r="N13" s="176">
        <v>98.3</v>
      </c>
      <c r="O13" s="176">
        <v>93.2</v>
      </c>
      <c r="P13" s="176">
        <v>107.8</v>
      </c>
      <c r="Q13" s="176">
        <v>98.2</v>
      </c>
      <c r="R13" s="176">
        <v>101.8</v>
      </c>
      <c r="S13" s="176">
        <v>99.4</v>
      </c>
    </row>
    <row r="14" spans="1:19" ht="13.5" customHeight="1">
      <c r="A14" s="325"/>
      <c r="B14" s="325" t="s">
        <v>757</v>
      </c>
      <c r="C14" s="326"/>
      <c r="D14" s="385">
        <v>94.9</v>
      </c>
      <c r="E14" s="386">
        <v>96</v>
      </c>
      <c r="F14" s="386">
        <v>93.6</v>
      </c>
      <c r="G14" s="386">
        <v>99.4</v>
      </c>
      <c r="H14" s="386">
        <v>89.9</v>
      </c>
      <c r="I14" s="386">
        <v>93</v>
      </c>
      <c r="J14" s="386">
        <v>93.1</v>
      </c>
      <c r="K14" s="386">
        <v>96.4</v>
      </c>
      <c r="L14" s="386">
        <v>93.2</v>
      </c>
      <c r="M14" s="386">
        <v>91.3</v>
      </c>
      <c r="N14" s="386">
        <v>99.8</v>
      </c>
      <c r="O14" s="386">
        <v>94</v>
      </c>
      <c r="P14" s="386">
        <v>106.2</v>
      </c>
      <c r="Q14" s="386">
        <v>94.3</v>
      </c>
      <c r="R14" s="386">
        <v>99.6</v>
      </c>
      <c r="S14" s="386">
        <v>95.5</v>
      </c>
    </row>
    <row r="15" spans="1:19" ht="13.5" customHeight="1">
      <c r="A15" s="325"/>
      <c r="B15" s="325" t="s">
        <v>758</v>
      </c>
      <c r="C15" s="326"/>
      <c r="D15" s="387">
        <v>103.7</v>
      </c>
      <c r="E15" s="162">
        <v>109</v>
      </c>
      <c r="F15" s="162">
        <v>106.3</v>
      </c>
      <c r="G15" s="162">
        <v>110</v>
      </c>
      <c r="H15" s="162">
        <v>97.4</v>
      </c>
      <c r="I15" s="162">
        <v>99.4</v>
      </c>
      <c r="J15" s="162">
        <v>98.9</v>
      </c>
      <c r="K15" s="162">
        <v>99.5</v>
      </c>
      <c r="L15" s="162">
        <v>95.9</v>
      </c>
      <c r="M15" s="162">
        <v>98.8</v>
      </c>
      <c r="N15" s="162">
        <v>99.4</v>
      </c>
      <c r="O15" s="162">
        <v>97.3</v>
      </c>
      <c r="P15" s="162">
        <v>124.2</v>
      </c>
      <c r="Q15" s="162">
        <v>104.3</v>
      </c>
      <c r="R15" s="162">
        <v>104.8</v>
      </c>
      <c r="S15" s="162">
        <v>101.1</v>
      </c>
    </row>
    <row r="16" spans="1:19" ht="13.5" customHeight="1">
      <c r="A16" s="325"/>
      <c r="B16" s="325" t="s">
        <v>759</v>
      </c>
      <c r="C16" s="326"/>
      <c r="D16" s="387">
        <v>101</v>
      </c>
      <c r="E16" s="162">
        <v>106.1</v>
      </c>
      <c r="F16" s="162">
        <v>103.5</v>
      </c>
      <c r="G16" s="162">
        <v>99.9</v>
      </c>
      <c r="H16" s="162">
        <v>95.8</v>
      </c>
      <c r="I16" s="162">
        <v>96.8</v>
      </c>
      <c r="J16" s="162">
        <v>95.3</v>
      </c>
      <c r="K16" s="162">
        <v>98.4</v>
      </c>
      <c r="L16" s="162">
        <v>97.6</v>
      </c>
      <c r="M16" s="162">
        <v>102.8</v>
      </c>
      <c r="N16" s="162">
        <v>99.4</v>
      </c>
      <c r="O16" s="162">
        <v>92.7</v>
      </c>
      <c r="P16" s="162">
        <v>112.5</v>
      </c>
      <c r="Q16" s="162">
        <v>100.7</v>
      </c>
      <c r="R16" s="162">
        <v>103.1</v>
      </c>
      <c r="S16" s="162">
        <v>100.5</v>
      </c>
    </row>
    <row r="17" spans="1:19" ht="13.5" customHeight="1">
      <c r="A17" s="325"/>
      <c r="B17" s="325" t="s">
        <v>760</v>
      </c>
      <c r="C17" s="326"/>
      <c r="D17" s="387">
        <v>94.7</v>
      </c>
      <c r="E17" s="162">
        <v>99.3</v>
      </c>
      <c r="F17" s="162">
        <v>91.8</v>
      </c>
      <c r="G17" s="162">
        <v>101.4</v>
      </c>
      <c r="H17" s="162">
        <v>92</v>
      </c>
      <c r="I17" s="162">
        <v>93.4</v>
      </c>
      <c r="J17" s="162">
        <v>94.4</v>
      </c>
      <c r="K17" s="162">
        <v>95.5</v>
      </c>
      <c r="L17" s="162">
        <v>94.6</v>
      </c>
      <c r="M17" s="162">
        <v>92.6</v>
      </c>
      <c r="N17" s="162">
        <v>101.6</v>
      </c>
      <c r="O17" s="162">
        <v>94</v>
      </c>
      <c r="P17" s="162">
        <v>89.8</v>
      </c>
      <c r="Q17" s="162">
        <v>99</v>
      </c>
      <c r="R17" s="162">
        <v>103.8</v>
      </c>
      <c r="S17" s="162">
        <v>96.3</v>
      </c>
    </row>
    <row r="18" spans="1:19" ht="13.5" customHeight="1">
      <c r="A18" s="325"/>
      <c r="B18" s="325" t="s">
        <v>761</v>
      </c>
      <c r="C18" s="326"/>
      <c r="D18" s="387">
        <v>100.2</v>
      </c>
      <c r="E18" s="162">
        <v>108.7</v>
      </c>
      <c r="F18" s="162">
        <v>102.6</v>
      </c>
      <c r="G18" s="162">
        <v>97.5</v>
      </c>
      <c r="H18" s="162">
        <v>92.5</v>
      </c>
      <c r="I18" s="162">
        <v>97.1</v>
      </c>
      <c r="J18" s="162">
        <v>94.7</v>
      </c>
      <c r="K18" s="162">
        <v>91.3</v>
      </c>
      <c r="L18" s="162">
        <v>96.2</v>
      </c>
      <c r="M18" s="162">
        <v>100.4</v>
      </c>
      <c r="N18" s="162">
        <v>100.9</v>
      </c>
      <c r="O18" s="162">
        <v>92</v>
      </c>
      <c r="P18" s="162">
        <v>110.7</v>
      </c>
      <c r="Q18" s="162">
        <v>99.9</v>
      </c>
      <c r="R18" s="162">
        <v>101.6</v>
      </c>
      <c r="S18" s="162">
        <v>100.5</v>
      </c>
    </row>
    <row r="19" spans="1:19" ht="13.5" customHeight="1">
      <c r="A19" s="325"/>
      <c r="B19" s="325" t="s">
        <v>733</v>
      </c>
      <c r="C19" s="326"/>
      <c r="D19" s="387">
        <v>99.1</v>
      </c>
      <c r="E19" s="162">
        <v>105.5</v>
      </c>
      <c r="F19" s="162">
        <v>101.6</v>
      </c>
      <c r="G19" s="162">
        <v>101.7</v>
      </c>
      <c r="H19" s="162">
        <v>89.9</v>
      </c>
      <c r="I19" s="162">
        <v>94</v>
      </c>
      <c r="J19" s="162">
        <v>93.7</v>
      </c>
      <c r="K19" s="162">
        <v>95.6</v>
      </c>
      <c r="L19" s="162">
        <v>93.3</v>
      </c>
      <c r="M19" s="162">
        <v>97.6</v>
      </c>
      <c r="N19" s="162">
        <v>97.3</v>
      </c>
      <c r="O19" s="162">
        <v>92.7</v>
      </c>
      <c r="P19" s="162">
        <v>117.4</v>
      </c>
      <c r="Q19" s="162">
        <v>97.6</v>
      </c>
      <c r="R19" s="162">
        <v>102.6</v>
      </c>
      <c r="S19" s="162">
        <v>99.9</v>
      </c>
    </row>
    <row r="20" spans="1:19" ht="13.5" customHeight="1">
      <c r="A20" s="325"/>
      <c r="B20" s="325" t="s">
        <v>762</v>
      </c>
      <c r="C20" s="326"/>
      <c r="D20" s="387">
        <v>101</v>
      </c>
      <c r="E20" s="162">
        <v>108.9</v>
      </c>
      <c r="F20" s="162">
        <v>104.1</v>
      </c>
      <c r="G20" s="162">
        <v>98.9</v>
      </c>
      <c r="H20" s="162">
        <v>94.8</v>
      </c>
      <c r="I20" s="162">
        <v>95.1</v>
      </c>
      <c r="J20" s="162">
        <v>96.1</v>
      </c>
      <c r="K20" s="162">
        <v>94.1</v>
      </c>
      <c r="L20" s="162">
        <v>98.4</v>
      </c>
      <c r="M20" s="162">
        <v>100.7</v>
      </c>
      <c r="N20" s="162">
        <v>99.4</v>
      </c>
      <c r="O20" s="162">
        <v>93.5</v>
      </c>
      <c r="P20" s="162">
        <v>111.7</v>
      </c>
      <c r="Q20" s="162">
        <v>100.2</v>
      </c>
      <c r="R20" s="162">
        <v>102.3</v>
      </c>
      <c r="S20" s="162">
        <v>101.2</v>
      </c>
    </row>
    <row r="21" spans="1:19" ht="13.5" customHeight="1">
      <c r="A21" s="325"/>
      <c r="B21" s="325">
        <v>12</v>
      </c>
      <c r="C21" s="326"/>
      <c r="D21" s="387">
        <v>99.8</v>
      </c>
      <c r="E21" s="162">
        <v>106.8</v>
      </c>
      <c r="F21" s="162">
        <v>103.7</v>
      </c>
      <c r="G21" s="162">
        <v>97</v>
      </c>
      <c r="H21" s="162">
        <v>91.1</v>
      </c>
      <c r="I21" s="162">
        <v>94.8</v>
      </c>
      <c r="J21" s="162">
        <v>94.3</v>
      </c>
      <c r="K21" s="162">
        <v>95.9</v>
      </c>
      <c r="L21" s="162">
        <v>97.9</v>
      </c>
      <c r="M21" s="162">
        <v>99.9</v>
      </c>
      <c r="N21" s="162">
        <v>100.3</v>
      </c>
      <c r="O21" s="162">
        <v>91.8</v>
      </c>
      <c r="P21" s="162">
        <v>102.3</v>
      </c>
      <c r="Q21" s="162">
        <v>99</v>
      </c>
      <c r="R21" s="162">
        <v>104.3</v>
      </c>
      <c r="S21" s="162">
        <v>99.9</v>
      </c>
    </row>
    <row r="22" spans="1:19" ht="13.5" customHeight="1">
      <c r="A22" s="325" t="s">
        <v>38</v>
      </c>
      <c r="B22" s="325" t="s">
        <v>763</v>
      </c>
      <c r="C22" s="326" t="s">
        <v>454</v>
      </c>
      <c r="D22" s="387">
        <v>90</v>
      </c>
      <c r="E22" s="162">
        <v>89.6</v>
      </c>
      <c r="F22" s="162">
        <v>87.6</v>
      </c>
      <c r="G22" s="162">
        <v>95.6</v>
      </c>
      <c r="H22" s="162">
        <v>84.9</v>
      </c>
      <c r="I22" s="162">
        <v>89.9</v>
      </c>
      <c r="J22" s="162">
        <v>91.3</v>
      </c>
      <c r="K22" s="162">
        <v>91</v>
      </c>
      <c r="L22" s="162">
        <v>84.8</v>
      </c>
      <c r="M22" s="162">
        <v>93.5</v>
      </c>
      <c r="N22" s="162">
        <v>91.3</v>
      </c>
      <c r="O22" s="162">
        <v>89.2</v>
      </c>
      <c r="P22" s="162">
        <v>92.3</v>
      </c>
      <c r="Q22" s="162">
        <v>95.4</v>
      </c>
      <c r="R22" s="162">
        <v>99.1</v>
      </c>
      <c r="S22" s="162">
        <v>87.2</v>
      </c>
    </row>
    <row r="23" spans="1:19" ht="13.5" customHeight="1">
      <c r="A23" s="325"/>
      <c r="B23" s="325">
        <v>2</v>
      </c>
      <c r="C23" s="326"/>
      <c r="D23" s="387">
        <v>96.3</v>
      </c>
      <c r="E23" s="162">
        <v>99.7</v>
      </c>
      <c r="F23" s="162">
        <v>99.5</v>
      </c>
      <c r="G23" s="162">
        <v>91.6</v>
      </c>
      <c r="H23" s="162">
        <v>93.5</v>
      </c>
      <c r="I23" s="162">
        <v>95</v>
      </c>
      <c r="J23" s="162">
        <v>95.9</v>
      </c>
      <c r="K23" s="162">
        <v>89.3</v>
      </c>
      <c r="L23" s="162">
        <v>91.1</v>
      </c>
      <c r="M23" s="162">
        <v>94</v>
      </c>
      <c r="N23" s="162">
        <v>90.9</v>
      </c>
      <c r="O23" s="162">
        <v>86.3</v>
      </c>
      <c r="P23" s="162">
        <v>101.6</v>
      </c>
      <c r="Q23" s="162">
        <v>97.1</v>
      </c>
      <c r="R23" s="162">
        <v>94.9</v>
      </c>
      <c r="S23" s="162">
        <v>92.4</v>
      </c>
    </row>
    <row r="24" spans="1:46" ht="13.5" customHeight="1">
      <c r="A24" s="325"/>
      <c r="B24" s="325">
        <v>3</v>
      </c>
      <c r="C24" s="326"/>
      <c r="D24" s="387">
        <v>95.7</v>
      </c>
      <c r="E24" s="162">
        <v>92.8</v>
      </c>
      <c r="F24" s="162">
        <v>99.1</v>
      </c>
      <c r="G24" s="162">
        <v>97.9</v>
      </c>
      <c r="H24" s="162">
        <v>93.4</v>
      </c>
      <c r="I24" s="162">
        <v>92.4</v>
      </c>
      <c r="J24" s="162">
        <v>92.8</v>
      </c>
      <c r="K24" s="162">
        <v>96.8</v>
      </c>
      <c r="L24" s="162">
        <v>90.5</v>
      </c>
      <c r="M24" s="162">
        <v>97.4</v>
      </c>
      <c r="N24" s="162">
        <v>91.3</v>
      </c>
      <c r="O24" s="162">
        <v>90.8</v>
      </c>
      <c r="P24" s="162">
        <v>99.8</v>
      </c>
      <c r="Q24" s="162">
        <v>98.8</v>
      </c>
      <c r="R24" s="162">
        <v>101.1</v>
      </c>
      <c r="S24" s="162">
        <v>93</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v>4</v>
      </c>
      <c r="C25" s="326"/>
      <c r="D25" s="387">
        <v>100.9</v>
      </c>
      <c r="E25" s="162">
        <v>103.2</v>
      </c>
      <c r="F25" s="162">
        <v>103.6</v>
      </c>
      <c r="G25" s="162">
        <v>98.1</v>
      </c>
      <c r="H25" s="162">
        <v>95.8</v>
      </c>
      <c r="I25" s="162">
        <v>99.3</v>
      </c>
      <c r="J25" s="162">
        <v>100.9</v>
      </c>
      <c r="K25" s="162">
        <v>99.1</v>
      </c>
      <c r="L25" s="162">
        <v>97.4</v>
      </c>
      <c r="M25" s="162">
        <v>100.3</v>
      </c>
      <c r="N25" s="162">
        <v>91.6</v>
      </c>
      <c r="O25" s="162">
        <v>86.4</v>
      </c>
      <c r="P25" s="162">
        <v>108.8</v>
      </c>
      <c r="Q25" s="162">
        <v>103.6</v>
      </c>
      <c r="R25" s="162">
        <v>104.5</v>
      </c>
      <c r="S25" s="162">
        <v>96.3</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94.4</v>
      </c>
      <c r="E26" s="174">
        <v>94.3</v>
      </c>
      <c r="F26" s="174">
        <v>93.4</v>
      </c>
      <c r="G26" s="174">
        <v>100.8</v>
      </c>
      <c r="H26" s="174">
        <v>87.3</v>
      </c>
      <c r="I26" s="174">
        <v>90.6</v>
      </c>
      <c r="J26" s="174">
        <v>94.1</v>
      </c>
      <c r="K26" s="174">
        <v>97</v>
      </c>
      <c r="L26" s="174">
        <v>89.8</v>
      </c>
      <c r="M26" s="174">
        <v>96.1</v>
      </c>
      <c r="N26" s="174">
        <v>91.4</v>
      </c>
      <c r="O26" s="174">
        <v>90</v>
      </c>
      <c r="P26" s="174">
        <v>102.1</v>
      </c>
      <c r="Q26" s="174">
        <v>100.6</v>
      </c>
      <c r="R26" s="174">
        <v>105.3</v>
      </c>
      <c r="S26" s="174">
        <v>90.8</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0.8</v>
      </c>
      <c r="E28" s="323">
        <v>0.4</v>
      </c>
      <c r="F28" s="323">
        <v>1.8</v>
      </c>
      <c r="G28" s="323">
        <v>-0.8</v>
      </c>
      <c r="H28" s="323">
        <v>-1.6</v>
      </c>
      <c r="I28" s="323">
        <v>3.1</v>
      </c>
      <c r="J28" s="323">
        <v>-1.4</v>
      </c>
      <c r="K28" s="323">
        <v>2.8</v>
      </c>
      <c r="L28" s="324">
        <v>-2.9</v>
      </c>
      <c r="M28" s="324">
        <v>2.9</v>
      </c>
      <c r="N28" s="324">
        <v>3.5</v>
      </c>
      <c r="O28" s="324">
        <v>-2.9</v>
      </c>
      <c r="P28" s="323">
        <v>1.1</v>
      </c>
      <c r="Q28" s="323">
        <v>-0.3</v>
      </c>
      <c r="R28" s="323">
        <v>2.8</v>
      </c>
      <c r="S28" s="324">
        <v>2.8</v>
      </c>
    </row>
    <row r="29" spans="1:19" ht="13.5" customHeight="1">
      <c r="A29" s="325"/>
      <c r="B29" s="325" t="s">
        <v>452</v>
      </c>
      <c r="C29" s="326"/>
      <c r="D29" s="327">
        <v>-1.2</v>
      </c>
      <c r="E29" s="161">
        <v>0.1</v>
      </c>
      <c r="F29" s="161">
        <v>-0.8</v>
      </c>
      <c r="G29" s="161">
        <v>-1.1</v>
      </c>
      <c r="H29" s="161">
        <v>-4.2</v>
      </c>
      <c r="I29" s="161">
        <v>0.2</v>
      </c>
      <c r="J29" s="161">
        <v>0.1</v>
      </c>
      <c r="K29" s="161">
        <v>-4.3</v>
      </c>
      <c r="L29" s="328">
        <v>-1.3</v>
      </c>
      <c r="M29" s="328">
        <v>0.6</v>
      </c>
      <c r="N29" s="328">
        <v>-1.6</v>
      </c>
      <c r="O29" s="328">
        <v>-5.8</v>
      </c>
      <c r="P29" s="161">
        <v>3.9</v>
      </c>
      <c r="Q29" s="161">
        <v>-5.3</v>
      </c>
      <c r="R29" s="161">
        <v>-1.3</v>
      </c>
      <c r="S29" s="328">
        <v>-1.6</v>
      </c>
    </row>
    <row r="30" spans="1:19" ht="13.5" customHeight="1">
      <c r="A30" s="325"/>
      <c r="B30" s="325" t="s">
        <v>453</v>
      </c>
      <c r="C30" s="326"/>
      <c r="D30" s="327">
        <v>-1.4</v>
      </c>
      <c r="E30" s="161">
        <v>-0.8</v>
      </c>
      <c r="F30" s="161">
        <v>-0.4</v>
      </c>
      <c r="G30" s="161">
        <v>0.1</v>
      </c>
      <c r="H30" s="161">
        <v>-1.1</v>
      </c>
      <c r="I30" s="161">
        <v>-1.9</v>
      </c>
      <c r="J30" s="161">
        <v>-2.5</v>
      </c>
      <c r="K30" s="161">
        <v>-5.5</v>
      </c>
      <c r="L30" s="328">
        <v>2.7</v>
      </c>
      <c r="M30" s="328">
        <v>-1.4</v>
      </c>
      <c r="N30" s="328">
        <v>-2.6</v>
      </c>
      <c r="O30" s="328">
        <v>2.8</v>
      </c>
      <c r="P30" s="161">
        <v>-8.1</v>
      </c>
      <c r="Q30" s="161">
        <v>-0.4</v>
      </c>
      <c r="R30" s="161">
        <v>1.2</v>
      </c>
      <c r="S30" s="328">
        <v>0.4</v>
      </c>
    </row>
    <row r="31" spans="1:19" ht="13.5" customHeight="1">
      <c r="A31" s="325"/>
      <c r="B31" s="325" t="s">
        <v>200</v>
      </c>
      <c r="C31" s="326"/>
      <c r="D31" s="327">
        <v>2.2</v>
      </c>
      <c r="E31" s="161">
        <v>-1.6</v>
      </c>
      <c r="F31" s="161">
        <v>0.8</v>
      </c>
      <c r="G31" s="161">
        <v>0.2</v>
      </c>
      <c r="H31" s="161">
        <v>1.7</v>
      </c>
      <c r="I31" s="161">
        <v>0.8</v>
      </c>
      <c r="J31" s="161">
        <v>2.7</v>
      </c>
      <c r="K31" s="161">
        <v>3.3</v>
      </c>
      <c r="L31" s="328">
        <v>1.5</v>
      </c>
      <c r="M31" s="328">
        <v>0.2</v>
      </c>
      <c r="N31" s="328">
        <v>9.5</v>
      </c>
      <c r="O31" s="328">
        <v>-2.5</v>
      </c>
      <c r="P31" s="161">
        <v>8</v>
      </c>
      <c r="Q31" s="161">
        <v>6</v>
      </c>
      <c r="R31" s="161">
        <v>-4</v>
      </c>
      <c r="S31" s="328">
        <v>0.9</v>
      </c>
    </row>
    <row r="32" spans="1:19" ht="13.5" customHeight="1">
      <c r="A32" s="325"/>
      <c r="B32" s="325">
        <v>28</v>
      </c>
      <c r="C32" s="326"/>
      <c r="D32" s="327">
        <v>-0.5</v>
      </c>
      <c r="E32" s="161">
        <v>0.3</v>
      </c>
      <c r="F32" s="161">
        <v>0.8</v>
      </c>
      <c r="G32" s="161">
        <v>0.1</v>
      </c>
      <c r="H32" s="161">
        <v>-2.6</v>
      </c>
      <c r="I32" s="161">
        <v>2.7</v>
      </c>
      <c r="J32" s="161">
        <v>-2.5</v>
      </c>
      <c r="K32" s="161">
        <v>-3.2</v>
      </c>
      <c r="L32" s="328">
        <v>-0.8</v>
      </c>
      <c r="M32" s="328">
        <v>-3.5</v>
      </c>
      <c r="N32" s="328">
        <v>-4.6</v>
      </c>
      <c r="O32" s="328">
        <v>-7.1</v>
      </c>
      <c r="P32" s="161">
        <v>3.9</v>
      </c>
      <c r="Q32" s="161">
        <v>-0.7</v>
      </c>
      <c r="R32" s="161">
        <v>1</v>
      </c>
      <c r="S32" s="328">
        <v>1.9</v>
      </c>
    </row>
    <row r="33" spans="1:19" ht="13.5" customHeight="1">
      <c r="A33" s="230"/>
      <c r="B33" s="171" t="s">
        <v>39</v>
      </c>
      <c r="C33" s="231"/>
      <c r="D33" s="175">
        <v>-0.9</v>
      </c>
      <c r="E33" s="176">
        <v>3.6</v>
      </c>
      <c r="F33" s="176">
        <v>-0.2</v>
      </c>
      <c r="G33" s="176">
        <v>0.5</v>
      </c>
      <c r="H33" s="176">
        <v>-5.1</v>
      </c>
      <c r="I33" s="176">
        <v>-7.5</v>
      </c>
      <c r="J33" s="176">
        <v>-3</v>
      </c>
      <c r="K33" s="176">
        <v>-1.2</v>
      </c>
      <c r="L33" s="176">
        <v>-4.5</v>
      </c>
      <c r="M33" s="176">
        <v>0.8</v>
      </c>
      <c r="N33" s="176">
        <v>3.1</v>
      </c>
      <c r="O33" s="176">
        <v>0.3</v>
      </c>
      <c r="P33" s="176">
        <v>3.8</v>
      </c>
      <c r="Q33" s="176">
        <v>-1</v>
      </c>
      <c r="R33" s="176">
        <v>0.8</v>
      </c>
      <c r="S33" s="176">
        <v>-2.5</v>
      </c>
    </row>
    <row r="34" spans="1:19" ht="13.5" customHeight="1">
      <c r="A34" s="325"/>
      <c r="B34" s="325" t="s">
        <v>757</v>
      </c>
      <c r="C34" s="326"/>
      <c r="D34" s="385">
        <v>-0.2</v>
      </c>
      <c r="E34" s="386">
        <v>5.1</v>
      </c>
      <c r="F34" s="386">
        <v>0.9</v>
      </c>
      <c r="G34" s="386">
        <v>10.9</v>
      </c>
      <c r="H34" s="386">
        <v>-8.5</v>
      </c>
      <c r="I34" s="386">
        <v>-7.2</v>
      </c>
      <c r="J34" s="386">
        <v>-4.3</v>
      </c>
      <c r="K34" s="386">
        <v>3.4</v>
      </c>
      <c r="L34" s="386">
        <v>-5.1</v>
      </c>
      <c r="M34" s="386">
        <v>0.2</v>
      </c>
      <c r="N34" s="386">
        <v>1</v>
      </c>
      <c r="O34" s="386">
        <v>2.7</v>
      </c>
      <c r="P34" s="386">
        <v>4.8</v>
      </c>
      <c r="Q34" s="386">
        <v>1.3</v>
      </c>
      <c r="R34" s="386">
        <v>1.2</v>
      </c>
      <c r="S34" s="386">
        <v>-2.7</v>
      </c>
    </row>
    <row r="35" spans="1:19" ht="13.5" customHeight="1">
      <c r="A35" s="325"/>
      <c r="B35" s="325" t="s">
        <v>758</v>
      </c>
      <c r="C35" s="326"/>
      <c r="D35" s="387">
        <v>-0.7</v>
      </c>
      <c r="E35" s="162">
        <v>4.1</v>
      </c>
      <c r="F35" s="162">
        <v>0.8</v>
      </c>
      <c r="G35" s="162">
        <v>2.2</v>
      </c>
      <c r="H35" s="162">
        <v>-3.3</v>
      </c>
      <c r="I35" s="162">
        <v>-4.9</v>
      </c>
      <c r="J35" s="162">
        <v>-3.8</v>
      </c>
      <c r="K35" s="162">
        <v>-3.5</v>
      </c>
      <c r="L35" s="162">
        <v>-5</v>
      </c>
      <c r="M35" s="162">
        <v>-1.6</v>
      </c>
      <c r="N35" s="162">
        <v>1.4</v>
      </c>
      <c r="O35" s="162">
        <v>3.2</v>
      </c>
      <c r="P35" s="162">
        <v>6.2</v>
      </c>
      <c r="Q35" s="162">
        <v>-1.1</v>
      </c>
      <c r="R35" s="162">
        <v>-0.9</v>
      </c>
      <c r="S35" s="162">
        <v>-3.6</v>
      </c>
    </row>
    <row r="36" spans="1:19" ht="13.5" customHeight="1">
      <c r="A36" s="325"/>
      <c r="B36" s="325" t="s">
        <v>759</v>
      </c>
      <c r="C36" s="326"/>
      <c r="D36" s="387">
        <v>-0.3</v>
      </c>
      <c r="E36" s="162">
        <v>3.3</v>
      </c>
      <c r="F36" s="162">
        <v>-0.7</v>
      </c>
      <c r="G36" s="162">
        <v>4.3</v>
      </c>
      <c r="H36" s="162">
        <v>-5.2</v>
      </c>
      <c r="I36" s="162">
        <v>-6.3</v>
      </c>
      <c r="J36" s="162">
        <v>-1.1</v>
      </c>
      <c r="K36" s="162">
        <v>-3.1</v>
      </c>
      <c r="L36" s="162">
        <v>-3.6</v>
      </c>
      <c r="M36" s="162">
        <v>3.2</v>
      </c>
      <c r="N36" s="162">
        <v>6</v>
      </c>
      <c r="O36" s="162">
        <v>-4.2</v>
      </c>
      <c r="P36" s="162">
        <v>5.6</v>
      </c>
      <c r="Q36" s="162">
        <v>0</v>
      </c>
      <c r="R36" s="162">
        <v>-0.9</v>
      </c>
      <c r="S36" s="162">
        <v>-3.3</v>
      </c>
    </row>
    <row r="37" spans="1:19" ht="13.5" customHeight="1">
      <c r="A37" s="325"/>
      <c r="B37" s="325" t="s">
        <v>760</v>
      </c>
      <c r="C37" s="326"/>
      <c r="D37" s="387">
        <v>-0.6</v>
      </c>
      <c r="E37" s="162">
        <v>3.4</v>
      </c>
      <c r="F37" s="162">
        <v>-2.1</v>
      </c>
      <c r="G37" s="162">
        <v>0.1</v>
      </c>
      <c r="H37" s="162">
        <v>-3.6</v>
      </c>
      <c r="I37" s="162">
        <v>-7</v>
      </c>
      <c r="J37" s="162">
        <v>0.3</v>
      </c>
      <c r="K37" s="162">
        <v>-3.3</v>
      </c>
      <c r="L37" s="162">
        <v>-2</v>
      </c>
      <c r="M37" s="162">
        <v>4.4</v>
      </c>
      <c r="N37" s="162">
        <v>7.3</v>
      </c>
      <c r="O37" s="162">
        <v>-6.7</v>
      </c>
      <c r="P37" s="162">
        <v>-2.6</v>
      </c>
      <c r="Q37" s="162">
        <v>4</v>
      </c>
      <c r="R37" s="162">
        <v>-1</v>
      </c>
      <c r="S37" s="162">
        <v>-6.2</v>
      </c>
    </row>
    <row r="38" spans="1:19" ht="13.5" customHeight="1">
      <c r="A38" s="325"/>
      <c r="B38" s="325" t="s">
        <v>761</v>
      </c>
      <c r="C38" s="326"/>
      <c r="D38" s="387">
        <v>0.6</v>
      </c>
      <c r="E38" s="162">
        <v>6.2</v>
      </c>
      <c r="F38" s="162">
        <v>0.6</v>
      </c>
      <c r="G38" s="162">
        <v>-2.9</v>
      </c>
      <c r="H38" s="162">
        <v>-3.2</v>
      </c>
      <c r="I38" s="162">
        <v>-5.6</v>
      </c>
      <c r="J38" s="162">
        <v>-0.8</v>
      </c>
      <c r="K38" s="162">
        <v>-2.2</v>
      </c>
      <c r="L38" s="162">
        <v>-5</v>
      </c>
      <c r="M38" s="162">
        <v>4.9</v>
      </c>
      <c r="N38" s="162">
        <v>7.6</v>
      </c>
      <c r="O38" s="162">
        <v>-0.2</v>
      </c>
      <c r="P38" s="162">
        <v>6.8</v>
      </c>
      <c r="Q38" s="162">
        <v>-0.4</v>
      </c>
      <c r="R38" s="162">
        <v>0.5</v>
      </c>
      <c r="S38" s="162">
        <v>-2.1</v>
      </c>
    </row>
    <row r="39" spans="1:19" ht="13.5" customHeight="1">
      <c r="A39" s="325"/>
      <c r="B39" s="325" t="s">
        <v>733</v>
      </c>
      <c r="C39" s="326"/>
      <c r="D39" s="387">
        <v>0.8</v>
      </c>
      <c r="E39" s="162">
        <v>2.6</v>
      </c>
      <c r="F39" s="162">
        <v>-0.9</v>
      </c>
      <c r="G39" s="162">
        <v>0.2</v>
      </c>
      <c r="H39" s="162">
        <v>-3.3</v>
      </c>
      <c r="I39" s="162">
        <v>-7.1</v>
      </c>
      <c r="J39" s="162">
        <v>0.8</v>
      </c>
      <c r="K39" s="162">
        <v>1.4</v>
      </c>
      <c r="L39" s="162">
        <v>-2.1</v>
      </c>
      <c r="M39" s="162">
        <v>2.3</v>
      </c>
      <c r="N39" s="162">
        <v>8.4</v>
      </c>
      <c r="O39" s="162">
        <v>3.5</v>
      </c>
      <c r="P39" s="162">
        <v>12.6</v>
      </c>
      <c r="Q39" s="162">
        <v>2.2</v>
      </c>
      <c r="R39" s="162">
        <v>3.1</v>
      </c>
      <c r="S39" s="162">
        <v>-2</v>
      </c>
    </row>
    <row r="40" spans="1:19" ht="13.5" customHeight="1">
      <c r="A40" s="325"/>
      <c r="B40" s="325" t="s">
        <v>762</v>
      </c>
      <c r="C40" s="326"/>
      <c r="D40" s="387">
        <v>0.4</v>
      </c>
      <c r="E40" s="162">
        <v>3.2</v>
      </c>
      <c r="F40" s="162">
        <v>0.3</v>
      </c>
      <c r="G40" s="162">
        <v>0.3</v>
      </c>
      <c r="H40" s="162">
        <v>-1.4</v>
      </c>
      <c r="I40" s="162">
        <v>-8</v>
      </c>
      <c r="J40" s="162">
        <v>-1.1</v>
      </c>
      <c r="K40" s="162">
        <v>-1.5</v>
      </c>
      <c r="L40" s="162">
        <v>2</v>
      </c>
      <c r="M40" s="162">
        <v>2.5</v>
      </c>
      <c r="N40" s="162">
        <v>4.2</v>
      </c>
      <c r="O40" s="162">
        <v>0.1</v>
      </c>
      <c r="P40" s="162">
        <v>6.4</v>
      </c>
      <c r="Q40" s="162">
        <v>1.6</v>
      </c>
      <c r="R40" s="162">
        <v>2.2</v>
      </c>
      <c r="S40" s="162">
        <v>-1.5</v>
      </c>
    </row>
    <row r="41" spans="1:19" ht="13.5" customHeight="1">
      <c r="A41" s="325"/>
      <c r="B41" s="325">
        <v>12</v>
      </c>
      <c r="C41" s="326"/>
      <c r="D41" s="387">
        <v>-0.3</v>
      </c>
      <c r="E41" s="162">
        <v>1.2</v>
      </c>
      <c r="F41" s="162">
        <v>0.2</v>
      </c>
      <c r="G41" s="162">
        <v>-2.7</v>
      </c>
      <c r="H41" s="162">
        <v>-2.3</v>
      </c>
      <c r="I41" s="162">
        <v>-8.4</v>
      </c>
      <c r="J41" s="162">
        <v>-2.7</v>
      </c>
      <c r="K41" s="162">
        <v>-2.3</v>
      </c>
      <c r="L41" s="162">
        <v>-0.7</v>
      </c>
      <c r="M41" s="162">
        <v>3.5</v>
      </c>
      <c r="N41" s="162">
        <v>3.1</v>
      </c>
      <c r="O41" s="162">
        <v>-7</v>
      </c>
      <c r="P41" s="162">
        <v>8.6</v>
      </c>
      <c r="Q41" s="162">
        <v>1.7</v>
      </c>
      <c r="R41" s="162">
        <v>4.5</v>
      </c>
      <c r="S41" s="162">
        <v>-1.9</v>
      </c>
    </row>
    <row r="42" spans="1:19" ht="13.5" customHeight="1">
      <c r="A42" s="325" t="s">
        <v>38</v>
      </c>
      <c r="B42" s="325" t="s">
        <v>763</v>
      </c>
      <c r="C42" s="326" t="s">
        <v>454</v>
      </c>
      <c r="D42" s="387">
        <v>-0.3</v>
      </c>
      <c r="E42" s="162">
        <v>1.1</v>
      </c>
      <c r="F42" s="162">
        <v>-1.9</v>
      </c>
      <c r="G42" s="162">
        <v>0.4</v>
      </c>
      <c r="H42" s="162">
        <v>0.7</v>
      </c>
      <c r="I42" s="162">
        <v>-0.9</v>
      </c>
      <c r="J42" s="162">
        <v>2.6</v>
      </c>
      <c r="K42" s="162">
        <v>-1.4</v>
      </c>
      <c r="L42" s="162">
        <v>-4</v>
      </c>
      <c r="M42" s="162">
        <v>7</v>
      </c>
      <c r="N42" s="162">
        <v>-5.6</v>
      </c>
      <c r="O42" s="162">
        <v>-3.8</v>
      </c>
      <c r="P42" s="162">
        <v>-8.3</v>
      </c>
      <c r="Q42" s="162">
        <v>10.7</v>
      </c>
      <c r="R42" s="162">
        <v>1.6</v>
      </c>
      <c r="S42" s="162">
        <v>-8.4</v>
      </c>
    </row>
    <row r="43" spans="1:19" ht="13.5" customHeight="1">
      <c r="A43" s="325"/>
      <c r="B43" s="325">
        <v>2</v>
      </c>
      <c r="C43" s="326"/>
      <c r="D43" s="387">
        <v>-2.6</v>
      </c>
      <c r="E43" s="162">
        <v>-8.7</v>
      </c>
      <c r="F43" s="162">
        <v>-3.3</v>
      </c>
      <c r="G43" s="162">
        <v>-9.4</v>
      </c>
      <c r="H43" s="162">
        <v>3</v>
      </c>
      <c r="I43" s="162">
        <v>-0.2</v>
      </c>
      <c r="J43" s="162">
        <v>0.6</v>
      </c>
      <c r="K43" s="162">
        <v>-1.1</v>
      </c>
      <c r="L43" s="162">
        <v>0</v>
      </c>
      <c r="M43" s="162">
        <v>-3.4</v>
      </c>
      <c r="N43" s="162">
        <v>-1.9</v>
      </c>
      <c r="O43" s="162">
        <v>-5</v>
      </c>
      <c r="P43" s="162">
        <v>-4.1</v>
      </c>
      <c r="Q43" s="162">
        <v>-0.8</v>
      </c>
      <c r="R43" s="162">
        <v>-1.6</v>
      </c>
      <c r="S43" s="162">
        <v>-6.8</v>
      </c>
    </row>
    <row r="44" spans="1:19" ht="13.5" customHeight="1">
      <c r="A44" s="325"/>
      <c r="B44" s="325">
        <v>3</v>
      </c>
      <c r="C44" s="326"/>
      <c r="D44" s="387">
        <v>-1.8</v>
      </c>
      <c r="E44" s="162">
        <v>-7.1</v>
      </c>
      <c r="F44" s="162">
        <v>-1.5</v>
      </c>
      <c r="G44" s="162">
        <v>-4.8</v>
      </c>
      <c r="H44" s="162">
        <v>0.3</v>
      </c>
      <c r="I44" s="162">
        <v>1</v>
      </c>
      <c r="J44" s="162">
        <v>1</v>
      </c>
      <c r="K44" s="162">
        <v>-3.5</v>
      </c>
      <c r="L44" s="162">
        <v>-1</v>
      </c>
      <c r="M44" s="162">
        <v>-0.5</v>
      </c>
      <c r="N44" s="162">
        <v>-4.6</v>
      </c>
      <c r="O44" s="162">
        <v>0</v>
      </c>
      <c r="P44" s="162">
        <v>-6.5</v>
      </c>
      <c r="Q44" s="162">
        <v>2.3</v>
      </c>
      <c r="R44" s="162">
        <v>0.9</v>
      </c>
      <c r="S44" s="162">
        <v>-7.6</v>
      </c>
    </row>
    <row r="45" spans="1:19" ht="13.5" customHeight="1">
      <c r="A45" s="325"/>
      <c r="B45" s="325">
        <v>4</v>
      </c>
      <c r="C45" s="326"/>
      <c r="D45" s="387">
        <v>-1.7</v>
      </c>
      <c r="E45" s="162">
        <v>-5.1</v>
      </c>
      <c r="F45" s="162">
        <v>-2.9</v>
      </c>
      <c r="G45" s="162">
        <v>-4.1</v>
      </c>
      <c r="H45" s="162">
        <v>-1</v>
      </c>
      <c r="I45" s="162">
        <v>0.3</v>
      </c>
      <c r="J45" s="162">
        <v>2.4</v>
      </c>
      <c r="K45" s="162">
        <v>1.7</v>
      </c>
      <c r="L45" s="162">
        <v>-1.6</v>
      </c>
      <c r="M45" s="162">
        <v>-1.1</v>
      </c>
      <c r="N45" s="162">
        <v>-4.7</v>
      </c>
      <c r="O45" s="162">
        <v>-10.1</v>
      </c>
      <c r="P45" s="162">
        <v>3.3</v>
      </c>
      <c r="Q45" s="162">
        <v>0.7</v>
      </c>
      <c r="R45" s="162">
        <v>-0.6</v>
      </c>
      <c r="S45" s="162">
        <v>-6.2</v>
      </c>
    </row>
    <row r="46" spans="1:19" ht="13.5" customHeight="1">
      <c r="A46" s="171"/>
      <c r="B46" s="537">
        <v>5</v>
      </c>
      <c r="C46" s="172"/>
      <c r="D46" s="173">
        <v>-0.5</v>
      </c>
      <c r="E46" s="174">
        <v>-1.8</v>
      </c>
      <c r="F46" s="174">
        <v>-0.2</v>
      </c>
      <c r="G46" s="174">
        <v>1.4</v>
      </c>
      <c r="H46" s="174">
        <v>-2.9</v>
      </c>
      <c r="I46" s="174">
        <v>-2.6</v>
      </c>
      <c r="J46" s="174">
        <v>1.1</v>
      </c>
      <c r="K46" s="174">
        <v>0.6</v>
      </c>
      <c r="L46" s="174">
        <v>-3.6</v>
      </c>
      <c r="M46" s="174">
        <v>5.3</v>
      </c>
      <c r="N46" s="174">
        <v>-8.4</v>
      </c>
      <c r="O46" s="174">
        <v>-4.3</v>
      </c>
      <c r="P46" s="174">
        <v>-3.9</v>
      </c>
      <c r="Q46" s="174">
        <v>6.7</v>
      </c>
      <c r="R46" s="174">
        <v>5.7</v>
      </c>
      <c r="S46" s="174">
        <v>-4.9</v>
      </c>
    </row>
    <row r="47" spans="1:35" ht="27" customHeight="1">
      <c r="A47" s="661" t="s">
        <v>627</v>
      </c>
      <c r="B47" s="661"/>
      <c r="C47" s="662"/>
      <c r="D47" s="177">
        <v>-6.4</v>
      </c>
      <c r="E47" s="177">
        <v>-8.6</v>
      </c>
      <c r="F47" s="177">
        <v>-9.8</v>
      </c>
      <c r="G47" s="177">
        <v>2.8</v>
      </c>
      <c r="H47" s="177">
        <v>-8.9</v>
      </c>
      <c r="I47" s="177">
        <v>-8.8</v>
      </c>
      <c r="J47" s="177">
        <v>-6.7</v>
      </c>
      <c r="K47" s="177">
        <v>-2.1</v>
      </c>
      <c r="L47" s="177">
        <v>-7.8</v>
      </c>
      <c r="M47" s="177">
        <v>-4.2</v>
      </c>
      <c r="N47" s="177">
        <v>-0.2</v>
      </c>
      <c r="O47" s="177">
        <v>4.2</v>
      </c>
      <c r="P47" s="177">
        <v>-6.2</v>
      </c>
      <c r="Q47" s="177">
        <v>-2.9</v>
      </c>
      <c r="R47" s="177">
        <v>0.8</v>
      </c>
      <c r="S47" s="177">
        <v>-5.7</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7"/>
      <c r="E48" s="337"/>
      <c r="F48" s="337"/>
      <c r="G48" s="337"/>
      <c r="H48" s="337"/>
      <c r="I48" s="337"/>
      <c r="J48" s="337"/>
      <c r="K48" s="337"/>
      <c r="L48" s="337"/>
      <c r="M48" s="337"/>
      <c r="N48" s="337"/>
      <c r="O48" s="337"/>
      <c r="P48" s="337"/>
      <c r="Q48" s="337"/>
      <c r="R48" s="337"/>
      <c r="S48" s="337"/>
      <c r="T48" s="332"/>
      <c r="U48" s="332"/>
      <c r="V48" s="332"/>
      <c r="W48" s="332"/>
      <c r="X48" s="332"/>
      <c r="Y48" s="332"/>
      <c r="Z48" s="332"/>
      <c r="AA48" s="332"/>
      <c r="AB48" s="332"/>
      <c r="AC48" s="332"/>
      <c r="AD48" s="332"/>
      <c r="AE48" s="332"/>
      <c r="AF48" s="332"/>
      <c r="AG48" s="332"/>
      <c r="AH48" s="332"/>
      <c r="AI48" s="332"/>
    </row>
    <row r="49" spans="1:19" ht="17.25">
      <c r="A49" s="159" t="s">
        <v>579</v>
      </c>
      <c r="B49" s="334"/>
      <c r="C49" s="334"/>
      <c r="D49" s="331"/>
      <c r="E49" s="331"/>
      <c r="F49" s="331"/>
      <c r="G49" s="331"/>
      <c r="H49" s="675"/>
      <c r="I49" s="675"/>
      <c r="J49" s="675"/>
      <c r="K49" s="675"/>
      <c r="L49" s="675"/>
      <c r="M49" s="675"/>
      <c r="N49" s="675"/>
      <c r="O49" s="675"/>
      <c r="P49" s="331"/>
      <c r="Q49" s="331"/>
      <c r="R49" s="331"/>
      <c r="S49" s="153"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796</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5"/>
      <c r="B53" s="165"/>
      <c r="C53" s="165"/>
      <c r="D53" s="669" t="s">
        <v>787</v>
      </c>
      <c r="E53" s="669"/>
      <c r="F53" s="669"/>
      <c r="G53" s="669"/>
      <c r="H53" s="669"/>
      <c r="I53" s="669"/>
      <c r="J53" s="669"/>
      <c r="K53" s="669"/>
      <c r="L53" s="669"/>
      <c r="M53" s="669"/>
      <c r="N53" s="669"/>
      <c r="O53" s="669"/>
      <c r="P53" s="669"/>
      <c r="Q53" s="669"/>
      <c r="R53" s="669"/>
      <c r="S53" s="165"/>
    </row>
    <row r="54" spans="1:19" ht="13.5" customHeight="1">
      <c r="A54" s="320" t="s">
        <v>755</v>
      </c>
      <c r="B54" s="320" t="s">
        <v>450</v>
      </c>
      <c r="C54" s="321" t="s">
        <v>756</v>
      </c>
      <c r="D54" s="322">
        <v>100.3</v>
      </c>
      <c r="E54" s="323">
        <v>106.3</v>
      </c>
      <c r="F54" s="323">
        <v>100.3</v>
      </c>
      <c r="G54" s="323">
        <v>100.9</v>
      </c>
      <c r="H54" s="323">
        <v>105</v>
      </c>
      <c r="I54" s="323">
        <v>100.3</v>
      </c>
      <c r="J54" s="323">
        <v>98.4</v>
      </c>
      <c r="K54" s="323">
        <v>105</v>
      </c>
      <c r="L54" s="324">
        <v>93.5</v>
      </c>
      <c r="M54" s="324">
        <v>102.3</v>
      </c>
      <c r="N54" s="324">
        <v>101.4</v>
      </c>
      <c r="O54" s="324">
        <v>112.7</v>
      </c>
      <c r="P54" s="323">
        <v>92.8</v>
      </c>
      <c r="Q54" s="323">
        <v>99</v>
      </c>
      <c r="R54" s="323">
        <v>104.8</v>
      </c>
      <c r="S54" s="324">
        <v>96.8</v>
      </c>
    </row>
    <row r="55" spans="1:19" ht="13.5" customHeight="1">
      <c r="A55" s="325"/>
      <c r="B55" s="325" t="s">
        <v>452</v>
      </c>
      <c r="C55" s="326"/>
      <c r="D55" s="327">
        <v>99.2</v>
      </c>
      <c r="E55" s="161">
        <v>101.8</v>
      </c>
      <c r="F55" s="161">
        <v>99.2</v>
      </c>
      <c r="G55" s="161">
        <v>100.1</v>
      </c>
      <c r="H55" s="161">
        <v>100</v>
      </c>
      <c r="I55" s="161">
        <v>99.3</v>
      </c>
      <c r="J55" s="161">
        <v>98.9</v>
      </c>
      <c r="K55" s="161">
        <v>101.3</v>
      </c>
      <c r="L55" s="328">
        <v>97</v>
      </c>
      <c r="M55" s="328">
        <v>101.6</v>
      </c>
      <c r="N55" s="328">
        <v>100.1</v>
      </c>
      <c r="O55" s="328">
        <v>110.7</v>
      </c>
      <c r="P55" s="161">
        <v>97.8</v>
      </c>
      <c r="Q55" s="161">
        <v>95.7</v>
      </c>
      <c r="R55" s="161">
        <v>103</v>
      </c>
      <c r="S55" s="328">
        <v>98.4</v>
      </c>
    </row>
    <row r="56" spans="1:19" ht="13.5" customHeight="1">
      <c r="A56" s="325"/>
      <c r="B56" s="325" t="s">
        <v>453</v>
      </c>
      <c r="C56" s="326"/>
      <c r="D56" s="327">
        <v>98.7</v>
      </c>
      <c r="E56" s="161">
        <v>99.4</v>
      </c>
      <c r="F56" s="161">
        <v>98.7</v>
      </c>
      <c r="G56" s="161">
        <v>100.2</v>
      </c>
      <c r="H56" s="161">
        <v>99.1</v>
      </c>
      <c r="I56" s="161">
        <v>99.8</v>
      </c>
      <c r="J56" s="161">
        <v>100.6</v>
      </c>
      <c r="K56" s="161">
        <v>96.3</v>
      </c>
      <c r="L56" s="328">
        <v>98.1</v>
      </c>
      <c r="M56" s="328">
        <v>100.8</v>
      </c>
      <c r="N56" s="328">
        <v>99.5</v>
      </c>
      <c r="O56" s="328">
        <v>100.9</v>
      </c>
      <c r="P56" s="161">
        <v>102.5</v>
      </c>
      <c r="Q56" s="161">
        <v>92.8</v>
      </c>
      <c r="R56" s="161">
        <v>103.1</v>
      </c>
      <c r="S56" s="328">
        <v>99.1</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329">
        <v>100.5</v>
      </c>
      <c r="E58" s="330">
        <v>100.1</v>
      </c>
      <c r="F58" s="330">
        <v>100.7</v>
      </c>
      <c r="G58" s="330">
        <v>98.9</v>
      </c>
      <c r="H58" s="330">
        <v>100.6</v>
      </c>
      <c r="I58" s="330">
        <v>99.1</v>
      </c>
      <c r="J58" s="330">
        <v>98.7</v>
      </c>
      <c r="K58" s="330">
        <v>100.3</v>
      </c>
      <c r="L58" s="330">
        <v>101.2</v>
      </c>
      <c r="M58" s="330">
        <v>100.7</v>
      </c>
      <c r="N58" s="330">
        <v>99.7</v>
      </c>
      <c r="O58" s="330">
        <v>101</v>
      </c>
      <c r="P58" s="330">
        <v>107.7</v>
      </c>
      <c r="Q58" s="330">
        <v>100.3</v>
      </c>
      <c r="R58" s="330">
        <v>101.5</v>
      </c>
      <c r="S58" s="330">
        <v>100.2</v>
      </c>
    </row>
    <row r="59" spans="1:19" ht="13.5" customHeight="1">
      <c r="A59" s="230"/>
      <c r="B59" s="171" t="s">
        <v>39</v>
      </c>
      <c r="C59" s="231"/>
      <c r="D59" s="175">
        <v>100.6</v>
      </c>
      <c r="E59" s="176">
        <v>102.7</v>
      </c>
      <c r="F59" s="176">
        <v>100.8</v>
      </c>
      <c r="G59" s="176">
        <v>101</v>
      </c>
      <c r="H59" s="176">
        <v>101</v>
      </c>
      <c r="I59" s="176">
        <v>99</v>
      </c>
      <c r="J59" s="176">
        <v>98.3</v>
      </c>
      <c r="K59" s="176">
        <v>97.9</v>
      </c>
      <c r="L59" s="176">
        <v>101.6</v>
      </c>
      <c r="M59" s="176">
        <v>101.3</v>
      </c>
      <c r="N59" s="176">
        <v>105.6</v>
      </c>
      <c r="O59" s="176">
        <v>99</v>
      </c>
      <c r="P59" s="176">
        <v>109.6</v>
      </c>
      <c r="Q59" s="176">
        <v>99.1</v>
      </c>
      <c r="R59" s="176">
        <v>102</v>
      </c>
      <c r="S59" s="176">
        <v>99.3</v>
      </c>
    </row>
    <row r="60" spans="1:19" ht="13.5" customHeight="1">
      <c r="A60" s="325"/>
      <c r="B60" s="325" t="s">
        <v>757</v>
      </c>
      <c r="C60" s="326"/>
      <c r="D60" s="385">
        <v>96.5</v>
      </c>
      <c r="E60" s="386">
        <v>91.9</v>
      </c>
      <c r="F60" s="386">
        <v>93.4</v>
      </c>
      <c r="G60" s="386">
        <v>101.1</v>
      </c>
      <c r="H60" s="386">
        <v>97.7</v>
      </c>
      <c r="I60" s="386">
        <v>96.1</v>
      </c>
      <c r="J60" s="386">
        <v>96.6</v>
      </c>
      <c r="K60" s="386">
        <v>98.2</v>
      </c>
      <c r="L60" s="386">
        <v>100.1</v>
      </c>
      <c r="M60" s="386">
        <v>97.9</v>
      </c>
      <c r="N60" s="386">
        <v>109</v>
      </c>
      <c r="O60" s="386">
        <v>101.2</v>
      </c>
      <c r="P60" s="386">
        <v>110.1</v>
      </c>
      <c r="Q60" s="386">
        <v>95.7</v>
      </c>
      <c r="R60" s="386">
        <v>101.6</v>
      </c>
      <c r="S60" s="386">
        <v>96.1</v>
      </c>
    </row>
    <row r="61" spans="1:19" ht="13.5" customHeight="1">
      <c r="A61" s="325"/>
      <c r="B61" s="325" t="s">
        <v>758</v>
      </c>
      <c r="C61" s="326"/>
      <c r="D61" s="387">
        <v>106.4</v>
      </c>
      <c r="E61" s="162">
        <v>108.9</v>
      </c>
      <c r="F61" s="162">
        <v>106.5</v>
      </c>
      <c r="G61" s="162">
        <v>108.9</v>
      </c>
      <c r="H61" s="162">
        <v>106.1</v>
      </c>
      <c r="I61" s="162">
        <v>101.8</v>
      </c>
      <c r="J61" s="162">
        <v>102.1</v>
      </c>
      <c r="K61" s="162">
        <v>105.2</v>
      </c>
      <c r="L61" s="162">
        <v>99</v>
      </c>
      <c r="M61" s="162">
        <v>101.8</v>
      </c>
      <c r="N61" s="162">
        <v>108</v>
      </c>
      <c r="O61" s="162">
        <v>105.3</v>
      </c>
      <c r="P61" s="162">
        <v>132.5</v>
      </c>
      <c r="Q61" s="162">
        <v>106.6</v>
      </c>
      <c r="R61" s="162">
        <v>101</v>
      </c>
      <c r="S61" s="162">
        <v>101.1</v>
      </c>
    </row>
    <row r="62" spans="1:19" ht="13.5" customHeight="1">
      <c r="A62" s="325"/>
      <c r="B62" s="325" t="s">
        <v>759</v>
      </c>
      <c r="C62" s="326"/>
      <c r="D62" s="387">
        <v>103.1</v>
      </c>
      <c r="E62" s="162">
        <v>107.7</v>
      </c>
      <c r="F62" s="162">
        <v>103.8</v>
      </c>
      <c r="G62" s="162">
        <v>100.2</v>
      </c>
      <c r="H62" s="162">
        <v>104.8</v>
      </c>
      <c r="I62" s="162">
        <v>101.6</v>
      </c>
      <c r="J62" s="162">
        <v>99.4</v>
      </c>
      <c r="K62" s="162">
        <v>99.3</v>
      </c>
      <c r="L62" s="162">
        <v>107.4</v>
      </c>
      <c r="M62" s="162">
        <v>104.5</v>
      </c>
      <c r="N62" s="162">
        <v>107.2</v>
      </c>
      <c r="O62" s="162">
        <v>97.8</v>
      </c>
      <c r="P62" s="162">
        <v>113.1</v>
      </c>
      <c r="Q62" s="162">
        <v>100.5</v>
      </c>
      <c r="R62" s="162">
        <v>106.7</v>
      </c>
      <c r="S62" s="162">
        <v>101.7</v>
      </c>
    </row>
    <row r="63" spans="1:19" ht="13.5" customHeight="1">
      <c r="A63" s="325"/>
      <c r="B63" s="325" t="s">
        <v>760</v>
      </c>
      <c r="C63" s="326"/>
      <c r="D63" s="387">
        <v>96.3</v>
      </c>
      <c r="E63" s="162">
        <v>99.2</v>
      </c>
      <c r="F63" s="162">
        <v>92.6</v>
      </c>
      <c r="G63" s="162">
        <v>101.8</v>
      </c>
      <c r="H63" s="162">
        <v>100.1</v>
      </c>
      <c r="I63" s="162">
        <v>98.2</v>
      </c>
      <c r="J63" s="162">
        <v>98.5</v>
      </c>
      <c r="K63" s="162">
        <v>99.9</v>
      </c>
      <c r="L63" s="162">
        <v>102</v>
      </c>
      <c r="M63" s="162">
        <v>96.3</v>
      </c>
      <c r="N63" s="162">
        <v>104.1</v>
      </c>
      <c r="O63" s="162">
        <v>100.8</v>
      </c>
      <c r="P63" s="162">
        <v>85.9</v>
      </c>
      <c r="Q63" s="162">
        <v>100.5</v>
      </c>
      <c r="R63" s="162">
        <v>101.8</v>
      </c>
      <c r="S63" s="162">
        <v>99.6</v>
      </c>
    </row>
    <row r="64" spans="1:19" ht="13.5" customHeight="1">
      <c r="A64" s="325"/>
      <c r="B64" s="325" t="s">
        <v>761</v>
      </c>
      <c r="C64" s="326"/>
      <c r="D64" s="387">
        <v>102</v>
      </c>
      <c r="E64" s="162">
        <v>110.1</v>
      </c>
      <c r="F64" s="162">
        <v>102.8</v>
      </c>
      <c r="G64" s="162">
        <v>97.9</v>
      </c>
      <c r="H64" s="162">
        <v>99.2</v>
      </c>
      <c r="I64" s="162">
        <v>101.5</v>
      </c>
      <c r="J64" s="162">
        <v>98.9</v>
      </c>
      <c r="K64" s="162">
        <v>93.3</v>
      </c>
      <c r="L64" s="162">
        <v>101.8</v>
      </c>
      <c r="M64" s="162">
        <v>102.1</v>
      </c>
      <c r="N64" s="162">
        <v>105.1</v>
      </c>
      <c r="O64" s="162">
        <v>98.9</v>
      </c>
      <c r="P64" s="162">
        <v>112.5</v>
      </c>
      <c r="Q64" s="162">
        <v>100</v>
      </c>
      <c r="R64" s="162">
        <v>102.5</v>
      </c>
      <c r="S64" s="162">
        <v>99.8</v>
      </c>
    </row>
    <row r="65" spans="1:19" ht="13.5" customHeight="1">
      <c r="A65" s="325"/>
      <c r="B65" s="325" t="s">
        <v>733</v>
      </c>
      <c r="C65" s="326"/>
      <c r="D65" s="387">
        <v>101.5</v>
      </c>
      <c r="E65" s="162">
        <v>108.4</v>
      </c>
      <c r="F65" s="162">
        <v>102.1</v>
      </c>
      <c r="G65" s="162">
        <v>102.1</v>
      </c>
      <c r="H65" s="162">
        <v>100.5</v>
      </c>
      <c r="I65" s="162">
        <v>99.5</v>
      </c>
      <c r="J65" s="162">
        <v>98</v>
      </c>
      <c r="K65" s="162">
        <v>98.4</v>
      </c>
      <c r="L65" s="162">
        <v>102.7</v>
      </c>
      <c r="M65" s="162">
        <v>100.7</v>
      </c>
      <c r="N65" s="162">
        <v>106.4</v>
      </c>
      <c r="O65" s="162">
        <v>98</v>
      </c>
      <c r="P65" s="162">
        <v>118.8</v>
      </c>
      <c r="Q65" s="162">
        <v>96.9</v>
      </c>
      <c r="R65" s="162">
        <v>99.6</v>
      </c>
      <c r="S65" s="162">
        <v>100.3</v>
      </c>
    </row>
    <row r="66" spans="1:19" ht="13.5" customHeight="1">
      <c r="A66" s="325"/>
      <c r="B66" s="325" t="s">
        <v>762</v>
      </c>
      <c r="C66" s="326"/>
      <c r="D66" s="387">
        <v>103.4</v>
      </c>
      <c r="E66" s="162">
        <v>107.4</v>
      </c>
      <c r="F66" s="162">
        <v>104.8</v>
      </c>
      <c r="G66" s="162">
        <v>99.2</v>
      </c>
      <c r="H66" s="162">
        <v>104.9</v>
      </c>
      <c r="I66" s="162">
        <v>101.8</v>
      </c>
      <c r="J66" s="162">
        <v>98.3</v>
      </c>
      <c r="K66" s="162">
        <v>94.7</v>
      </c>
      <c r="L66" s="162">
        <v>106.1</v>
      </c>
      <c r="M66" s="162">
        <v>105.9</v>
      </c>
      <c r="N66" s="162">
        <v>106.8</v>
      </c>
      <c r="O66" s="162">
        <v>100.4</v>
      </c>
      <c r="P66" s="162">
        <v>113.4</v>
      </c>
      <c r="Q66" s="162">
        <v>100.4</v>
      </c>
      <c r="R66" s="162">
        <v>103.2</v>
      </c>
      <c r="S66" s="162">
        <v>103.1</v>
      </c>
    </row>
    <row r="67" spans="1:19" ht="13.5" customHeight="1">
      <c r="A67" s="325"/>
      <c r="B67" s="325">
        <v>12</v>
      </c>
      <c r="C67" s="326"/>
      <c r="D67" s="387">
        <v>101.7</v>
      </c>
      <c r="E67" s="162">
        <v>105.9</v>
      </c>
      <c r="F67" s="162">
        <v>103.3</v>
      </c>
      <c r="G67" s="162">
        <v>97.4</v>
      </c>
      <c r="H67" s="162">
        <v>102</v>
      </c>
      <c r="I67" s="162">
        <v>100.8</v>
      </c>
      <c r="J67" s="162">
        <v>98.4</v>
      </c>
      <c r="K67" s="162">
        <v>98.4</v>
      </c>
      <c r="L67" s="162">
        <v>101.3</v>
      </c>
      <c r="M67" s="162">
        <v>103</v>
      </c>
      <c r="N67" s="162">
        <v>108.5</v>
      </c>
      <c r="O67" s="162">
        <v>95.9</v>
      </c>
      <c r="P67" s="162">
        <v>101.3</v>
      </c>
      <c r="Q67" s="162">
        <v>98.9</v>
      </c>
      <c r="R67" s="162">
        <v>101.1</v>
      </c>
      <c r="S67" s="162">
        <v>100.8</v>
      </c>
    </row>
    <row r="68" spans="1:19" ht="13.5" customHeight="1">
      <c r="A68" s="325" t="s">
        <v>38</v>
      </c>
      <c r="B68" s="325" t="s">
        <v>763</v>
      </c>
      <c r="C68" s="326" t="s">
        <v>454</v>
      </c>
      <c r="D68" s="387">
        <v>92</v>
      </c>
      <c r="E68" s="162">
        <v>94.3</v>
      </c>
      <c r="F68" s="162">
        <v>89</v>
      </c>
      <c r="G68" s="162">
        <v>95.9</v>
      </c>
      <c r="H68" s="162">
        <v>99.9</v>
      </c>
      <c r="I68" s="162">
        <v>92.5</v>
      </c>
      <c r="J68" s="162">
        <v>94.4</v>
      </c>
      <c r="K68" s="162">
        <v>95.2</v>
      </c>
      <c r="L68" s="162">
        <v>83.4</v>
      </c>
      <c r="M68" s="162">
        <v>97.2</v>
      </c>
      <c r="N68" s="162">
        <v>95.7</v>
      </c>
      <c r="O68" s="162">
        <v>92.8</v>
      </c>
      <c r="P68" s="162">
        <v>91.6</v>
      </c>
      <c r="Q68" s="162">
        <v>96.4</v>
      </c>
      <c r="R68" s="162">
        <v>100.8</v>
      </c>
      <c r="S68" s="162">
        <v>88.5</v>
      </c>
    </row>
    <row r="69" spans="1:19" ht="13.5" customHeight="1">
      <c r="A69" s="325"/>
      <c r="B69" s="325">
        <v>2</v>
      </c>
      <c r="C69" s="326"/>
      <c r="D69" s="387">
        <v>97.4</v>
      </c>
      <c r="E69" s="162">
        <v>86.3</v>
      </c>
      <c r="F69" s="162">
        <v>100.1</v>
      </c>
      <c r="G69" s="162">
        <v>91.9</v>
      </c>
      <c r="H69" s="162">
        <v>108.5</v>
      </c>
      <c r="I69" s="162">
        <v>100.5</v>
      </c>
      <c r="J69" s="162">
        <v>94.4</v>
      </c>
      <c r="K69" s="162">
        <v>92.2</v>
      </c>
      <c r="L69" s="162">
        <v>90.2</v>
      </c>
      <c r="M69" s="162">
        <v>93.9</v>
      </c>
      <c r="N69" s="162">
        <v>97.7</v>
      </c>
      <c r="O69" s="162">
        <v>89.3</v>
      </c>
      <c r="P69" s="162">
        <v>101.7</v>
      </c>
      <c r="Q69" s="162">
        <v>96.3</v>
      </c>
      <c r="R69" s="162">
        <v>93.9</v>
      </c>
      <c r="S69" s="162">
        <v>92.7</v>
      </c>
    </row>
    <row r="70" spans="1:46" ht="13.5" customHeight="1">
      <c r="A70" s="325"/>
      <c r="B70" s="325">
        <v>3</v>
      </c>
      <c r="C70" s="326"/>
      <c r="D70" s="387">
        <v>97.9</v>
      </c>
      <c r="E70" s="162">
        <v>79.2</v>
      </c>
      <c r="F70" s="162">
        <v>99.9</v>
      </c>
      <c r="G70" s="162">
        <v>98.2</v>
      </c>
      <c r="H70" s="162">
        <v>109.8</v>
      </c>
      <c r="I70" s="162">
        <v>97.8</v>
      </c>
      <c r="J70" s="162">
        <v>94.1</v>
      </c>
      <c r="K70" s="162">
        <v>96.2</v>
      </c>
      <c r="L70" s="162">
        <v>94.1</v>
      </c>
      <c r="M70" s="162">
        <v>100.7</v>
      </c>
      <c r="N70" s="162">
        <v>99.1</v>
      </c>
      <c r="O70" s="162">
        <v>100</v>
      </c>
      <c r="P70" s="162">
        <v>99.8</v>
      </c>
      <c r="Q70" s="162">
        <v>98.8</v>
      </c>
      <c r="R70" s="162">
        <v>99.8</v>
      </c>
      <c r="S70" s="162">
        <v>93.3</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v>4</v>
      </c>
      <c r="C71" s="326"/>
      <c r="D71" s="387">
        <v>102.6</v>
      </c>
      <c r="E71" s="162">
        <v>91.8</v>
      </c>
      <c r="F71" s="162">
        <v>103.7</v>
      </c>
      <c r="G71" s="162">
        <v>98.4</v>
      </c>
      <c r="H71" s="162">
        <v>111.1</v>
      </c>
      <c r="I71" s="162">
        <v>104.3</v>
      </c>
      <c r="J71" s="162">
        <v>104</v>
      </c>
      <c r="K71" s="162">
        <v>101.4</v>
      </c>
      <c r="L71" s="162">
        <v>100.8</v>
      </c>
      <c r="M71" s="162">
        <v>104.8</v>
      </c>
      <c r="N71" s="162">
        <v>97.7</v>
      </c>
      <c r="O71" s="162">
        <v>87.9</v>
      </c>
      <c r="P71" s="162">
        <v>115</v>
      </c>
      <c r="Q71" s="162">
        <v>102.7</v>
      </c>
      <c r="R71" s="162">
        <v>103.8</v>
      </c>
      <c r="S71" s="162">
        <v>96.3</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537">
        <v>5</v>
      </c>
      <c r="C72" s="172"/>
      <c r="D72" s="173">
        <v>96.6</v>
      </c>
      <c r="E72" s="174">
        <v>95.3</v>
      </c>
      <c r="F72" s="174">
        <v>94</v>
      </c>
      <c r="G72" s="174">
        <v>101.2</v>
      </c>
      <c r="H72" s="174">
        <v>100.9</v>
      </c>
      <c r="I72" s="174">
        <v>93.9</v>
      </c>
      <c r="J72" s="174">
        <v>97.4</v>
      </c>
      <c r="K72" s="174">
        <v>100.1</v>
      </c>
      <c r="L72" s="174">
        <v>93.4</v>
      </c>
      <c r="M72" s="174">
        <v>101.9</v>
      </c>
      <c r="N72" s="174">
        <v>98.7</v>
      </c>
      <c r="O72" s="174">
        <v>97.8</v>
      </c>
      <c r="P72" s="174">
        <v>101.5</v>
      </c>
      <c r="Q72" s="174">
        <v>102.1</v>
      </c>
      <c r="R72" s="174">
        <v>104.8</v>
      </c>
      <c r="S72" s="174">
        <v>93.3</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0.6</v>
      </c>
      <c r="E74" s="323">
        <v>3.9</v>
      </c>
      <c r="F74" s="323">
        <v>2.4</v>
      </c>
      <c r="G74" s="323">
        <v>-0.9</v>
      </c>
      <c r="H74" s="323">
        <v>-3.1</v>
      </c>
      <c r="I74" s="323">
        <v>4.4</v>
      </c>
      <c r="J74" s="323">
        <v>-1.4</v>
      </c>
      <c r="K74" s="323">
        <v>-1.4</v>
      </c>
      <c r="L74" s="324">
        <v>-6.9</v>
      </c>
      <c r="M74" s="324">
        <v>4.7</v>
      </c>
      <c r="N74" s="324">
        <v>2.6</v>
      </c>
      <c r="O74" s="324">
        <v>-6.4</v>
      </c>
      <c r="P74" s="323">
        <v>-3.3</v>
      </c>
      <c r="Q74" s="323">
        <v>-3.1</v>
      </c>
      <c r="R74" s="323">
        <v>3.6</v>
      </c>
      <c r="S74" s="324">
        <v>3</v>
      </c>
    </row>
    <row r="75" spans="1:19" ht="13.5" customHeight="1">
      <c r="A75" s="325"/>
      <c r="B75" s="325" t="s">
        <v>452</v>
      </c>
      <c r="C75" s="326"/>
      <c r="D75" s="327">
        <v>-1</v>
      </c>
      <c r="E75" s="161">
        <v>-4.1</v>
      </c>
      <c r="F75" s="161">
        <v>-1.1</v>
      </c>
      <c r="G75" s="161">
        <v>-0.8</v>
      </c>
      <c r="H75" s="161">
        <v>-4.7</v>
      </c>
      <c r="I75" s="161">
        <v>-1</v>
      </c>
      <c r="J75" s="161">
        <v>0.5</v>
      </c>
      <c r="K75" s="161">
        <v>-3.5</v>
      </c>
      <c r="L75" s="328">
        <v>3.7</v>
      </c>
      <c r="M75" s="328">
        <v>-0.8</v>
      </c>
      <c r="N75" s="328">
        <v>-1.3</v>
      </c>
      <c r="O75" s="328">
        <v>-1.8</v>
      </c>
      <c r="P75" s="161">
        <v>5.4</v>
      </c>
      <c r="Q75" s="161">
        <v>-3.4</v>
      </c>
      <c r="R75" s="161">
        <v>-1.7</v>
      </c>
      <c r="S75" s="328">
        <v>1.7</v>
      </c>
    </row>
    <row r="76" spans="1:19" ht="13.5" customHeight="1">
      <c r="A76" s="325"/>
      <c r="B76" s="325" t="s">
        <v>453</v>
      </c>
      <c r="C76" s="326"/>
      <c r="D76" s="327">
        <v>-0.5</v>
      </c>
      <c r="E76" s="161">
        <v>-2.4</v>
      </c>
      <c r="F76" s="161">
        <v>-0.4</v>
      </c>
      <c r="G76" s="161">
        <v>0.1</v>
      </c>
      <c r="H76" s="161">
        <v>-1</v>
      </c>
      <c r="I76" s="161">
        <v>0.5</v>
      </c>
      <c r="J76" s="161">
        <v>1.7</v>
      </c>
      <c r="K76" s="161">
        <v>-5</v>
      </c>
      <c r="L76" s="328">
        <v>1.1</v>
      </c>
      <c r="M76" s="328">
        <v>-0.7</v>
      </c>
      <c r="N76" s="328">
        <v>-0.6</v>
      </c>
      <c r="O76" s="328">
        <v>-8.9</v>
      </c>
      <c r="P76" s="161">
        <v>4.8</v>
      </c>
      <c r="Q76" s="161">
        <v>-2.9</v>
      </c>
      <c r="R76" s="161">
        <v>0.1</v>
      </c>
      <c r="S76" s="328">
        <v>0.7</v>
      </c>
    </row>
    <row r="77" spans="1:19" ht="13.5" customHeight="1">
      <c r="A77" s="325"/>
      <c r="B77" s="325" t="s">
        <v>200</v>
      </c>
      <c r="C77" s="326"/>
      <c r="D77" s="327">
        <v>1.3</v>
      </c>
      <c r="E77" s="161">
        <v>0.6</v>
      </c>
      <c r="F77" s="161">
        <v>1.2</v>
      </c>
      <c r="G77" s="161">
        <v>-0.2</v>
      </c>
      <c r="H77" s="161">
        <v>1</v>
      </c>
      <c r="I77" s="161">
        <v>0.2</v>
      </c>
      <c r="J77" s="161">
        <v>-0.6</v>
      </c>
      <c r="K77" s="161">
        <v>3.9</v>
      </c>
      <c r="L77" s="328">
        <v>2</v>
      </c>
      <c r="M77" s="328">
        <v>-0.9</v>
      </c>
      <c r="N77" s="328">
        <v>0.4</v>
      </c>
      <c r="O77" s="328">
        <v>-0.8</v>
      </c>
      <c r="P77" s="161">
        <v>-2.4</v>
      </c>
      <c r="Q77" s="161">
        <v>7.8</v>
      </c>
      <c r="R77" s="161">
        <v>-3</v>
      </c>
      <c r="S77" s="328">
        <v>1</v>
      </c>
    </row>
    <row r="78" spans="1:19" ht="13.5" customHeight="1">
      <c r="A78" s="325"/>
      <c r="B78" s="325">
        <v>28</v>
      </c>
      <c r="C78" s="326"/>
      <c r="D78" s="327">
        <v>0.5</v>
      </c>
      <c r="E78" s="161">
        <v>0</v>
      </c>
      <c r="F78" s="161">
        <v>0.7</v>
      </c>
      <c r="G78" s="161">
        <v>-1.1</v>
      </c>
      <c r="H78" s="161">
        <v>0.5</v>
      </c>
      <c r="I78" s="161">
        <v>-0.9</v>
      </c>
      <c r="J78" s="161">
        <v>-1.4</v>
      </c>
      <c r="K78" s="161">
        <v>0.3</v>
      </c>
      <c r="L78" s="328">
        <v>1.2</v>
      </c>
      <c r="M78" s="328">
        <v>0.8</v>
      </c>
      <c r="N78" s="328">
        <v>-0.3</v>
      </c>
      <c r="O78" s="328">
        <v>0.9</v>
      </c>
      <c r="P78" s="161">
        <v>7.7</v>
      </c>
      <c r="Q78" s="161">
        <v>0.2</v>
      </c>
      <c r="R78" s="161">
        <v>1.4</v>
      </c>
      <c r="S78" s="328">
        <v>0.2</v>
      </c>
    </row>
    <row r="79" spans="1:19" ht="13.5" customHeight="1">
      <c r="A79" s="230"/>
      <c r="B79" s="171" t="s">
        <v>39</v>
      </c>
      <c r="C79" s="231"/>
      <c r="D79" s="175">
        <v>0.1</v>
      </c>
      <c r="E79" s="176">
        <v>2.6</v>
      </c>
      <c r="F79" s="176">
        <v>0.1</v>
      </c>
      <c r="G79" s="176">
        <v>2.1</v>
      </c>
      <c r="H79" s="176">
        <v>0.4</v>
      </c>
      <c r="I79" s="176">
        <v>-0.1</v>
      </c>
      <c r="J79" s="176">
        <v>-0.4</v>
      </c>
      <c r="K79" s="176">
        <v>-2.4</v>
      </c>
      <c r="L79" s="176">
        <v>0.4</v>
      </c>
      <c r="M79" s="176">
        <v>0.6</v>
      </c>
      <c r="N79" s="176">
        <v>5.9</v>
      </c>
      <c r="O79" s="176">
        <v>-2</v>
      </c>
      <c r="P79" s="176">
        <v>1.8</v>
      </c>
      <c r="Q79" s="176">
        <v>-1.2</v>
      </c>
      <c r="R79" s="176">
        <v>0.5</v>
      </c>
      <c r="S79" s="176">
        <v>-0.9</v>
      </c>
    </row>
    <row r="80" spans="1:19" ht="13.5" customHeight="1">
      <c r="A80" s="325"/>
      <c r="B80" s="325" t="s">
        <v>757</v>
      </c>
      <c r="C80" s="326"/>
      <c r="D80" s="385">
        <v>1.5</v>
      </c>
      <c r="E80" s="386">
        <v>-1.2</v>
      </c>
      <c r="F80" s="386">
        <v>0.5</v>
      </c>
      <c r="G80" s="386">
        <v>7.6</v>
      </c>
      <c r="H80" s="386">
        <v>1.9</v>
      </c>
      <c r="I80" s="386">
        <v>-1.9</v>
      </c>
      <c r="J80" s="386">
        <v>-1.7</v>
      </c>
      <c r="K80" s="386">
        <v>2.3</v>
      </c>
      <c r="L80" s="386">
        <v>-2.2</v>
      </c>
      <c r="M80" s="386">
        <v>-0.7</v>
      </c>
      <c r="N80" s="386">
        <v>9</v>
      </c>
      <c r="O80" s="386">
        <v>0.3</v>
      </c>
      <c r="P80" s="386">
        <v>9.3</v>
      </c>
      <c r="Q80" s="386">
        <v>3.9</v>
      </c>
      <c r="R80" s="386">
        <v>2</v>
      </c>
      <c r="S80" s="386">
        <v>-0.4</v>
      </c>
    </row>
    <row r="81" spans="1:19" ht="13.5" customHeight="1">
      <c r="A81" s="325"/>
      <c r="B81" s="325" t="s">
        <v>758</v>
      </c>
      <c r="C81" s="326"/>
      <c r="D81" s="387">
        <v>1.3</v>
      </c>
      <c r="E81" s="162">
        <v>2.4</v>
      </c>
      <c r="F81" s="162">
        <v>1.4</v>
      </c>
      <c r="G81" s="162">
        <v>1.3</v>
      </c>
      <c r="H81" s="162">
        <v>1.9</v>
      </c>
      <c r="I81" s="162">
        <v>0.3</v>
      </c>
      <c r="J81" s="162">
        <v>-0.7</v>
      </c>
      <c r="K81" s="162">
        <v>-3</v>
      </c>
      <c r="L81" s="162">
        <v>1.1</v>
      </c>
      <c r="M81" s="162">
        <v>1.4</v>
      </c>
      <c r="N81" s="162">
        <v>6.2</v>
      </c>
      <c r="O81" s="162">
        <v>0.1</v>
      </c>
      <c r="P81" s="162">
        <v>10.2</v>
      </c>
      <c r="Q81" s="162">
        <v>1</v>
      </c>
      <c r="R81" s="162">
        <v>1.5</v>
      </c>
      <c r="S81" s="162">
        <v>-3.6</v>
      </c>
    </row>
    <row r="82" spans="1:19" ht="13.5" customHeight="1">
      <c r="A82" s="325"/>
      <c r="B82" s="325" t="s">
        <v>759</v>
      </c>
      <c r="C82" s="326"/>
      <c r="D82" s="387">
        <v>0.2</v>
      </c>
      <c r="E82" s="162">
        <v>5.1</v>
      </c>
      <c r="F82" s="162">
        <v>-0.3</v>
      </c>
      <c r="G82" s="162">
        <v>1.2</v>
      </c>
      <c r="H82" s="162">
        <v>-1.3</v>
      </c>
      <c r="I82" s="162">
        <v>3.1</v>
      </c>
      <c r="J82" s="162">
        <v>-0.1</v>
      </c>
      <c r="K82" s="162">
        <v>-2.5</v>
      </c>
      <c r="L82" s="162">
        <v>-1.3</v>
      </c>
      <c r="M82" s="162">
        <v>1.1</v>
      </c>
      <c r="N82" s="162">
        <v>7.1</v>
      </c>
      <c r="O82" s="162">
        <v>-1.8</v>
      </c>
      <c r="P82" s="162">
        <v>1.2</v>
      </c>
      <c r="Q82" s="162">
        <v>-2</v>
      </c>
      <c r="R82" s="162">
        <v>-0.4</v>
      </c>
      <c r="S82" s="162">
        <v>-0.9</v>
      </c>
    </row>
    <row r="83" spans="1:19" ht="13.5" customHeight="1">
      <c r="A83" s="325"/>
      <c r="B83" s="325" t="s">
        <v>760</v>
      </c>
      <c r="C83" s="326"/>
      <c r="D83" s="387">
        <v>-0.4</v>
      </c>
      <c r="E83" s="162">
        <v>6.4</v>
      </c>
      <c r="F83" s="162">
        <v>-1.2</v>
      </c>
      <c r="G83" s="162">
        <v>0.1</v>
      </c>
      <c r="H83" s="162">
        <v>-0.6</v>
      </c>
      <c r="I83" s="162">
        <v>1.2</v>
      </c>
      <c r="J83" s="162">
        <v>-0.5</v>
      </c>
      <c r="K83" s="162">
        <v>-1.5</v>
      </c>
      <c r="L83" s="162">
        <v>-0.1</v>
      </c>
      <c r="M83" s="162">
        <v>0.4</v>
      </c>
      <c r="N83" s="162">
        <v>3.3</v>
      </c>
      <c r="O83" s="162">
        <v>-4.2</v>
      </c>
      <c r="P83" s="162">
        <v>-12.3</v>
      </c>
      <c r="Q83" s="162">
        <v>3.4</v>
      </c>
      <c r="R83" s="162">
        <v>0</v>
      </c>
      <c r="S83" s="162">
        <v>-0.4</v>
      </c>
    </row>
    <row r="84" spans="1:19" ht="13.5" customHeight="1">
      <c r="A84" s="325"/>
      <c r="B84" s="325" t="s">
        <v>761</v>
      </c>
      <c r="C84" s="326"/>
      <c r="D84" s="387">
        <v>0.4</v>
      </c>
      <c r="E84" s="162">
        <v>3.9</v>
      </c>
      <c r="F84" s="162">
        <v>1.2</v>
      </c>
      <c r="G84" s="162">
        <v>1.6</v>
      </c>
      <c r="H84" s="162">
        <v>1.6</v>
      </c>
      <c r="I84" s="162">
        <v>1.7</v>
      </c>
      <c r="J84" s="162">
        <v>-0.2</v>
      </c>
      <c r="K84" s="162">
        <v>-4.4</v>
      </c>
      <c r="L84" s="162">
        <v>-0.1</v>
      </c>
      <c r="M84" s="162">
        <v>4.4</v>
      </c>
      <c r="N84" s="162">
        <v>3.6</v>
      </c>
      <c r="O84" s="162">
        <v>-2.8</v>
      </c>
      <c r="P84" s="162">
        <v>0</v>
      </c>
      <c r="Q84" s="162">
        <v>-2.2</v>
      </c>
      <c r="R84" s="162">
        <v>-1.3</v>
      </c>
      <c r="S84" s="162">
        <v>-2.2</v>
      </c>
    </row>
    <row r="85" spans="1:19" ht="13.5" customHeight="1">
      <c r="A85" s="325"/>
      <c r="B85" s="325" t="s">
        <v>733</v>
      </c>
      <c r="C85" s="326"/>
      <c r="D85" s="387">
        <v>1.6</v>
      </c>
      <c r="E85" s="162">
        <v>6.1</v>
      </c>
      <c r="F85" s="162">
        <v>-0.3</v>
      </c>
      <c r="G85" s="162">
        <v>1.9</v>
      </c>
      <c r="H85" s="162">
        <v>0.9</v>
      </c>
      <c r="I85" s="162">
        <v>1.3</v>
      </c>
      <c r="J85" s="162">
        <v>3.7</v>
      </c>
      <c r="K85" s="162">
        <v>0</v>
      </c>
      <c r="L85" s="162">
        <v>0.9</v>
      </c>
      <c r="M85" s="162">
        <v>-2.4</v>
      </c>
      <c r="N85" s="162">
        <v>15.9</v>
      </c>
      <c r="O85" s="162">
        <v>-3.1</v>
      </c>
      <c r="P85" s="162">
        <v>6.6</v>
      </c>
      <c r="Q85" s="162">
        <v>0.2</v>
      </c>
      <c r="R85" s="162">
        <v>-0.9</v>
      </c>
      <c r="S85" s="162">
        <v>0.7</v>
      </c>
    </row>
    <row r="86" spans="1:19" ht="13.5" customHeight="1">
      <c r="A86" s="325"/>
      <c r="B86" s="325" t="s">
        <v>762</v>
      </c>
      <c r="C86" s="326"/>
      <c r="D86" s="387">
        <v>1.5</v>
      </c>
      <c r="E86" s="162">
        <v>4.1</v>
      </c>
      <c r="F86" s="162">
        <v>1</v>
      </c>
      <c r="G86" s="162">
        <v>-0.9</v>
      </c>
      <c r="H86" s="162">
        <v>2.9</v>
      </c>
      <c r="I86" s="162">
        <v>2.4</v>
      </c>
      <c r="J86" s="162">
        <v>0</v>
      </c>
      <c r="K86" s="162">
        <v>-2.3</v>
      </c>
      <c r="L86" s="162">
        <v>6.4</v>
      </c>
      <c r="M86" s="162">
        <v>3</v>
      </c>
      <c r="N86" s="162">
        <v>6.1</v>
      </c>
      <c r="O86" s="162">
        <v>-4.9</v>
      </c>
      <c r="P86" s="162">
        <v>1.9</v>
      </c>
      <c r="Q86" s="162">
        <v>0.9</v>
      </c>
      <c r="R86" s="162">
        <v>2.5</v>
      </c>
      <c r="S86" s="162">
        <v>2.7</v>
      </c>
    </row>
    <row r="87" spans="1:19" ht="13.5" customHeight="1">
      <c r="A87" s="325"/>
      <c r="B87" s="325">
        <v>12</v>
      </c>
      <c r="C87" s="326"/>
      <c r="D87" s="387">
        <v>0.6</v>
      </c>
      <c r="E87" s="162">
        <v>1.7</v>
      </c>
      <c r="F87" s="162">
        <v>0.4</v>
      </c>
      <c r="G87" s="162">
        <v>3.7</v>
      </c>
      <c r="H87" s="162">
        <v>0.9</v>
      </c>
      <c r="I87" s="162">
        <v>1.1</v>
      </c>
      <c r="J87" s="162">
        <v>-0.3</v>
      </c>
      <c r="K87" s="162">
        <v>-2.6</v>
      </c>
      <c r="L87" s="162">
        <v>-2</v>
      </c>
      <c r="M87" s="162">
        <v>1.9</v>
      </c>
      <c r="N87" s="162">
        <v>8</v>
      </c>
      <c r="O87" s="162">
        <v>-5.9</v>
      </c>
      <c r="P87" s="162">
        <v>1.8</v>
      </c>
      <c r="Q87" s="162">
        <v>-0.6</v>
      </c>
      <c r="R87" s="162">
        <v>1.1</v>
      </c>
      <c r="S87" s="162">
        <v>0.6</v>
      </c>
    </row>
    <row r="88" spans="1:19" ht="13.5" customHeight="1">
      <c r="A88" s="325" t="s">
        <v>38</v>
      </c>
      <c r="B88" s="325" t="s">
        <v>763</v>
      </c>
      <c r="C88" s="326" t="s">
        <v>454</v>
      </c>
      <c r="D88" s="387">
        <v>0.2</v>
      </c>
      <c r="E88" s="162">
        <v>11.3</v>
      </c>
      <c r="F88" s="162">
        <v>-0.7</v>
      </c>
      <c r="G88" s="162">
        <v>-0.5</v>
      </c>
      <c r="H88" s="162">
        <v>7.5</v>
      </c>
      <c r="I88" s="162">
        <v>0</v>
      </c>
      <c r="J88" s="162">
        <v>-1.4</v>
      </c>
      <c r="K88" s="162">
        <v>3.4</v>
      </c>
      <c r="L88" s="162">
        <v>-14.2</v>
      </c>
      <c r="M88" s="162">
        <v>4.9</v>
      </c>
      <c r="N88" s="162">
        <v>-9</v>
      </c>
      <c r="O88" s="162">
        <v>-6.1</v>
      </c>
      <c r="P88" s="162">
        <v>-9.5</v>
      </c>
      <c r="Q88" s="162">
        <v>11.8</v>
      </c>
      <c r="R88" s="162">
        <v>-2.1</v>
      </c>
      <c r="S88" s="162">
        <v>-4.1</v>
      </c>
    </row>
    <row r="89" spans="1:19" ht="13.5" customHeight="1">
      <c r="A89" s="325"/>
      <c r="B89" s="325">
        <v>2</v>
      </c>
      <c r="C89" s="326"/>
      <c r="D89" s="387">
        <v>-2.9</v>
      </c>
      <c r="E89" s="162">
        <v>-14</v>
      </c>
      <c r="F89" s="162">
        <v>-2.2</v>
      </c>
      <c r="G89" s="162">
        <v>-5.5</v>
      </c>
      <c r="H89" s="162">
        <v>9.5</v>
      </c>
      <c r="I89" s="162">
        <v>2.3</v>
      </c>
      <c r="J89" s="162">
        <v>-2.9</v>
      </c>
      <c r="K89" s="162">
        <v>-1.9</v>
      </c>
      <c r="L89" s="162">
        <v>-3.6</v>
      </c>
      <c r="M89" s="162">
        <v>-7.1</v>
      </c>
      <c r="N89" s="162">
        <v>-2.8</v>
      </c>
      <c r="O89" s="162">
        <v>-4.8</v>
      </c>
      <c r="P89" s="162">
        <v>-6.3</v>
      </c>
      <c r="Q89" s="162">
        <v>-3.3</v>
      </c>
      <c r="R89" s="162">
        <v>-1.9</v>
      </c>
      <c r="S89" s="162">
        <v>-4.7</v>
      </c>
    </row>
    <row r="90" spans="1:19" ht="13.5" customHeight="1">
      <c r="A90" s="325"/>
      <c r="B90" s="325">
        <v>3</v>
      </c>
      <c r="C90" s="326"/>
      <c r="D90" s="387">
        <v>-2.5</v>
      </c>
      <c r="E90" s="162">
        <v>-19</v>
      </c>
      <c r="F90" s="162">
        <v>-1.9</v>
      </c>
      <c r="G90" s="162">
        <v>-9.2</v>
      </c>
      <c r="H90" s="162">
        <v>10.7</v>
      </c>
      <c r="I90" s="162">
        <v>3.6</v>
      </c>
      <c r="J90" s="162">
        <v>-1.5</v>
      </c>
      <c r="K90" s="162">
        <v>-7.6</v>
      </c>
      <c r="L90" s="162">
        <v>-6.1</v>
      </c>
      <c r="M90" s="162">
        <v>-0.7</v>
      </c>
      <c r="N90" s="162">
        <v>-6.6</v>
      </c>
      <c r="O90" s="162">
        <v>6.8</v>
      </c>
      <c r="P90" s="162">
        <v>-10.4</v>
      </c>
      <c r="Q90" s="162">
        <v>0.1</v>
      </c>
      <c r="R90" s="162">
        <v>0.2</v>
      </c>
      <c r="S90" s="162">
        <v>-7</v>
      </c>
    </row>
    <row r="91" spans="1:19" ht="13.5" customHeight="1">
      <c r="A91" s="325"/>
      <c r="B91" s="325">
        <v>4</v>
      </c>
      <c r="C91" s="326"/>
      <c r="D91" s="387">
        <v>-1.5</v>
      </c>
      <c r="E91" s="162">
        <v>-16.8</v>
      </c>
      <c r="F91" s="162">
        <v>-2.3</v>
      </c>
      <c r="G91" s="162">
        <v>-3.6</v>
      </c>
      <c r="H91" s="162">
        <v>5.4</v>
      </c>
      <c r="I91" s="162">
        <v>2.5</v>
      </c>
      <c r="J91" s="162">
        <v>3.5</v>
      </c>
      <c r="K91" s="162">
        <v>4.6</v>
      </c>
      <c r="L91" s="162">
        <v>-6.7</v>
      </c>
      <c r="M91" s="162">
        <v>-2.8</v>
      </c>
      <c r="N91" s="162">
        <v>-2</v>
      </c>
      <c r="O91" s="162">
        <v>-15.2</v>
      </c>
      <c r="P91" s="162">
        <v>8.4</v>
      </c>
      <c r="Q91" s="162">
        <v>-2.2</v>
      </c>
      <c r="R91" s="162">
        <v>-3.6</v>
      </c>
      <c r="S91" s="162">
        <v>-3.1</v>
      </c>
    </row>
    <row r="92" spans="1:19" ht="13.5" customHeight="1">
      <c r="A92" s="171"/>
      <c r="B92" s="537">
        <v>5</v>
      </c>
      <c r="C92" s="172"/>
      <c r="D92" s="173">
        <v>0.1</v>
      </c>
      <c r="E92" s="174">
        <v>3.7</v>
      </c>
      <c r="F92" s="174">
        <v>0.6</v>
      </c>
      <c r="G92" s="174">
        <v>0.1</v>
      </c>
      <c r="H92" s="174">
        <v>3.3</v>
      </c>
      <c r="I92" s="174">
        <v>-2.3</v>
      </c>
      <c r="J92" s="174">
        <v>0.8</v>
      </c>
      <c r="K92" s="174">
        <v>1.9</v>
      </c>
      <c r="L92" s="174">
        <v>-6.7</v>
      </c>
      <c r="M92" s="174">
        <v>4.1</v>
      </c>
      <c r="N92" s="174">
        <v>-9.4</v>
      </c>
      <c r="O92" s="174">
        <v>-3.4</v>
      </c>
      <c r="P92" s="174">
        <v>-7.8</v>
      </c>
      <c r="Q92" s="174">
        <v>6.7</v>
      </c>
      <c r="R92" s="174">
        <v>3.1</v>
      </c>
      <c r="S92" s="174">
        <v>-2.9</v>
      </c>
    </row>
    <row r="93" spans="1:35" ht="27" customHeight="1">
      <c r="A93" s="661" t="s">
        <v>627</v>
      </c>
      <c r="B93" s="661"/>
      <c r="C93" s="662"/>
      <c r="D93" s="178">
        <v>-5.8</v>
      </c>
      <c r="E93" s="177">
        <v>3.8</v>
      </c>
      <c r="F93" s="177">
        <v>-9.4</v>
      </c>
      <c r="G93" s="177">
        <v>2.8</v>
      </c>
      <c r="H93" s="177">
        <v>-9.2</v>
      </c>
      <c r="I93" s="177">
        <v>-10</v>
      </c>
      <c r="J93" s="177">
        <v>-6.3</v>
      </c>
      <c r="K93" s="177">
        <v>-1.3</v>
      </c>
      <c r="L93" s="177">
        <v>-7.3</v>
      </c>
      <c r="M93" s="177">
        <v>-2.8</v>
      </c>
      <c r="N93" s="177">
        <v>1</v>
      </c>
      <c r="O93" s="177">
        <v>11.3</v>
      </c>
      <c r="P93" s="177">
        <v>-11.7</v>
      </c>
      <c r="Q93" s="177">
        <v>-0.6</v>
      </c>
      <c r="R93" s="177">
        <v>1</v>
      </c>
      <c r="S93" s="177">
        <v>-3.1</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8"/>
      <c r="E94" s="338"/>
      <c r="F94" s="338"/>
      <c r="G94" s="338"/>
      <c r="H94" s="338"/>
      <c r="I94" s="338"/>
      <c r="J94" s="338"/>
      <c r="K94" s="338"/>
      <c r="L94" s="338"/>
      <c r="M94" s="338"/>
      <c r="N94" s="338"/>
      <c r="O94" s="338"/>
      <c r="P94" s="338"/>
      <c r="Q94" s="338"/>
      <c r="R94" s="338"/>
      <c r="S94" s="338"/>
      <c r="T94" s="317"/>
      <c r="U94" s="317"/>
      <c r="V94" s="317"/>
      <c r="W94" s="317"/>
      <c r="X94" s="317"/>
      <c r="Y94" s="317"/>
      <c r="Z94" s="317"/>
      <c r="AA94" s="317"/>
      <c r="AB94" s="317"/>
      <c r="AC94" s="317"/>
      <c r="AD94" s="317"/>
      <c r="AE94" s="317"/>
      <c r="AF94" s="317"/>
      <c r="AG94" s="317"/>
      <c r="AH94" s="317"/>
      <c r="AI94" s="317"/>
      <c r="AJ94" s="317"/>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9"/>
      <c r="H1" s="199"/>
      <c r="I1" s="199"/>
      <c r="J1" s="199"/>
      <c r="K1" s="199"/>
      <c r="L1" s="199"/>
      <c r="M1" s="199"/>
      <c r="N1" s="199"/>
      <c r="O1" s="199"/>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70" t="s">
        <v>432</v>
      </c>
      <c r="H2" s="670"/>
      <c r="I2" s="670"/>
      <c r="J2" s="670"/>
      <c r="K2" s="670"/>
      <c r="L2" s="670"/>
      <c r="M2" s="670"/>
      <c r="N2" s="670"/>
      <c r="O2" s="316"/>
      <c r="P2" s="143"/>
      <c r="Q2" s="143"/>
      <c r="R2" s="318"/>
      <c r="S2" s="143"/>
      <c r="T2" s="143"/>
      <c r="U2" s="143"/>
      <c r="V2" s="143"/>
      <c r="W2" s="143"/>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796</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5"/>
      <c r="B7" s="165"/>
      <c r="C7" s="165"/>
      <c r="D7" s="669" t="s">
        <v>787</v>
      </c>
      <c r="E7" s="669"/>
      <c r="F7" s="669"/>
      <c r="G7" s="669"/>
      <c r="H7" s="669"/>
      <c r="I7" s="669"/>
      <c r="J7" s="669"/>
      <c r="K7" s="669"/>
      <c r="L7" s="669"/>
      <c r="M7" s="669"/>
      <c r="N7" s="669"/>
      <c r="O7" s="669"/>
      <c r="P7" s="669"/>
      <c r="Q7" s="669"/>
      <c r="R7" s="669"/>
      <c r="S7" s="165"/>
    </row>
    <row r="8" spans="1:19" ht="13.5" customHeight="1">
      <c r="A8" s="320" t="s">
        <v>755</v>
      </c>
      <c r="B8" s="320" t="s">
        <v>450</v>
      </c>
      <c r="C8" s="321" t="s">
        <v>756</v>
      </c>
      <c r="D8" s="322">
        <v>91.4</v>
      </c>
      <c r="E8" s="323">
        <v>122</v>
      </c>
      <c r="F8" s="323">
        <v>82.9</v>
      </c>
      <c r="G8" s="323">
        <v>121.6</v>
      </c>
      <c r="H8" s="323">
        <v>94.4</v>
      </c>
      <c r="I8" s="323">
        <v>85.6</v>
      </c>
      <c r="J8" s="323">
        <v>99.5</v>
      </c>
      <c r="K8" s="323">
        <v>135.1</v>
      </c>
      <c r="L8" s="324">
        <v>113.4</v>
      </c>
      <c r="M8" s="324">
        <v>134.5</v>
      </c>
      <c r="N8" s="324">
        <v>65.4</v>
      </c>
      <c r="O8" s="324">
        <v>123.9</v>
      </c>
      <c r="P8" s="323">
        <v>68.8</v>
      </c>
      <c r="Q8" s="323">
        <v>88.6</v>
      </c>
      <c r="R8" s="323">
        <v>74.5</v>
      </c>
      <c r="S8" s="324">
        <v>137.6</v>
      </c>
    </row>
    <row r="9" spans="1:19" ht="13.5" customHeight="1">
      <c r="A9" s="325"/>
      <c r="B9" s="325" t="s">
        <v>452</v>
      </c>
      <c r="C9" s="326"/>
      <c r="D9" s="327">
        <v>94.7</v>
      </c>
      <c r="E9" s="161">
        <v>117.5</v>
      </c>
      <c r="F9" s="161">
        <v>86</v>
      </c>
      <c r="G9" s="161">
        <v>132.1</v>
      </c>
      <c r="H9" s="161">
        <v>88.3</v>
      </c>
      <c r="I9" s="161">
        <v>95.1</v>
      </c>
      <c r="J9" s="161">
        <v>94.4</v>
      </c>
      <c r="K9" s="161">
        <v>137.4</v>
      </c>
      <c r="L9" s="328">
        <v>159.3</v>
      </c>
      <c r="M9" s="328">
        <v>157.6</v>
      </c>
      <c r="N9" s="328">
        <v>70</v>
      </c>
      <c r="O9" s="328">
        <v>109</v>
      </c>
      <c r="P9" s="161">
        <v>84.4</v>
      </c>
      <c r="Q9" s="161">
        <v>85.4</v>
      </c>
      <c r="R9" s="161">
        <v>102.7</v>
      </c>
      <c r="S9" s="328">
        <v>125.3</v>
      </c>
    </row>
    <row r="10" spans="1:19" ht="13.5">
      <c r="A10" s="325"/>
      <c r="B10" s="325" t="s">
        <v>453</v>
      </c>
      <c r="C10" s="326"/>
      <c r="D10" s="327">
        <v>96</v>
      </c>
      <c r="E10" s="161">
        <v>123.4</v>
      </c>
      <c r="F10" s="161">
        <v>93.9</v>
      </c>
      <c r="G10" s="161">
        <v>127.1</v>
      </c>
      <c r="H10" s="161">
        <v>79.3</v>
      </c>
      <c r="I10" s="161">
        <v>97</v>
      </c>
      <c r="J10" s="161">
        <v>90.3</v>
      </c>
      <c r="K10" s="161">
        <v>115.6</v>
      </c>
      <c r="L10" s="328">
        <v>128.6</v>
      </c>
      <c r="M10" s="328">
        <v>107</v>
      </c>
      <c r="N10" s="328">
        <v>82.9</v>
      </c>
      <c r="O10" s="328">
        <v>101.3</v>
      </c>
      <c r="P10" s="161">
        <v>77.1</v>
      </c>
      <c r="Q10" s="161">
        <v>95.2</v>
      </c>
      <c r="R10" s="161">
        <v>115.8</v>
      </c>
      <c r="S10" s="328">
        <v>111.6</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26"/>
      <c r="D12" s="329">
        <v>98.2</v>
      </c>
      <c r="E12" s="330">
        <v>72.8</v>
      </c>
      <c r="F12" s="330">
        <v>97.2</v>
      </c>
      <c r="G12" s="330">
        <v>89.7</v>
      </c>
      <c r="H12" s="330">
        <v>66</v>
      </c>
      <c r="I12" s="330">
        <v>96.7</v>
      </c>
      <c r="J12" s="330">
        <v>85.8</v>
      </c>
      <c r="K12" s="330">
        <v>102.8</v>
      </c>
      <c r="L12" s="330">
        <v>85.1</v>
      </c>
      <c r="M12" s="330">
        <v>85.2</v>
      </c>
      <c r="N12" s="330">
        <v>81.5</v>
      </c>
      <c r="O12" s="330">
        <v>110.7</v>
      </c>
      <c r="P12" s="330">
        <v>154.8</v>
      </c>
      <c r="Q12" s="330">
        <v>102.7</v>
      </c>
      <c r="R12" s="330">
        <v>77.2</v>
      </c>
      <c r="S12" s="330">
        <v>127.7</v>
      </c>
    </row>
    <row r="13" spans="1:19" ht="13.5" customHeight="1">
      <c r="A13" s="230"/>
      <c r="B13" s="171" t="s">
        <v>39</v>
      </c>
      <c r="C13" s="231"/>
      <c r="D13" s="175">
        <v>98.1</v>
      </c>
      <c r="E13" s="176">
        <v>103.6</v>
      </c>
      <c r="F13" s="176">
        <v>97.8</v>
      </c>
      <c r="G13" s="176">
        <v>92.1</v>
      </c>
      <c r="H13" s="176">
        <v>53.1</v>
      </c>
      <c r="I13" s="176">
        <v>95.2</v>
      </c>
      <c r="J13" s="176">
        <v>80.1</v>
      </c>
      <c r="K13" s="176">
        <v>115.6</v>
      </c>
      <c r="L13" s="176">
        <v>107.4</v>
      </c>
      <c r="M13" s="176">
        <v>80.6</v>
      </c>
      <c r="N13" s="176">
        <v>73.8</v>
      </c>
      <c r="O13" s="176">
        <v>131.5</v>
      </c>
      <c r="P13" s="176">
        <v>155.3</v>
      </c>
      <c r="Q13" s="176">
        <v>98.8</v>
      </c>
      <c r="R13" s="176">
        <v>97.7</v>
      </c>
      <c r="S13" s="176">
        <v>103.7</v>
      </c>
    </row>
    <row r="14" spans="1:19" ht="13.5" customHeight="1">
      <c r="A14" s="325"/>
      <c r="B14" s="325" t="s">
        <v>757</v>
      </c>
      <c r="C14" s="326"/>
      <c r="D14" s="385">
        <v>96.7</v>
      </c>
      <c r="E14" s="386">
        <v>88.9</v>
      </c>
      <c r="F14" s="386">
        <v>93.8</v>
      </c>
      <c r="G14" s="386">
        <v>70</v>
      </c>
      <c r="H14" s="386">
        <v>49</v>
      </c>
      <c r="I14" s="386">
        <v>90.7</v>
      </c>
      <c r="J14" s="386">
        <v>83.8</v>
      </c>
      <c r="K14" s="386">
        <v>128</v>
      </c>
      <c r="L14" s="386">
        <v>101</v>
      </c>
      <c r="M14" s="386">
        <v>85.4</v>
      </c>
      <c r="N14" s="386">
        <v>79.4</v>
      </c>
      <c r="O14" s="386">
        <v>149</v>
      </c>
      <c r="P14" s="386">
        <v>167.6</v>
      </c>
      <c r="Q14" s="386">
        <v>96.7</v>
      </c>
      <c r="R14" s="386">
        <v>92</v>
      </c>
      <c r="S14" s="386">
        <v>115.5</v>
      </c>
    </row>
    <row r="15" spans="1:19" ht="13.5" customHeight="1">
      <c r="A15" s="325"/>
      <c r="B15" s="325" t="s">
        <v>758</v>
      </c>
      <c r="C15" s="326"/>
      <c r="D15" s="387">
        <v>100</v>
      </c>
      <c r="E15" s="162">
        <v>88</v>
      </c>
      <c r="F15" s="162">
        <v>96.6</v>
      </c>
      <c r="G15" s="162">
        <v>93.6</v>
      </c>
      <c r="H15" s="162">
        <v>46.5</v>
      </c>
      <c r="I15" s="162">
        <v>98.9</v>
      </c>
      <c r="J15" s="162">
        <v>85.1</v>
      </c>
      <c r="K15" s="162">
        <v>122</v>
      </c>
      <c r="L15" s="162">
        <v>98.1</v>
      </c>
      <c r="M15" s="162">
        <v>77.7</v>
      </c>
      <c r="N15" s="162">
        <v>66.7</v>
      </c>
      <c r="O15" s="162">
        <v>142.9</v>
      </c>
      <c r="P15" s="162">
        <v>203.7</v>
      </c>
      <c r="Q15" s="162">
        <v>93.4</v>
      </c>
      <c r="R15" s="162">
        <v>84</v>
      </c>
      <c r="S15" s="162">
        <v>108.5</v>
      </c>
    </row>
    <row r="16" spans="1:19" ht="13.5" customHeight="1">
      <c r="A16" s="325"/>
      <c r="B16" s="325" t="s">
        <v>759</v>
      </c>
      <c r="C16" s="326"/>
      <c r="D16" s="387">
        <v>95.9</v>
      </c>
      <c r="E16" s="162">
        <v>100.9</v>
      </c>
      <c r="F16" s="162">
        <v>92.6</v>
      </c>
      <c r="G16" s="162">
        <v>83.6</v>
      </c>
      <c r="H16" s="162">
        <v>46.5</v>
      </c>
      <c r="I16" s="162">
        <v>95.7</v>
      </c>
      <c r="J16" s="162">
        <v>83.8</v>
      </c>
      <c r="K16" s="162">
        <v>126</v>
      </c>
      <c r="L16" s="162">
        <v>118.3</v>
      </c>
      <c r="M16" s="162">
        <v>87.7</v>
      </c>
      <c r="N16" s="162">
        <v>68.3</v>
      </c>
      <c r="O16" s="162">
        <v>124.5</v>
      </c>
      <c r="P16" s="162">
        <v>144.1</v>
      </c>
      <c r="Q16" s="162">
        <v>100</v>
      </c>
      <c r="R16" s="162">
        <v>100</v>
      </c>
      <c r="S16" s="162">
        <v>95.8</v>
      </c>
    </row>
    <row r="17" spans="1:19" ht="13.5" customHeight="1">
      <c r="A17" s="325"/>
      <c r="B17" s="325" t="s">
        <v>760</v>
      </c>
      <c r="C17" s="326"/>
      <c r="D17" s="387">
        <v>88.5</v>
      </c>
      <c r="E17" s="162">
        <v>111.1</v>
      </c>
      <c r="F17" s="162">
        <v>89.2</v>
      </c>
      <c r="G17" s="162">
        <v>72.7</v>
      </c>
      <c r="H17" s="162">
        <v>42.6</v>
      </c>
      <c r="I17" s="162">
        <v>92.9</v>
      </c>
      <c r="J17" s="162">
        <v>85.1</v>
      </c>
      <c r="K17" s="162">
        <v>109</v>
      </c>
      <c r="L17" s="162">
        <v>125</v>
      </c>
      <c r="M17" s="162">
        <v>78.5</v>
      </c>
      <c r="N17" s="162">
        <v>77.8</v>
      </c>
      <c r="O17" s="162">
        <v>142.9</v>
      </c>
      <c r="P17" s="162">
        <v>54.4</v>
      </c>
      <c r="Q17" s="162">
        <v>100</v>
      </c>
      <c r="R17" s="162">
        <v>96</v>
      </c>
      <c r="S17" s="162">
        <v>85.9</v>
      </c>
    </row>
    <row r="18" spans="1:19" ht="13.5" customHeight="1">
      <c r="A18" s="325"/>
      <c r="B18" s="325" t="s">
        <v>761</v>
      </c>
      <c r="C18" s="326"/>
      <c r="D18" s="387">
        <v>99.2</v>
      </c>
      <c r="E18" s="162">
        <v>126.9</v>
      </c>
      <c r="F18" s="162">
        <v>97.7</v>
      </c>
      <c r="G18" s="162">
        <v>123.6</v>
      </c>
      <c r="H18" s="162">
        <v>63.2</v>
      </c>
      <c r="I18" s="162">
        <v>98.6</v>
      </c>
      <c r="J18" s="162">
        <v>81.1</v>
      </c>
      <c r="K18" s="162">
        <v>119</v>
      </c>
      <c r="L18" s="162">
        <v>101</v>
      </c>
      <c r="M18" s="162">
        <v>79.2</v>
      </c>
      <c r="N18" s="162">
        <v>66.7</v>
      </c>
      <c r="O18" s="162">
        <v>118.4</v>
      </c>
      <c r="P18" s="162">
        <v>155.9</v>
      </c>
      <c r="Q18" s="162">
        <v>93.4</v>
      </c>
      <c r="R18" s="162">
        <v>100</v>
      </c>
      <c r="S18" s="162">
        <v>94.4</v>
      </c>
    </row>
    <row r="19" spans="1:19" ht="13.5" customHeight="1">
      <c r="A19" s="325"/>
      <c r="B19" s="325" t="s">
        <v>733</v>
      </c>
      <c r="C19" s="326"/>
      <c r="D19" s="387">
        <v>99.2</v>
      </c>
      <c r="E19" s="162">
        <v>121.3</v>
      </c>
      <c r="F19" s="162">
        <v>96.6</v>
      </c>
      <c r="G19" s="162">
        <v>161.8</v>
      </c>
      <c r="H19" s="162">
        <v>48.4</v>
      </c>
      <c r="I19" s="162">
        <v>92.9</v>
      </c>
      <c r="J19" s="162">
        <v>86.5</v>
      </c>
      <c r="K19" s="162">
        <v>114</v>
      </c>
      <c r="L19" s="162">
        <v>113.5</v>
      </c>
      <c r="M19" s="162">
        <v>79.2</v>
      </c>
      <c r="N19" s="162">
        <v>66.7</v>
      </c>
      <c r="O19" s="162">
        <v>132.7</v>
      </c>
      <c r="P19" s="162">
        <v>161.8</v>
      </c>
      <c r="Q19" s="162">
        <v>101.6</v>
      </c>
      <c r="R19" s="162">
        <v>98.7</v>
      </c>
      <c r="S19" s="162">
        <v>100</v>
      </c>
    </row>
    <row r="20" spans="1:19" ht="13.5" customHeight="1">
      <c r="A20" s="325"/>
      <c r="B20" s="325" t="s">
        <v>762</v>
      </c>
      <c r="C20" s="326"/>
      <c r="D20" s="387">
        <v>104.1</v>
      </c>
      <c r="E20" s="162">
        <v>144.4</v>
      </c>
      <c r="F20" s="162">
        <v>105.7</v>
      </c>
      <c r="G20" s="162">
        <v>90</v>
      </c>
      <c r="H20" s="162">
        <v>53.5</v>
      </c>
      <c r="I20" s="162">
        <v>92.9</v>
      </c>
      <c r="J20" s="162">
        <v>78.4</v>
      </c>
      <c r="K20" s="162">
        <v>114</v>
      </c>
      <c r="L20" s="162">
        <v>117.3</v>
      </c>
      <c r="M20" s="162">
        <v>86.2</v>
      </c>
      <c r="N20" s="162">
        <v>71.4</v>
      </c>
      <c r="O20" s="162">
        <v>124.5</v>
      </c>
      <c r="P20" s="162">
        <v>172.1</v>
      </c>
      <c r="Q20" s="162">
        <v>106.6</v>
      </c>
      <c r="R20" s="162">
        <v>110.7</v>
      </c>
      <c r="S20" s="162">
        <v>108.5</v>
      </c>
    </row>
    <row r="21" spans="1:19" ht="13.5" customHeight="1">
      <c r="A21" s="325"/>
      <c r="B21" s="325">
        <v>12</v>
      </c>
      <c r="C21" s="326"/>
      <c r="D21" s="387">
        <v>97.5</v>
      </c>
      <c r="E21" s="162">
        <v>100.9</v>
      </c>
      <c r="F21" s="162">
        <v>98.9</v>
      </c>
      <c r="G21" s="162">
        <v>86.4</v>
      </c>
      <c r="H21" s="162">
        <v>51.6</v>
      </c>
      <c r="I21" s="162">
        <v>94.6</v>
      </c>
      <c r="J21" s="162">
        <v>81.1</v>
      </c>
      <c r="K21" s="162">
        <v>111</v>
      </c>
      <c r="L21" s="162">
        <v>119.2</v>
      </c>
      <c r="M21" s="162">
        <v>82.3</v>
      </c>
      <c r="N21" s="162">
        <v>71.4</v>
      </c>
      <c r="O21" s="162">
        <v>128.6</v>
      </c>
      <c r="P21" s="162">
        <v>135.3</v>
      </c>
      <c r="Q21" s="162">
        <v>104.9</v>
      </c>
      <c r="R21" s="162">
        <v>126.7</v>
      </c>
      <c r="S21" s="162">
        <v>91.5</v>
      </c>
    </row>
    <row r="22" spans="1:19" ht="13.5" customHeight="1">
      <c r="A22" s="325" t="s">
        <v>38</v>
      </c>
      <c r="B22" s="325" t="s">
        <v>763</v>
      </c>
      <c r="C22" s="326" t="s">
        <v>454</v>
      </c>
      <c r="D22" s="387">
        <v>83.6</v>
      </c>
      <c r="E22" s="162">
        <v>87</v>
      </c>
      <c r="F22" s="162">
        <v>81.3</v>
      </c>
      <c r="G22" s="162">
        <v>150.9</v>
      </c>
      <c r="H22" s="162">
        <v>61.3</v>
      </c>
      <c r="I22" s="162">
        <v>93.2</v>
      </c>
      <c r="J22" s="162">
        <v>85.1</v>
      </c>
      <c r="K22" s="162">
        <v>80</v>
      </c>
      <c r="L22" s="162">
        <v>106.7</v>
      </c>
      <c r="M22" s="162">
        <v>66.9</v>
      </c>
      <c r="N22" s="162">
        <v>84.1</v>
      </c>
      <c r="O22" s="162">
        <v>140.8</v>
      </c>
      <c r="P22" s="162">
        <v>61</v>
      </c>
      <c r="Q22" s="162">
        <v>96.7</v>
      </c>
      <c r="R22" s="162">
        <v>81.3</v>
      </c>
      <c r="S22" s="162">
        <v>100</v>
      </c>
    </row>
    <row r="23" spans="1:19" ht="13.5" customHeight="1">
      <c r="A23" s="325"/>
      <c r="B23" s="325">
        <v>2</v>
      </c>
      <c r="C23" s="326"/>
      <c r="D23" s="387">
        <v>90.2</v>
      </c>
      <c r="E23" s="162">
        <v>96.3</v>
      </c>
      <c r="F23" s="162">
        <v>92.6</v>
      </c>
      <c r="G23" s="162">
        <v>149.1</v>
      </c>
      <c r="H23" s="162">
        <v>70.3</v>
      </c>
      <c r="I23" s="162">
        <v>101.1</v>
      </c>
      <c r="J23" s="162">
        <v>85.1</v>
      </c>
      <c r="K23" s="162">
        <v>80</v>
      </c>
      <c r="L23" s="162">
        <v>110.6</v>
      </c>
      <c r="M23" s="162">
        <v>80.8</v>
      </c>
      <c r="N23" s="162">
        <v>82.5</v>
      </c>
      <c r="O23" s="162">
        <v>138.8</v>
      </c>
      <c r="P23" s="162">
        <v>68.4</v>
      </c>
      <c r="Q23" s="162">
        <v>100</v>
      </c>
      <c r="R23" s="162">
        <v>66.7</v>
      </c>
      <c r="S23" s="162">
        <v>98.6</v>
      </c>
    </row>
    <row r="24" spans="1:46" ht="13.5" customHeight="1">
      <c r="A24" s="325"/>
      <c r="B24" s="325">
        <v>3</v>
      </c>
      <c r="C24" s="326"/>
      <c r="D24" s="387">
        <v>88.5</v>
      </c>
      <c r="E24" s="162">
        <v>91.7</v>
      </c>
      <c r="F24" s="162">
        <v>91.5</v>
      </c>
      <c r="G24" s="162">
        <v>168.2</v>
      </c>
      <c r="H24" s="162">
        <v>76.8</v>
      </c>
      <c r="I24" s="162">
        <v>92.5</v>
      </c>
      <c r="J24" s="162">
        <v>83.8</v>
      </c>
      <c r="K24" s="162">
        <v>80</v>
      </c>
      <c r="L24" s="162">
        <v>125</v>
      </c>
      <c r="M24" s="162">
        <v>95.4</v>
      </c>
      <c r="N24" s="162">
        <v>92.1</v>
      </c>
      <c r="O24" s="162">
        <v>144.9</v>
      </c>
      <c r="P24" s="162">
        <v>54.4</v>
      </c>
      <c r="Q24" s="162">
        <v>91.8</v>
      </c>
      <c r="R24" s="162">
        <v>70.7</v>
      </c>
      <c r="S24" s="162">
        <v>100</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v>4</v>
      </c>
      <c r="C25" s="326"/>
      <c r="D25" s="387">
        <v>92.6</v>
      </c>
      <c r="E25" s="162">
        <v>101.9</v>
      </c>
      <c r="F25" s="162">
        <v>92</v>
      </c>
      <c r="G25" s="162">
        <v>177.3</v>
      </c>
      <c r="H25" s="162">
        <v>76.8</v>
      </c>
      <c r="I25" s="162">
        <v>105.4</v>
      </c>
      <c r="J25" s="162">
        <v>98.6</v>
      </c>
      <c r="K25" s="162">
        <v>82</v>
      </c>
      <c r="L25" s="162">
        <v>112.5</v>
      </c>
      <c r="M25" s="162">
        <v>80</v>
      </c>
      <c r="N25" s="162">
        <v>82.5</v>
      </c>
      <c r="O25" s="162">
        <v>102</v>
      </c>
      <c r="P25" s="162">
        <v>75</v>
      </c>
      <c r="Q25" s="162">
        <v>95.1</v>
      </c>
      <c r="R25" s="162">
        <v>97.3</v>
      </c>
      <c r="S25" s="162">
        <v>102.8</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90.2</v>
      </c>
      <c r="E26" s="174">
        <v>217.6</v>
      </c>
      <c r="F26" s="174">
        <v>85.8</v>
      </c>
      <c r="G26" s="174">
        <v>152.7</v>
      </c>
      <c r="H26" s="174">
        <v>80</v>
      </c>
      <c r="I26" s="174">
        <v>91.4</v>
      </c>
      <c r="J26" s="174">
        <v>85.1</v>
      </c>
      <c r="K26" s="174">
        <v>81</v>
      </c>
      <c r="L26" s="174">
        <v>101</v>
      </c>
      <c r="M26" s="174">
        <v>76.2</v>
      </c>
      <c r="N26" s="174">
        <v>77.8</v>
      </c>
      <c r="O26" s="174">
        <v>130.6</v>
      </c>
      <c r="P26" s="174">
        <v>76.5</v>
      </c>
      <c r="Q26" s="174">
        <v>80.3</v>
      </c>
      <c r="R26" s="174">
        <v>101.3</v>
      </c>
      <c r="S26" s="174">
        <v>90.1</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1.7</v>
      </c>
      <c r="E28" s="323">
        <v>4.1</v>
      </c>
      <c r="F28" s="323">
        <v>-0.5</v>
      </c>
      <c r="G28" s="323">
        <v>27.6</v>
      </c>
      <c r="H28" s="323">
        <v>27.1</v>
      </c>
      <c r="I28" s="323">
        <v>7.8</v>
      </c>
      <c r="J28" s="323">
        <v>-5.3</v>
      </c>
      <c r="K28" s="323">
        <v>13.4</v>
      </c>
      <c r="L28" s="324">
        <v>63.4</v>
      </c>
      <c r="M28" s="324">
        <v>4.3</v>
      </c>
      <c r="N28" s="324">
        <v>-7.1</v>
      </c>
      <c r="O28" s="324">
        <v>7</v>
      </c>
      <c r="P28" s="323">
        <v>-16.2</v>
      </c>
      <c r="Q28" s="323">
        <v>8.8</v>
      </c>
      <c r="R28" s="323">
        <v>44.7</v>
      </c>
      <c r="S28" s="324">
        <v>-2.6</v>
      </c>
    </row>
    <row r="29" spans="1:19" ht="13.5" customHeight="1">
      <c r="A29" s="325"/>
      <c r="B29" s="325" t="s">
        <v>452</v>
      </c>
      <c r="C29" s="326"/>
      <c r="D29" s="327">
        <v>3.7</v>
      </c>
      <c r="E29" s="161">
        <v>-3.7</v>
      </c>
      <c r="F29" s="161">
        <v>3.8</v>
      </c>
      <c r="G29" s="161">
        <v>8.6</v>
      </c>
      <c r="H29" s="161">
        <v>-6.4</v>
      </c>
      <c r="I29" s="161">
        <v>11</v>
      </c>
      <c r="J29" s="161">
        <v>-5.2</v>
      </c>
      <c r="K29" s="161">
        <v>1.7</v>
      </c>
      <c r="L29" s="328">
        <v>40.5</v>
      </c>
      <c r="M29" s="328">
        <v>17.2</v>
      </c>
      <c r="N29" s="328">
        <v>7</v>
      </c>
      <c r="O29" s="328">
        <v>-12.1</v>
      </c>
      <c r="P29" s="161">
        <v>22.7</v>
      </c>
      <c r="Q29" s="161">
        <v>-3.6</v>
      </c>
      <c r="R29" s="161">
        <v>37.8</v>
      </c>
      <c r="S29" s="328">
        <v>-8.9</v>
      </c>
    </row>
    <row r="30" spans="1:19" ht="13.5" customHeight="1">
      <c r="A30" s="325"/>
      <c r="B30" s="325" t="s">
        <v>453</v>
      </c>
      <c r="C30" s="326"/>
      <c r="D30" s="327">
        <v>1.3</v>
      </c>
      <c r="E30" s="161">
        <v>5</v>
      </c>
      <c r="F30" s="161">
        <v>9.2</v>
      </c>
      <c r="G30" s="161">
        <v>-3.9</v>
      </c>
      <c r="H30" s="161">
        <v>-10.2</v>
      </c>
      <c r="I30" s="161">
        <v>2</v>
      </c>
      <c r="J30" s="161">
        <v>-4.4</v>
      </c>
      <c r="K30" s="161">
        <v>-15.9</v>
      </c>
      <c r="L30" s="328">
        <v>-19.3</v>
      </c>
      <c r="M30" s="328">
        <v>-32.1</v>
      </c>
      <c r="N30" s="328">
        <v>18.5</v>
      </c>
      <c r="O30" s="328">
        <v>-7</v>
      </c>
      <c r="P30" s="161">
        <v>-8.7</v>
      </c>
      <c r="Q30" s="161">
        <v>11.4</v>
      </c>
      <c r="R30" s="161">
        <v>12.8</v>
      </c>
      <c r="S30" s="328">
        <v>-10.9</v>
      </c>
    </row>
    <row r="31" spans="1:19" ht="13.5" customHeight="1">
      <c r="A31" s="325"/>
      <c r="B31" s="325" t="s">
        <v>200</v>
      </c>
      <c r="C31" s="326"/>
      <c r="D31" s="327">
        <v>4.2</v>
      </c>
      <c r="E31" s="161">
        <v>-19</v>
      </c>
      <c r="F31" s="161">
        <v>6.5</v>
      </c>
      <c r="G31" s="161">
        <v>-21.2</v>
      </c>
      <c r="H31" s="161">
        <v>26</v>
      </c>
      <c r="I31" s="161">
        <v>3.1</v>
      </c>
      <c r="J31" s="161">
        <v>10.9</v>
      </c>
      <c r="K31" s="161">
        <v>-13.5</v>
      </c>
      <c r="L31" s="328">
        <v>-22.2</v>
      </c>
      <c r="M31" s="328">
        <v>-6.5</v>
      </c>
      <c r="N31" s="328">
        <v>20.5</v>
      </c>
      <c r="O31" s="328">
        <v>-1.2</v>
      </c>
      <c r="P31" s="161">
        <v>29.8</v>
      </c>
      <c r="Q31" s="161">
        <v>5</v>
      </c>
      <c r="R31" s="161">
        <v>-13.6</v>
      </c>
      <c r="S31" s="328">
        <v>-10.4</v>
      </c>
    </row>
    <row r="32" spans="1:19" ht="13.5" customHeight="1">
      <c r="A32" s="325"/>
      <c r="B32" s="325">
        <v>28</v>
      </c>
      <c r="C32" s="326"/>
      <c r="D32" s="327">
        <v>-1.8</v>
      </c>
      <c r="E32" s="161">
        <v>-27.2</v>
      </c>
      <c r="F32" s="161">
        <v>-2.8</v>
      </c>
      <c r="G32" s="161">
        <v>-10.4</v>
      </c>
      <c r="H32" s="161">
        <v>-34</v>
      </c>
      <c r="I32" s="161">
        <v>-3.4</v>
      </c>
      <c r="J32" s="161">
        <v>-14.2</v>
      </c>
      <c r="K32" s="161">
        <v>2.8</v>
      </c>
      <c r="L32" s="328">
        <v>-14.9</v>
      </c>
      <c r="M32" s="328">
        <v>-14.9</v>
      </c>
      <c r="N32" s="328">
        <v>-18.6</v>
      </c>
      <c r="O32" s="328">
        <v>10.5</v>
      </c>
      <c r="P32" s="161">
        <v>54.7</v>
      </c>
      <c r="Q32" s="161">
        <v>2.8</v>
      </c>
      <c r="R32" s="161">
        <v>-22.8</v>
      </c>
      <c r="S32" s="328">
        <v>27.7</v>
      </c>
    </row>
    <row r="33" spans="1:19" ht="13.5" customHeight="1">
      <c r="A33" s="230"/>
      <c r="B33" s="171" t="s">
        <v>39</v>
      </c>
      <c r="C33" s="231"/>
      <c r="D33" s="175">
        <v>-0.1</v>
      </c>
      <c r="E33" s="176">
        <v>42.3</v>
      </c>
      <c r="F33" s="176">
        <v>0.6</v>
      </c>
      <c r="G33" s="176">
        <v>2.7</v>
      </c>
      <c r="H33" s="176">
        <v>-19.5</v>
      </c>
      <c r="I33" s="176">
        <v>-1.6</v>
      </c>
      <c r="J33" s="176">
        <v>-6.6</v>
      </c>
      <c r="K33" s="176">
        <v>12.5</v>
      </c>
      <c r="L33" s="176">
        <v>26.2</v>
      </c>
      <c r="M33" s="176">
        <v>-5.4</v>
      </c>
      <c r="N33" s="176">
        <v>-9.4</v>
      </c>
      <c r="O33" s="176">
        <v>18.8</v>
      </c>
      <c r="P33" s="176">
        <v>0.3</v>
      </c>
      <c r="Q33" s="176">
        <v>-3.8</v>
      </c>
      <c r="R33" s="176">
        <v>26.6</v>
      </c>
      <c r="S33" s="176">
        <v>-18.8</v>
      </c>
    </row>
    <row r="34" spans="1:19" ht="13.5" customHeight="1">
      <c r="A34" s="325"/>
      <c r="B34" s="325" t="s">
        <v>757</v>
      </c>
      <c r="C34" s="326"/>
      <c r="D34" s="385">
        <v>-0.3</v>
      </c>
      <c r="E34" s="386">
        <v>59.3</v>
      </c>
      <c r="F34" s="386">
        <v>3.1</v>
      </c>
      <c r="G34" s="386">
        <v>-2.4</v>
      </c>
      <c r="H34" s="386">
        <v>-39.2</v>
      </c>
      <c r="I34" s="386">
        <v>-8.2</v>
      </c>
      <c r="J34" s="386">
        <v>-13</v>
      </c>
      <c r="K34" s="386">
        <v>57.2</v>
      </c>
      <c r="L34" s="386">
        <v>9.1</v>
      </c>
      <c r="M34" s="386">
        <v>-1.2</v>
      </c>
      <c r="N34" s="386">
        <v>-13.2</v>
      </c>
      <c r="O34" s="386">
        <v>20.6</v>
      </c>
      <c r="P34" s="386">
        <v>-4</v>
      </c>
      <c r="Q34" s="386">
        <v>-3.7</v>
      </c>
      <c r="R34" s="386">
        <v>3.4</v>
      </c>
      <c r="S34" s="386">
        <v>-4.3</v>
      </c>
    </row>
    <row r="35" spans="1:19" ht="13.5" customHeight="1">
      <c r="A35" s="325"/>
      <c r="B35" s="325" t="s">
        <v>758</v>
      </c>
      <c r="C35" s="326"/>
      <c r="D35" s="387">
        <v>-1.1</v>
      </c>
      <c r="E35" s="162">
        <v>33.5</v>
      </c>
      <c r="F35" s="162">
        <v>1.8</v>
      </c>
      <c r="G35" s="162">
        <v>13.3</v>
      </c>
      <c r="H35" s="162">
        <v>-39.9</v>
      </c>
      <c r="I35" s="162">
        <v>-1.1</v>
      </c>
      <c r="J35" s="162">
        <v>-7.8</v>
      </c>
      <c r="K35" s="162">
        <v>34.8</v>
      </c>
      <c r="L35" s="162">
        <v>5.9</v>
      </c>
      <c r="M35" s="162">
        <v>-15.3</v>
      </c>
      <c r="N35" s="162">
        <v>-13.6</v>
      </c>
      <c r="O35" s="162">
        <v>19.7</v>
      </c>
      <c r="P35" s="162">
        <v>0.6</v>
      </c>
      <c r="Q35" s="162">
        <v>-9.9</v>
      </c>
      <c r="R35" s="162">
        <v>10.8</v>
      </c>
      <c r="S35" s="162">
        <v>-15.1</v>
      </c>
    </row>
    <row r="36" spans="1:19" ht="13.5" customHeight="1">
      <c r="A36" s="325"/>
      <c r="B36" s="325" t="s">
        <v>759</v>
      </c>
      <c r="C36" s="326"/>
      <c r="D36" s="387">
        <v>-1.1</v>
      </c>
      <c r="E36" s="162">
        <v>35.8</v>
      </c>
      <c r="F36" s="162">
        <v>-4.7</v>
      </c>
      <c r="G36" s="162">
        <v>-7.8</v>
      </c>
      <c r="H36" s="162">
        <v>-16.1</v>
      </c>
      <c r="I36" s="162">
        <v>2.7</v>
      </c>
      <c r="J36" s="162">
        <v>21.1</v>
      </c>
      <c r="K36" s="162">
        <v>1.9</v>
      </c>
      <c r="L36" s="162">
        <v>41</v>
      </c>
      <c r="M36" s="162">
        <v>9.4</v>
      </c>
      <c r="N36" s="162">
        <v>-1.6</v>
      </c>
      <c r="O36" s="162">
        <v>18.7</v>
      </c>
      <c r="P36" s="162">
        <v>-7.3</v>
      </c>
      <c r="Q36" s="162">
        <v>-15.6</v>
      </c>
      <c r="R36" s="162">
        <v>25.5</v>
      </c>
      <c r="S36" s="162">
        <v>-24.1</v>
      </c>
    </row>
    <row r="37" spans="1:19" ht="13.5" customHeight="1">
      <c r="A37" s="325"/>
      <c r="B37" s="325" t="s">
        <v>760</v>
      </c>
      <c r="C37" s="326"/>
      <c r="D37" s="387">
        <v>1.6</v>
      </c>
      <c r="E37" s="162">
        <v>59.6</v>
      </c>
      <c r="F37" s="162">
        <v>-2.5</v>
      </c>
      <c r="G37" s="162">
        <v>14.5</v>
      </c>
      <c r="H37" s="162">
        <v>6.8</v>
      </c>
      <c r="I37" s="162">
        <v>7</v>
      </c>
      <c r="J37" s="162">
        <v>1.2</v>
      </c>
      <c r="K37" s="162">
        <v>1.4</v>
      </c>
      <c r="L37" s="162">
        <v>64</v>
      </c>
      <c r="M37" s="162">
        <v>7.1</v>
      </c>
      <c r="N37" s="162">
        <v>-5.1</v>
      </c>
      <c r="O37" s="162">
        <v>21.7</v>
      </c>
      <c r="P37" s="162">
        <v>7.5</v>
      </c>
      <c r="Q37" s="162">
        <v>-5.1</v>
      </c>
      <c r="R37" s="162">
        <v>44.6</v>
      </c>
      <c r="S37" s="162">
        <v>-27.1</v>
      </c>
    </row>
    <row r="38" spans="1:19" ht="13.5" customHeight="1">
      <c r="A38" s="325"/>
      <c r="B38" s="325" t="s">
        <v>761</v>
      </c>
      <c r="C38" s="326"/>
      <c r="D38" s="387">
        <v>5</v>
      </c>
      <c r="E38" s="162">
        <v>70.8</v>
      </c>
      <c r="F38" s="162">
        <v>2.3</v>
      </c>
      <c r="G38" s="162">
        <v>70.2</v>
      </c>
      <c r="H38" s="162">
        <v>48.4</v>
      </c>
      <c r="I38" s="162">
        <v>11.4</v>
      </c>
      <c r="J38" s="162">
        <v>12.8</v>
      </c>
      <c r="K38" s="162">
        <v>10.7</v>
      </c>
      <c r="L38" s="162">
        <v>30.8</v>
      </c>
      <c r="M38" s="162">
        <v>3.7</v>
      </c>
      <c r="N38" s="162">
        <v>-5.9</v>
      </c>
      <c r="O38" s="162">
        <v>15.1</v>
      </c>
      <c r="P38" s="162">
        <v>-9.9</v>
      </c>
      <c r="Q38" s="162">
        <v>-7</v>
      </c>
      <c r="R38" s="162">
        <v>74.8</v>
      </c>
      <c r="S38" s="162">
        <v>-25.3</v>
      </c>
    </row>
    <row r="39" spans="1:19" ht="13.5" customHeight="1">
      <c r="A39" s="325"/>
      <c r="B39" s="325" t="s">
        <v>733</v>
      </c>
      <c r="C39" s="326"/>
      <c r="D39" s="387">
        <v>1.4</v>
      </c>
      <c r="E39" s="162">
        <v>34.6</v>
      </c>
      <c r="F39" s="162">
        <v>-1.2</v>
      </c>
      <c r="G39" s="162">
        <v>105.1</v>
      </c>
      <c r="H39" s="162">
        <v>8.8</v>
      </c>
      <c r="I39" s="162">
        <v>3.7</v>
      </c>
      <c r="J39" s="162">
        <v>16</v>
      </c>
      <c r="K39" s="162">
        <v>3.1</v>
      </c>
      <c r="L39" s="162">
        <v>47</v>
      </c>
      <c r="M39" s="162">
        <v>16.6</v>
      </c>
      <c r="N39" s="162">
        <v>0.6</v>
      </c>
      <c r="O39" s="162">
        <v>21.6</v>
      </c>
      <c r="P39" s="162">
        <v>-6.9</v>
      </c>
      <c r="Q39" s="162">
        <v>-16.6</v>
      </c>
      <c r="R39" s="162">
        <v>30.2</v>
      </c>
      <c r="S39" s="162">
        <v>-19.9</v>
      </c>
    </row>
    <row r="40" spans="1:19" ht="13.5" customHeight="1">
      <c r="A40" s="325"/>
      <c r="B40" s="325" t="s">
        <v>762</v>
      </c>
      <c r="C40" s="326"/>
      <c r="D40" s="387">
        <v>4.6</v>
      </c>
      <c r="E40" s="162">
        <v>76.7</v>
      </c>
      <c r="F40" s="162">
        <v>5.7</v>
      </c>
      <c r="G40" s="162">
        <v>6.6</v>
      </c>
      <c r="H40" s="162">
        <v>9.2</v>
      </c>
      <c r="I40" s="162">
        <v>-3.6</v>
      </c>
      <c r="J40" s="162">
        <v>7</v>
      </c>
      <c r="K40" s="162">
        <v>-3</v>
      </c>
      <c r="L40" s="162">
        <v>51.9</v>
      </c>
      <c r="M40" s="162">
        <v>21.4</v>
      </c>
      <c r="N40" s="162">
        <v>0.7</v>
      </c>
      <c r="O40" s="162">
        <v>10</v>
      </c>
      <c r="P40" s="162">
        <v>-1</v>
      </c>
      <c r="Q40" s="162">
        <v>-0.4</v>
      </c>
      <c r="R40" s="162">
        <v>43.6</v>
      </c>
      <c r="S40" s="162">
        <v>-19.5</v>
      </c>
    </row>
    <row r="41" spans="1:19" ht="13.5" customHeight="1">
      <c r="A41" s="325"/>
      <c r="B41" s="325">
        <v>12</v>
      </c>
      <c r="C41" s="326"/>
      <c r="D41" s="387">
        <v>-2.8</v>
      </c>
      <c r="E41" s="162">
        <v>30.9</v>
      </c>
      <c r="F41" s="162">
        <v>-4.4</v>
      </c>
      <c r="G41" s="162">
        <v>25.2</v>
      </c>
      <c r="H41" s="162">
        <v>23.2</v>
      </c>
      <c r="I41" s="162">
        <v>-5.7</v>
      </c>
      <c r="J41" s="162">
        <v>-0.4</v>
      </c>
      <c r="K41" s="162">
        <v>-9.5</v>
      </c>
      <c r="L41" s="162">
        <v>56.4</v>
      </c>
      <c r="M41" s="162">
        <v>-2.9</v>
      </c>
      <c r="N41" s="162">
        <v>-11.2</v>
      </c>
      <c r="O41" s="162">
        <v>13.6</v>
      </c>
      <c r="P41" s="162">
        <v>-1.3</v>
      </c>
      <c r="Q41" s="162">
        <v>2.7</v>
      </c>
      <c r="R41" s="162">
        <v>32.4</v>
      </c>
      <c r="S41" s="162">
        <v>-37.9</v>
      </c>
    </row>
    <row r="42" spans="1:19" ht="13.5" customHeight="1">
      <c r="A42" s="325" t="s">
        <v>38</v>
      </c>
      <c r="B42" s="325" t="s">
        <v>763</v>
      </c>
      <c r="C42" s="326" t="s">
        <v>454</v>
      </c>
      <c r="D42" s="387">
        <v>-8.9</v>
      </c>
      <c r="E42" s="162">
        <v>6.7</v>
      </c>
      <c r="F42" s="162">
        <v>-8.9</v>
      </c>
      <c r="G42" s="162">
        <v>52.3</v>
      </c>
      <c r="H42" s="162">
        <v>23.3</v>
      </c>
      <c r="I42" s="162">
        <v>-1.2</v>
      </c>
      <c r="J42" s="162">
        <v>23.5</v>
      </c>
      <c r="K42" s="162">
        <v>-28.6</v>
      </c>
      <c r="L42" s="162">
        <v>29</v>
      </c>
      <c r="M42" s="162">
        <v>-7.5</v>
      </c>
      <c r="N42" s="162">
        <v>-1.9</v>
      </c>
      <c r="O42" s="162">
        <v>18.9</v>
      </c>
      <c r="P42" s="162">
        <v>-58.7</v>
      </c>
      <c r="Q42" s="162">
        <v>3.5</v>
      </c>
      <c r="R42" s="162">
        <v>-27.4</v>
      </c>
      <c r="S42" s="162">
        <v>-6.5</v>
      </c>
    </row>
    <row r="43" spans="1:19" ht="13.5" customHeight="1">
      <c r="A43" s="325"/>
      <c r="B43" s="325">
        <v>2</v>
      </c>
      <c r="C43" s="326"/>
      <c r="D43" s="387">
        <v>-9.8</v>
      </c>
      <c r="E43" s="162">
        <v>-1.8</v>
      </c>
      <c r="F43" s="162">
        <v>-11</v>
      </c>
      <c r="G43" s="162">
        <v>107.7</v>
      </c>
      <c r="H43" s="162">
        <v>51.2</v>
      </c>
      <c r="I43" s="162">
        <v>2.5</v>
      </c>
      <c r="J43" s="162">
        <v>21.1</v>
      </c>
      <c r="K43" s="162">
        <v>-11.1</v>
      </c>
      <c r="L43" s="162">
        <v>19.8</v>
      </c>
      <c r="M43" s="162">
        <v>-4.5</v>
      </c>
      <c r="N43" s="162">
        <v>13</v>
      </c>
      <c r="O43" s="162">
        <v>7.9</v>
      </c>
      <c r="P43" s="162">
        <v>-60.8</v>
      </c>
      <c r="Q43" s="162">
        <v>-1.6</v>
      </c>
      <c r="R43" s="162">
        <v>-15.2</v>
      </c>
      <c r="S43" s="162">
        <v>-12.5</v>
      </c>
    </row>
    <row r="44" spans="1:19" ht="13.5" customHeight="1">
      <c r="A44" s="325"/>
      <c r="B44" s="325">
        <v>3</v>
      </c>
      <c r="C44" s="326"/>
      <c r="D44" s="387">
        <v>-11.5</v>
      </c>
      <c r="E44" s="162">
        <v>-8.3</v>
      </c>
      <c r="F44" s="162">
        <v>-14.3</v>
      </c>
      <c r="G44" s="162">
        <v>153.3</v>
      </c>
      <c r="H44" s="162">
        <v>20.2</v>
      </c>
      <c r="I44" s="162">
        <v>-1.9</v>
      </c>
      <c r="J44" s="162">
        <v>12.8</v>
      </c>
      <c r="K44" s="162">
        <v>-32.8</v>
      </c>
      <c r="L44" s="162">
        <v>12.1</v>
      </c>
      <c r="M44" s="162">
        <v>19.3</v>
      </c>
      <c r="N44" s="162">
        <v>16</v>
      </c>
      <c r="O44" s="162">
        <v>18.4</v>
      </c>
      <c r="P44" s="162">
        <v>-59.6</v>
      </c>
      <c r="Q44" s="162">
        <v>-3.5</v>
      </c>
      <c r="R44" s="162">
        <v>-19.7</v>
      </c>
      <c r="S44" s="162">
        <v>-9</v>
      </c>
    </row>
    <row r="45" spans="1:19" ht="13.5" customHeight="1">
      <c r="A45" s="325"/>
      <c r="B45" s="325">
        <v>4</v>
      </c>
      <c r="C45" s="326"/>
      <c r="D45" s="387">
        <v>-11</v>
      </c>
      <c r="E45" s="162">
        <v>25</v>
      </c>
      <c r="F45" s="162">
        <v>-10.1</v>
      </c>
      <c r="G45" s="162">
        <v>105.2</v>
      </c>
      <c r="H45" s="162">
        <v>0.9</v>
      </c>
      <c r="I45" s="162">
        <v>7.3</v>
      </c>
      <c r="J45" s="162">
        <v>19.7</v>
      </c>
      <c r="K45" s="162">
        <v>-33.3</v>
      </c>
      <c r="L45" s="162">
        <v>3.5</v>
      </c>
      <c r="M45" s="162">
        <v>8.4</v>
      </c>
      <c r="N45" s="162">
        <v>3.9</v>
      </c>
      <c r="O45" s="162">
        <v>-29.6</v>
      </c>
      <c r="P45" s="162">
        <v>-64.7</v>
      </c>
      <c r="Q45" s="162">
        <v>-3.4</v>
      </c>
      <c r="R45" s="162">
        <v>14.1</v>
      </c>
      <c r="S45" s="162">
        <v>-9.9</v>
      </c>
    </row>
    <row r="46" spans="1:19" ht="13.5" customHeight="1">
      <c r="A46" s="171"/>
      <c r="B46" s="537">
        <v>5</v>
      </c>
      <c r="C46" s="172"/>
      <c r="D46" s="173">
        <v>-6.7</v>
      </c>
      <c r="E46" s="174">
        <v>144.8</v>
      </c>
      <c r="F46" s="174">
        <v>-8.5</v>
      </c>
      <c r="G46" s="174">
        <v>118.1</v>
      </c>
      <c r="H46" s="174">
        <v>63.3</v>
      </c>
      <c r="I46" s="174">
        <v>0.8</v>
      </c>
      <c r="J46" s="174">
        <v>1.6</v>
      </c>
      <c r="K46" s="174">
        <v>-36.7</v>
      </c>
      <c r="L46" s="174">
        <v>0</v>
      </c>
      <c r="M46" s="174">
        <v>-10.8</v>
      </c>
      <c r="N46" s="174">
        <v>-2</v>
      </c>
      <c r="O46" s="174">
        <v>-12.3</v>
      </c>
      <c r="P46" s="174">
        <v>-54.4</v>
      </c>
      <c r="Q46" s="174">
        <v>-17</v>
      </c>
      <c r="R46" s="174">
        <v>10.1</v>
      </c>
      <c r="S46" s="174">
        <v>-22</v>
      </c>
    </row>
    <row r="47" spans="1:35" ht="27" customHeight="1">
      <c r="A47" s="661" t="s">
        <v>627</v>
      </c>
      <c r="B47" s="661"/>
      <c r="C47" s="662"/>
      <c r="D47" s="177">
        <v>-2.6</v>
      </c>
      <c r="E47" s="177">
        <v>113.5</v>
      </c>
      <c r="F47" s="177">
        <v>-6.7</v>
      </c>
      <c r="G47" s="177">
        <v>-13.9</v>
      </c>
      <c r="H47" s="177">
        <v>4.2</v>
      </c>
      <c r="I47" s="177">
        <v>-13.3</v>
      </c>
      <c r="J47" s="177">
        <v>-13.7</v>
      </c>
      <c r="K47" s="177">
        <v>-1.2</v>
      </c>
      <c r="L47" s="177">
        <v>-10.2</v>
      </c>
      <c r="M47" s="177">
        <v>-4.8</v>
      </c>
      <c r="N47" s="177">
        <v>-5.7</v>
      </c>
      <c r="O47" s="177">
        <v>28</v>
      </c>
      <c r="P47" s="177">
        <v>2</v>
      </c>
      <c r="Q47" s="177">
        <v>-15.6</v>
      </c>
      <c r="R47" s="177">
        <v>4.1</v>
      </c>
      <c r="S47" s="177">
        <v>-12.4</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7"/>
      <c r="E48" s="337"/>
      <c r="F48" s="337"/>
      <c r="G48" s="337"/>
      <c r="H48" s="337"/>
      <c r="I48" s="337"/>
      <c r="J48" s="337"/>
      <c r="K48" s="337"/>
      <c r="L48" s="337"/>
      <c r="M48" s="337"/>
      <c r="N48" s="337"/>
      <c r="O48" s="337"/>
      <c r="P48" s="337"/>
      <c r="Q48" s="337"/>
      <c r="R48" s="337"/>
      <c r="S48" s="337"/>
      <c r="T48" s="332"/>
      <c r="U48" s="332"/>
      <c r="V48" s="332"/>
      <c r="W48" s="332"/>
      <c r="X48" s="332"/>
      <c r="Y48" s="332"/>
      <c r="Z48" s="332"/>
      <c r="AA48" s="332"/>
      <c r="AB48" s="332"/>
      <c r="AC48" s="332"/>
      <c r="AD48" s="332"/>
      <c r="AE48" s="332"/>
      <c r="AF48" s="332"/>
      <c r="AG48" s="332"/>
      <c r="AH48" s="332"/>
      <c r="AI48" s="332"/>
    </row>
    <row r="49" spans="1:19" ht="17.25">
      <c r="A49" s="159" t="s">
        <v>579</v>
      </c>
      <c r="B49" s="334"/>
      <c r="C49" s="334"/>
      <c r="D49" s="331"/>
      <c r="E49" s="331"/>
      <c r="F49" s="331"/>
      <c r="G49" s="331"/>
      <c r="H49" s="675"/>
      <c r="I49" s="675"/>
      <c r="J49" s="675"/>
      <c r="K49" s="675"/>
      <c r="L49" s="675"/>
      <c r="M49" s="675"/>
      <c r="N49" s="675"/>
      <c r="O49" s="675"/>
      <c r="P49" s="331"/>
      <c r="Q49" s="331"/>
      <c r="R49" s="331"/>
      <c r="S49" s="153"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796</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5"/>
      <c r="B53" s="165"/>
      <c r="C53" s="165"/>
      <c r="D53" s="669" t="s">
        <v>787</v>
      </c>
      <c r="E53" s="669"/>
      <c r="F53" s="669"/>
      <c r="G53" s="669"/>
      <c r="H53" s="669"/>
      <c r="I53" s="669"/>
      <c r="J53" s="669"/>
      <c r="K53" s="669"/>
      <c r="L53" s="669"/>
      <c r="M53" s="669"/>
      <c r="N53" s="669"/>
      <c r="O53" s="669"/>
      <c r="P53" s="669"/>
      <c r="Q53" s="669"/>
      <c r="R53" s="669"/>
      <c r="S53" s="165"/>
    </row>
    <row r="54" spans="1:19" ht="13.5" customHeight="1">
      <c r="A54" s="320" t="s">
        <v>755</v>
      </c>
      <c r="B54" s="320" t="s">
        <v>450</v>
      </c>
      <c r="C54" s="321" t="s">
        <v>756</v>
      </c>
      <c r="D54" s="322">
        <v>86.2</v>
      </c>
      <c r="E54" s="323">
        <v>73.1</v>
      </c>
      <c r="F54" s="323">
        <v>84</v>
      </c>
      <c r="G54" s="323">
        <v>119.7</v>
      </c>
      <c r="H54" s="323">
        <v>146.7</v>
      </c>
      <c r="I54" s="323">
        <v>67</v>
      </c>
      <c r="J54" s="323">
        <v>95.2</v>
      </c>
      <c r="K54" s="323">
        <v>154.5</v>
      </c>
      <c r="L54" s="324">
        <v>101.6</v>
      </c>
      <c r="M54" s="324">
        <v>141.9</v>
      </c>
      <c r="N54" s="324">
        <v>92.1</v>
      </c>
      <c r="O54" s="324">
        <v>68.2</v>
      </c>
      <c r="P54" s="323">
        <v>60.6</v>
      </c>
      <c r="Q54" s="323">
        <v>88.6</v>
      </c>
      <c r="R54" s="323">
        <v>49.4</v>
      </c>
      <c r="S54" s="324">
        <v>155</v>
      </c>
    </row>
    <row r="55" spans="1:19" ht="13.5" customHeight="1">
      <c r="A55" s="325"/>
      <c r="B55" s="325" t="s">
        <v>452</v>
      </c>
      <c r="C55" s="326"/>
      <c r="D55" s="327">
        <v>91.5</v>
      </c>
      <c r="E55" s="161">
        <v>88.6</v>
      </c>
      <c r="F55" s="161">
        <v>89.1</v>
      </c>
      <c r="G55" s="161">
        <v>95.5</v>
      </c>
      <c r="H55" s="161">
        <v>109</v>
      </c>
      <c r="I55" s="161">
        <v>83.2</v>
      </c>
      <c r="J55" s="161">
        <v>105.2</v>
      </c>
      <c r="K55" s="161">
        <v>141.9</v>
      </c>
      <c r="L55" s="328">
        <v>136.3</v>
      </c>
      <c r="M55" s="328">
        <v>126.7</v>
      </c>
      <c r="N55" s="328">
        <v>102.1</v>
      </c>
      <c r="O55" s="328">
        <v>73.4</v>
      </c>
      <c r="P55" s="161">
        <v>78.9</v>
      </c>
      <c r="Q55" s="161">
        <v>87.3</v>
      </c>
      <c r="R55" s="161">
        <v>70.9</v>
      </c>
      <c r="S55" s="328">
        <v>126.5</v>
      </c>
    </row>
    <row r="56" spans="1:19" ht="13.5" customHeight="1">
      <c r="A56" s="325"/>
      <c r="B56" s="325" t="s">
        <v>453</v>
      </c>
      <c r="C56" s="326"/>
      <c r="D56" s="327">
        <v>98.4</v>
      </c>
      <c r="E56" s="161">
        <v>92.8</v>
      </c>
      <c r="F56" s="161">
        <v>95.6</v>
      </c>
      <c r="G56" s="161">
        <v>94.3</v>
      </c>
      <c r="H56" s="161">
        <v>83.4</v>
      </c>
      <c r="I56" s="161">
        <v>100.3</v>
      </c>
      <c r="J56" s="161">
        <v>110.8</v>
      </c>
      <c r="K56" s="161">
        <v>123.1</v>
      </c>
      <c r="L56" s="328">
        <v>136.1</v>
      </c>
      <c r="M56" s="328">
        <v>116</v>
      </c>
      <c r="N56" s="328">
        <v>116.6</v>
      </c>
      <c r="O56" s="328">
        <v>92.3</v>
      </c>
      <c r="P56" s="161">
        <v>86.5</v>
      </c>
      <c r="Q56" s="161">
        <v>93.2</v>
      </c>
      <c r="R56" s="161">
        <v>105.5</v>
      </c>
      <c r="S56" s="328">
        <v>112.3</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329">
        <v>101.8</v>
      </c>
      <c r="E58" s="330">
        <v>84.7</v>
      </c>
      <c r="F58" s="330">
        <v>98.6</v>
      </c>
      <c r="G58" s="330">
        <v>82.3</v>
      </c>
      <c r="H58" s="330">
        <v>97.3</v>
      </c>
      <c r="I58" s="330">
        <v>96.6</v>
      </c>
      <c r="J58" s="330">
        <v>84.6</v>
      </c>
      <c r="K58" s="330">
        <v>114.4</v>
      </c>
      <c r="L58" s="330">
        <v>100.8</v>
      </c>
      <c r="M58" s="330">
        <v>99.1</v>
      </c>
      <c r="N58" s="330">
        <v>89.9</v>
      </c>
      <c r="O58" s="330">
        <v>101.4</v>
      </c>
      <c r="P58" s="330">
        <v>182.4</v>
      </c>
      <c r="Q58" s="330">
        <v>98.8</v>
      </c>
      <c r="R58" s="330">
        <v>90.7</v>
      </c>
      <c r="S58" s="330">
        <v>102.6</v>
      </c>
    </row>
    <row r="59" spans="1:19" ht="13.5" customHeight="1">
      <c r="A59" s="230"/>
      <c r="B59" s="171" t="s">
        <v>39</v>
      </c>
      <c r="C59" s="231"/>
      <c r="D59" s="175">
        <v>103.2</v>
      </c>
      <c r="E59" s="176">
        <v>78</v>
      </c>
      <c r="F59" s="176">
        <v>103.1</v>
      </c>
      <c r="G59" s="176">
        <v>91.5</v>
      </c>
      <c r="H59" s="176">
        <v>98.2</v>
      </c>
      <c r="I59" s="176">
        <v>93.4</v>
      </c>
      <c r="J59" s="176">
        <v>85.2</v>
      </c>
      <c r="K59" s="176">
        <v>104.3</v>
      </c>
      <c r="L59" s="176">
        <v>110.8</v>
      </c>
      <c r="M59" s="176">
        <v>93.1</v>
      </c>
      <c r="N59" s="176">
        <v>92.5</v>
      </c>
      <c r="O59" s="176">
        <v>109.3</v>
      </c>
      <c r="P59" s="176">
        <v>178.7</v>
      </c>
      <c r="Q59" s="176">
        <v>97.6</v>
      </c>
      <c r="R59" s="176">
        <v>100.6</v>
      </c>
      <c r="S59" s="176">
        <v>100.2</v>
      </c>
    </row>
    <row r="60" spans="1:19" ht="13.5" customHeight="1">
      <c r="A60" s="325"/>
      <c r="B60" s="325" t="s">
        <v>757</v>
      </c>
      <c r="C60" s="326"/>
      <c r="D60" s="385">
        <v>101.4</v>
      </c>
      <c r="E60" s="386">
        <v>72.8</v>
      </c>
      <c r="F60" s="386">
        <v>99.5</v>
      </c>
      <c r="G60" s="386">
        <v>81.4</v>
      </c>
      <c r="H60" s="386">
        <v>94.5</v>
      </c>
      <c r="I60" s="386">
        <v>92.3</v>
      </c>
      <c r="J60" s="386">
        <v>93.4</v>
      </c>
      <c r="K60" s="386">
        <v>120</v>
      </c>
      <c r="L60" s="386">
        <v>102.5</v>
      </c>
      <c r="M60" s="386">
        <v>90.5</v>
      </c>
      <c r="N60" s="386">
        <v>80.3</v>
      </c>
      <c r="O60" s="386">
        <v>110.9</v>
      </c>
      <c r="P60" s="386">
        <v>189</v>
      </c>
      <c r="Q60" s="386">
        <v>98.5</v>
      </c>
      <c r="R60" s="386">
        <v>94.9</v>
      </c>
      <c r="S60" s="386">
        <v>92.3</v>
      </c>
    </row>
    <row r="61" spans="1:19" ht="13.5" customHeight="1">
      <c r="A61" s="325"/>
      <c r="B61" s="325" t="s">
        <v>758</v>
      </c>
      <c r="C61" s="326"/>
      <c r="D61" s="387">
        <v>105.6</v>
      </c>
      <c r="E61" s="162">
        <v>89.5</v>
      </c>
      <c r="F61" s="162">
        <v>100.5</v>
      </c>
      <c r="G61" s="162">
        <v>100.8</v>
      </c>
      <c r="H61" s="162">
        <v>90.1</v>
      </c>
      <c r="I61" s="162">
        <v>96.2</v>
      </c>
      <c r="J61" s="162">
        <v>97.4</v>
      </c>
      <c r="K61" s="162">
        <v>112.9</v>
      </c>
      <c r="L61" s="162">
        <v>100.8</v>
      </c>
      <c r="M61" s="162">
        <v>88.9</v>
      </c>
      <c r="N61" s="162">
        <v>81.7</v>
      </c>
      <c r="O61" s="162">
        <v>125</v>
      </c>
      <c r="P61" s="162">
        <v>231.1</v>
      </c>
      <c r="Q61" s="162">
        <v>92.4</v>
      </c>
      <c r="R61" s="162">
        <v>84.8</v>
      </c>
      <c r="S61" s="162">
        <v>92.3</v>
      </c>
    </row>
    <row r="62" spans="1:19" ht="13.5" customHeight="1">
      <c r="A62" s="325"/>
      <c r="B62" s="325" t="s">
        <v>759</v>
      </c>
      <c r="C62" s="326"/>
      <c r="D62" s="387">
        <v>101.4</v>
      </c>
      <c r="E62" s="162">
        <v>79.1</v>
      </c>
      <c r="F62" s="162">
        <v>98.9</v>
      </c>
      <c r="G62" s="162">
        <v>78</v>
      </c>
      <c r="H62" s="162">
        <v>102.2</v>
      </c>
      <c r="I62" s="162">
        <v>93.6</v>
      </c>
      <c r="J62" s="162">
        <v>85.5</v>
      </c>
      <c r="K62" s="162">
        <v>104.7</v>
      </c>
      <c r="L62" s="162">
        <v>109.2</v>
      </c>
      <c r="M62" s="162">
        <v>87.3</v>
      </c>
      <c r="N62" s="162">
        <v>93</v>
      </c>
      <c r="O62" s="162">
        <v>107.8</v>
      </c>
      <c r="P62" s="162">
        <v>169.5</v>
      </c>
      <c r="Q62" s="162">
        <v>104.5</v>
      </c>
      <c r="R62" s="162">
        <v>99</v>
      </c>
      <c r="S62" s="162">
        <v>116.9</v>
      </c>
    </row>
    <row r="63" spans="1:19" ht="13.5" customHeight="1">
      <c r="A63" s="325"/>
      <c r="B63" s="325" t="s">
        <v>760</v>
      </c>
      <c r="C63" s="326"/>
      <c r="D63" s="387">
        <v>93.7</v>
      </c>
      <c r="E63" s="162">
        <v>77</v>
      </c>
      <c r="F63" s="162">
        <v>96.3</v>
      </c>
      <c r="G63" s="162">
        <v>67.8</v>
      </c>
      <c r="H63" s="162">
        <v>87.9</v>
      </c>
      <c r="I63" s="162">
        <v>90.7</v>
      </c>
      <c r="J63" s="162">
        <v>88.2</v>
      </c>
      <c r="K63" s="162">
        <v>92.9</v>
      </c>
      <c r="L63" s="162">
        <v>121</v>
      </c>
      <c r="M63" s="162">
        <v>90.5</v>
      </c>
      <c r="N63" s="162">
        <v>105.6</v>
      </c>
      <c r="O63" s="162">
        <v>126.6</v>
      </c>
      <c r="P63" s="162">
        <v>58.5</v>
      </c>
      <c r="Q63" s="162">
        <v>104.5</v>
      </c>
      <c r="R63" s="162">
        <v>100</v>
      </c>
      <c r="S63" s="162">
        <v>106.2</v>
      </c>
    </row>
    <row r="64" spans="1:19" ht="13.5" customHeight="1">
      <c r="A64" s="325"/>
      <c r="B64" s="325" t="s">
        <v>761</v>
      </c>
      <c r="C64" s="326"/>
      <c r="D64" s="387">
        <v>105.6</v>
      </c>
      <c r="E64" s="162">
        <v>101.6</v>
      </c>
      <c r="F64" s="162">
        <v>104.7</v>
      </c>
      <c r="G64" s="162">
        <v>115.3</v>
      </c>
      <c r="H64" s="162">
        <v>100</v>
      </c>
      <c r="I64" s="162">
        <v>94.9</v>
      </c>
      <c r="J64" s="162">
        <v>81.6</v>
      </c>
      <c r="K64" s="162">
        <v>109.4</v>
      </c>
      <c r="L64" s="162">
        <v>107.6</v>
      </c>
      <c r="M64" s="162">
        <v>84.1</v>
      </c>
      <c r="N64" s="162">
        <v>94.4</v>
      </c>
      <c r="O64" s="162">
        <v>121.9</v>
      </c>
      <c r="P64" s="162">
        <v>182.9</v>
      </c>
      <c r="Q64" s="162">
        <v>89.4</v>
      </c>
      <c r="R64" s="162">
        <v>99</v>
      </c>
      <c r="S64" s="162">
        <v>113.8</v>
      </c>
    </row>
    <row r="65" spans="1:19" ht="13.5" customHeight="1">
      <c r="A65" s="325"/>
      <c r="B65" s="325" t="s">
        <v>733</v>
      </c>
      <c r="C65" s="326"/>
      <c r="D65" s="387">
        <v>105.6</v>
      </c>
      <c r="E65" s="162">
        <v>77.5</v>
      </c>
      <c r="F65" s="162">
        <v>102.1</v>
      </c>
      <c r="G65" s="162">
        <v>150.8</v>
      </c>
      <c r="H65" s="162">
        <v>95.6</v>
      </c>
      <c r="I65" s="162">
        <v>91.3</v>
      </c>
      <c r="J65" s="162">
        <v>98.7</v>
      </c>
      <c r="K65" s="162">
        <v>100</v>
      </c>
      <c r="L65" s="162">
        <v>122.7</v>
      </c>
      <c r="M65" s="162">
        <v>93.7</v>
      </c>
      <c r="N65" s="162">
        <v>94.4</v>
      </c>
      <c r="O65" s="162">
        <v>121.9</v>
      </c>
      <c r="P65" s="162">
        <v>191.5</v>
      </c>
      <c r="Q65" s="162">
        <v>103</v>
      </c>
      <c r="R65" s="162">
        <v>91.9</v>
      </c>
      <c r="S65" s="162">
        <v>124.6</v>
      </c>
    </row>
    <row r="66" spans="1:19" ht="13.5" customHeight="1">
      <c r="A66" s="325"/>
      <c r="B66" s="325" t="s">
        <v>762</v>
      </c>
      <c r="C66" s="326"/>
      <c r="D66" s="387">
        <v>110.6</v>
      </c>
      <c r="E66" s="162">
        <v>79.6</v>
      </c>
      <c r="F66" s="162">
        <v>112.1</v>
      </c>
      <c r="G66" s="162">
        <v>83.9</v>
      </c>
      <c r="H66" s="162">
        <v>97.8</v>
      </c>
      <c r="I66" s="162">
        <v>85.9</v>
      </c>
      <c r="J66" s="162">
        <v>81.6</v>
      </c>
      <c r="K66" s="162">
        <v>107.1</v>
      </c>
      <c r="L66" s="162">
        <v>131.1</v>
      </c>
      <c r="M66" s="162">
        <v>107.1</v>
      </c>
      <c r="N66" s="162">
        <v>108.5</v>
      </c>
      <c r="O66" s="162">
        <v>117.2</v>
      </c>
      <c r="P66" s="162">
        <v>204.9</v>
      </c>
      <c r="Q66" s="162">
        <v>107.6</v>
      </c>
      <c r="R66" s="162">
        <v>114.1</v>
      </c>
      <c r="S66" s="162">
        <v>130.8</v>
      </c>
    </row>
    <row r="67" spans="1:19" ht="13.5" customHeight="1">
      <c r="A67" s="325"/>
      <c r="B67" s="325">
        <v>12</v>
      </c>
      <c r="C67" s="326"/>
      <c r="D67" s="387">
        <v>104.2</v>
      </c>
      <c r="E67" s="162">
        <v>78</v>
      </c>
      <c r="F67" s="162">
        <v>104.2</v>
      </c>
      <c r="G67" s="162">
        <v>80.5</v>
      </c>
      <c r="H67" s="162">
        <v>107.7</v>
      </c>
      <c r="I67" s="162">
        <v>92.9</v>
      </c>
      <c r="J67" s="162">
        <v>89.5</v>
      </c>
      <c r="K67" s="162">
        <v>104.7</v>
      </c>
      <c r="L67" s="162">
        <v>127.7</v>
      </c>
      <c r="M67" s="162">
        <v>105.6</v>
      </c>
      <c r="N67" s="162">
        <v>102.8</v>
      </c>
      <c r="O67" s="162">
        <v>110.9</v>
      </c>
      <c r="P67" s="162">
        <v>162.2</v>
      </c>
      <c r="Q67" s="162">
        <v>103</v>
      </c>
      <c r="R67" s="162">
        <v>146.5</v>
      </c>
      <c r="S67" s="162">
        <v>109.2</v>
      </c>
    </row>
    <row r="68" spans="1:19" ht="13.5" customHeight="1">
      <c r="A68" s="325" t="s">
        <v>38</v>
      </c>
      <c r="B68" s="325" t="s">
        <v>763</v>
      </c>
      <c r="C68" s="326" t="s">
        <v>454</v>
      </c>
      <c r="D68" s="387">
        <v>86.6</v>
      </c>
      <c r="E68" s="162">
        <v>46.1</v>
      </c>
      <c r="F68" s="162">
        <v>86.8</v>
      </c>
      <c r="G68" s="162">
        <v>140.7</v>
      </c>
      <c r="H68" s="162">
        <v>131.9</v>
      </c>
      <c r="I68" s="162">
        <v>86.5</v>
      </c>
      <c r="J68" s="162">
        <v>90.8</v>
      </c>
      <c r="K68" s="162">
        <v>123.5</v>
      </c>
      <c r="L68" s="162">
        <v>100</v>
      </c>
      <c r="M68" s="162">
        <v>104.8</v>
      </c>
      <c r="N68" s="162">
        <v>102.8</v>
      </c>
      <c r="O68" s="162">
        <v>106.3</v>
      </c>
      <c r="P68" s="162">
        <v>57.9</v>
      </c>
      <c r="Q68" s="162">
        <v>98.5</v>
      </c>
      <c r="R68" s="162">
        <v>63.6</v>
      </c>
      <c r="S68" s="162">
        <v>118.5</v>
      </c>
    </row>
    <row r="69" spans="1:19" ht="13.5" customHeight="1">
      <c r="A69" s="325"/>
      <c r="B69" s="325">
        <v>2</v>
      </c>
      <c r="C69" s="326"/>
      <c r="D69" s="387">
        <v>94.4</v>
      </c>
      <c r="E69" s="162">
        <v>40.8</v>
      </c>
      <c r="F69" s="162">
        <v>97.9</v>
      </c>
      <c r="G69" s="162">
        <v>139</v>
      </c>
      <c r="H69" s="162">
        <v>154.9</v>
      </c>
      <c r="I69" s="162">
        <v>100.6</v>
      </c>
      <c r="J69" s="162">
        <v>84.2</v>
      </c>
      <c r="K69" s="162">
        <v>117.6</v>
      </c>
      <c r="L69" s="162">
        <v>98.3</v>
      </c>
      <c r="M69" s="162">
        <v>109.5</v>
      </c>
      <c r="N69" s="162">
        <v>111.3</v>
      </c>
      <c r="O69" s="162">
        <v>95.3</v>
      </c>
      <c r="P69" s="162">
        <v>62.8</v>
      </c>
      <c r="Q69" s="162">
        <v>95.5</v>
      </c>
      <c r="R69" s="162">
        <v>51.5</v>
      </c>
      <c r="S69" s="162">
        <v>112.3</v>
      </c>
    </row>
    <row r="70" spans="1:46" ht="13.5" customHeight="1">
      <c r="A70" s="325"/>
      <c r="B70" s="325">
        <v>3</v>
      </c>
      <c r="C70" s="326"/>
      <c r="D70" s="387">
        <v>92.3</v>
      </c>
      <c r="E70" s="162">
        <v>37.7</v>
      </c>
      <c r="F70" s="162">
        <v>97.9</v>
      </c>
      <c r="G70" s="162">
        <v>156.8</v>
      </c>
      <c r="H70" s="162">
        <v>165.9</v>
      </c>
      <c r="I70" s="162">
        <v>88.5</v>
      </c>
      <c r="J70" s="162">
        <v>90.8</v>
      </c>
      <c r="K70" s="162">
        <v>150.6</v>
      </c>
      <c r="L70" s="162">
        <v>98.3</v>
      </c>
      <c r="M70" s="162">
        <v>121.4</v>
      </c>
      <c r="N70" s="162">
        <v>136.6</v>
      </c>
      <c r="O70" s="162">
        <v>112.5</v>
      </c>
      <c r="P70" s="162">
        <v>48.8</v>
      </c>
      <c r="Q70" s="162">
        <v>81.8</v>
      </c>
      <c r="R70" s="162">
        <v>58.6</v>
      </c>
      <c r="S70" s="162">
        <v>109.2</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v>4</v>
      </c>
      <c r="C71" s="326"/>
      <c r="D71" s="387">
        <v>96.5</v>
      </c>
      <c r="E71" s="162">
        <v>58.1</v>
      </c>
      <c r="F71" s="162">
        <v>99.5</v>
      </c>
      <c r="G71" s="162">
        <v>165.3</v>
      </c>
      <c r="H71" s="162">
        <v>156</v>
      </c>
      <c r="I71" s="162">
        <v>92.9</v>
      </c>
      <c r="J71" s="162">
        <v>111.8</v>
      </c>
      <c r="K71" s="162">
        <v>164.7</v>
      </c>
      <c r="L71" s="162">
        <v>98.3</v>
      </c>
      <c r="M71" s="162">
        <v>116.7</v>
      </c>
      <c r="N71" s="162">
        <v>123.9</v>
      </c>
      <c r="O71" s="162">
        <v>51.6</v>
      </c>
      <c r="P71" s="162">
        <v>72.6</v>
      </c>
      <c r="Q71" s="162">
        <v>86.4</v>
      </c>
      <c r="R71" s="162">
        <v>84.8</v>
      </c>
      <c r="S71" s="162">
        <v>116.9</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537">
        <v>5</v>
      </c>
      <c r="C72" s="172"/>
      <c r="D72" s="173">
        <v>95.1</v>
      </c>
      <c r="E72" s="174">
        <v>280.1</v>
      </c>
      <c r="F72" s="174">
        <v>91.6</v>
      </c>
      <c r="G72" s="174">
        <v>142.4</v>
      </c>
      <c r="H72" s="174">
        <v>173.6</v>
      </c>
      <c r="I72" s="174">
        <v>82.4</v>
      </c>
      <c r="J72" s="174">
        <v>86.8</v>
      </c>
      <c r="K72" s="174">
        <v>136.5</v>
      </c>
      <c r="L72" s="174">
        <v>95.8</v>
      </c>
      <c r="M72" s="174">
        <v>111.1</v>
      </c>
      <c r="N72" s="174">
        <v>116.9</v>
      </c>
      <c r="O72" s="174">
        <v>92.2</v>
      </c>
      <c r="P72" s="174">
        <v>75</v>
      </c>
      <c r="Q72" s="174">
        <v>72.7</v>
      </c>
      <c r="R72" s="174">
        <v>87.9</v>
      </c>
      <c r="S72" s="174">
        <v>106.2</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-2.2</v>
      </c>
      <c r="E74" s="323">
        <v>22.2</v>
      </c>
      <c r="F74" s="323">
        <v>-1.8</v>
      </c>
      <c r="G74" s="323">
        <v>31.3</v>
      </c>
      <c r="H74" s="323">
        <v>25.8</v>
      </c>
      <c r="I74" s="323">
        <v>-8.7</v>
      </c>
      <c r="J74" s="323">
        <v>0.2</v>
      </c>
      <c r="K74" s="323">
        <v>4.1</v>
      </c>
      <c r="L74" s="324">
        <v>24.2</v>
      </c>
      <c r="M74" s="324">
        <v>4.1</v>
      </c>
      <c r="N74" s="324">
        <v>1.1</v>
      </c>
      <c r="O74" s="324">
        <v>-11</v>
      </c>
      <c r="P74" s="323">
        <v>-29.7</v>
      </c>
      <c r="Q74" s="323">
        <v>11.7</v>
      </c>
      <c r="R74" s="323">
        <v>16.9</v>
      </c>
      <c r="S74" s="324">
        <v>-10.9</v>
      </c>
    </row>
    <row r="75" spans="1:19" ht="13.5" customHeight="1">
      <c r="A75" s="325"/>
      <c r="B75" s="325" t="s">
        <v>452</v>
      </c>
      <c r="C75" s="326"/>
      <c r="D75" s="327">
        <v>6.2</v>
      </c>
      <c r="E75" s="161">
        <v>21.1</v>
      </c>
      <c r="F75" s="161">
        <v>6</v>
      </c>
      <c r="G75" s="161">
        <v>-20.2</v>
      </c>
      <c r="H75" s="161">
        <v>-25.6</v>
      </c>
      <c r="I75" s="161">
        <v>24.3</v>
      </c>
      <c r="J75" s="161">
        <v>10.5</v>
      </c>
      <c r="K75" s="161">
        <v>-8.1</v>
      </c>
      <c r="L75" s="328">
        <v>34.1</v>
      </c>
      <c r="M75" s="328">
        <v>-10.7</v>
      </c>
      <c r="N75" s="328">
        <v>10.8</v>
      </c>
      <c r="O75" s="328">
        <v>7.7</v>
      </c>
      <c r="P75" s="161">
        <v>30.1</v>
      </c>
      <c r="Q75" s="161">
        <v>-1.5</v>
      </c>
      <c r="R75" s="161">
        <v>43.4</v>
      </c>
      <c r="S75" s="328">
        <v>-18.4</v>
      </c>
    </row>
    <row r="76" spans="1:19" ht="13.5" customHeight="1">
      <c r="A76" s="325"/>
      <c r="B76" s="325" t="s">
        <v>453</v>
      </c>
      <c r="C76" s="326"/>
      <c r="D76" s="327">
        <v>7.5</v>
      </c>
      <c r="E76" s="161">
        <v>4.8</v>
      </c>
      <c r="F76" s="161">
        <v>7.3</v>
      </c>
      <c r="G76" s="161">
        <v>-1.2</v>
      </c>
      <c r="H76" s="161">
        <v>-23.5</v>
      </c>
      <c r="I76" s="161">
        <v>20.4</v>
      </c>
      <c r="J76" s="161">
        <v>5.4</v>
      </c>
      <c r="K76" s="161">
        <v>-13.2</v>
      </c>
      <c r="L76" s="328">
        <v>-0.1</v>
      </c>
      <c r="M76" s="328">
        <v>-8.4</v>
      </c>
      <c r="N76" s="328">
        <v>14.3</v>
      </c>
      <c r="O76" s="328">
        <v>25.6</v>
      </c>
      <c r="P76" s="161">
        <v>9.6</v>
      </c>
      <c r="Q76" s="161">
        <v>6.8</v>
      </c>
      <c r="R76" s="161">
        <v>48.9</v>
      </c>
      <c r="S76" s="328">
        <v>-11.3</v>
      </c>
    </row>
    <row r="77" spans="1:19" ht="13.5" customHeight="1">
      <c r="A77" s="325"/>
      <c r="B77" s="325" t="s">
        <v>200</v>
      </c>
      <c r="C77" s="326"/>
      <c r="D77" s="327">
        <v>1.6</v>
      </c>
      <c r="E77" s="161">
        <v>7.7</v>
      </c>
      <c r="F77" s="161">
        <v>4.6</v>
      </c>
      <c r="G77" s="161">
        <v>6</v>
      </c>
      <c r="H77" s="161">
        <v>19.8</v>
      </c>
      <c r="I77" s="161">
        <v>-0.2</v>
      </c>
      <c r="J77" s="161">
        <v>-9.8</v>
      </c>
      <c r="K77" s="161">
        <v>-18.8</v>
      </c>
      <c r="L77" s="328">
        <v>-26.5</v>
      </c>
      <c r="M77" s="328">
        <v>-13.8</v>
      </c>
      <c r="N77" s="328">
        <v>-14.2</v>
      </c>
      <c r="O77" s="328">
        <v>8.4</v>
      </c>
      <c r="P77" s="161">
        <v>15.6</v>
      </c>
      <c r="Q77" s="161">
        <v>7.3</v>
      </c>
      <c r="R77" s="161">
        <v>-5.2</v>
      </c>
      <c r="S77" s="328">
        <v>-10.8</v>
      </c>
    </row>
    <row r="78" spans="1:19" ht="13.5" customHeight="1">
      <c r="A78" s="325"/>
      <c r="B78" s="325">
        <v>28</v>
      </c>
      <c r="C78" s="326"/>
      <c r="D78" s="327">
        <v>1.8</v>
      </c>
      <c r="E78" s="161">
        <v>-15.4</v>
      </c>
      <c r="F78" s="161">
        <v>-1.4</v>
      </c>
      <c r="G78" s="161">
        <v>-17.7</v>
      </c>
      <c r="H78" s="161">
        <v>-2.7</v>
      </c>
      <c r="I78" s="161">
        <v>-3.3</v>
      </c>
      <c r="J78" s="161">
        <v>-15.4</v>
      </c>
      <c r="K78" s="161">
        <v>14.5</v>
      </c>
      <c r="L78" s="328">
        <v>0.8</v>
      </c>
      <c r="M78" s="328">
        <v>-0.9</v>
      </c>
      <c r="N78" s="328">
        <v>-10.1</v>
      </c>
      <c r="O78" s="328">
        <v>1.4</v>
      </c>
      <c r="P78" s="161">
        <v>82.3</v>
      </c>
      <c r="Q78" s="161">
        <v>-1.2</v>
      </c>
      <c r="R78" s="161">
        <v>-9.3</v>
      </c>
      <c r="S78" s="328">
        <v>2.5</v>
      </c>
    </row>
    <row r="79" spans="1:19" ht="13.5" customHeight="1">
      <c r="A79" s="230"/>
      <c r="B79" s="171" t="s">
        <v>39</v>
      </c>
      <c r="C79" s="231"/>
      <c r="D79" s="175">
        <v>1.4</v>
      </c>
      <c r="E79" s="176">
        <v>-7.9</v>
      </c>
      <c r="F79" s="176">
        <v>4.6</v>
      </c>
      <c r="G79" s="176">
        <v>11.2</v>
      </c>
      <c r="H79" s="176">
        <v>0.9</v>
      </c>
      <c r="I79" s="176">
        <v>-3.3</v>
      </c>
      <c r="J79" s="176">
        <v>0.7</v>
      </c>
      <c r="K79" s="176">
        <v>-8.8</v>
      </c>
      <c r="L79" s="176">
        <v>9.9</v>
      </c>
      <c r="M79" s="176">
        <v>-6.1</v>
      </c>
      <c r="N79" s="176">
        <v>2.9</v>
      </c>
      <c r="O79" s="176">
        <v>7.8</v>
      </c>
      <c r="P79" s="176">
        <v>-2</v>
      </c>
      <c r="Q79" s="176">
        <v>-1.2</v>
      </c>
      <c r="R79" s="176">
        <v>10.9</v>
      </c>
      <c r="S79" s="176">
        <v>-2.3</v>
      </c>
    </row>
    <row r="80" spans="1:19" ht="13.5" customHeight="1">
      <c r="A80" s="325"/>
      <c r="B80" s="325" t="s">
        <v>757</v>
      </c>
      <c r="C80" s="326"/>
      <c r="D80" s="385">
        <v>0</v>
      </c>
      <c r="E80" s="386">
        <v>19.5</v>
      </c>
      <c r="F80" s="386">
        <v>8.4</v>
      </c>
      <c r="G80" s="386">
        <v>5</v>
      </c>
      <c r="H80" s="386">
        <v>-1.2</v>
      </c>
      <c r="I80" s="386">
        <v>-1.7</v>
      </c>
      <c r="J80" s="386">
        <v>-13.5</v>
      </c>
      <c r="K80" s="386">
        <v>5.5</v>
      </c>
      <c r="L80" s="386">
        <v>-3.8</v>
      </c>
      <c r="M80" s="386">
        <v>-12.3</v>
      </c>
      <c r="N80" s="386">
        <v>-12.4</v>
      </c>
      <c r="O80" s="386">
        <v>-2.6</v>
      </c>
      <c r="P80" s="386">
        <v>-8.1</v>
      </c>
      <c r="Q80" s="386">
        <v>-3</v>
      </c>
      <c r="R80" s="386">
        <v>-11.6</v>
      </c>
      <c r="S80" s="386">
        <v>-22.5</v>
      </c>
    </row>
    <row r="81" spans="1:19" ht="13.5" customHeight="1">
      <c r="A81" s="325"/>
      <c r="B81" s="325" t="s">
        <v>758</v>
      </c>
      <c r="C81" s="326"/>
      <c r="D81" s="387">
        <v>1.3</v>
      </c>
      <c r="E81" s="162">
        <v>5.2</v>
      </c>
      <c r="F81" s="162">
        <v>7.6</v>
      </c>
      <c r="G81" s="162">
        <v>22</v>
      </c>
      <c r="H81" s="162">
        <v>-4.6</v>
      </c>
      <c r="I81" s="162">
        <v>-3.8</v>
      </c>
      <c r="J81" s="162">
        <v>2.6</v>
      </c>
      <c r="K81" s="162">
        <v>-2.7</v>
      </c>
      <c r="L81" s="162">
        <v>5.3</v>
      </c>
      <c r="M81" s="162">
        <v>-9.7</v>
      </c>
      <c r="N81" s="162">
        <v>3.5</v>
      </c>
      <c r="O81" s="162">
        <v>27.2</v>
      </c>
      <c r="P81" s="162">
        <v>-4.9</v>
      </c>
      <c r="Q81" s="162">
        <v>-14</v>
      </c>
      <c r="R81" s="162">
        <v>-1.5</v>
      </c>
      <c r="S81" s="162">
        <v>-5.3</v>
      </c>
    </row>
    <row r="82" spans="1:19" ht="13.5" customHeight="1">
      <c r="A82" s="325"/>
      <c r="B82" s="325" t="s">
        <v>759</v>
      </c>
      <c r="C82" s="326"/>
      <c r="D82" s="387">
        <v>0</v>
      </c>
      <c r="E82" s="162">
        <v>-13.4</v>
      </c>
      <c r="F82" s="162">
        <v>-0.3</v>
      </c>
      <c r="G82" s="162">
        <v>-11.9</v>
      </c>
      <c r="H82" s="162">
        <v>3.4</v>
      </c>
      <c r="I82" s="162">
        <v>-1.1</v>
      </c>
      <c r="J82" s="162">
        <v>24.8</v>
      </c>
      <c r="K82" s="162">
        <v>-2.9</v>
      </c>
      <c r="L82" s="162">
        <v>3.3</v>
      </c>
      <c r="M82" s="162">
        <v>-12.7</v>
      </c>
      <c r="N82" s="162">
        <v>9.9</v>
      </c>
      <c r="O82" s="162">
        <v>6.3</v>
      </c>
      <c r="P82" s="162">
        <v>-6.8</v>
      </c>
      <c r="Q82" s="162">
        <v>-2.8</v>
      </c>
      <c r="R82" s="162">
        <v>17.7</v>
      </c>
      <c r="S82" s="162">
        <v>12.6</v>
      </c>
    </row>
    <row r="83" spans="1:19" ht="13.5" customHeight="1">
      <c r="A83" s="325"/>
      <c r="B83" s="325" t="s">
        <v>760</v>
      </c>
      <c r="C83" s="326"/>
      <c r="D83" s="387">
        <v>2.4</v>
      </c>
      <c r="E83" s="162">
        <v>-1.5</v>
      </c>
      <c r="F83" s="162">
        <v>0.8</v>
      </c>
      <c r="G83" s="162">
        <v>9.2</v>
      </c>
      <c r="H83" s="162">
        <v>-4.7</v>
      </c>
      <c r="I83" s="162">
        <v>-3.7</v>
      </c>
      <c r="J83" s="162">
        <v>9.8</v>
      </c>
      <c r="K83" s="162">
        <v>-4.5</v>
      </c>
      <c r="L83" s="162">
        <v>18.2</v>
      </c>
      <c r="M83" s="162">
        <v>-5</v>
      </c>
      <c r="N83" s="162">
        <v>8.5</v>
      </c>
      <c r="O83" s="162">
        <v>9.6</v>
      </c>
      <c r="P83" s="162">
        <v>-1.3</v>
      </c>
      <c r="Q83" s="162">
        <v>6.1</v>
      </c>
      <c r="R83" s="162">
        <v>14.7</v>
      </c>
      <c r="S83" s="162">
        <v>14.4</v>
      </c>
    </row>
    <row r="84" spans="1:19" ht="13.5" customHeight="1">
      <c r="A84" s="325"/>
      <c r="B84" s="325" t="s">
        <v>761</v>
      </c>
      <c r="C84" s="326"/>
      <c r="D84" s="387">
        <v>4.9</v>
      </c>
      <c r="E84" s="162">
        <v>13.9</v>
      </c>
      <c r="F84" s="162">
        <v>6.2</v>
      </c>
      <c r="G84" s="162">
        <v>32.8</v>
      </c>
      <c r="H84" s="162">
        <v>19.8</v>
      </c>
      <c r="I84" s="162">
        <v>-0.6</v>
      </c>
      <c r="J84" s="162">
        <v>24</v>
      </c>
      <c r="K84" s="162">
        <v>5</v>
      </c>
      <c r="L84" s="162">
        <v>11.5</v>
      </c>
      <c r="M84" s="162">
        <v>-9.5</v>
      </c>
      <c r="N84" s="162">
        <v>9.6</v>
      </c>
      <c r="O84" s="162">
        <v>18.3</v>
      </c>
      <c r="P84" s="162">
        <v>-10.6</v>
      </c>
      <c r="Q84" s="162">
        <v>-1.7</v>
      </c>
      <c r="R84" s="162">
        <v>37.5</v>
      </c>
      <c r="S84" s="162">
        <v>13.1</v>
      </c>
    </row>
    <row r="85" spans="1:19" ht="13.5" customHeight="1">
      <c r="A85" s="325"/>
      <c r="B85" s="325" t="s">
        <v>733</v>
      </c>
      <c r="C85" s="326"/>
      <c r="D85" s="387">
        <v>2</v>
      </c>
      <c r="E85" s="162">
        <v>-26.9</v>
      </c>
      <c r="F85" s="162">
        <v>1.3</v>
      </c>
      <c r="G85" s="162">
        <v>101.3</v>
      </c>
      <c r="H85" s="162">
        <v>-3.2</v>
      </c>
      <c r="I85" s="162">
        <v>-5.1</v>
      </c>
      <c r="J85" s="162">
        <v>46.9</v>
      </c>
      <c r="K85" s="162">
        <v>-3</v>
      </c>
      <c r="L85" s="162">
        <v>23.9</v>
      </c>
      <c r="M85" s="162">
        <v>14.5</v>
      </c>
      <c r="N85" s="162">
        <v>36.6</v>
      </c>
      <c r="O85" s="162">
        <v>22</v>
      </c>
      <c r="P85" s="162">
        <v>-6.9</v>
      </c>
      <c r="Q85" s="162">
        <v>-12.9</v>
      </c>
      <c r="R85" s="162">
        <v>9.3</v>
      </c>
      <c r="S85" s="162">
        <v>38.8</v>
      </c>
    </row>
    <row r="86" spans="1:19" ht="13.5" customHeight="1">
      <c r="A86" s="325"/>
      <c r="B86" s="325" t="s">
        <v>762</v>
      </c>
      <c r="C86" s="326"/>
      <c r="D86" s="387">
        <v>6.1</v>
      </c>
      <c r="E86" s="162">
        <v>-10.8</v>
      </c>
      <c r="F86" s="162">
        <v>9.5</v>
      </c>
      <c r="G86" s="162">
        <v>38.9</v>
      </c>
      <c r="H86" s="162">
        <v>2.3</v>
      </c>
      <c r="I86" s="162">
        <v>-13.2</v>
      </c>
      <c r="J86" s="162">
        <v>14.8</v>
      </c>
      <c r="K86" s="162">
        <v>3.9</v>
      </c>
      <c r="L86" s="162">
        <v>33.5</v>
      </c>
      <c r="M86" s="162">
        <v>21.6</v>
      </c>
      <c r="N86" s="162">
        <v>30.4</v>
      </c>
      <c r="O86" s="162">
        <v>-3.7</v>
      </c>
      <c r="P86" s="162">
        <v>-0.7</v>
      </c>
      <c r="Q86" s="162">
        <v>9.2</v>
      </c>
      <c r="R86" s="162">
        <v>29.4</v>
      </c>
      <c r="S86" s="162">
        <v>26</v>
      </c>
    </row>
    <row r="87" spans="1:19" ht="13.5" customHeight="1">
      <c r="A87" s="325"/>
      <c r="B87" s="325">
        <v>12</v>
      </c>
      <c r="C87" s="326"/>
      <c r="D87" s="387">
        <v>-1.3</v>
      </c>
      <c r="E87" s="162">
        <v>-1.6</v>
      </c>
      <c r="F87" s="162">
        <v>-1.2</v>
      </c>
      <c r="G87" s="162">
        <v>6.2</v>
      </c>
      <c r="H87" s="162">
        <v>6.6</v>
      </c>
      <c r="I87" s="162">
        <v>-11.4</v>
      </c>
      <c r="J87" s="162">
        <v>11.5</v>
      </c>
      <c r="K87" s="162">
        <v>-1.8</v>
      </c>
      <c r="L87" s="162">
        <v>25.8</v>
      </c>
      <c r="M87" s="162">
        <v>7.3</v>
      </c>
      <c r="N87" s="162">
        <v>8.8</v>
      </c>
      <c r="O87" s="162">
        <v>-1.2</v>
      </c>
      <c r="P87" s="162">
        <v>-0.9</v>
      </c>
      <c r="Q87" s="162">
        <v>11.5</v>
      </c>
      <c r="R87" s="162">
        <v>53.7</v>
      </c>
      <c r="S87" s="162">
        <v>-4.7</v>
      </c>
    </row>
    <row r="88" spans="1:19" ht="13.5" customHeight="1">
      <c r="A88" s="325" t="s">
        <v>38</v>
      </c>
      <c r="B88" s="325" t="s">
        <v>763</v>
      </c>
      <c r="C88" s="326" t="s">
        <v>454</v>
      </c>
      <c r="D88" s="387">
        <v>-9.6</v>
      </c>
      <c r="E88" s="162">
        <v>-16.2</v>
      </c>
      <c r="F88" s="162">
        <v>-8.9</v>
      </c>
      <c r="G88" s="162">
        <v>59.7</v>
      </c>
      <c r="H88" s="162">
        <v>48.2</v>
      </c>
      <c r="I88" s="162">
        <v>-7.6</v>
      </c>
      <c r="J88" s="162">
        <v>19</v>
      </c>
      <c r="K88" s="162">
        <v>28</v>
      </c>
      <c r="L88" s="162">
        <v>9.2</v>
      </c>
      <c r="M88" s="162">
        <v>13.8</v>
      </c>
      <c r="N88" s="162">
        <v>17.8</v>
      </c>
      <c r="O88" s="162">
        <v>13.3</v>
      </c>
      <c r="P88" s="162">
        <v>-65.2</v>
      </c>
      <c r="Q88" s="162">
        <v>8.4</v>
      </c>
      <c r="R88" s="162">
        <v>-51.6</v>
      </c>
      <c r="S88" s="162">
        <v>60.6</v>
      </c>
    </row>
    <row r="89" spans="1:19" ht="13.5" customHeight="1">
      <c r="A89" s="325"/>
      <c r="B89" s="325">
        <v>2</v>
      </c>
      <c r="C89" s="326"/>
      <c r="D89" s="387">
        <v>-8.8</v>
      </c>
      <c r="E89" s="162">
        <v>-48.4</v>
      </c>
      <c r="F89" s="162">
        <v>-8.3</v>
      </c>
      <c r="G89" s="162">
        <v>90.7</v>
      </c>
      <c r="H89" s="162">
        <v>69.8</v>
      </c>
      <c r="I89" s="162">
        <v>2.9</v>
      </c>
      <c r="J89" s="162">
        <v>28</v>
      </c>
      <c r="K89" s="162">
        <v>63.8</v>
      </c>
      <c r="L89" s="162">
        <v>-0.9</v>
      </c>
      <c r="M89" s="162">
        <v>9.5</v>
      </c>
      <c r="N89" s="162">
        <v>41.1</v>
      </c>
      <c r="O89" s="162">
        <v>8.9</v>
      </c>
      <c r="P89" s="162">
        <v>-67.6</v>
      </c>
      <c r="Q89" s="162">
        <v>-1.5</v>
      </c>
      <c r="R89" s="162">
        <v>-37</v>
      </c>
      <c r="S89" s="162">
        <v>46</v>
      </c>
    </row>
    <row r="90" spans="1:19" ht="13.5" customHeight="1">
      <c r="A90" s="325"/>
      <c r="B90" s="325">
        <v>3</v>
      </c>
      <c r="C90" s="326"/>
      <c r="D90" s="387">
        <v>-10.2</v>
      </c>
      <c r="E90" s="162">
        <v>-51</v>
      </c>
      <c r="F90" s="162">
        <v>-11.4</v>
      </c>
      <c r="G90" s="162">
        <v>96.7</v>
      </c>
      <c r="H90" s="162">
        <v>65.9</v>
      </c>
      <c r="I90" s="162">
        <v>-3.5</v>
      </c>
      <c r="J90" s="162">
        <v>19</v>
      </c>
      <c r="K90" s="162">
        <v>26.8</v>
      </c>
      <c r="L90" s="162">
        <v>-5.7</v>
      </c>
      <c r="M90" s="162">
        <v>36.6</v>
      </c>
      <c r="N90" s="162">
        <v>40.5</v>
      </c>
      <c r="O90" s="162">
        <v>24.2</v>
      </c>
      <c r="P90" s="162">
        <v>-67.1</v>
      </c>
      <c r="Q90" s="162">
        <v>-5.3</v>
      </c>
      <c r="R90" s="162">
        <v>-19.4</v>
      </c>
      <c r="S90" s="162">
        <v>29.1</v>
      </c>
    </row>
    <row r="91" spans="1:19" ht="13.5" customHeight="1">
      <c r="A91" s="325"/>
      <c r="B91" s="325">
        <v>4</v>
      </c>
      <c r="C91" s="326"/>
      <c r="D91" s="387">
        <v>-11.1</v>
      </c>
      <c r="E91" s="162">
        <v>-17.2</v>
      </c>
      <c r="F91" s="162">
        <v>-6</v>
      </c>
      <c r="G91" s="162">
        <v>66.6</v>
      </c>
      <c r="H91" s="162">
        <v>27.9</v>
      </c>
      <c r="I91" s="162">
        <v>-7.1</v>
      </c>
      <c r="J91" s="162">
        <v>26.8</v>
      </c>
      <c r="K91" s="162">
        <v>45.9</v>
      </c>
      <c r="L91" s="162">
        <v>-12.1</v>
      </c>
      <c r="M91" s="162">
        <v>32.5</v>
      </c>
      <c r="N91" s="162">
        <v>44.2</v>
      </c>
      <c r="O91" s="162">
        <v>-46.7</v>
      </c>
      <c r="P91" s="162">
        <v>-70.5</v>
      </c>
      <c r="Q91" s="162">
        <v>-8</v>
      </c>
      <c r="R91" s="162">
        <v>-6.7</v>
      </c>
      <c r="S91" s="162">
        <v>43.4</v>
      </c>
    </row>
    <row r="92" spans="1:19" ht="13.5" customHeight="1">
      <c r="A92" s="171"/>
      <c r="B92" s="537">
        <v>5</v>
      </c>
      <c r="C92" s="172"/>
      <c r="D92" s="173">
        <v>-6.2</v>
      </c>
      <c r="E92" s="174">
        <v>284.8</v>
      </c>
      <c r="F92" s="174">
        <v>-7.9</v>
      </c>
      <c r="G92" s="174">
        <v>74.9</v>
      </c>
      <c r="H92" s="174">
        <v>83.7</v>
      </c>
      <c r="I92" s="174">
        <v>-10.7</v>
      </c>
      <c r="J92" s="174">
        <v>-7.1</v>
      </c>
      <c r="K92" s="174">
        <v>13.8</v>
      </c>
      <c r="L92" s="174">
        <v>-6.5</v>
      </c>
      <c r="M92" s="174">
        <v>22.8</v>
      </c>
      <c r="N92" s="174">
        <v>45.6</v>
      </c>
      <c r="O92" s="174">
        <v>-16.9</v>
      </c>
      <c r="P92" s="174">
        <v>-60.3</v>
      </c>
      <c r="Q92" s="174">
        <v>-26.2</v>
      </c>
      <c r="R92" s="174">
        <v>-7.4</v>
      </c>
      <c r="S92" s="174">
        <v>15.1</v>
      </c>
    </row>
    <row r="93" spans="1:35" ht="27" customHeight="1">
      <c r="A93" s="661" t="s">
        <v>627</v>
      </c>
      <c r="B93" s="661"/>
      <c r="C93" s="662"/>
      <c r="D93" s="178">
        <v>-1.5</v>
      </c>
      <c r="E93" s="177">
        <v>382.1</v>
      </c>
      <c r="F93" s="177">
        <v>-7.9</v>
      </c>
      <c r="G93" s="177">
        <v>-13.9</v>
      </c>
      <c r="H93" s="177">
        <v>11.3</v>
      </c>
      <c r="I93" s="177">
        <v>-11.3</v>
      </c>
      <c r="J93" s="177">
        <v>-22.4</v>
      </c>
      <c r="K93" s="177">
        <v>-17.1</v>
      </c>
      <c r="L93" s="177">
        <v>-2.5</v>
      </c>
      <c r="M93" s="177">
        <v>-4.8</v>
      </c>
      <c r="N93" s="177">
        <v>-5.6</v>
      </c>
      <c r="O93" s="177">
        <v>78.7</v>
      </c>
      <c r="P93" s="177">
        <v>3.3</v>
      </c>
      <c r="Q93" s="177">
        <v>-15.9</v>
      </c>
      <c r="R93" s="177">
        <v>3.7</v>
      </c>
      <c r="S93" s="177">
        <v>-9.2</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8"/>
      <c r="E94" s="338"/>
      <c r="F94" s="338"/>
      <c r="G94" s="338"/>
      <c r="H94" s="338"/>
      <c r="I94" s="338"/>
      <c r="J94" s="338"/>
      <c r="K94" s="338"/>
      <c r="L94" s="338"/>
      <c r="M94" s="338"/>
      <c r="N94" s="338"/>
      <c r="O94" s="338"/>
      <c r="P94" s="338"/>
      <c r="Q94" s="338"/>
      <c r="R94" s="338"/>
      <c r="S94" s="338"/>
      <c r="T94" s="317"/>
      <c r="U94" s="317"/>
      <c r="V94" s="317"/>
      <c r="W94" s="317"/>
      <c r="X94" s="317"/>
      <c r="Y94" s="317"/>
      <c r="Z94" s="317"/>
      <c r="AA94" s="317"/>
      <c r="AB94" s="317"/>
      <c r="AC94" s="317"/>
      <c r="AD94" s="317"/>
      <c r="AE94" s="317"/>
      <c r="AF94" s="317"/>
      <c r="AG94" s="317"/>
      <c r="AH94" s="317"/>
      <c r="AI94" s="317"/>
      <c r="AJ94" s="317"/>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9"/>
      <c r="H1" s="199"/>
      <c r="I1" s="199"/>
      <c r="J1" s="199"/>
      <c r="K1" s="199"/>
      <c r="L1" s="199"/>
      <c r="M1" s="199"/>
      <c r="N1" s="199"/>
      <c r="O1" s="199"/>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70" t="s">
        <v>433</v>
      </c>
      <c r="H2" s="670"/>
      <c r="I2" s="670"/>
      <c r="J2" s="670"/>
      <c r="K2" s="670"/>
      <c r="L2" s="670"/>
      <c r="M2" s="670"/>
      <c r="N2" s="670"/>
      <c r="O2" s="316"/>
      <c r="P2" s="143"/>
      <c r="Q2" s="143"/>
      <c r="R2" s="318"/>
      <c r="S2" s="143"/>
      <c r="T2" s="143"/>
      <c r="U2" s="143"/>
      <c r="V2" s="143"/>
      <c r="W2" s="143"/>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395</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5"/>
      <c r="B7" s="165"/>
      <c r="C7" s="165"/>
      <c r="D7" s="669" t="s">
        <v>787</v>
      </c>
      <c r="E7" s="669"/>
      <c r="F7" s="669"/>
      <c r="G7" s="669"/>
      <c r="H7" s="669"/>
      <c r="I7" s="669"/>
      <c r="J7" s="669"/>
      <c r="K7" s="669"/>
      <c r="L7" s="669"/>
      <c r="M7" s="669"/>
      <c r="N7" s="669"/>
      <c r="O7" s="669"/>
      <c r="P7" s="669"/>
      <c r="Q7" s="669"/>
      <c r="R7" s="669"/>
      <c r="S7" s="165"/>
    </row>
    <row r="8" spans="1:19" ht="13.5" customHeight="1">
      <c r="A8" s="320" t="s">
        <v>755</v>
      </c>
      <c r="B8" s="320" t="s">
        <v>450</v>
      </c>
      <c r="C8" s="321" t="s">
        <v>756</v>
      </c>
      <c r="D8" s="322">
        <v>100.2</v>
      </c>
      <c r="E8" s="323">
        <v>103.9</v>
      </c>
      <c r="F8" s="323">
        <v>104.2</v>
      </c>
      <c r="G8" s="323">
        <v>120.3</v>
      </c>
      <c r="H8" s="323">
        <v>111.2</v>
      </c>
      <c r="I8" s="323">
        <v>103.7</v>
      </c>
      <c r="J8" s="323">
        <v>99</v>
      </c>
      <c r="K8" s="323">
        <v>96.9</v>
      </c>
      <c r="L8" s="324">
        <v>103.5</v>
      </c>
      <c r="M8" s="324">
        <v>98.8</v>
      </c>
      <c r="N8" s="324">
        <v>96.3</v>
      </c>
      <c r="O8" s="324">
        <v>105.7</v>
      </c>
      <c r="P8" s="323">
        <v>101.5</v>
      </c>
      <c r="Q8" s="323">
        <v>93.7</v>
      </c>
      <c r="R8" s="323">
        <v>96.9</v>
      </c>
      <c r="S8" s="324">
        <v>93.2</v>
      </c>
    </row>
    <row r="9" spans="1:19" ht="13.5" customHeight="1">
      <c r="A9" s="325"/>
      <c r="B9" s="325" t="s">
        <v>452</v>
      </c>
      <c r="C9" s="326"/>
      <c r="D9" s="327">
        <v>99.6</v>
      </c>
      <c r="E9" s="161">
        <v>102.5</v>
      </c>
      <c r="F9" s="161">
        <v>102.5</v>
      </c>
      <c r="G9" s="161">
        <v>110.5</v>
      </c>
      <c r="H9" s="161">
        <v>103.6</v>
      </c>
      <c r="I9" s="161">
        <v>102.9</v>
      </c>
      <c r="J9" s="161">
        <v>98.2</v>
      </c>
      <c r="K9" s="161">
        <v>94.3</v>
      </c>
      <c r="L9" s="328">
        <v>103.1</v>
      </c>
      <c r="M9" s="328">
        <v>100</v>
      </c>
      <c r="N9" s="328">
        <v>96.8</v>
      </c>
      <c r="O9" s="328">
        <v>102.5</v>
      </c>
      <c r="P9" s="161">
        <v>99.2</v>
      </c>
      <c r="Q9" s="161">
        <v>96.2</v>
      </c>
      <c r="R9" s="161">
        <v>99.7</v>
      </c>
      <c r="S9" s="328">
        <v>94.5</v>
      </c>
    </row>
    <row r="10" spans="1:19" ht="13.5">
      <c r="A10" s="325"/>
      <c r="B10" s="325" t="s">
        <v>453</v>
      </c>
      <c r="C10" s="326"/>
      <c r="D10" s="327">
        <v>99.2</v>
      </c>
      <c r="E10" s="161">
        <v>100.3</v>
      </c>
      <c r="F10" s="161">
        <v>100</v>
      </c>
      <c r="G10" s="161">
        <v>117.2</v>
      </c>
      <c r="H10" s="161">
        <v>99.4</v>
      </c>
      <c r="I10" s="161">
        <v>100.4</v>
      </c>
      <c r="J10" s="161">
        <v>97.3</v>
      </c>
      <c r="K10" s="161">
        <v>99.5</v>
      </c>
      <c r="L10" s="328">
        <v>99.2</v>
      </c>
      <c r="M10" s="328">
        <v>98.1</v>
      </c>
      <c r="N10" s="328">
        <v>96</v>
      </c>
      <c r="O10" s="328">
        <v>101.7</v>
      </c>
      <c r="P10" s="161">
        <v>100.2</v>
      </c>
      <c r="Q10" s="161">
        <v>99.7</v>
      </c>
      <c r="R10" s="161">
        <v>102.2</v>
      </c>
      <c r="S10" s="328">
        <v>99.8</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26"/>
      <c r="D12" s="329">
        <v>100.2</v>
      </c>
      <c r="E12" s="330">
        <v>101.6</v>
      </c>
      <c r="F12" s="330">
        <v>98.7</v>
      </c>
      <c r="G12" s="330">
        <v>116.1</v>
      </c>
      <c r="H12" s="330">
        <v>107.9</v>
      </c>
      <c r="I12" s="330">
        <v>100</v>
      </c>
      <c r="J12" s="330">
        <v>98.9</v>
      </c>
      <c r="K12" s="330">
        <v>100.7</v>
      </c>
      <c r="L12" s="330">
        <v>101.2</v>
      </c>
      <c r="M12" s="330">
        <v>102.2</v>
      </c>
      <c r="N12" s="330">
        <v>102.6</v>
      </c>
      <c r="O12" s="330">
        <v>94.7</v>
      </c>
      <c r="P12" s="330">
        <v>102.4</v>
      </c>
      <c r="Q12" s="330">
        <v>100.7</v>
      </c>
      <c r="R12" s="330">
        <v>96.7</v>
      </c>
      <c r="S12" s="330">
        <v>102.4</v>
      </c>
    </row>
    <row r="13" spans="1:19" ht="13.5" customHeight="1">
      <c r="A13" s="230"/>
      <c r="B13" s="171" t="s">
        <v>39</v>
      </c>
      <c r="C13" s="231"/>
      <c r="D13" s="175">
        <v>100.3</v>
      </c>
      <c r="E13" s="176">
        <v>104.9</v>
      </c>
      <c r="F13" s="176">
        <v>100.2</v>
      </c>
      <c r="G13" s="176">
        <v>97.5</v>
      </c>
      <c r="H13" s="176">
        <v>105.4</v>
      </c>
      <c r="I13" s="176">
        <v>100.9</v>
      </c>
      <c r="J13" s="176">
        <v>95.9</v>
      </c>
      <c r="K13" s="176">
        <v>99.5</v>
      </c>
      <c r="L13" s="176">
        <v>101.2</v>
      </c>
      <c r="M13" s="176">
        <v>99.5</v>
      </c>
      <c r="N13" s="176">
        <v>102.3</v>
      </c>
      <c r="O13" s="176">
        <v>90.4</v>
      </c>
      <c r="P13" s="176">
        <v>103.7</v>
      </c>
      <c r="Q13" s="176">
        <v>101.1</v>
      </c>
      <c r="R13" s="176">
        <v>94.9</v>
      </c>
      <c r="S13" s="176">
        <v>105.8</v>
      </c>
    </row>
    <row r="14" spans="1:19" ht="13.5" customHeight="1">
      <c r="A14" s="325"/>
      <c r="B14" s="325" t="s">
        <v>757</v>
      </c>
      <c r="C14" s="326"/>
      <c r="D14" s="329">
        <v>100.4</v>
      </c>
      <c r="E14" s="330">
        <v>106.3</v>
      </c>
      <c r="F14" s="330">
        <v>100.3</v>
      </c>
      <c r="G14" s="330">
        <v>114.3</v>
      </c>
      <c r="H14" s="330">
        <v>105.1</v>
      </c>
      <c r="I14" s="330">
        <v>100.4</v>
      </c>
      <c r="J14" s="330">
        <v>96.2</v>
      </c>
      <c r="K14" s="330">
        <v>100.5</v>
      </c>
      <c r="L14" s="330">
        <v>101.2</v>
      </c>
      <c r="M14" s="330">
        <v>99.4</v>
      </c>
      <c r="N14" s="330">
        <v>101.3</v>
      </c>
      <c r="O14" s="330">
        <v>90.6</v>
      </c>
      <c r="P14" s="330">
        <v>102.8</v>
      </c>
      <c r="Q14" s="330">
        <v>100.5</v>
      </c>
      <c r="R14" s="330">
        <v>96.4</v>
      </c>
      <c r="S14" s="330">
        <v>105.9</v>
      </c>
    </row>
    <row r="15" spans="1:19" ht="13.5" customHeight="1">
      <c r="A15" s="325"/>
      <c r="B15" s="325" t="s">
        <v>758</v>
      </c>
      <c r="C15" s="326"/>
      <c r="D15" s="329">
        <v>100.5</v>
      </c>
      <c r="E15" s="330">
        <v>105.7</v>
      </c>
      <c r="F15" s="330">
        <v>100.6</v>
      </c>
      <c r="G15" s="330">
        <v>114.3</v>
      </c>
      <c r="H15" s="330">
        <v>104.8</v>
      </c>
      <c r="I15" s="330">
        <v>100.9</v>
      </c>
      <c r="J15" s="330">
        <v>96.2</v>
      </c>
      <c r="K15" s="330">
        <v>99.8</v>
      </c>
      <c r="L15" s="330">
        <v>101.1</v>
      </c>
      <c r="M15" s="330">
        <v>99.4</v>
      </c>
      <c r="N15" s="330">
        <v>101.2</v>
      </c>
      <c r="O15" s="330">
        <v>90.4</v>
      </c>
      <c r="P15" s="330">
        <v>103.5</v>
      </c>
      <c r="Q15" s="330">
        <v>101.1</v>
      </c>
      <c r="R15" s="330">
        <v>95</v>
      </c>
      <c r="S15" s="330">
        <v>105.7</v>
      </c>
    </row>
    <row r="16" spans="1:19" ht="13.5" customHeight="1">
      <c r="A16" s="325"/>
      <c r="B16" s="325" t="s">
        <v>759</v>
      </c>
      <c r="C16" s="326"/>
      <c r="D16" s="329">
        <v>100.3</v>
      </c>
      <c r="E16" s="330">
        <v>103.7</v>
      </c>
      <c r="F16" s="330">
        <v>100.6</v>
      </c>
      <c r="G16" s="330">
        <v>78.6</v>
      </c>
      <c r="H16" s="330">
        <v>102.5</v>
      </c>
      <c r="I16" s="330">
        <v>101.1</v>
      </c>
      <c r="J16" s="330">
        <v>96.1</v>
      </c>
      <c r="K16" s="330">
        <v>99.4</v>
      </c>
      <c r="L16" s="330">
        <v>100.2</v>
      </c>
      <c r="M16" s="330">
        <v>99.2</v>
      </c>
      <c r="N16" s="330">
        <v>102</v>
      </c>
      <c r="O16" s="330">
        <v>91.2</v>
      </c>
      <c r="P16" s="330">
        <v>103.9</v>
      </c>
      <c r="Q16" s="330">
        <v>101.5</v>
      </c>
      <c r="R16" s="330">
        <v>94.9</v>
      </c>
      <c r="S16" s="330">
        <v>105.8</v>
      </c>
    </row>
    <row r="17" spans="1:19" ht="13.5" customHeight="1">
      <c r="A17" s="325"/>
      <c r="B17" s="325" t="s">
        <v>760</v>
      </c>
      <c r="C17" s="326"/>
      <c r="D17" s="329">
        <v>100.3</v>
      </c>
      <c r="E17" s="330">
        <v>104.7</v>
      </c>
      <c r="F17" s="330">
        <v>100.5</v>
      </c>
      <c r="G17" s="330">
        <v>78.5</v>
      </c>
      <c r="H17" s="330">
        <v>102.6</v>
      </c>
      <c r="I17" s="330">
        <v>101.7</v>
      </c>
      <c r="J17" s="330">
        <v>95.9</v>
      </c>
      <c r="K17" s="330">
        <v>99.5</v>
      </c>
      <c r="L17" s="330">
        <v>100.5</v>
      </c>
      <c r="M17" s="330">
        <v>99.8</v>
      </c>
      <c r="N17" s="330">
        <v>103.1</v>
      </c>
      <c r="O17" s="330">
        <v>91.1</v>
      </c>
      <c r="P17" s="330">
        <v>103.2</v>
      </c>
      <c r="Q17" s="330">
        <v>100.1</v>
      </c>
      <c r="R17" s="330">
        <v>94.7</v>
      </c>
      <c r="S17" s="330">
        <v>105.9</v>
      </c>
    </row>
    <row r="18" spans="1:19" ht="13.5" customHeight="1">
      <c r="A18" s="325"/>
      <c r="B18" s="325" t="s">
        <v>761</v>
      </c>
      <c r="C18" s="326"/>
      <c r="D18" s="329">
        <v>100.3</v>
      </c>
      <c r="E18" s="330">
        <v>104.8</v>
      </c>
      <c r="F18" s="330">
        <v>100.6</v>
      </c>
      <c r="G18" s="330">
        <v>78.7</v>
      </c>
      <c r="H18" s="330">
        <v>103.2</v>
      </c>
      <c r="I18" s="330">
        <v>101.3</v>
      </c>
      <c r="J18" s="330">
        <v>95.3</v>
      </c>
      <c r="K18" s="330">
        <v>99.4</v>
      </c>
      <c r="L18" s="330">
        <v>101.2</v>
      </c>
      <c r="M18" s="330">
        <v>100.3</v>
      </c>
      <c r="N18" s="330">
        <v>103</v>
      </c>
      <c r="O18" s="330">
        <v>89.9</v>
      </c>
      <c r="P18" s="330">
        <v>103.7</v>
      </c>
      <c r="Q18" s="330">
        <v>100.7</v>
      </c>
      <c r="R18" s="330">
        <v>94</v>
      </c>
      <c r="S18" s="330">
        <v>106</v>
      </c>
    </row>
    <row r="19" spans="1:19" ht="13.5" customHeight="1">
      <c r="A19" s="325"/>
      <c r="B19" s="325" t="s">
        <v>733</v>
      </c>
      <c r="C19" s="326"/>
      <c r="D19" s="329">
        <v>100.4</v>
      </c>
      <c r="E19" s="330">
        <v>104.8</v>
      </c>
      <c r="F19" s="330">
        <v>100.9</v>
      </c>
      <c r="G19" s="330">
        <v>78.7</v>
      </c>
      <c r="H19" s="330">
        <v>104.9</v>
      </c>
      <c r="I19" s="330">
        <v>101.2</v>
      </c>
      <c r="J19" s="330">
        <v>95.8</v>
      </c>
      <c r="K19" s="330">
        <v>98.4</v>
      </c>
      <c r="L19" s="330">
        <v>103</v>
      </c>
      <c r="M19" s="330">
        <v>99.4</v>
      </c>
      <c r="N19" s="330">
        <v>103.3</v>
      </c>
      <c r="O19" s="330">
        <v>89.6</v>
      </c>
      <c r="P19" s="330">
        <v>104.1</v>
      </c>
      <c r="Q19" s="330">
        <v>100.7</v>
      </c>
      <c r="R19" s="330">
        <v>94.6</v>
      </c>
      <c r="S19" s="330">
        <v>106.3</v>
      </c>
    </row>
    <row r="20" spans="1:19" ht="13.5" customHeight="1">
      <c r="A20" s="325"/>
      <c r="B20" s="325" t="s">
        <v>762</v>
      </c>
      <c r="C20" s="326"/>
      <c r="D20" s="329">
        <v>100.7</v>
      </c>
      <c r="E20" s="330">
        <v>104.9</v>
      </c>
      <c r="F20" s="330">
        <v>100.8</v>
      </c>
      <c r="G20" s="330">
        <v>78.7</v>
      </c>
      <c r="H20" s="330">
        <v>106.9</v>
      </c>
      <c r="I20" s="330">
        <v>102.5</v>
      </c>
      <c r="J20" s="330">
        <v>96.2</v>
      </c>
      <c r="K20" s="330">
        <v>99</v>
      </c>
      <c r="L20" s="330">
        <v>100.5</v>
      </c>
      <c r="M20" s="330">
        <v>99.1</v>
      </c>
      <c r="N20" s="330">
        <v>102.9</v>
      </c>
      <c r="O20" s="330">
        <v>89.4</v>
      </c>
      <c r="P20" s="330">
        <v>104.3</v>
      </c>
      <c r="Q20" s="330">
        <v>101.1</v>
      </c>
      <c r="R20" s="330">
        <v>93.7</v>
      </c>
      <c r="S20" s="330">
        <v>107.3</v>
      </c>
    </row>
    <row r="21" spans="1:19" ht="13.5" customHeight="1">
      <c r="A21" s="325"/>
      <c r="B21" s="325">
        <v>12</v>
      </c>
      <c r="C21" s="326"/>
      <c r="D21" s="329">
        <v>100.7</v>
      </c>
      <c r="E21" s="330">
        <v>104.2</v>
      </c>
      <c r="F21" s="330">
        <v>101</v>
      </c>
      <c r="G21" s="330">
        <v>78.7</v>
      </c>
      <c r="H21" s="330">
        <v>106.7</v>
      </c>
      <c r="I21" s="330">
        <v>101.3</v>
      </c>
      <c r="J21" s="330">
        <v>95.8</v>
      </c>
      <c r="K21" s="330">
        <v>98.4</v>
      </c>
      <c r="L21" s="330">
        <v>100</v>
      </c>
      <c r="M21" s="330">
        <v>99.4</v>
      </c>
      <c r="N21" s="330">
        <v>102.6</v>
      </c>
      <c r="O21" s="330">
        <v>91.1</v>
      </c>
      <c r="P21" s="330">
        <v>104.4</v>
      </c>
      <c r="Q21" s="330">
        <v>102.1</v>
      </c>
      <c r="R21" s="330">
        <v>93.9</v>
      </c>
      <c r="S21" s="330">
        <v>107.2</v>
      </c>
    </row>
    <row r="22" spans="1:19" ht="13.5" customHeight="1">
      <c r="A22" s="325" t="s">
        <v>38</v>
      </c>
      <c r="B22" s="325" t="s">
        <v>763</v>
      </c>
      <c r="C22" s="326" t="s">
        <v>454</v>
      </c>
      <c r="D22" s="329">
        <v>100.3</v>
      </c>
      <c r="E22" s="330">
        <v>104.1</v>
      </c>
      <c r="F22" s="330">
        <v>99.8</v>
      </c>
      <c r="G22" s="330">
        <v>37.6</v>
      </c>
      <c r="H22" s="330">
        <v>110.8</v>
      </c>
      <c r="I22" s="330">
        <v>100.1</v>
      </c>
      <c r="J22" s="330">
        <v>97.9</v>
      </c>
      <c r="K22" s="330">
        <v>98.3</v>
      </c>
      <c r="L22" s="330">
        <v>100.6</v>
      </c>
      <c r="M22" s="330">
        <v>99.5</v>
      </c>
      <c r="N22" s="330">
        <v>102.9</v>
      </c>
      <c r="O22" s="330">
        <v>91.4</v>
      </c>
      <c r="P22" s="330">
        <v>104.7</v>
      </c>
      <c r="Q22" s="330">
        <v>101.4</v>
      </c>
      <c r="R22" s="330">
        <v>84.2</v>
      </c>
      <c r="S22" s="330">
        <v>106.4</v>
      </c>
    </row>
    <row r="23" spans="1:19" ht="13.5" customHeight="1">
      <c r="A23" s="325"/>
      <c r="B23" s="325">
        <v>2</v>
      </c>
      <c r="C23" s="326"/>
      <c r="D23" s="329">
        <v>99.9</v>
      </c>
      <c r="E23" s="330">
        <v>104.1</v>
      </c>
      <c r="F23" s="330">
        <v>99.6</v>
      </c>
      <c r="G23" s="330">
        <v>37.1</v>
      </c>
      <c r="H23" s="330">
        <v>111.3</v>
      </c>
      <c r="I23" s="330">
        <v>100.7</v>
      </c>
      <c r="J23" s="330">
        <v>97.4</v>
      </c>
      <c r="K23" s="330">
        <v>97.1</v>
      </c>
      <c r="L23" s="330">
        <v>102.1</v>
      </c>
      <c r="M23" s="330">
        <v>99</v>
      </c>
      <c r="N23" s="330">
        <v>100</v>
      </c>
      <c r="O23" s="330">
        <v>92.3</v>
      </c>
      <c r="P23" s="330">
        <v>105.1</v>
      </c>
      <c r="Q23" s="330">
        <v>100.6</v>
      </c>
      <c r="R23" s="330">
        <v>84</v>
      </c>
      <c r="S23" s="330">
        <v>107</v>
      </c>
    </row>
    <row r="24" spans="1:46" ht="13.5" customHeight="1">
      <c r="A24" s="325"/>
      <c r="B24" s="325">
        <v>3</v>
      </c>
      <c r="C24" s="326"/>
      <c r="D24" s="329">
        <v>99.4</v>
      </c>
      <c r="E24" s="330">
        <v>104.1</v>
      </c>
      <c r="F24" s="330">
        <v>98</v>
      </c>
      <c r="G24" s="330">
        <v>37</v>
      </c>
      <c r="H24" s="330">
        <v>108.5</v>
      </c>
      <c r="I24" s="330">
        <v>100.7</v>
      </c>
      <c r="J24" s="330">
        <v>96.8</v>
      </c>
      <c r="K24" s="330">
        <v>96.6</v>
      </c>
      <c r="L24" s="330">
        <v>100.4</v>
      </c>
      <c r="M24" s="330">
        <v>99.7</v>
      </c>
      <c r="N24" s="330">
        <v>100.2</v>
      </c>
      <c r="O24" s="330">
        <v>91.9</v>
      </c>
      <c r="P24" s="330">
        <v>104.7</v>
      </c>
      <c r="Q24" s="330">
        <v>100.9</v>
      </c>
      <c r="R24" s="330">
        <v>83.8</v>
      </c>
      <c r="S24" s="330">
        <v>107</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v>4</v>
      </c>
      <c r="C25" s="326"/>
      <c r="D25" s="329">
        <v>100.3</v>
      </c>
      <c r="E25" s="330">
        <v>103.4</v>
      </c>
      <c r="F25" s="330">
        <v>99.2</v>
      </c>
      <c r="G25" s="330">
        <v>37.7</v>
      </c>
      <c r="H25" s="330">
        <v>111.9</v>
      </c>
      <c r="I25" s="330">
        <v>100.7</v>
      </c>
      <c r="J25" s="330">
        <v>98.1</v>
      </c>
      <c r="K25" s="330">
        <v>99.9</v>
      </c>
      <c r="L25" s="330">
        <v>102</v>
      </c>
      <c r="M25" s="330">
        <v>100.7</v>
      </c>
      <c r="N25" s="330">
        <v>98.4</v>
      </c>
      <c r="O25" s="330">
        <v>90.6</v>
      </c>
      <c r="P25" s="330">
        <v>105.2</v>
      </c>
      <c r="Q25" s="330">
        <v>103.3</v>
      </c>
      <c r="R25" s="330">
        <v>84.8</v>
      </c>
      <c r="S25" s="330">
        <v>108.4</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101.3</v>
      </c>
      <c r="E26" s="174">
        <v>104.2</v>
      </c>
      <c r="F26" s="174">
        <v>101.2</v>
      </c>
      <c r="G26" s="174">
        <v>37.7</v>
      </c>
      <c r="H26" s="174">
        <v>111.6</v>
      </c>
      <c r="I26" s="174">
        <v>100.7</v>
      </c>
      <c r="J26" s="174">
        <v>97.9</v>
      </c>
      <c r="K26" s="174">
        <v>99.7</v>
      </c>
      <c r="L26" s="174">
        <v>101</v>
      </c>
      <c r="M26" s="174">
        <v>99.6</v>
      </c>
      <c r="N26" s="174">
        <v>99.6</v>
      </c>
      <c r="O26" s="174">
        <v>91.1</v>
      </c>
      <c r="P26" s="174">
        <v>108.2</v>
      </c>
      <c r="Q26" s="174">
        <v>104.6</v>
      </c>
      <c r="R26" s="174">
        <v>84.9</v>
      </c>
      <c r="S26" s="174">
        <v>108.9</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0.3</v>
      </c>
      <c r="E28" s="323">
        <v>-2.7</v>
      </c>
      <c r="F28" s="323">
        <v>0.4</v>
      </c>
      <c r="G28" s="323">
        <v>-16.9</v>
      </c>
      <c r="H28" s="323">
        <v>-1.4</v>
      </c>
      <c r="I28" s="323">
        <v>-0.5</v>
      </c>
      <c r="J28" s="323">
        <v>0.1</v>
      </c>
      <c r="K28" s="323">
        <v>-3.4</v>
      </c>
      <c r="L28" s="324">
        <v>-1.8</v>
      </c>
      <c r="M28" s="324">
        <v>-3.9</v>
      </c>
      <c r="N28" s="324">
        <v>-0.2</v>
      </c>
      <c r="O28" s="324">
        <v>-1.5</v>
      </c>
      <c r="P28" s="323">
        <v>1.6</v>
      </c>
      <c r="Q28" s="323">
        <v>4.8</v>
      </c>
      <c r="R28" s="323">
        <v>7.8</v>
      </c>
      <c r="S28" s="324">
        <v>-0.9</v>
      </c>
    </row>
    <row r="29" spans="1:19" ht="13.5" customHeight="1">
      <c r="A29" s="325"/>
      <c r="B29" s="325" t="s">
        <v>452</v>
      </c>
      <c r="C29" s="326"/>
      <c r="D29" s="327">
        <v>-0.6</v>
      </c>
      <c r="E29" s="161">
        <v>-1.3</v>
      </c>
      <c r="F29" s="161">
        <v>-1.7</v>
      </c>
      <c r="G29" s="161">
        <v>-8.2</v>
      </c>
      <c r="H29" s="161">
        <v>-6.8</v>
      </c>
      <c r="I29" s="161">
        <v>-0.8</v>
      </c>
      <c r="J29" s="161">
        <v>-0.9</v>
      </c>
      <c r="K29" s="161">
        <v>-2.8</v>
      </c>
      <c r="L29" s="328">
        <v>-0.5</v>
      </c>
      <c r="M29" s="328">
        <v>1.2</v>
      </c>
      <c r="N29" s="328">
        <v>0.5</v>
      </c>
      <c r="O29" s="328">
        <v>-3</v>
      </c>
      <c r="P29" s="161">
        <v>-2.3</v>
      </c>
      <c r="Q29" s="161">
        <v>2.7</v>
      </c>
      <c r="R29" s="161">
        <v>2.9</v>
      </c>
      <c r="S29" s="328">
        <v>1.5</v>
      </c>
    </row>
    <row r="30" spans="1:19" ht="13.5" customHeight="1">
      <c r="A30" s="325"/>
      <c r="B30" s="325" t="s">
        <v>453</v>
      </c>
      <c r="C30" s="326"/>
      <c r="D30" s="327">
        <v>-0.3</v>
      </c>
      <c r="E30" s="161">
        <v>-2.1</v>
      </c>
      <c r="F30" s="161">
        <v>-2.5</v>
      </c>
      <c r="G30" s="161">
        <v>6</v>
      </c>
      <c r="H30" s="161">
        <v>-4</v>
      </c>
      <c r="I30" s="161">
        <v>-2.4</v>
      </c>
      <c r="J30" s="161">
        <v>-0.9</v>
      </c>
      <c r="K30" s="161">
        <v>5.7</v>
      </c>
      <c r="L30" s="328">
        <v>-3.7</v>
      </c>
      <c r="M30" s="328">
        <v>-1.9</v>
      </c>
      <c r="N30" s="328">
        <v>-0.8</v>
      </c>
      <c r="O30" s="328">
        <v>-0.8</v>
      </c>
      <c r="P30" s="161">
        <v>1.1</v>
      </c>
      <c r="Q30" s="161">
        <v>3.6</v>
      </c>
      <c r="R30" s="161">
        <v>2.5</v>
      </c>
      <c r="S30" s="328">
        <v>5.6</v>
      </c>
    </row>
    <row r="31" spans="1:19" ht="13.5" customHeight="1">
      <c r="A31" s="325"/>
      <c r="B31" s="325" t="s">
        <v>200</v>
      </c>
      <c r="C31" s="326"/>
      <c r="D31" s="327">
        <v>0.7</v>
      </c>
      <c r="E31" s="161">
        <v>-0.3</v>
      </c>
      <c r="F31" s="161">
        <v>0.1</v>
      </c>
      <c r="G31" s="161">
        <v>-14.7</v>
      </c>
      <c r="H31" s="161">
        <v>0.6</v>
      </c>
      <c r="I31" s="161">
        <v>-0.4</v>
      </c>
      <c r="J31" s="161">
        <v>2.8</v>
      </c>
      <c r="K31" s="161">
        <v>0.5</v>
      </c>
      <c r="L31" s="328">
        <v>0.8</v>
      </c>
      <c r="M31" s="328">
        <v>2</v>
      </c>
      <c r="N31" s="328">
        <v>4.1</v>
      </c>
      <c r="O31" s="328">
        <v>-1.7</v>
      </c>
      <c r="P31" s="161">
        <v>-0.2</v>
      </c>
      <c r="Q31" s="161">
        <v>0.3</v>
      </c>
      <c r="R31" s="161">
        <v>-2.1</v>
      </c>
      <c r="S31" s="328">
        <v>0.2</v>
      </c>
    </row>
    <row r="32" spans="1:19" ht="13.5" customHeight="1">
      <c r="A32" s="325"/>
      <c r="B32" s="325">
        <v>28</v>
      </c>
      <c r="C32" s="326"/>
      <c r="D32" s="327">
        <v>0.2</v>
      </c>
      <c r="E32" s="161">
        <v>1.7</v>
      </c>
      <c r="F32" s="161">
        <v>-1.3</v>
      </c>
      <c r="G32" s="161">
        <v>16.1</v>
      </c>
      <c r="H32" s="161">
        <v>7.9</v>
      </c>
      <c r="I32" s="161">
        <v>0</v>
      </c>
      <c r="J32" s="161">
        <v>-1</v>
      </c>
      <c r="K32" s="161">
        <v>0.7</v>
      </c>
      <c r="L32" s="328">
        <v>1.2</v>
      </c>
      <c r="M32" s="328">
        <v>2.2</v>
      </c>
      <c r="N32" s="328">
        <v>2.6</v>
      </c>
      <c r="O32" s="328">
        <v>-5.2</v>
      </c>
      <c r="P32" s="161">
        <v>2.4</v>
      </c>
      <c r="Q32" s="161">
        <v>0.7</v>
      </c>
      <c r="R32" s="161">
        <v>-3.3</v>
      </c>
      <c r="S32" s="328">
        <v>2.2</v>
      </c>
    </row>
    <row r="33" spans="1:19" ht="13.5" customHeight="1">
      <c r="A33" s="230"/>
      <c r="B33" s="171" t="s">
        <v>39</v>
      </c>
      <c r="C33" s="231"/>
      <c r="D33" s="175">
        <v>0.1</v>
      </c>
      <c r="E33" s="176">
        <v>3.1</v>
      </c>
      <c r="F33" s="176">
        <v>1.5</v>
      </c>
      <c r="G33" s="176">
        <v>-16</v>
      </c>
      <c r="H33" s="176">
        <v>-2.4</v>
      </c>
      <c r="I33" s="176">
        <v>0.9</v>
      </c>
      <c r="J33" s="176">
        <v>-3</v>
      </c>
      <c r="K33" s="176">
        <v>-1.2</v>
      </c>
      <c r="L33" s="176">
        <v>0</v>
      </c>
      <c r="M33" s="176">
        <v>-2.5</v>
      </c>
      <c r="N33" s="176">
        <v>-0.3</v>
      </c>
      <c r="O33" s="176">
        <v>-4.6</v>
      </c>
      <c r="P33" s="176">
        <v>1.3</v>
      </c>
      <c r="Q33" s="176">
        <v>0.4</v>
      </c>
      <c r="R33" s="176">
        <v>-1.9</v>
      </c>
      <c r="S33" s="176">
        <v>3.4</v>
      </c>
    </row>
    <row r="34" spans="1:19" ht="13.5" customHeight="1">
      <c r="A34" s="325"/>
      <c r="B34" s="325" t="s">
        <v>757</v>
      </c>
      <c r="C34" s="326"/>
      <c r="D34" s="329">
        <v>-0.2</v>
      </c>
      <c r="E34" s="330">
        <v>4.1</v>
      </c>
      <c r="F34" s="330">
        <v>1</v>
      </c>
      <c r="G34" s="330">
        <v>-1</v>
      </c>
      <c r="H34" s="330">
        <v>-3.4</v>
      </c>
      <c r="I34" s="330">
        <v>0.3</v>
      </c>
      <c r="J34" s="330">
        <v>-5.2</v>
      </c>
      <c r="K34" s="330">
        <v>-0.8</v>
      </c>
      <c r="L34" s="330">
        <v>-1.4</v>
      </c>
      <c r="M34" s="330">
        <v>-2.5</v>
      </c>
      <c r="N34" s="330">
        <v>0.8</v>
      </c>
      <c r="O34" s="330">
        <v>-5.2</v>
      </c>
      <c r="P34" s="330">
        <v>0.3</v>
      </c>
      <c r="Q34" s="330">
        <v>0.1</v>
      </c>
      <c r="R34" s="330">
        <v>-0.3</v>
      </c>
      <c r="S34" s="330">
        <v>3.4</v>
      </c>
    </row>
    <row r="35" spans="1:19" ht="13.5" customHeight="1">
      <c r="A35" s="325"/>
      <c r="B35" s="325" t="s">
        <v>758</v>
      </c>
      <c r="C35" s="326"/>
      <c r="D35" s="329">
        <v>-0.3</v>
      </c>
      <c r="E35" s="330">
        <v>4.1</v>
      </c>
      <c r="F35" s="330">
        <v>0.8</v>
      </c>
      <c r="G35" s="330">
        <v>2.4</v>
      </c>
      <c r="H35" s="330">
        <v>-3.8</v>
      </c>
      <c r="I35" s="330">
        <v>0.3</v>
      </c>
      <c r="J35" s="330">
        <v>-5.1</v>
      </c>
      <c r="K35" s="330">
        <v>-0.9</v>
      </c>
      <c r="L35" s="330">
        <v>-0.5</v>
      </c>
      <c r="M35" s="330">
        <v>-3.1</v>
      </c>
      <c r="N35" s="330">
        <v>0.7</v>
      </c>
      <c r="O35" s="330">
        <v>-2.7</v>
      </c>
      <c r="P35" s="330">
        <v>0.6</v>
      </c>
      <c r="Q35" s="330">
        <v>0.1</v>
      </c>
      <c r="R35" s="330">
        <v>-1.9</v>
      </c>
      <c r="S35" s="330">
        <v>3.4</v>
      </c>
    </row>
    <row r="36" spans="1:19" ht="13.5" customHeight="1">
      <c r="A36" s="325"/>
      <c r="B36" s="325" t="s">
        <v>759</v>
      </c>
      <c r="C36" s="326"/>
      <c r="D36" s="329">
        <v>-0.2</v>
      </c>
      <c r="E36" s="330">
        <v>2.1</v>
      </c>
      <c r="F36" s="330">
        <v>1.1</v>
      </c>
      <c r="G36" s="330">
        <v>-31.8</v>
      </c>
      <c r="H36" s="330">
        <v>-6.1</v>
      </c>
      <c r="I36" s="330">
        <v>1.3</v>
      </c>
      <c r="J36" s="330">
        <v>-2.3</v>
      </c>
      <c r="K36" s="330">
        <v>-2.2</v>
      </c>
      <c r="L36" s="330">
        <v>-2</v>
      </c>
      <c r="M36" s="330">
        <v>-3.5</v>
      </c>
      <c r="N36" s="330">
        <v>-0.6</v>
      </c>
      <c r="O36" s="330">
        <v>-1.4</v>
      </c>
      <c r="P36" s="330">
        <v>0.4</v>
      </c>
      <c r="Q36" s="330">
        <v>0.2</v>
      </c>
      <c r="R36" s="330">
        <v>-1.7</v>
      </c>
      <c r="S36" s="330">
        <v>3.8</v>
      </c>
    </row>
    <row r="37" spans="1:19" ht="13.5" customHeight="1">
      <c r="A37" s="325"/>
      <c r="B37" s="325" t="s">
        <v>760</v>
      </c>
      <c r="C37" s="326"/>
      <c r="D37" s="329">
        <v>0.1</v>
      </c>
      <c r="E37" s="330">
        <v>4.7</v>
      </c>
      <c r="F37" s="330">
        <v>1.8</v>
      </c>
      <c r="G37" s="330">
        <v>-31.8</v>
      </c>
      <c r="H37" s="330">
        <v>-4.1</v>
      </c>
      <c r="I37" s="330">
        <v>2</v>
      </c>
      <c r="J37" s="330">
        <v>-2.8</v>
      </c>
      <c r="K37" s="330">
        <v>-3.2</v>
      </c>
      <c r="L37" s="330">
        <v>-1.3</v>
      </c>
      <c r="M37" s="330">
        <v>-2.8</v>
      </c>
      <c r="N37" s="330">
        <v>-2</v>
      </c>
      <c r="O37" s="330">
        <v>-0.7</v>
      </c>
      <c r="P37" s="330">
        <v>2</v>
      </c>
      <c r="Q37" s="330">
        <v>-0.8</v>
      </c>
      <c r="R37" s="330">
        <v>-2.1</v>
      </c>
      <c r="S37" s="330">
        <v>5.2</v>
      </c>
    </row>
    <row r="38" spans="1:19" ht="13.5" customHeight="1">
      <c r="A38" s="325"/>
      <c r="B38" s="325" t="s">
        <v>761</v>
      </c>
      <c r="C38" s="326"/>
      <c r="D38" s="329">
        <v>0.4</v>
      </c>
      <c r="E38" s="330">
        <v>5.1</v>
      </c>
      <c r="F38" s="330">
        <v>2.3</v>
      </c>
      <c r="G38" s="330">
        <v>-32.3</v>
      </c>
      <c r="H38" s="330">
        <v>-2.9</v>
      </c>
      <c r="I38" s="330">
        <v>1.4</v>
      </c>
      <c r="J38" s="330">
        <v>-2.5</v>
      </c>
      <c r="K38" s="330">
        <v>-2.2</v>
      </c>
      <c r="L38" s="330">
        <v>-0.6</v>
      </c>
      <c r="M38" s="330">
        <v>-1.9</v>
      </c>
      <c r="N38" s="330">
        <v>1.1</v>
      </c>
      <c r="O38" s="330">
        <v>-2.1</v>
      </c>
      <c r="P38" s="330">
        <v>-0.5</v>
      </c>
      <c r="Q38" s="330">
        <v>-0.8</v>
      </c>
      <c r="R38" s="330">
        <v>-2.8</v>
      </c>
      <c r="S38" s="330">
        <v>3.6</v>
      </c>
    </row>
    <row r="39" spans="1:19" ht="13.5" customHeight="1">
      <c r="A39" s="325"/>
      <c r="B39" s="325" t="s">
        <v>733</v>
      </c>
      <c r="C39" s="326"/>
      <c r="D39" s="329">
        <v>0.3</v>
      </c>
      <c r="E39" s="330">
        <v>4.3</v>
      </c>
      <c r="F39" s="330">
        <v>2.6</v>
      </c>
      <c r="G39" s="330">
        <v>-33.1</v>
      </c>
      <c r="H39" s="330">
        <v>-3.8</v>
      </c>
      <c r="I39" s="330">
        <v>-0.2</v>
      </c>
      <c r="J39" s="330">
        <v>-1.6</v>
      </c>
      <c r="K39" s="330">
        <v>-1.9</v>
      </c>
      <c r="L39" s="330">
        <v>0.6</v>
      </c>
      <c r="M39" s="330">
        <v>-3.4</v>
      </c>
      <c r="N39" s="330">
        <v>1.3</v>
      </c>
      <c r="O39" s="330">
        <v>-2.8</v>
      </c>
      <c r="P39" s="330">
        <v>0.2</v>
      </c>
      <c r="Q39" s="330">
        <v>-0.4</v>
      </c>
      <c r="R39" s="330">
        <v>-1.4</v>
      </c>
      <c r="S39" s="330">
        <v>2.7</v>
      </c>
    </row>
    <row r="40" spans="1:19" ht="13.5" customHeight="1">
      <c r="A40" s="325"/>
      <c r="B40" s="325" t="s">
        <v>762</v>
      </c>
      <c r="C40" s="326"/>
      <c r="D40" s="329">
        <v>0.4</v>
      </c>
      <c r="E40" s="330">
        <v>2.3</v>
      </c>
      <c r="F40" s="330">
        <v>2</v>
      </c>
      <c r="G40" s="330">
        <v>-33.8</v>
      </c>
      <c r="H40" s="330">
        <v>-2.6</v>
      </c>
      <c r="I40" s="330">
        <v>2.9</v>
      </c>
      <c r="J40" s="330">
        <v>-1.3</v>
      </c>
      <c r="K40" s="330">
        <v>-1.2</v>
      </c>
      <c r="L40" s="330">
        <v>-0.6</v>
      </c>
      <c r="M40" s="330">
        <v>-4</v>
      </c>
      <c r="N40" s="330">
        <v>-0.6</v>
      </c>
      <c r="O40" s="330">
        <v>-3.3</v>
      </c>
      <c r="P40" s="330">
        <v>0.5</v>
      </c>
      <c r="Q40" s="330">
        <v>-0.3</v>
      </c>
      <c r="R40" s="330">
        <v>-2.9</v>
      </c>
      <c r="S40" s="330">
        <v>4.5</v>
      </c>
    </row>
    <row r="41" spans="1:19" ht="13.5" customHeight="1">
      <c r="A41" s="325"/>
      <c r="B41" s="325">
        <v>12</v>
      </c>
      <c r="C41" s="326"/>
      <c r="D41" s="329">
        <v>0.6</v>
      </c>
      <c r="E41" s="330">
        <v>1.2</v>
      </c>
      <c r="F41" s="330">
        <v>2.2</v>
      </c>
      <c r="G41" s="330">
        <v>-33.7</v>
      </c>
      <c r="H41" s="330">
        <v>-2.6</v>
      </c>
      <c r="I41" s="330">
        <v>1.9</v>
      </c>
      <c r="J41" s="330">
        <v>-0.9</v>
      </c>
      <c r="K41" s="330">
        <v>-1.5</v>
      </c>
      <c r="L41" s="330">
        <v>-2</v>
      </c>
      <c r="M41" s="330">
        <v>-3.3</v>
      </c>
      <c r="N41" s="330">
        <v>-1.2</v>
      </c>
      <c r="O41" s="330">
        <v>-0.2</v>
      </c>
      <c r="P41" s="330">
        <v>0.7</v>
      </c>
      <c r="Q41" s="330">
        <v>1.2</v>
      </c>
      <c r="R41" s="330">
        <v>-2</v>
      </c>
      <c r="S41" s="330">
        <v>4.8</v>
      </c>
    </row>
    <row r="42" spans="1:19" ht="13.5" customHeight="1">
      <c r="A42" s="325" t="s">
        <v>38</v>
      </c>
      <c r="B42" s="325" t="s">
        <v>763</v>
      </c>
      <c r="C42" s="326" t="s">
        <v>454</v>
      </c>
      <c r="D42" s="329">
        <v>0.2</v>
      </c>
      <c r="E42" s="330">
        <v>0.5</v>
      </c>
      <c r="F42" s="330">
        <v>0.9</v>
      </c>
      <c r="G42" s="330">
        <v>-68.7</v>
      </c>
      <c r="H42" s="330">
        <v>1.8</v>
      </c>
      <c r="I42" s="330">
        <v>0.2</v>
      </c>
      <c r="J42" s="330">
        <v>1.7</v>
      </c>
      <c r="K42" s="330">
        <v>-1.2</v>
      </c>
      <c r="L42" s="330">
        <v>-1.3</v>
      </c>
      <c r="M42" s="330">
        <v>-0.7</v>
      </c>
      <c r="N42" s="330">
        <v>-2</v>
      </c>
      <c r="O42" s="330">
        <v>1.6</v>
      </c>
      <c r="P42" s="330">
        <v>0.7</v>
      </c>
      <c r="Q42" s="330">
        <v>0.7</v>
      </c>
      <c r="R42" s="330">
        <v>-11</v>
      </c>
      <c r="S42" s="330">
        <v>3.1</v>
      </c>
    </row>
    <row r="43" spans="1:19" ht="13.5" customHeight="1">
      <c r="A43" s="325"/>
      <c r="B43" s="325">
        <v>2</v>
      </c>
      <c r="C43" s="326"/>
      <c r="D43" s="329">
        <v>-0.1</v>
      </c>
      <c r="E43" s="330">
        <v>0.4</v>
      </c>
      <c r="F43" s="330">
        <v>0.6</v>
      </c>
      <c r="G43" s="330">
        <v>-68.4</v>
      </c>
      <c r="H43" s="330">
        <v>4.2</v>
      </c>
      <c r="I43" s="330">
        <v>0.3</v>
      </c>
      <c r="J43" s="330">
        <v>1.8</v>
      </c>
      <c r="K43" s="330">
        <v>-2.5</v>
      </c>
      <c r="L43" s="330">
        <v>0.2</v>
      </c>
      <c r="M43" s="330">
        <v>0.5</v>
      </c>
      <c r="N43" s="330">
        <v>-2.4</v>
      </c>
      <c r="O43" s="330">
        <v>2.2</v>
      </c>
      <c r="P43" s="330">
        <v>1.2</v>
      </c>
      <c r="Q43" s="330">
        <v>-1.3</v>
      </c>
      <c r="R43" s="330">
        <v>-11</v>
      </c>
      <c r="S43" s="330">
        <v>1.8</v>
      </c>
    </row>
    <row r="44" spans="1:19" ht="13.5" customHeight="1">
      <c r="A44" s="325"/>
      <c r="B44" s="325">
        <v>3</v>
      </c>
      <c r="C44" s="326"/>
      <c r="D44" s="329">
        <v>-0.1</v>
      </c>
      <c r="E44" s="330">
        <v>-0.3</v>
      </c>
      <c r="F44" s="330">
        <v>-0.5</v>
      </c>
      <c r="G44" s="330">
        <v>-68.8</v>
      </c>
      <c r="H44" s="330">
        <v>2.8</v>
      </c>
      <c r="I44" s="330">
        <v>0.7</v>
      </c>
      <c r="J44" s="330">
        <v>2</v>
      </c>
      <c r="K44" s="330">
        <v>-3.9</v>
      </c>
      <c r="L44" s="330">
        <v>-0.2</v>
      </c>
      <c r="M44" s="330">
        <v>0.8</v>
      </c>
      <c r="N44" s="330">
        <v>0.3</v>
      </c>
      <c r="O44" s="330">
        <v>2.1</v>
      </c>
      <c r="P44" s="330">
        <v>1.9</v>
      </c>
      <c r="Q44" s="330">
        <v>-0.8</v>
      </c>
      <c r="R44" s="330">
        <v>-10.9</v>
      </c>
      <c r="S44" s="330">
        <v>1.4</v>
      </c>
    </row>
    <row r="45" spans="1:19" ht="13.5" customHeight="1">
      <c r="A45" s="325"/>
      <c r="B45" s="325">
        <v>4</v>
      </c>
      <c r="C45" s="326"/>
      <c r="D45" s="329">
        <v>-0.1</v>
      </c>
      <c r="E45" s="330">
        <v>-3.9</v>
      </c>
      <c r="F45" s="330">
        <v>-1.1</v>
      </c>
      <c r="G45" s="330">
        <v>-66.6</v>
      </c>
      <c r="H45" s="330">
        <v>5</v>
      </c>
      <c r="I45" s="330">
        <v>0.7</v>
      </c>
      <c r="J45" s="330">
        <v>2.4</v>
      </c>
      <c r="K45" s="330">
        <v>0.1</v>
      </c>
      <c r="L45" s="330">
        <v>0.3</v>
      </c>
      <c r="M45" s="330">
        <v>0.7</v>
      </c>
      <c r="N45" s="330">
        <v>-2.6</v>
      </c>
      <c r="O45" s="330">
        <v>0</v>
      </c>
      <c r="P45" s="330">
        <v>1.4</v>
      </c>
      <c r="Q45" s="330">
        <v>2.2</v>
      </c>
      <c r="R45" s="330">
        <v>-13.5</v>
      </c>
      <c r="S45" s="330">
        <v>2.7</v>
      </c>
    </row>
    <row r="46" spans="1:19" ht="13.5" customHeight="1">
      <c r="A46" s="171"/>
      <c r="B46" s="537">
        <v>5</v>
      </c>
      <c r="C46" s="172"/>
      <c r="D46" s="173">
        <v>0.9</v>
      </c>
      <c r="E46" s="174">
        <v>-2</v>
      </c>
      <c r="F46" s="174">
        <v>0.9</v>
      </c>
      <c r="G46" s="174">
        <v>-67</v>
      </c>
      <c r="H46" s="174">
        <v>6.2</v>
      </c>
      <c r="I46" s="174">
        <v>0.3</v>
      </c>
      <c r="J46" s="174">
        <v>1.8</v>
      </c>
      <c r="K46" s="174">
        <v>-0.8</v>
      </c>
      <c r="L46" s="174">
        <v>-0.2</v>
      </c>
      <c r="M46" s="174">
        <v>0.2</v>
      </c>
      <c r="N46" s="174">
        <v>-1.7</v>
      </c>
      <c r="O46" s="174">
        <v>0.6</v>
      </c>
      <c r="P46" s="174">
        <v>5.3</v>
      </c>
      <c r="Q46" s="174">
        <v>4.1</v>
      </c>
      <c r="R46" s="174">
        <v>-11.9</v>
      </c>
      <c r="S46" s="174">
        <v>2.8</v>
      </c>
    </row>
    <row r="47" spans="1:35" ht="27" customHeight="1">
      <c r="A47" s="661" t="s">
        <v>627</v>
      </c>
      <c r="B47" s="661"/>
      <c r="C47" s="662"/>
      <c r="D47" s="177">
        <v>1</v>
      </c>
      <c r="E47" s="177">
        <v>0.8</v>
      </c>
      <c r="F47" s="177">
        <v>2</v>
      </c>
      <c r="G47" s="177">
        <v>0</v>
      </c>
      <c r="H47" s="177">
        <v>-0.3</v>
      </c>
      <c r="I47" s="177">
        <v>0</v>
      </c>
      <c r="J47" s="177">
        <v>-0.2</v>
      </c>
      <c r="K47" s="177">
        <v>-0.2</v>
      </c>
      <c r="L47" s="177">
        <v>-1</v>
      </c>
      <c r="M47" s="177">
        <v>-1.1</v>
      </c>
      <c r="N47" s="177">
        <v>1.2</v>
      </c>
      <c r="O47" s="177">
        <v>0.6</v>
      </c>
      <c r="P47" s="177">
        <v>2.9</v>
      </c>
      <c r="Q47" s="177">
        <v>1.3</v>
      </c>
      <c r="R47" s="177">
        <v>0.1</v>
      </c>
      <c r="S47" s="177">
        <v>0.5</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7"/>
      <c r="E48" s="337"/>
      <c r="F48" s="337"/>
      <c r="G48" s="337"/>
      <c r="H48" s="337"/>
      <c r="I48" s="337"/>
      <c r="J48" s="337"/>
      <c r="K48" s="337"/>
      <c r="L48" s="337"/>
      <c r="M48" s="337"/>
      <c r="N48" s="337"/>
      <c r="O48" s="337"/>
      <c r="P48" s="337"/>
      <c r="Q48" s="337"/>
      <c r="R48" s="337"/>
      <c r="S48" s="337"/>
      <c r="T48" s="332"/>
      <c r="U48" s="332"/>
      <c r="V48" s="332"/>
      <c r="W48" s="332"/>
      <c r="X48" s="332"/>
      <c r="Y48" s="332"/>
      <c r="Z48" s="332"/>
      <c r="AA48" s="332"/>
      <c r="AB48" s="332"/>
      <c r="AC48" s="332"/>
      <c r="AD48" s="332"/>
      <c r="AE48" s="332"/>
      <c r="AF48" s="332"/>
      <c r="AG48" s="332"/>
      <c r="AH48" s="332"/>
      <c r="AI48" s="332"/>
    </row>
    <row r="49" spans="1:19" ht="17.25">
      <c r="A49" s="159" t="s">
        <v>579</v>
      </c>
      <c r="B49" s="334"/>
      <c r="C49" s="334"/>
      <c r="D49" s="331"/>
      <c r="E49" s="331"/>
      <c r="F49" s="331"/>
      <c r="G49" s="331"/>
      <c r="H49" s="675"/>
      <c r="I49" s="675"/>
      <c r="J49" s="675"/>
      <c r="K49" s="675"/>
      <c r="L49" s="675"/>
      <c r="M49" s="675"/>
      <c r="N49" s="675"/>
      <c r="O49" s="675"/>
      <c r="P49" s="331"/>
      <c r="Q49" s="331"/>
      <c r="R49" s="331"/>
      <c r="S49" s="153"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395</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5"/>
      <c r="B53" s="165"/>
      <c r="C53" s="165"/>
      <c r="D53" s="669" t="s">
        <v>787</v>
      </c>
      <c r="E53" s="669"/>
      <c r="F53" s="669"/>
      <c r="G53" s="669"/>
      <c r="H53" s="669"/>
      <c r="I53" s="669"/>
      <c r="J53" s="669"/>
      <c r="K53" s="669"/>
      <c r="L53" s="669"/>
      <c r="M53" s="669"/>
      <c r="N53" s="669"/>
      <c r="O53" s="669"/>
      <c r="P53" s="669"/>
      <c r="Q53" s="669"/>
      <c r="R53" s="669"/>
      <c r="S53" s="165"/>
    </row>
    <row r="54" spans="1:19" ht="13.5" customHeight="1">
      <c r="A54" s="320" t="s">
        <v>755</v>
      </c>
      <c r="B54" s="320" t="s">
        <v>450</v>
      </c>
      <c r="C54" s="321" t="s">
        <v>756</v>
      </c>
      <c r="D54" s="322">
        <v>102</v>
      </c>
      <c r="E54" s="323">
        <v>96.3</v>
      </c>
      <c r="F54" s="323">
        <v>105.2</v>
      </c>
      <c r="G54" s="323">
        <v>117.2</v>
      </c>
      <c r="H54" s="323">
        <v>112.4</v>
      </c>
      <c r="I54" s="323">
        <v>106.6</v>
      </c>
      <c r="J54" s="323">
        <v>105.8</v>
      </c>
      <c r="K54" s="323">
        <v>103.3</v>
      </c>
      <c r="L54" s="324">
        <v>134.2</v>
      </c>
      <c r="M54" s="324">
        <v>98.4</v>
      </c>
      <c r="N54" s="324">
        <v>99.3</v>
      </c>
      <c r="O54" s="324">
        <v>106</v>
      </c>
      <c r="P54" s="323">
        <v>102.4</v>
      </c>
      <c r="Q54" s="323">
        <v>97</v>
      </c>
      <c r="R54" s="323">
        <v>83.7</v>
      </c>
      <c r="S54" s="324">
        <v>88</v>
      </c>
    </row>
    <row r="55" spans="1:19" ht="13.5" customHeight="1">
      <c r="A55" s="325"/>
      <c r="B55" s="325" t="s">
        <v>452</v>
      </c>
      <c r="C55" s="326"/>
      <c r="D55" s="327">
        <v>100.6</v>
      </c>
      <c r="E55" s="161">
        <v>96.4</v>
      </c>
      <c r="F55" s="161">
        <v>103.3</v>
      </c>
      <c r="G55" s="161">
        <v>108.4</v>
      </c>
      <c r="H55" s="161">
        <v>103</v>
      </c>
      <c r="I55" s="161">
        <v>104.5</v>
      </c>
      <c r="J55" s="161">
        <v>102.2</v>
      </c>
      <c r="K55" s="161">
        <v>99.9</v>
      </c>
      <c r="L55" s="328">
        <v>116.3</v>
      </c>
      <c r="M55" s="328">
        <v>100.2</v>
      </c>
      <c r="N55" s="328">
        <v>98.9</v>
      </c>
      <c r="O55" s="328">
        <v>102.9</v>
      </c>
      <c r="P55" s="161">
        <v>98.7</v>
      </c>
      <c r="Q55" s="161">
        <v>98.1</v>
      </c>
      <c r="R55" s="161">
        <v>90.8</v>
      </c>
      <c r="S55" s="328">
        <v>89.4</v>
      </c>
    </row>
    <row r="56" spans="1:19" ht="13.5" customHeight="1">
      <c r="A56" s="325"/>
      <c r="B56" s="325" t="s">
        <v>453</v>
      </c>
      <c r="C56" s="326"/>
      <c r="D56" s="327">
        <v>99.4</v>
      </c>
      <c r="E56" s="161">
        <v>97.7</v>
      </c>
      <c r="F56" s="161">
        <v>101</v>
      </c>
      <c r="G56" s="161">
        <v>98.5</v>
      </c>
      <c r="H56" s="161">
        <v>100.1</v>
      </c>
      <c r="I56" s="161">
        <v>101.4</v>
      </c>
      <c r="J56" s="161">
        <v>96.1</v>
      </c>
      <c r="K56" s="161">
        <v>100.7</v>
      </c>
      <c r="L56" s="328">
        <v>101.3</v>
      </c>
      <c r="M56" s="328">
        <v>98.5</v>
      </c>
      <c r="N56" s="328">
        <v>95.7</v>
      </c>
      <c r="O56" s="328">
        <v>99.8</v>
      </c>
      <c r="P56" s="161">
        <v>101.2</v>
      </c>
      <c r="Q56" s="161">
        <v>98.8</v>
      </c>
      <c r="R56" s="161">
        <v>98.8</v>
      </c>
      <c r="S56" s="328">
        <v>97.6</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329">
        <v>99.6</v>
      </c>
      <c r="E58" s="330">
        <v>101.4</v>
      </c>
      <c r="F58" s="330">
        <v>99.3</v>
      </c>
      <c r="G58" s="330">
        <v>95.9</v>
      </c>
      <c r="H58" s="330">
        <v>100.2</v>
      </c>
      <c r="I58" s="330">
        <v>98.3</v>
      </c>
      <c r="J58" s="330">
        <v>98.8</v>
      </c>
      <c r="K58" s="330">
        <v>100.5</v>
      </c>
      <c r="L58" s="330">
        <v>99.3</v>
      </c>
      <c r="M58" s="330">
        <v>102.3</v>
      </c>
      <c r="N58" s="330">
        <v>104.9</v>
      </c>
      <c r="O58" s="330">
        <v>98.4</v>
      </c>
      <c r="P58" s="330">
        <v>99.7</v>
      </c>
      <c r="Q58" s="330">
        <v>100</v>
      </c>
      <c r="R58" s="330">
        <v>100.1</v>
      </c>
      <c r="S58" s="330">
        <v>97.6</v>
      </c>
    </row>
    <row r="59" spans="1:19" ht="13.5" customHeight="1">
      <c r="A59" s="230"/>
      <c r="B59" s="171" t="s">
        <v>39</v>
      </c>
      <c r="C59" s="231"/>
      <c r="D59" s="175">
        <v>99.6</v>
      </c>
      <c r="E59" s="176">
        <v>105.7</v>
      </c>
      <c r="F59" s="176">
        <v>99.9</v>
      </c>
      <c r="G59" s="176">
        <v>94.8</v>
      </c>
      <c r="H59" s="176">
        <v>98.8</v>
      </c>
      <c r="I59" s="176">
        <v>98.3</v>
      </c>
      <c r="J59" s="176">
        <v>94.7</v>
      </c>
      <c r="K59" s="176">
        <v>99.6</v>
      </c>
      <c r="L59" s="176">
        <v>99.5</v>
      </c>
      <c r="M59" s="176">
        <v>99.4</v>
      </c>
      <c r="N59" s="176">
        <v>106.7</v>
      </c>
      <c r="O59" s="176">
        <v>96.6</v>
      </c>
      <c r="P59" s="176">
        <v>97.5</v>
      </c>
      <c r="Q59" s="176">
        <v>101</v>
      </c>
      <c r="R59" s="176">
        <v>97.1</v>
      </c>
      <c r="S59" s="176">
        <v>99.8</v>
      </c>
    </row>
    <row r="60" spans="1:19" ht="13.5" customHeight="1">
      <c r="A60" s="325"/>
      <c r="B60" s="325" t="s">
        <v>757</v>
      </c>
      <c r="C60" s="326"/>
      <c r="D60" s="329">
        <v>99.6</v>
      </c>
      <c r="E60" s="330">
        <v>106.7</v>
      </c>
      <c r="F60" s="330">
        <v>100.1</v>
      </c>
      <c r="G60" s="330">
        <v>95.1</v>
      </c>
      <c r="H60" s="330">
        <v>98.5</v>
      </c>
      <c r="I60" s="330">
        <v>98.9</v>
      </c>
      <c r="J60" s="330">
        <v>95.2</v>
      </c>
      <c r="K60" s="330">
        <v>99.5</v>
      </c>
      <c r="L60" s="330">
        <v>99.1</v>
      </c>
      <c r="M60" s="330">
        <v>99.5</v>
      </c>
      <c r="N60" s="330">
        <v>105.5</v>
      </c>
      <c r="O60" s="330">
        <v>96.9</v>
      </c>
      <c r="P60" s="330">
        <v>96.4</v>
      </c>
      <c r="Q60" s="330">
        <v>100.3</v>
      </c>
      <c r="R60" s="1">
        <v>97.7</v>
      </c>
      <c r="S60" s="330">
        <v>98.9</v>
      </c>
    </row>
    <row r="61" spans="1:19" ht="13.5" customHeight="1">
      <c r="A61" s="325"/>
      <c r="B61" s="325" t="s">
        <v>758</v>
      </c>
      <c r="C61" s="326"/>
      <c r="D61" s="329">
        <v>99.9</v>
      </c>
      <c r="E61" s="330">
        <v>104.6</v>
      </c>
      <c r="F61" s="330">
        <v>100.6</v>
      </c>
      <c r="G61" s="330">
        <v>95.2</v>
      </c>
      <c r="H61" s="330">
        <v>98.2</v>
      </c>
      <c r="I61" s="330">
        <v>99</v>
      </c>
      <c r="J61" s="330">
        <v>95.5</v>
      </c>
      <c r="K61" s="330">
        <v>99.7</v>
      </c>
      <c r="L61" s="330">
        <v>99.3</v>
      </c>
      <c r="M61" s="330">
        <v>99.2</v>
      </c>
      <c r="N61" s="330">
        <v>106.6</v>
      </c>
      <c r="O61" s="330">
        <v>96.2</v>
      </c>
      <c r="P61" s="330">
        <v>96.4</v>
      </c>
      <c r="Q61" s="330">
        <v>101.1</v>
      </c>
      <c r="R61" s="1">
        <v>97.1</v>
      </c>
      <c r="S61" s="330">
        <v>98.7</v>
      </c>
    </row>
    <row r="62" spans="1:19" ht="13.5" customHeight="1">
      <c r="A62" s="325"/>
      <c r="B62" s="325" t="s">
        <v>759</v>
      </c>
      <c r="C62" s="326"/>
      <c r="D62" s="329">
        <v>100.1</v>
      </c>
      <c r="E62" s="330">
        <v>103.8</v>
      </c>
      <c r="F62" s="330">
        <v>100.5</v>
      </c>
      <c r="G62" s="330">
        <v>94.7</v>
      </c>
      <c r="H62" s="330">
        <v>98</v>
      </c>
      <c r="I62" s="330">
        <v>98.9</v>
      </c>
      <c r="J62" s="330">
        <v>95.7</v>
      </c>
      <c r="K62" s="330">
        <v>98.3</v>
      </c>
      <c r="L62" s="330">
        <v>99.7</v>
      </c>
      <c r="M62" s="330">
        <v>99.9</v>
      </c>
      <c r="N62" s="330">
        <v>108</v>
      </c>
      <c r="O62" s="330">
        <v>96.2</v>
      </c>
      <c r="P62" s="330">
        <v>96.8</v>
      </c>
      <c r="Q62" s="330">
        <v>101.6</v>
      </c>
      <c r="R62" s="1">
        <v>96.9</v>
      </c>
      <c r="S62" s="330">
        <v>99.9</v>
      </c>
    </row>
    <row r="63" spans="1:19" ht="13.5" customHeight="1">
      <c r="A63" s="325"/>
      <c r="B63" s="325" t="s">
        <v>760</v>
      </c>
      <c r="C63" s="326"/>
      <c r="D63" s="329">
        <v>99.8</v>
      </c>
      <c r="E63" s="330">
        <v>104.9</v>
      </c>
      <c r="F63" s="330">
        <v>100.5</v>
      </c>
      <c r="G63" s="330">
        <v>94.7</v>
      </c>
      <c r="H63" s="330">
        <v>97.5</v>
      </c>
      <c r="I63" s="330">
        <v>98.7</v>
      </c>
      <c r="J63" s="330">
        <v>94.9</v>
      </c>
      <c r="K63" s="330">
        <v>99.1</v>
      </c>
      <c r="L63" s="330">
        <v>101</v>
      </c>
      <c r="M63" s="330">
        <v>99.6</v>
      </c>
      <c r="N63" s="330">
        <v>109.7</v>
      </c>
      <c r="O63" s="330">
        <v>96.3</v>
      </c>
      <c r="P63" s="330">
        <v>96.8</v>
      </c>
      <c r="Q63" s="330">
        <v>99.5</v>
      </c>
      <c r="R63" s="544">
        <v>96.5</v>
      </c>
      <c r="S63" s="330">
        <v>99.8</v>
      </c>
    </row>
    <row r="64" spans="1:19" ht="13.5" customHeight="1">
      <c r="A64" s="325"/>
      <c r="B64" s="325" t="s">
        <v>761</v>
      </c>
      <c r="C64" s="326"/>
      <c r="D64" s="329">
        <v>99.8</v>
      </c>
      <c r="E64" s="330">
        <v>105</v>
      </c>
      <c r="F64" s="330">
        <v>100.5</v>
      </c>
      <c r="G64" s="330">
        <v>94.8</v>
      </c>
      <c r="H64" s="330">
        <v>98.4</v>
      </c>
      <c r="I64" s="330">
        <v>98.1</v>
      </c>
      <c r="J64" s="330">
        <v>94.1</v>
      </c>
      <c r="K64" s="330">
        <v>98.5</v>
      </c>
      <c r="L64" s="330">
        <v>100.8</v>
      </c>
      <c r="M64" s="330">
        <v>99.9</v>
      </c>
      <c r="N64" s="330">
        <v>107.9</v>
      </c>
      <c r="O64" s="330">
        <v>96</v>
      </c>
      <c r="P64" s="330">
        <v>97</v>
      </c>
      <c r="Q64" s="330">
        <v>100.5</v>
      </c>
      <c r="R64" s="1">
        <v>96.4</v>
      </c>
      <c r="S64" s="330">
        <v>100.5</v>
      </c>
    </row>
    <row r="65" spans="1:19" ht="13.5" customHeight="1">
      <c r="A65" s="325"/>
      <c r="B65" s="325" t="s">
        <v>733</v>
      </c>
      <c r="C65" s="326"/>
      <c r="D65" s="329">
        <v>99.7</v>
      </c>
      <c r="E65" s="330">
        <v>104.9</v>
      </c>
      <c r="F65" s="330">
        <v>100.5</v>
      </c>
      <c r="G65" s="330">
        <v>94.8</v>
      </c>
      <c r="H65" s="330">
        <v>98.9</v>
      </c>
      <c r="I65" s="330">
        <v>97.8</v>
      </c>
      <c r="J65" s="330">
        <v>93.5</v>
      </c>
      <c r="K65" s="330">
        <v>97.7</v>
      </c>
      <c r="L65" s="330">
        <v>100.8</v>
      </c>
      <c r="M65" s="330">
        <v>98.8</v>
      </c>
      <c r="N65" s="330">
        <v>107.9</v>
      </c>
      <c r="O65" s="330">
        <v>94.6</v>
      </c>
      <c r="P65" s="330">
        <v>97.1</v>
      </c>
      <c r="Q65" s="330">
        <v>100.3</v>
      </c>
      <c r="R65" s="1">
        <v>96.3</v>
      </c>
      <c r="S65" s="330">
        <v>101.5</v>
      </c>
    </row>
    <row r="66" spans="1:19" ht="13.5" customHeight="1">
      <c r="A66" s="325"/>
      <c r="B66" s="325" t="s">
        <v>762</v>
      </c>
      <c r="C66" s="326"/>
      <c r="D66" s="329">
        <v>99.7</v>
      </c>
      <c r="E66" s="330">
        <v>104.9</v>
      </c>
      <c r="F66" s="330">
        <v>100</v>
      </c>
      <c r="G66" s="330">
        <v>94.9</v>
      </c>
      <c r="H66" s="330">
        <v>100.1</v>
      </c>
      <c r="I66" s="330">
        <v>98.9</v>
      </c>
      <c r="J66" s="330">
        <v>93.6</v>
      </c>
      <c r="K66" s="330">
        <v>99.4</v>
      </c>
      <c r="L66" s="330">
        <v>100.5</v>
      </c>
      <c r="M66" s="330">
        <v>98.6</v>
      </c>
      <c r="N66" s="330">
        <v>107.2</v>
      </c>
      <c r="O66" s="330">
        <v>96.6</v>
      </c>
      <c r="P66" s="330">
        <v>97.1</v>
      </c>
      <c r="Q66" s="330">
        <v>100.5</v>
      </c>
      <c r="R66" s="1">
        <v>96.1</v>
      </c>
      <c r="S66" s="330">
        <v>101.5</v>
      </c>
    </row>
    <row r="67" spans="1:19" ht="13.5" customHeight="1">
      <c r="A67" s="325"/>
      <c r="B67" s="325">
        <v>12</v>
      </c>
      <c r="C67" s="326"/>
      <c r="D67" s="329">
        <v>100</v>
      </c>
      <c r="E67" s="330">
        <v>104.7</v>
      </c>
      <c r="F67" s="330">
        <v>100.3</v>
      </c>
      <c r="G67" s="330">
        <v>94.9</v>
      </c>
      <c r="H67" s="330">
        <v>100.6</v>
      </c>
      <c r="I67" s="330">
        <v>98.1</v>
      </c>
      <c r="J67" s="330">
        <v>93.3</v>
      </c>
      <c r="K67" s="330">
        <v>99.2</v>
      </c>
      <c r="L67" s="330">
        <v>100.8</v>
      </c>
      <c r="M67" s="330">
        <v>98.7</v>
      </c>
      <c r="N67" s="330">
        <v>107.9</v>
      </c>
      <c r="O67" s="330">
        <v>97.4</v>
      </c>
      <c r="P67" s="330">
        <v>97.1</v>
      </c>
      <c r="Q67" s="330">
        <v>102.2</v>
      </c>
      <c r="R67" s="1">
        <v>96.5</v>
      </c>
      <c r="S67" s="330">
        <v>101.5</v>
      </c>
    </row>
    <row r="68" spans="1:19" ht="13.5" customHeight="1">
      <c r="A68" s="325" t="s">
        <v>38</v>
      </c>
      <c r="B68" s="325" t="s">
        <v>763</v>
      </c>
      <c r="C68" s="326" t="s">
        <v>454</v>
      </c>
      <c r="D68" s="329">
        <v>99.4</v>
      </c>
      <c r="E68" s="330">
        <v>104.7</v>
      </c>
      <c r="F68" s="330">
        <v>99</v>
      </c>
      <c r="G68" s="330">
        <v>42.2</v>
      </c>
      <c r="H68" s="330">
        <v>106.5</v>
      </c>
      <c r="I68" s="330">
        <v>97.7</v>
      </c>
      <c r="J68" s="330">
        <v>99</v>
      </c>
      <c r="K68" s="330">
        <v>98.9</v>
      </c>
      <c r="L68" s="330">
        <v>100.5</v>
      </c>
      <c r="M68" s="330">
        <v>98.9</v>
      </c>
      <c r="N68" s="330">
        <v>106.1</v>
      </c>
      <c r="O68" s="330">
        <v>98.5</v>
      </c>
      <c r="P68" s="330">
        <v>98.1</v>
      </c>
      <c r="Q68" s="330">
        <v>101.7</v>
      </c>
      <c r="R68" s="1">
        <v>79.4</v>
      </c>
      <c r="S68" s="330">
        <v>100.5</v>
      </c>
    </row>
    <row r="69" spans="1:19" ht="13.5" customHeight="1">
      <c r="A69" s="325"/>
      <c r="B69" s="325">
        <v>2</v>
      </c>
      <c r="C69" s="326"/>
      <c r="D69" s="329">
        <v>99.3</v>
      </c>
      <c r="E69" s="330">
        <v>104.7</v>
      </c>
      <c r="F69" s="330">
        <v>98.9</v>
      </c>
      <c r="G69" s="330">
        <v>41.7</v>
      </c>
      <c r="H69" s="330">
        <v>106.3</v>
      </c>
      <c r="I69" s="330">
        <v>98.4</v>
      </c>
      <c r="J69" s="330">
        <v>98.8</v>
      </c>
      <c r="K69" s="330">
        <v>98.4</v>
      </c>
      <c r="L69" s="330">
        <v>102.2</v>
      </c>
      <c r="M69" s="330">
        <v>98.4</v>
      </c>
      <c r="N69" s="330">
        <v>103.7</v>
      </c>
      <c r="O69" s="330">
        <v>100.1</v>
      </c>
      <c r="P69" s="330">
        <v>98.7</v>
      </c>
      <c r="Q69" s="330">
        <v>100.9</v>
      </c>
      <c r="R69" s="1">
        <v>79.2</v>
      </c>
      <c r="S69" s="330">
        <v>101.1</v>
      </c>
    </row>
    <row r="70" spans="1:46" ht="13.5" customHeight="1">
      <c r="A70" s="325"/>
      <c r="B70" s="325">
        <v>3</v>
      </c>
      <c r="C70" s="326"/>
      <c r="D70" s="329">
        <v>98.1</v>
      </c>
      <c r="E70" s="330">
        <v>104.6</v>
      </c>
      <c r="F70" s="330">
        <v>96.3</v>
      </c>
      <c r="G70" s="330">
        <v>41.6</v>
      </c>
      <c r="H70" s="330">
        <v>103.8</v>
      </c>
      <c r="I70" s="330">
        <v>98.6</v>
      </c>
      <c r="J70" s="330">
        <v>98.2</v>
      </c>
      <c r="K70" s="330">
        <v>98.7</v>
      </c>
      <c r="L70" s="330">
        <v>101.6</v>
      </c>
      <c r="M70" s="330">
        <v>98.2</v>
      </c>
      <c r="N70" s="330">
        <v>103.8</v>
      </c>
      <c r="O70" s="330">
        <v>97.9</v>
      </c>
      <c r="P70" s="330">
        <v>97.5</v>
      </c>
      <c r="Q70" s="330">
        <v>101.5</v>
      </c>
      <c r="R70" s="1">
        <v>78.8</v>
      </c>
      <c r="S70" s="330">
        <v>100.1</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v>4</v>
      </c>
      <c r="C71" s="326"/>
      <c r="D71" s="329">
        <v>99.6</v>
      </c>
      <c r="E71" s="330">
        <v>105.5</v>
      </c>
      <c r="F71" s="330">
        <v>97.4</v>
      </c>
      <c r="G71" s="330">
        <v>42.4</v>
      </c>
      <c r="H71" s="330">
        <v>108.1</v>
      </c>
      <c r="I71" s="330">
        <v>99</v>
      </c>
      <c r="J71" s="330">
        <v>99.9</v>
      </c>
      <c r="K71" s="330">
        <v>103.4</v>
      </c>
      <c r="L71" s="330">
        <v>101.4</v>
      </c>
      <c r="M71" s="330">
        <v>99.9</v>
      </c>
      <c r="N71" s="330">
        <v>101.4</v>
      </c>
      <c r="O71" s="330">
        <v>98</v>
      </c>
      <c r="P71" s="330">
        <v>100.6</v>
      </c>
      <c r="Q71" s="330">
        <v>104.8</v>
      </c>
      <c r="R71" s="546">
        <v>79</v>
      </c>
      <c r="S71" s="330">
        <v>101.4</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537">
        <v>5</v>
      </c>
      <c r="C72" s="172"/>
      <c r="D72" s="173">
        <v>100.7</v>
      </c>
      <c r="E72" s="174">
        <v>107.4</v>
      </c>
      <c r="F72" s="174">
        <v>99.7</v>
      </c>
      <c r="G72" s="174">
        <v>42.4</v>
      </c>
      <c r="H72" s="174">
        <v>108.5</v>
      </c>
      <c r="I72" s="174">
        <v>99.4</v>
      </c>
      <c r="J72" s="174">
        <v>100.4</v>
      </c>
      <c r="K72" s="174">
        <v>102.6</v>
      </c>
      <c r="L72" s="174">
        <v>100.9</v>
      </c>
      <c r="M72" s="174">
        <v>98.4</v>
      </c>
      <c r="N72" s="174">
        <v>101</v>
      </c>
      <c r="O72" s="174">
        <v>99.1</v>
      </c>
      <c r="P72" s="174">
        <v>101</v>
      </c>
      <c r="Q72" s="174">
        <v>105.7</v>
      </c>
      <c r="R72" s="174">
        <v>79.5</v>
      </c>
      <c r="S72" s="174">
        <v>101.7</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0.4</v>
      </c>
      <c r="E74" s="323">
        <v>-2.6</v>
      </c>
      <c r="F74" s="323">
        <v>1</v>
      </c>
      <c r="G74" s="323">
        <v>-3.5</v>
      </c>
      <c r="H74" s="323">
        <v>-8.4</v>
      </c>
      <c r="I74" s="323">
        <v>-1.9</v>
      </c>
      <c r="J74" s="323">
        <v>-0.7</v>
      </c>
      <c r="K74" s="323">
        <v>0.1</v>
      </c>
      <c r="L74" s="324">
        <v>-9.8</v>
      </c>
      <c r="M74" s="324">
        <v>-2.6</v>
      </c>
      <c r="N74" s="324">
        <v>-2.1</v>
      </c>
      <c r="O74" s="324">
        <v>-2.1</v>
      </c>
      <c r="P74" s="323">
        <v>-0.4</v>
      </c>
      <c r="Q74" s="323">
        <v>5</v>
      </c>
      <c r="R74" s="323">
        <v>20.9</v>
      </c>
      <c r="S74" s="324">
        <v>-1.4</v>
      </c>
    </row>
    <row r="75" spans="1:19" ht="13.5" customHeight="1">
      <c r="A75" s="325"/>
      <c r="B75" s="325" t="s">
        <v>452</v>
      </c>
      <c r="C75" s="326"/>
      <c r="D75" s="327">
        <v>-1.4</v>
      </c>
      <c r="E75" s="161">
        <v>0.1</v>
      </c>
      <c r="F75" s="161">
        <v>-1.7</v>
      </c>
      <c r="G75" s="161">
        <v>-7.5</v>
      </c>
      <c r="H75" s="161">
        <v>-8.3</v>
      </c>
      <c r="I75" s="161">
        <v>-2</v>
      </c>
      <c r="J75" s="161">
        <v>-3.3</v>
      </c>
      <c r="K75" s="161">
        <v>-3.4</v>
      </c>
      <c r="L75" s="328">
        <v>-13.4</v>
      </c>
      <c r="M75" s="328">
        <v>1.8</v>
      </c>
      <c r="N75" s="328">
        <v>-0.3</v>
      </c>
      <c r="O75" s="328">
        <v>-2.9</v>
      </c>
      <c r="P75" s="161">
        <v>-3.7</v>
      </c>
      <c r="Q75" s="161">
        <v>1.1</v>
      </c>
      <c r="R75" s="161">
        <v>8.6</v>
      </c>
      <c r="S75" s="328">
        <v>1.5</v>
      </c>
    </row>
    <row r="76" spans="1:19" ht="13.5" customHeight="1">
      <c r="A76" s="325"/>
      <c r="B76" s="325" t="s">
        <v>453</v>
      </c>
      <c r="C76" s="326"/>
      <c r="D76" s="327">
        <v>-1.1</v>
      </c>
      <c r="E76" s="161">
        <v>1.3</v>
      </c>
      <c r="F76" s="161">
        <v>-2.3</v>
      </c>
      <c r="G76" s="161">
        <v>-9.2</v>
      </c>
      <c r="H76" s="161">
        <v>-2.8</v>
      </c>
      <c r="I76" s="161">
        <v>-3</v>
      </c>
      <c r="J76" s="161">
        <v>-6.1</v>
      </c>
      <c r="K76" s="161">
        <v>0.8</v>
      </c>
      <c r="L76" s="328">
        <v>-12.9</v>
      </c>
      <c r="M76" s="328">
        <v>-1.7</v>
      </c>
      <c r="N76" s="328">
        <v>-3.2</v>
      </c>
      <c r="O76" s="328">
        <v>-3</v>
      </c>
      <c r="P76" s="161">
        <v>2.6</v>
      </c>
      <c r="Q76" s="161">
        <v>0.7</v>
      </c>
      <c r="R76" s="161">
        <v>8.8</v>
      </c>
      <c r="S76" s="328">
        <v>9.2</v>
      </c>
    </row>
    <row r="77" spans="1:19" ht="13.5" customHeight="1">
      <c r="A77" s="325"/>
      <c r="B77" s="325" t="s">
        <v>200</v>
      </c>
      <c r="C77" s="326"/>
      <c r="D77" s="327">
        <v>0.5</v>
      </c>
      <c r="E77" s="161">
        <v>2.4</v>
      </c>
      <c r="F77" s="161">
        <v>-1</v>
      </c>
      <c r="G77" s="161">
        <v>1.6</v>
      </c>
      <c r="H77" s="161">
        <v>-0.1</v>
      </c>
      <c r="I77" s="161">
        <v>-1.3</v>
      </c>
      <c r="J77" s="161">
        <v>4.1</v>
      </c>
      <c r="K77" s="161">
        <v>-0.7</v>
      </c>
      <c r="L77" s="328">
        <v>-1.1</v>
      </c>
      <c r="M77" s="328">
        <v>1.5</v>
      </c>
      <c r="N77" s="328">
        <v>4.5</v>
      </c>
      <c r="O77" s="328">
        <v>0.2</v>
      </c>
      <c r="P77" s="161">
        <v>-1.1</v>
      </c>
      <c r="Q77" s="161">
        <v>1.2</v>
      </c>
      <c r="R77" s="161">
        <v>1.2</v>
      </c>
      <c r="S77" s="328">
        <v>2.5</v>
      </c>
    </row>
    <row r="78" spans="1:19" ht="13.5" customHeight="1">
      <c r="A78" s="325"/>
      <c r="B78" s="325">
        <v>28</v>
      </c>
      <c r="C78" s="326"/>
      <c r="D78" s="327">
        <v>-0.5</v>
      </c>
      <c r="E78" s="161">
        <v>1.4</v>
      </c>
      <c r="F78" s="161">
        <v>-0.7</v>
      </c>
      <c r="G78" s="161">
        <v>-4.1</v>
      </c>
      <c r="H78" s="161">
        <v>0.2</v>
      </c>
      <c r="I78" s="161">
        <v>-1.7</v>
      </c>
      <c r="J78" s="161">
        <v>-1.3</v>
      </c>
      <c r="K78" s="161">
        <v>0.4</v>
      </c>
      <c r="L78" s="328">
        <v>-0.6</v>
      </c>
      <c r="M78" s="328">
        <v>2.3</v>
      </c>
      <c r="N78" s="328">
        <v>4.9</v>
      </c>
      <c r="O78" s="328">
        <v>-1.6</v>
      </c>
      <c r="P78" s="161">
        <v>-0.2</v>
      </c>
      <c r="Q78" s="161">
        <v>0</v>
      </c>
      <c r="R78" s="161">
        <v>0.1</v>
      </c>
      <c r="S78" s="328">
        <v>-2.4</v>
      </c>
    </row>
    <row r="79" spans="1:19" ht="13.5" customHeight="1">
      <c r="A79" s="230"/>
      <c r="B79" s="171" t="s">
        <v>39</v>
      </c>
      <c r="C79" s="231"/>
      <c r="D79" s="175">
        <v>0</v>
      </c>
      <c r="E79" s="176">
        <v>4.3</v>
      </c>
      <c r="F79" s="176">
        <v>0.6</v>
      </c>
      <c r="G79" s="176">
        <v>-1</v>
      </c>
      <c r="H79" s="176">
        <v>-1.3</v>
      </c>
      <c r="I79" s="176">
        <v>0</v>
      </c>
      <c r="J79" s="176">
        <v>-4.1</v>
      </c>
      <c r="K79" s="176">
        <v>-0.8</v>
      </c>
      <c r="L79" s="176">
        <v>0.1</v>
      </c>
      <c r="M79" s="176">
        <v>-2.8</v>
      </c>
      <c r="N79" s="176">
        <v>1.6</v>
      </c>
      <c r="O79" s="176">
        <v>-1.8</v>
      </c>
      <c r="P79" s="176">
        <v>-2.3</v>
      </c>
      <c r="Q79" s="176">
        <v>1</v>
      </c>
      <c r="R79" s="176">
        <v>-3</v>
      </c>
      <c r="S79" s="176">
        <v>2.3</v>
      </c>
    </row>
    <row r="80" spans="1:19" ht="13.5" customHeight="1">
      <c r="A80" s="325"/>
      <c r="B80" s="325" t="s">
        <v>757</v>
      </c>
      <c r="C80" s="326"/>
      <c r="D80" s="329">
        <v>-0.7</v>
      </c>
      <c r="E80" s="330">
        <v>4.5</v>
      </c>
      <c r="F80" s="330">
        <v>-0.1</v>
      </c>
      <c r="G80" s="330">
        <v>0.2</v>
      </c>
      <c r="H80" s="330">
        <v>-1.6</v>
      </c>
      <c r="I80" s="330">
        <v>-0.1</v>
      </c>
      <c r="J80" s="330">
        <v>-7.4</v>
      </c>
      <c r="K80" s="330">
        <v>0.7</v>
      </c>
      <c r="L80" s="330">
        <v>-1</v>
      </c>
      <c r="M80" s="330">
        <v>-2.9</v>
      </c>
      <c r="N80" s="330">
        <v>2.8</v>
      </c>
      <c r="O80" s="330">
        <v>-1.8</v>
      </c>
      <c r="P80" s="330">
        <v>-3.5</v>
      </c>
      <c r="Q80" s="330">
        <v>0.8</v>
      </c>
      <c r="R80" s="330">
        <v>-2.4</v>
      </c>
      <c r="S80" s="330">
        <v>0.9</v>
      </c>
    </row>
    <row r="81" spans="1:19" ht="13.5" customHeight="1">
      <c r="A81" s="325"/>
      <c r="B81" s="325" t="s">
        <v>758</v>
      </c>
      <c r="C81" s="326"/>
      <c r="D81" s="329">
        <v>-0.7</v>
      </c>
      <c r="E81" s="330">
        <v>2.5</v>
      </c>
      <c r="F81" s="330">
        <v>-0.1</v>
      </c>
      <c r="G81" s="330">
        <v>0.4</v>
      </c>
      <c r="H81" s="330">
        <v>-2.4</v>
      </c>
      <c r="I81" s="330">
        <v>0.1</v>
      </c>
      <c r="J81" s="330">
        <v>-7.6</v>
      </c>
      <c r="K81" s="330">
        <v>0.2</v>
      </c>
      <c r="L81" s="330">
        <v>-0.8</v>
      </c>
      <c r="M81" s="330">
        <v>-3.9</v>
      </c>
      <c r="N81" s="330">
        <v>3.7</v>
      </c>
      <c r="O81" s="330">
        <v>-1</v>
      </c>
      <c r="P81" s="330">
        <v>-3.9</v>
      </c>
      <c r="Q81" s="330">
        <v>0.9</v>
      </c>
      <c r="R81" s="330">
        <v>-3.2</v>
      </c>
      <c r="S81" s="330">
        <v>1.2</v>
      </c>
    </row>
    <row r="82" spans="1:19" ht="13.5" customHeight="1">
      <c r="A82" s="325"/>
      <c r="B82" s="325" t="s">
        <v>759</v>
      </c>
      <c r="C82" s="326"/>
      <c r="D82" s="329">
        <v>0.2</v>
      </c>
      <c r="E82" s="330">
        <v>1.6</v>
      </c>
      <c r="F82" s="330">
        <v>0.3</v>
      </c>
      <c r="G82" s="330">
        <v>0</v>
      </c>
      <c r="H82" s="330">
        <v>-3.5</v>
      </c>
      <c r="I82" s="330">
        <v>0.9</v>
      </c>
      <c r="J82" s="330">
        <v>-1.1</v>
      </c>
      <c r="K82" s="330">
        <v>-1.7</v>
      </c>
      <c r="L82" s="330">
        <v>-0.9</v>
      </c>
      <c r="M82" s="330">
        <v>-3.3</v>
      </c>
      <c r="N82" s="330">
        <v>1.6</v>
      </c>
      <c r="O82" s="330">
        <v>-1.2</v>
      </c>
      <c r="P82" s="330">
        <v>-3.4</v>
      </c>
      <c r="Q82" s="330">
        <v>1.7</v>
      </c>
      <c r="R82" s="330">
        <v>-2.6</v>
      </c>
      <c r="S82" s="330">
        <v>2.3</v>
      </c>
    </row>
    <row r="83" spans="1:19" ht="13.5" customHeight="1">
      <c r="A83" s="325"/>
      <c r="B83" s="325" t="s">
        <v>760</v>
      </c>
      <c r="C83" s="326"/>
      <c r="D83" s="329">
        <v>0.6</v>
      </c>
      <c r="E83" s="330">
        <v>8.4</v>
      </c>
      <c r="F83" s="330">
        <v>1.3</v>
      </c>
      <c r="G83" s="330">
        <v>0.3</v>
      </c>
      <c r="H83" s="330">
        <v>-3.7</v>
      </c>
      <c r="I83" s="330">
        <v>0.9</v>
      </c>
      <c r="J83" s="330">
        <v>-2</v>
      </c>
      <c r="K83" s="330">
        <v>-1.4</v>
      </c>
      <c r="L83" s="330">
        <v>0.7</v>
      </c>
      <c r="M83" s="330">
        <v>-3.1</v>
      </c>
      <c r="N83" s="330">
        <v>2</v>
      </c>
      <c r="O83" s="330">
        <v>-0.7</v>
      </c>
      <c r="P83" s="330">
        <v>-0.6</v>
      </c>
      <c r="Q83" s="330">
        <v>-0.3</v>
      </c>
      <c r="R83" s="330">
        <v>-3.6</v>
      </c>
      <c r="S83" s="330">
        <v>3.2</v>
      </c>
    </row>
    <row r="84" spans="1:19" ht="13.5" customHeight="1">
      <c r="A84" s="325"/>
      <c r="B84" s="325" t="s">
        <v>761</v>
      </c>
      <c r="C84" s="326"/>
      <c r="D84" s="329">
        <v>0.5</v>
      </c>
      <c r="E84" s="330">
        <v>9.5</v>
      </c>
      <c r="F84" s="330">
        <v>1.5</v>
      </c>
      <c r="G84" s="330">
        <v>0.4</v>
      </c>
      <c r="H84" s="330">
        <v>-1.6</v>
      </c>
      <c r="I84" s="330">
        <v>0.1</v>
      </c>
      <c r="J84" s="330">
        <v>-2.5</v>
      </c>
      <c r="K84" s="330">
        <v>-2.6</v>
      </c>
      <c r="L84" s="330">
        <v>0.5</v>
      </c>
      <c r="M84" s="330">
        <v>-2.9</v>
      </c>
      <c r="N84" s="330">
        <v>0.7</v>
      </c>
      <c r="O84" s="330">
        <v>-0.7</v>
      </c>
      <c r="P84" s="330">
        <v>-3.2</v>
      </c>
      <c r="Q84" s="330">
        <v>0.2</v>
      </c>
      <c r="R84" s="330">
        <v>-3.7</v>
      </c>
      <c r="S84" s="330">
        <v>4.6</v>
      </c>
    </row>
    <row r="85" spans="1:19" ht="13.5" customHeight="1">
      <c r="A85" s="325"/>
      <c r="B85" s="325" t="s">
        <v>733</v>
      </c>
      <c r="C85" s="326"/>
      <c r="D85" s="329">
        <v>0.4</v>
      </c>
      <c r="E85" s="330">
        <v>8.3</v>
      </c>
      <c r="F85" s="330">
        <v>1.6</v>
      </c>
      <c r="G85" s="330">
        <v>0.3</v>
      </c>
      <c r="H85" s="330">
        <v>-1.6</v>
      </c>
      <c r="I85" s="330">
        <v>-0.6</v>
      </c>
      <c r="J85" s="330">
        <v>-2.6</v>
      </c>
      <c r="K85" s="330">
        <v>-4.4</v>
      </c>
      <c r="L85" s="330">
        <v>0.3</v>
      </c>
      <c r="M85" s="330">
        <v>-4.8</v>
      </c>
      <c r="N85" s="330">
        <v>0.9</v>
      </c>
      <c r="O85" s="330">
        <v>-2.3</v>
      </c>
      <c r="P85" s="330">
        <v>-3.2</v>
      </c>
      <c r="Q85" s="330">
        <v>0.4</v>
      </c>
      <c r="R85" s="330">
        <v>-3.5</v>
      </c>
      <c r="S85" s="330">
        <v>4.4</v>
      </c>
    </row>
    <row r="86" spans="1:19" ht="13.5" customHeight="1">
      <c r="A86" s="325"/>
      <c r="B86" s="325" t="s">
        <v>762</v>
      </c>
      <c r="C86" s="326"/>
      <c r="D86" s="329">
        <v>0.1</v>
      </c>
      <c r="E86" s="330">
        <v>1.6</v>
      </c>
      <c r="F86" s="330">
        <v>1.2</v>
      </c>
      <c r="G86" s="330">
        <v>0.4</v>
      </c>
      <c r="H86" s="330">
        <v>-0.8</v>
      </c>
      <c r="I86" s="330">
        <v>0.6</v>
      </c>
      <c r="J86" s="330">
        <v>-2.8</v>
      </c>
      <c r="K86" s="330">
        <v>-1.9</v>
      </c>
      <c r="L86" s="330">
        <v>0.6</v>
      </c>
      <c r="M86" s="330">
        <v>-4</v>
      </c>
      <c r="N86" s="330">
        <v>-0.5</v>
      </c>
      <c r="O86" s="330">
        <v>-1.4</v>
      </c>
      <c r="P86" s="330">
        <v>-3.3</v>
      </c>
      <c r="Q86" s="330">
        <v>-0.5</v>
      </c>
      <c r="R86" s="330">
        <v>-3.4</v>
      </c>
      <c r="S86" s="330">
        <v>5.3</v>
      </c>
    </row>
    <row r="87" spans="1:19" ht="13.5" customHeight="1">
      <c r="A87" s="325"/>
      <c r="B87" s="325">
        <v>12</v>
      </c>
      <c r="C87" s="326"/>
      <c r="D87" s="329">
        <v>0.7</v>
      </c>
      <c r="E87" s="330">
        <v>-1.7</v>
      </c>
      <c r="F87" s="330">
        <v>1.6</v>
      </c>
      <c r="G87" s="330">
        <v>0.6</v>
      </c>
      <c r="H87" s="330">
        <v>-0.1</v>
      </c>
      <c r="I87" s="330">
        <v>-0.2</v>
      </c>
      <c r="J87" s="330">
        <v>-2.7</v>
      </c>
      <c r="K87" s="330">
        <v>-2.5</v>
      </c>
      <c r="L87" s="330">
        <v>1.5</v>
      </c>
      <c r="M87" s="330">
        <v>-3</v>
      </c>
      <c r="N87" s="330">
        <v>1.9</v>
      </c>
      <c r="O87" s="330">
        <v>-1.2</v>
      </c>
      <c r="P87" s="330">
        <v>-3.2</v>
      </c>
      <c r="Q87" s="330">
        <v>1.7</v>
      </c>
      <c r="R87" s="330">
        <v>-2.9</v>
      </c>
      <c r="S87" s="330">
        <v>5.9</v>
      </c>
    </row>
    <row r="88" spans="1:19" ht="13.5" customHeight="1">
      <c r="A88" s="325" t="s">
        <v>38</v>
      </c>
      <c r="B88" s="325" t="s">
        <v>763</v>
      </c>
      <c r="C88" s="326" t="s">
        <v>454</v>
      </c>
      <c r="D88" s="329">
        <v>0.3</v>
      </c>
      <c r="E88" s="330">
        <v>-2.6</v>
      </c>
      <c r="F88" s="330">
        <v>0.8</v>
      </c>
      <c r="G88" s="330">
        <v>-55.3</v>
      </c>
      <c r="H88" s="330">
        <v>6.2</v>
      </c>
      <c r="I88" s="330">
        <v>-0.4</v>
      </c>
      <c r="J88" s="330">
        <v>4</v>
      </c>
      <c r="K88" s="330">
        <v>-2.2</v>
      </c>
      <c r="L88" s="330">
        <v>1.6</v>
      </c>
      <c r="M88" s="330">
        <v>-2.2</v>
      </c>
      <c r="N88" s="330">
        <v>-0.5</v>
      </c>
      <c r="O88" s="330">
        <v>0.8</v>
      </c>
      <c r="P88" s="330">
        <v>-2.2</v>
      </c>
      <c r="Q88" s="330">
        <v>0.9</v>
      </c>
      <c r="R88" s="330">
        <v>-19.6</v>
      </c>
      <c r="S88" s="330">
        <v>4</v>
      </c>
    </row>
    <row r="89" spans="1:19" ht="13.5" customHeight="1">
      <c r="A89" s="325"/>
      <c r="B89" s="325">
        <v>2</v>
      </c>
      <c r="C89" s="326"/>
      <c r="D89" s="329">
        <v>0</v>
      </c>
      <c r="E89" s="330">
        <v>-1.8</v>
      </c>
      <c r="F89" s="330">
        <v>0.4</v>
      </c>
      <c r="G89" s="330">
        <v>-55.8</v>
      </c>
      <c r="H89" s="330">
        <v>6.7</v>
      </c>
      <c r="I89" s="330">
        <v>0.7</v>
      </c>
      <c r="J89" s="330">
        <v>3.9</v>
      </c>
      <c r="K89" s="330">
        <v>-2.6</v>
      </c>
      <c r="L89" s="330">
        <v>4.9</v>
      </c>
      <c r="M89" s="330">
        <v>-0.6</v>
      </c>
      <c r="N89" s="330">
        <v>-1.2</v>
      </c>
      <c r="O89" s="330">
        <v>2.9</v>
      </c>
      <c r="P89" s="330">
        <v>-1.6</v>
      </c>
      <c r="Q89" s="330">
        <v>-1.4</v>
      </c>
      <c r="R89" s="330">
        <v>-19.3</v>
      </c>
      <c r="S89" s="330">
        <v>1.7</v>
      </c>
    </row>
    <row r="90" spans="1:19" ht="13.5" customHeight="1">
      <c r="A90" s="325"/>
      <c r="B90" s="325">
        <v>3</v>
      </c>
      <c r="C90" s="326"/>
      <c r="D90" s="329">
        <v>-0.9</v>
      </c>
      <c r="E90" s="330">
        <v>-2</v>
      </c>
      <c r="F90" s="330">
        <v>-2.1</v>
      </c>
      <c r="G90" s="330">
        <v>-55.9</v>
      </c>
      <c r="H90" s="330">
        <v>8</v>
      </c>
      <c r="I90" s="330">
        <v>1.5</v>
      </c>
      <c r="J90" s="330">
        <v>3.4</v>
      </c>
      <c r="K90" s="330">
        <v>-3.2</v>
      </c>
      <c r="L90" s="330">
        <v>4.3</v>
      </c>
      <c r="M90" s="330">
        <v>-0.9</v>
      </c>
      <c r="N90" s="330">
        <v>0.8</v>
      </c>
      <c r="O90" s="330">
        <v>1.6</v>
      </c>
      <c r="P90" s="330">
        <v>-1</v>
      </c>
      <c r="Q90" s="330">
        <v>-0.5</v>
      </c>
      <c r="R90" s="330">
        <v>-18.8</v>
      </c>
      <c r="S90" s="330">
        <v>0.2</v>
      </c>
    </row>
    <row r="91" spans="1:19" ht="13.5" customHeight="1">
      <c r="A91" s="325"/>
      <c r="B91" s="325">
        <v>4</v>
      </c>
      <c r="C91" s="326"/>
      <c r="D91" s="329">
        <v>-0.1</v>
      </c>
      <c r="E91" s="330">
        <v>-2.8</v>
      </c>
      <c r="F91" s="330">
        <v>-2.8</v>
      </c>
      <c r="G91" s="330">
        <v>-55.5</v>
      </c>
      <c r="H91" s="330">
        <v>8.2</v>
      </c>
      <c r="I91" s="330">
        <v>1.1</v>
      </c>
      <c r="J91" s="330">
        <v>4.6</v>
      </c>
      <c r="K91" s="330">
        <v>3.4</v>
      </c>
      <c r="L91" s="330">
        <v>3.7</v>
      </c>
      <c r="M91" s="330">
        <v>0.9</v>
      </c>
      <c r="N91" s="330">
        <v>-3.4</v>
      </c>
      <c r="O91" s="330">
        <v>0.4</v>
      </c>
      <c r="P91" s="330">
        <v>4.4</v>
      </c>
      <c r="Q91" s="330">
        <v>4.1</v>
      </c>
      <c r="R91" s="330">
        <v>-19.4</v>
      </c>
      <c r="S91" s="330">
        <v>2.3</v>
      </c>
    </row>
    <row r="92" spans="1:19" ht="13.5" customHeight="1">
      <c r="A92" s="171"/>
      <c r="B92" s="537">
        <v>5</v>
      </c>
      <c r="C92" s="172"/>
      <c r="D92" s="173">
        <v>1.1</v>
      </c>
      <c r="E92" s="174">
        <v>0.7</v>
      </c>
      <c r="F92" s="174">
        <v>-0.4</v>
      </c>
      <c r="G92" s="174">
        <v>-55.4</v>
      </c>
      <c r="H92" s="174">
        <v>10.2</v>
      </c>
      <c r="I92" s="174">
        <v>0.5</v>
      </c>
      <c r="J92" s="174">
        <v>5.5</v>
      </c>
      <c r="K92" s="174">
        <v>3.1</v>
      </c>
      <c r="L92" s="174">
        <v>1.8</v>
      </c>
      <c r="M92" s="174">
        <v>-1.1</v>
      </c>
      <c r="N92" s="174">
        <v>-4.3</v>
      </c>
      <c r="O92" s="174">
        <v>2.3</v>
      </c>
      <c r="P92" s="174">
        <v>4.8</v>
      </c>
      <c r="Q92" s="174">
        <v>5.4</v>
      </c>
      <c r="R92" s="174">
        <v>-18.6</v>
      </c>
      <c r="S92" s="174">
        <v>2.8</v>
      </c>
    </row>
    <row r="93" spans="1:35" ht="27" customHeight="1">
      <c r="A93" s="661" t="s">
        <v>627</v>
      </c>
      <c r="B93" s="661"/>
      <c r="C93" s="662"/>
      <c r="D93" s="178">
        <v>1.1</v>
      </c>
      <c r="E93" s="177">
        <v>1.8</v>
      </c>
      <c r="F93" s="177">
        <v>2.4</v>
      </c>
      <c r="G93" s="177">
        <v>0</v>
      </c>
      <c r="H93" s="177">
        <v>0.4</v>
      </c>
      <c r="I93" s="177">
        <v>0.4</v>
      </c>
      <c r="J93" s="177">
        <v>0.5</v>
      </c>
      <c r="K93" s="177">
        <v>-0.8</v>
      </c>
      <c r="L93" s="177">
        <v>-0.5</v>
      </c>
      <c r="M93" s="177">
        <v>-1.5</v>
      </c>
      <c r="N93" s="177">
        <v>-0.4</v>
      </c>
      <c r="O93" s="177">
        <v>1.1</v>
      </c>
      <c r="P93" s="177">
        <v>0.4</v>
      </c>
      <c r="Q93" s="177">
        <v>0.9</v>
      </c>
      <c r="R93" s="177">
        <v>0.6</v>
      </c>
      <c r="S93" s="177">
        <v>0.3</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8"/>
      <c r="E94" s="338"/>
      <c r="F94" s="338"/>
      <c r="G94" s="338"/>
      <c r="H94" s="338"/>
      <c r="I94" s="338"/>
      <c r="J94" s="338"/>
      <c r="K94" s="338"/>
      <c r="L94" s="338"/>
      <c r="M94" s="338"/>
      <c r="N94" s="338"/>
      <c r="O94" s="338"/>
      <c r="P94" s="338"/>
      <c r="Q94" s="338"/>
      <c r="R94" s="338"/>
      <c r="S94" s="338"/>
      <c r="T94" s="317"/>
      <c r="U94" s="317"/>
      <c r="V94" s="317"/>
      <c r="W94" s="317"/>
      <c r="X94" s="317"/>
      <c r="Y94" s="317"/>
      <c r="Z94" s="317"/>
      <c r="AA94" s="317"/>
      <c r="AB94" s="317"/>
      <c r="AC94" s="317"/>
      <c r="AD94" s="317"/>
      <c r="AE94" s="317"/>
      <c r="AF94" s="317"/>
      <c r="AG94" s="317"/>
      <c r="AH94" s="317"/>
      <c r="AI94" s="317"/>
      <c r="AJ94" s="317"/>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0" customWidth="1"/>
    <col min="2" max="2" width="5.19921875" style="340" customWidth="1"/>
    <col min="3" max="3" width="3.09765625" style="340" customWidth="1"/>
    <col min="4" max="4" width="2.69921875" style="340" customWidth="1"/>
    <col min="5" max="18" width="9.69921875" style="340" customWidth="1"/>
    <col min="19" max="19" width="7.5" style="340" customWidth="1"/>
    <col min="20" max="16384" width="9" style="340" customWidth="1"/>
  </cols>
  <sheetData>
    <row r="1" spans="8:14" ht="9" customHeight="1">
      <c r="H1" s="341"/>
      <c r="I1" s="341"/>
      <c r="J1" s="341"/>
      <c r="K1" s="341"/>
      <c r="L1" s="341"/>
      <c r="M1" s="341"/>
      <c r="N1" s="342"/>
    </row>
    <row r="2" spans="2:17" ht="22.5" customHeight="1">
      <c r="B2" s="343"/>
      <c r="C2" s="343"/>
      <c r="D2" s="343"/>
      <c r="G2" s="43"/>
      <c r="H2" s="341"/>
      <c r="I2" s="200" t="s">
        <v>434</v>
      </c>
      <c r="J2" s="44"/>
      <c r="K2" s="44"/>
      <c r="L2" s="44"/>
      <c r="M2" s="341"/>
      <c r="N2" s="341"/>
      <c r="Q2" s="45"/>
    </row>
    <row r="3" spans="2:18" ht="13.5">
      <c r="B3" s="46" t="s">
        <v>593</v>
      </c>
      <c r="C3" s="46"/>
      <c r="D3" s="46"/>
      <c r="E3" s="157"/>
      <c r="F3" s="157"/>
      <c r="Q3" s="157" t="s">
        <v>202</v>
      </c>
      <c r="R3" s="47"/>
    </row>
    <row r="4" spans="2:18" ht="13.5">
      <c r="B4" s="684" t="s">
        <v>638</v>
      </c>
      <c r="C4" s="685"/>
      <c r="D4" s="686"/>
      <c r="E4" s="344" t="s">
        <v>628</v>
      </c>
      <c r="F4" s="345"/>
      <c r="G4" s="344" t="s">
        <v>402</v>
      </c>
      <c r="H4" s="346"/>
      <c r="I4" s="344" t="s">
        <v>629</v>
      </c>
      <c r="J4" s="345"/>
      <c r="K4" s="347" t="s">
        <v>630</v>
      </c>
      <c r="L4" s="346"/>
      <c r="M4" s="680" t="s">
        <v>631</v>
      </c>
      <c r="N4" s="681"/>
      <c r="O4" s="348" t="s">
        <v>632</v>
      </c>
      <c r="P4" s="345"/>
      <c r="Q4" s="344" t="s">
        <v>633</v>
      </c>
      <c r="R4" s="346"/>
    </row>
    <row r="5" spans="2:18" ht="13.5">
      <c r="B5" s="687"/>
      <c r="C5" s="688"/>
      <c r="D5" s="689"/>
      <c r="E5" s="349" t="s">
        <v>634</v>
      </c>
      <c r="F5" s="121" t="s">
        <v>409</v>
      </c>
      <c r="G5" s="349" t="s">
        <v>634</v>
      </c>
      <c r="H5" s="121" t="s">
        <v>409</v>
      </c>
      <c r="I5" s="349" t="s">
        <v>634</v>
      </c>
      <c r="J5" s="121" t="s">
        <v>409</v>
      </c>
      <c r="K5" s="349" t="s">
        <v>634</v>
      </c>
      <c r="L5" s="121" t="s">
        <v>409</v>
      </c>
      <c r="M5" s="349" t="s">
        <v>634</v>
      </c>
      <c r="N5" s="121" t="s">
        <v>409</v>
      </c>
      <c r="O5" s="122" t="s">
        <v>639</v>
      </c>
      <c r="P5" s="121" t="s">
        <v>410</v>
      </c>
      <c r="Q5" s="122" t="s">
        <v>639</v>
      </c>
      <c r="R5" s="121" t="s">
        <v>410</v>
      </c>
    </row>
    <row r="6" spans="2:18" s="53" customFormat="1" ht="9.75">
      <c r="B6" s="154"/>
      <c r="C6" s="155"/>
      <c r="D6" s="156"/>
      <c r="E6" s="48"/>
      <c r="F6" s="49" t="s">
        <v>403</v>
      </c>
      <c r="G6" s="50"/>
      <c r="H6" s="49" t="s">
        <v>403</v>
      </c>
      <c r="I6" s="48"/>
      <c r="J6" s="49" t="s">
        <v>403</v>
      </c>
      <c r="K6" s="50"/>
      <c r="L6" s="49" t="s">
        <v>403</v>
      </c>
      <c r="M6" s="48"/>
      <c r="N6" s="49" t="s">
        <v>403</v>
      </c>
      <c r="O6" s="51" t="s">
        <v>403</v>
      </c>
      <c r="P6" s="49" t="s">
        <v>404</v>
      </c>
      <c r="Q6" s="52" t="s">
        <v>403</v>
      </c>
      <c r="R6" s="49" t="s">
        <v>404</v>
      </c>
    </row>
    <row r="7" spans="2:19" s="342" customFormat="1" ht="13.5">
      <c r="B7" s="366" t="s">
        <v>201</v>
      </c>
      <c r="C7" s="351" t="s">
        <v>758</v>
      </c>
      <c r="D7" s="352"/>
      <c r="E7" s="353">
        <v>102.9</v>
      </c>
      <c r="F7" s="354">
        <v>3.8345105953582355</v>
      </c>
      <c r="G7" s="341">
        <v>100.9</v>
      </c>
      <c r="H7" s="354">
        <v>0.5982053838484632</v>
      </c>
      <c r="I7" s="353">
        <v>101.7</v>
      </c>
      <c r="J7" s="354">
        <v>0.6930693069306959</v>
      </c>
      <c r="K7" s="341">
        <v>105.5</v>
      </c>
      <c r="L7" s="354">
        <v>0.7640878701050594</v>
      </c>
      <c r="M7" s="355">
        <v>99.1</v>
      </c>
      <c r="N7" s="354">
        <v>0.20222446916075693</v>
      </c>
      <c r="O7" s="356">
        <v>1.46</v>
      </c>
      <c r="P7" s="357">
        <v>0.14</v>
      </c>
      <c r="Q7" s="358">
        <v>1.44</v>
      </c>
      <c r="R7" s="357">
        <v>0.11</v>
      </c>
      <c r="S7" s="341"/>
    </row>
    <row r="8" spans="2:19" s="342" customFormat="1" ht="13.5">
      <c r="B8" s="350"/>
      <c r="C8" s="351" t="s">
        <v>759</v>
      </c>
      <c r="D8" s="352"/>
      <c r="E8" s="353">
        <v>102</v>
      </c>
      <c r="F8" s="354">
        <v>-0.874635568513125</v>
      </c>
      <c r="G8" s="341">
        <v>100</v>
      </c>
      <c r="H8" s="354">
        <v>-0.8919722497522354</v>
      </c>
      <c r="I8" s="353">
        <v>99.8</v>
      </c>
      <c r="J8" s="354">
        <v>-1.868239921337272</v>
      </c>
      <c r="K8" s="341">
        <v>103.2</v>
      </c>
      <c r="L8" s="354">
        <v>-2.180094786729855</v>
      </c>
      <c r="M8" s="355">
        <v>99.3</v>
      </c>
      <c r="N8" s="354">
        <v>0.20181634712411992</v>
      </c>
      <c r="O8" s="356">
        <v>1.73</v>
      </c>
      <c r="P8" s="357">
        <v>0.27</v>
      </c>
      <c r="Q8" s="358">
        <v>1.52</v>
      </c>
      <c r="R8" s="357">
        <v>0.08000000000000007</v>
      </c>
      <c r="S8" s="341"/>
    </row>
    <row r="9" spans="2:19" s="342" customFormat="1" ht="13.5">
      <c r="B9" s="350"/>
      <c r="C9" s="351" t="s">
        <v>760</v>
      </c>
      <c r="D9" s="352"/>
      <c r="E9" s="353">
        <v>101.1</v>
      </c>
      <c r="F9" s="354">
        <v>-0.8823529411764761</v>
      </c>
      <c r="G9" s="341">
        <v>101.1</v>
      </c>
      <c r="H9" s="354">
        <v>1.0999999999999943</v>
      </c>
      <c r="I9" s="353">
        <v>100.1</v>
      </c>
      <c r="J9" s="354">
        <v>0.3006012024048068</v>
      </c>
      <c r="K9" s="341">
        <v>100.2</v>
      </c>
      <c r="L9" s="354">
        <v>-2.9069767441860463</v>
      </c>
      <c r="M9" s="355">
        <v>99.7</v>
      </c>
      <c r="N9" s="354">
        <v>0.4028197381671759</v>
      </c>
      <c r="O9" s="356">
        <v>1.6</v>
      </c>
      <c r="P9" s="357">
        <v>-0.13</v>
      </c>
      <c r="Q9" s="358">
        <v>1.52</v>
      </c>
      <c r="R9" s="357">
        <v>0</v>
      </c>
      <c r="S9" s="341"/>
    </row>
    <row r="10" spans="2:19" s="342" customFormat="1" ht="13.5">
      <c r="B10" s="350"/>
      <c r="C10" s="351" t="s">
        <v>761</v>
      </c>
      <c r="D10" s="352"/>
      <c r="E10" s="353">
        <v>100</v>
      </c>
      <c r="F10" s="354">
        <v>-1.0880316518298658</v>
      </c>
      <c r="G10" s="341">
        <v>101.5</v>
      </c>
      <c r="H10" s="354">
        <v>0.39564787339268614</v>
      </c>
      <c r="I10" s="353">
        <v>101.7</v>
      </c>
      <c r="J10" s="354">
        <v>1.5984015984016071</v>
      </c>
      <c r="K10" s="341">
        <v>106.4</v>
      </c>
      <c r="L10" s="354">
        <v>6.187624750499005</v>
      </c>
      <c r="M10" s="355">
        <v>99.7</v>
      </c>
      <c r="N10" s="354">
        <v>0</v>
      </c>
      <c r="O10" s="356">
        <v>1.43</v>
      </c>
      <c r="P10" s="357">
        <v>-0.17</v>
      </c>
      <c r="Q10" s="358">
        <v>1.34</v>
      </c>
      <c r="R10" s="357">
        <v>-0.18</v>
      </c>
      <c r="S10" s="341"/>
    </row>
    <row r="11" spans="2:19" s="342" customFormat="1" ht="13.5">
      <c r="B11" s="359"/>
      <c r="C11" s="351" t="s">
        <v>733</v>
      </c>
      <c r="D11" s="360"/>
      <c r="E11" s="353">
        <v>104.2</v>
      </c>
      <c r="F11" s="354">
        <v>4.2</v>
      </c>
      <c r="G11" s="341">
        <v>102</v>
      </c>
      <c r="H11" s="354">
        <v>0.49261083743842365</v>
      </c>
      <c r="I11" s="353">
        <v>101.9</v>
      </c>
      <c r="J11" s="354">
        <v>0.1966568338249782</v>
      </c>
      <c r="K11" s="353">
        <v>105</v>
      </c>
      <c r="L11" s="354">
        <v>-1.3157894736842157</v>
      </c>
      <c r="M11" s="355">
        <v>99.8</v>
      </c>
      <c r="N11" s="354">
        <v>0.10030090270811867</v>
      </c>
      <c r="O11" s="356">
        <v>1.57</v>
      </c>
      <c r="P11" s="357">
        <v>0.14</v>
      </c>
      <c r="Q11" s="358">
        <v>1.41</v>
      </c>
      <c r="R11" s="357">
        <v>0.06999999999999984</v>
      </c>
      <c r="S11" s="341"/>
    </row>
    <row r="12" spans="1:19" s="342" customFormat="1" ht="13.5">
      <c r="A12" s="536"/>
      <c r="C12" s="351" t="s">
        <v>762</v>
      </c>
      <c r="D12" s="360"/>
      <c r="E12" s="353">
        <v>100.4</v>
      </c>
      <c r="F12" s="354">
        <v>-3.646833013435698</v>
      </c>
      <c r="G12" s="341">
        <v>101.4</v>
      </c>
      <c r="H12" s="354">
        <v>-0.5882352941176415</v>
      </c>
      <c r="I12" s="353">
        <v>101.6</v>
      </c>
      <c r="J12" s="354">
        <v>-0.29440628066733204</v>
      </c>
      <c r="K12" s="341">
        <v>106.8</v>
      </c>
      <c r="L12" s="354">
        <v>1.7142857142857115</v>
      </c>
      <c r="M12" s="355">
        <v>99.5</v>
      </c>
      <c r="N12" s="354">
        <v>-0.3006012024048068</v>
      </c>
      <c r="O12" s="356">
        <v>1.64</v>
      </c>
      <c r="P12" s="357">
        <v>0.06999999999999984</v>
      </c>
      <c r="Q12" s="358">
        <v>1.63</v>
      </c>
      <c r="R12" s="357">
        <v>0.22</v>
      </c>
      <c r="S12" s="341"/>
    </row>
    <row r="13" spans="2:19" s="342" customFormat="1" ht="13.5">
      <c r="B13" s="383"/>
      <c r="C13" s="351">
        <v>12</v>
      </c>
      <c r="D13" s="360"/>
      <c r="E13" s="353">
        <v>100.8</v>
      </c>
      <c r="F13" s="354">
        <v>0.3984063745019835</v>
      </c>
      <c r="G13" s="341">
        <v>101.5</v>
      </c>
      <c r="H13" s="354">
        <v>0.09861932938855454</v>
      </c>
      <c r="I13" s="353">
        <v>102.3</v>
      </c>
      <c r="J13" s="354">
        <v>0.6889763779527588</v>
      </c>
      <c r="K13" s="341">
        <v>98.9</v>
      </c>
      <c r="L13" s="354">
        <v>-7.397003745318344</v>
      </c>
      <c r="M13" s="355">
        <v>100</v>
      </c>
      <c r="N13" s="354">
        <v>0.5025125628140703</v>
      </c>
      <c r="O13" s="356">
        <v>1.46</v>
      </c>
      <c r="P13" s="357">
        <v>-0.18</v>
      </c>
      <c r="Q13" s="358">
        <v>1.34</v>
      </c>
      <c r="R13" s="357">
        <v>-0.29</v>
      </c>
      <c r="S13" s="341"/>
    </row>
    <row r="14" spans="2:19" s="342" customFormat="1" ht="13.5">
      <c r="B14" s="366" t="s">
        <v>38</v>
      </c>
      <c r="C14" s="351">
        <v>1</v>
      </c>
      <c r="D14" s="360" t="s">
        <v>454</v>
      </c>
      <c r="E14" s="353">
        <v>98.2</v>
      </c>
      <c r="F14" s="354">
        <v>-2.5793650793650738</v>
      </c>
      <c r="G14" s="341">
        <v>100.7</v>
      </c>
      <c r="H14" s="354">
        <v>-0.788177339901475</v>
      </c>
      <c r="I14" s="353">
        <v>98.4</v>
      </c>
      <c r="J14" s="354">
        <v>-3.8123167155425137</v>
      </c>
      <c r="K14" s="341">
        <v>91.3</v>
      </c>
      <c r="L14" s="354">
        <v>-7.68452982810921</v>
      </c>
      <c r="M14" s="355">
        <v>100</v>
      </c>
      <c r="N14" s="354">
        <v>0</v>
      </c>
      <c r="O14" s="356">
        <v>1.31</v>
      </c>
      <c r="P14" s="357">
        <v>-0.15</v>
      </c>
      <c r="Q14" s="358">
        <v>1.28</v>
      </c>
      <c r="R14" s="357">
        <v>-0.06000000000000005</v>
      </c>
      <c r="S14" s="341"/>
    </row>
    <row r="15" spans="2:19" s="342" customFormat="1" ht="13.5">
      <c r="B15" s="366"/>
      <c r="C15" s="351">
        <v>2</v>
      </c>
      <c r="D15" s="360"/>
      <c r="E15" s="355">
        <v>101.3</v>
      </c>
      <c r="F15" s="361">
        <v>3.1568228105906253</v>
      </c>
      <c r="G15" s="362">
        <v>100.8</v>
      </c>
      <c r="H15" s="361">
        <v>0.09930486593842534</v>
      </c>
      <c r="I15" s="355">
        <v>97.8</v>
      </c>
      <c r="J15" s="361">
        <v>-0.6097560975609843</v>
      </c>
      <c r="K15" s="362">
        <v>94.2</v>
      </c>
      <c r="L15" s="361">
        <v>3.1763417305586046</v>
      </c>
      <c r="M15" s="355">
        <v>100</v>
      </c>
      <c r="N15" s="361">
        <v>0</v>
      </c>
      <c r="O15" s="363">
        <v>1.67</v>
      </c>
      <c r="P15" s="364">
        <v>0.36</v>
      </c>
      <c r="Q15" s="365">
        <v>1.52</v>
      </c>
      <c r="R15" s="364">
        <v>0.24</v>
      </c>
      <c r="S15" s="341"/>
    </row>
    <row r="16" spans="2:18" ht="13.5" customHeight="1">
      <c r="B16" s="366"/>
      <c r="C16" s="351">
        <v>3</v>
      </c>
      <c r="D16" s="367"/>
      <c r="E16" s="355">
        <v>100.3</v>
      </c>
      <c r="F16" s="361">
        <v>-0.9871668311944718</v>
      </c>
      <c r="G16" s="362">
        <v>99.6</v>
      </c>
      <c r="H16" s="361">
        <v>-1.1904761904761934</v>
      </c>
      <c r="I16" s="355">
        <v>95.8</v>
      </c>
      <c r="J16" s="361">
        <v>-2.044989775051125</v>
      </c>
      <c r="K16" s="362">
        <v>91.6</v>
      </c>
      <c r="L16" s="361">
        <v>-2.7600849256900304</v>
      </c>
      <c r="M16" s="355">
        <v>98.5</v>
      </c>
      <c r="N16" s="361">
        <v>-1.5</v>
      </c>
      <c r="O16" s="363">
        <v>1.92</v>
      </c>
      <c r="P16" s="364">
        <v>0.25</v>
      </c>
      <c r="Q16" s="365">
        <v>1.59</v>
      </c>
      <c r="R16" s="364">
        <v>0.07000000000000006</v>
      </c>
    </row>
    <row r="17" spans="1:67" ht="13.5" customHeight="1">
      <c r="A17" s="54"/>
      <c r="B17" s="368"/>
      <c r="C17" s="369">
        <v>4</v>
      </c>
      <c r="D17" s="370"/>
      <c r="E17" s="371">
        <v>100.1</v>
      </c>
      <c r="F17" s="372">
        <v>-0.1994017946161544</v>
      </c>
      <c r="G17" s="373">
        <v>100</v>
      </c>
      <c r="H17" s="372">
        <v>0.4016064257028169</v>
      </c>
      <c r="I17" s="371">
        <v>97.9</v>
      </c>
      <c r="J17" s="372">
        <v>2.19206680584552</v>
      </c>
      <c r="K17" s="373">
        <v>92</v>
      </c>
      <c r="L17" s="372">
        <v>0.4366812227074298</v>
      </c>
      <c r="M17" s="371">
        <v>99.3</v>
      </c>
      <c r="N17" s="372">
        <v>0.8121827411167484</v>
      </c>
      <c r="O17" s="374">
        <v>1.44</v>
      </c>
      <c r="P17" s="375">
        <v>-0.48</v>
      </c>
      <c r="Q17" s="376">
        <v>1.29</v>
      </c>
      <c r="R17" s="375">
        <v>-0.3</v>
      </c>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row>
    <row r="18" spans="1:18" s="229" customFormat="1" ht="13.5" customHeight="1">
      <c r="A18" s="55"/>
      <c r="B18" s="232"/>
      <c r="C18" s="538">
        <v>5</v>
      </c>
      <c r="D18" s="233"/>
      <c r="E18" s="179">
        <v>101.4</v>
      </c>
      <c r="F18" s="180">
        <v>1.29870129870131</v>
      </c>
      <c r="G18" s="234">
        <v>100</v>
      </c>
      <c r="H18" s="180">
        <v>0</v>
      </c>
      <c r="I18" s="179">
        <v>100.5</v>
      </c>
      <c r="J18" s="180">
        <v>2.655771195097032</v>
      </c>
      <c r="K18" s="234">
        <v>97.1</v>
      </c>
      <c r="L18" s="180">
        <v>5.543478260869559</v>
      </c>
      <c r="M18" s="179">
        <v>99.6</v>
      </c>
      <c r="N18" s="180">
        <v>0.3021148036253748</v>
      </c>
      <c r="O18" s="181">
        <v>2</v>
      </c>
      <c r="P18" s="182">
        <v>0.56</v>
      </c>
      <c r="Q18" s="235">
        <v>1.63</v>
      </c>
      <c r="R18" s="182">
        <v>0.34</v>
      </c>
    </row>
    <row r="19" spans="1:18" ht="13.5" customHeight="1">
      <c r="A19" s="54" t="s">
        <v>405</v>
      </c>
      <c r="B19" s="342"/>
      <c r="C19" s="342"/>
      <c r="D19" s="342"/>
      <c r="E19" s="341"/>
      <c r="F19" s="341"/>
      <c r="G19" s="341"/>
      <c r="H19" s="341"/>
      <c r="I19" s="341"/>
      <c r="J19" s="341"/>
      <c r="K19" s="341"/>
      <c r="L19" s="341"/>
      <c r="M19" s="341"/>
      <c r="N19" s="341"/>
      <c r="O19" s="341"/>
      <c r="P19" s="341"/>
      <c r="Q19" s="341"/>
      <c r="R19" s="341"/>
    </row>
    <row r="20" spans="1:18" ht="13.5" customHeight="1">
      <c r="A20" s="56"/>
      <c r="B20" s="57" t="s">
        <v>595</v>
      </c>
      <c r="C20" s="57"/>
      <c r="D20" s="57"/>
      <c r="E20" s="377"/>
      <c r="F20" s="58"/>
      <c r="G20" s="373"/>
      <c r="H20" s="377"/>
      <c r="I20" s="377"/>
      <c r="K20" s="377"/>
      <c r="M20" s="377"/>
      <c r="N20" s="58"/>
      <c r="O20" s="378"/>
      <c r="P20" s="378"/>
      <c r="Q20" s="157" t="s">
        <v>202</v>
      </c>
      <c r="R20" s="59"/>
    </row>
    <row r="21" spans="1:18" ht="13.5" customHeight="1">
      <c r="A21" s="54"/>
      <c r="B21" s="684" t="s">
        <v>638</v>
      </c>
      <c r="C21" s="685"/>
      <c r="D21" s="686"/>
      <c r="E21" s="682" t="s">
        <v>628</v>
      </c>
      <c r="F21" s="683"/>
      <c r="G21" s="379" t="s">
        <v>635</v>
      </c>
      <c r="H21" s="380"/>
      <c r="I21" s="379" t="s">
        <v>629</v>
      </c>
      <c r="J21" s="381"/>
      <c r="K21" s="382" t="s">
        <v>630</v>
      </c>
      <c r="L21" s="380"/>
      <c r="M21" s="680" t="s">
        <v>631</v>
      </c>
      <c r="N21" s="681"/>
      <c r="O21" s="348" t="s">
        <v>632</v>
      </c>
      <c r="P21" s="345"/>
      <c r="Q21" s="344" t="s">
        <v>633</v>
      </c>
      <c r="R21" s="346"/>
    </row>
    <row r="22" spans="1:18" ht="13.5">
      <c r="A22" s="54" t="s">
        <v>406</v>
      </c>
      <c r="B22" s="687"/>
      <c r="C22" s="688"/>
      <c r="D22" s="689"/>
      <c r="E22" s="349" t="s">
        <v>634</v>
      </c>
      <c r="F22" s="121" t="s">
        <v>409</v>
      </c>
      <c r="G22" s="349" t="s">
        <v>634</v>
      </c>
      <c r="H22" s="121" t="s">
        <v>409</v>
      </c>
      <c r="I22" s="349" t="s">
        <v>634</v>
      </c>
      <c r="J22" s="121" t="s">
        <v>409</v>
      </c>
      <c r="K22" s="349" t="s">
        <v>634</v>
      </c>
      <c r="L22" s="121" t="s">
        <v>409</v>
      </c>
      <c r="M22" s="349" t="s">
        <v>634</v>
      </c>
      <c r="N22" s="121" t="s">
        <v>409</v>
      </c>
      <c r="O22" s="122" t="s">
        <v>639</v>
      </c>
      <c r="P22" s="121" t="s">
        <v>410</v>
      </c>
      <c r="Q22" s="122" t="s">
        <v>639</v>
      </c>
      <c r="R22" s="121" t="s">
        <v>410</v>
      </c>
    </row>
    <row r="23" spans="2:18" s="53" customFormat="1" ht="9.75">
      <c r="B23" s="154"/>
      <c r="C23" s="155"/>
      <c r="D23" s="156"/>
      <c r="E23" s="48"/>
      <c r="F23" s="49" t="s">
        <v>403</v>
      </c>
      <c r="G23" s="50"/>
      <c r="H23" s="49" t="s">
        <v>403</v>
      </c>
      <c r="I23" s="48"/>
      <c r="J23" s="49" t="s">
        <v>403</v>
      </c>
      <c r="K23" s="50"/>
      <c r="L23" s="49" t="s">
        <v>403</v>
      </c>
      <c r="M23" s="48"/>
      <c r="N23" s="49" t="s">
        <v>403</v>
      </c>
      <c r="O23" s="51" t="s">
        <v>403</v>
      </c>
      <c r="P23" s="49" t="s">
        <v>404</v>
      </c>
      <c r="Q23" s="52" t="s">
        <v>403</v>
      </c>
      <c r="R23" s="49" t="s">
        <v>404</v>
      </c>
    </row>
    <row r="24" spans="1:19" ht="13.5">
      <c r="A24" s="54"/>
      <c r="B24" s="366" t="s">
        <v>201</v>
      </c>
      <c r="C24" s="351" t="s">
        <v>758</v>
      </c>
      <c r="D24" s="352"/>
      <c r="E24" s="353">
        <v>100.3</v>
      </c>
      <c r="F24" s="354">
        <v>2.138492871690422</v>
      </c>
      <c r="G24" s="353">
        <v>100.6</v>
      </c>
      <c r="H24" s="354">
        <v>-0.09930486593843944</v>
      </c>
      <c r="I24" s="353">
        <v>102</v>
      </c>
      <c r="J24" s="354">
        <v>0.7905138339920921</v>
      </c>
      <c r="K24" s="353">
        <v>103.7</v>
      </c>
      <c r="L24" s="354">
        <v>-3.445065176908755</v>
      </c>
      <c r="M24" s="353">
        <v>100.4</v>
      </c>
      <c r="N24" s="354">
        <v>1.2096774193548416</v>
      </c>
      <c r="O24" s="356">
        <v>1</v>
      </c>
      <c r="P24" s="357">
        <v>0.03</v>
      </c>
      <c r="Q24" s="356">
        <v>1</v>
      </c>
      <c r="R24" s="357">
        <v>0.24</v>
      </c>
      <c r="S24" s="342"/>
    </row>
    <row r="25" spans="2:18" ht="13.5">
      <c r="B25" s="350"/>
      <c r="C25" s="351" t="s">
        <v>759</v>
      </c>
      <c r="D25" s="352"/>
      <c r="E25" s="353">
        <v>99.4</v>
      </c>
      <c r="F25" s="354">
        <v>-0.8973080757726735</v>
      </c>
      <c r="G25" s="353">
        <v>100.3</v>
      </c>
      <c r="H25" s="354">
        <v>-0.29821073558647826</v>
      </c>
      <c r="I25" s="353">
        <v>98.4</v>
      </c>
      <c r="J25" s="354">
        <v>-3.529411764705877</v>
      </c>
      <c r="K25" s="353">
        <v>99.6</v>
      </c>
      <c r="L25" s="354">
        <v>-3.9537126325940295</v>
      </c>
      <c r="M25" s="353">
        <v>99.7</v>
      </c>
      <c r="N25" s="354">
        <v>-0.6972111553784888</v>
      </c>
      <c r="O25" s="356">
        <v>1</v>
      </c>
      <c r="P25" s="357">
        <v>0</v>
      </c>
      <c r="Q25" s="356">
        <v>0.81</v>
      </c>
      <c r="R25" s="357">
        <v>-0.19</v>
      </c>
    </row>
    <row r="26" spans="1:18" ht="13.5">
      <c r="A26" s="342"/>
      <c r="B26" s="350"/>
      <c r="C26" s="351" t="s">
        <v>760</v>
      </c>
      <c r="D26" s="352"/>
      <c r="E26" s="353">
        <v>100.7</v>
      </c>
      <c r="F26" s="354">
        <v>1.3078470824949668</v>
      </c>
      <c r="G26" s="353">
        <v>100.5</v>
      </c>
      <c r="H26" s="354">
        <v>0.1994017946161544</v>
      </c>
      <c r="I26" s="353">
        <v>100.3</v>
      </c>
      <c r="J26" s="354">
        <v>1.9308943089430806</v>
      </c>
      <c r="K26" s="353">
        <v>99.8</v>
      </c>
      <c r="L26" s="354">
        <v>0.20080321285140845</v>
      </c>
      <c r="M26" s="353">
        <v>100.3</v>
      </c>
      <c r="N26" s="354">
        <v>0.6018054162487405</v>
      </c>
      <c r="O26" s="356">
        <v>0.87</v>
      </c>
      <c r="P26" s="357">
        <v>-0.13</v>
      </c>
      <c r="Q26" s="356">
        <v>0.78</v>
      </c>
      <c r="R26" s="357">
        <v>-0.03</v>
      </c>
    </row>
    <row r="27" spans="1:18" ht="13.5">
      <c r="A27" s="342"/>
      <c r="B27" s="350"/>
      <c r="C27" s="351" t="s">
        <v>761</v>
      </c>
      <c r="D27" s="352"/>
      <c r="E27" s="353">
        <v>99.6</v>
      </c>
      <c r="F27" s="354">
        <v>-1.0923535253227492</v>
      </c>
      <c r="G27" s="353">
        <v>100.9</v>
      </c>
      <c r="H27" s="354">
        <v>0.39800995024876185</v>
      </c>
      <c r="I27" s="353">
        <v>102.6</v>
      </c>
      <c r="J27" s="354">
        <v>2.29312063808574</v>
      </c>
      <c r="K27" s="353">
        <v>105.5</v>
      </c>
      <c r="L27" s="354">
        <v>5.711422845691386</v>
      </c>
      <c r="M27" s="353">
        <v>100.6</v>
      </c>
      <c r="N27" s="354">
        <v>0.29910269192422445</v>
      </c>
      <c r="O27" s="356">
        <v>1.04</v>
      </c>
      <c r="P27" s="357">
        <v>0.17</v>
      </c>
      <c r="Q27" s="356">
        <v>0.86</v>
      </c>
      <c r="R27" s="357">
        <v>0.08</v>
      </c>
    </row>
    <row r="28" spans="2:18" ht="13.5">
      <c r="B28" s="359"/>
      <c r="C28" s="351" t="s">
        <v>733</v>
      </c>
      <c r="D28" s="360"/>
      <c r="E28" s="353">
        <v>107.5</v>
      </c>
      <c r="F28" s="354">
        <v>7.9317269076305275</v>
      </c>
      <c r="G28" s="353">
        <v>100.9</v>
      </c>
      <c r="H28" s="354">
        <v>0</v>
      </c>
      <c r="I28" s="353">
        <v>100.6</v>
      </c>
      <c r="J28" s="354">
        <v>-1.9493177387914233</v>
      </c>
      <c r="K28" s="353">
        <v>100.2</v>
      </c>
      <c r="L28" s="354">
        <v>-5.023696682464452</v>
      </c>
      <c r="M28" s="353">
        <v>100.9</v>
      </c>
      <c r="N28" s="354">
        <v>0.2982107355864924</v>
      </c>
      <c r="O28" s="356">
        <v>0.97</v>
      </c>
      <c r="P28" s="357">
        <v>-0.07000000000000006</v>
      </c>
      <c r="Q28" s="356">
        <v>0.84</v>
      </c>
      <c r="R28" s="357">
        <v>-0.02</v>
      </c>
    </row>
    <row r="29" spans="2:18" ht="13.5">
      <c r="B29" s="383"/>
      <c r="C29" s="351" t="s">
        <v>762</v>
      </c>
      <c r="D29" s="360"/>
      <c r="E29" s="353">
        <v>99.3</v>
      </c>
      <c r="F29" s="354">
        <v>-7.627906976744189</v>
      </c>
      <c r="G29" s="353">
        <v>100.7</v>
      </c>
      <c r="H29" s="354">
        <v>-0.19821605550049837</v>
      </c>
      <c r="I29" s="353">
        <v>101.2</v>
      </c>
      <c r="J29" s="354">
        <v>0.5964214711729707</v>
      </c>
      <c r="K29" s="353">
        <v>107.7</v>
      </c>
      <c r="L29" s="354">
        <v>7.48502994011976</v>
      </c>
      <c r="M29" s="353">
        <v>100.3</v>
      </c>
      <c r="N29" s="354">
        <v>-0.594648166501495</v>
      </c>
      <c r="O29" s="356">
        <v>0.98</v>
      </c>
      <c r="P29" s="357">
        <v>0.01</v>
      </c>
      <c r="Q29" s="356">
        <v>1.02</v>
      </c>
      <c r="R29" s="357">
        <v>0.18</v>
      </c>
    </row>
    <row r="30" spans="2:18" ht="13.5">
      <c r="B30" s="383"/>
      <c r="C30" s="351">
        <v>12</v>
      </c>
      <c r="D30" s="360"/>
      <c r="E30" s="353">
        <v>100.3</v>
      </c>
      <c r="F30" s="354">
        <v>1.0070493454179255</v>
      </c>
      <c r="G30" s="353">
        <v>100.7</v>
      </c>
      <c r="H30" s="354">
        <v>0</v>
      </c>
      <c r="I30" s="353">
        <v>102.4</v>
      </c>
      <c r="J30" s="354">
        <v>1.185770750988145</v>
      </c>
      <c r="K30" s="353">
        <v>99.7</v>
      </c>
      <c r="L30" s="354">
        <v>-7.428040854224697</v>
      </c>
      <c r="M30" s="353">
        <v>100.8</v>
      </c>
      <c r="N30" s="354">
        <v>0.4985044865403789</v>
      </c>
      <c r="O30" s="356">
        <v>0.98</v>
      </c>
      <c r="P30" s="357">
        <v>0</v>
      </c>
      <c r="Q30" s="356">
        <v>1</v>
      </c>
      <c r="R30" s="357">
        <v>-0.02</v>
      </c>
    </row>
    <row r="31" spans="2:18" ht="13.5">
      <c r="B31" s="366" t="s">
        <v>38</v>
      </c>
      <c r="C31" s="351">
        <v>1</v>
      </c>
      <c r="D31" s="360" t="s">
        <v>454</v>
      </c>
      <c r="E31" s="353">
        <v>100.8</v>
      </c>
      <c r="F31" s="354">
        <v>0.4985044865403789</v>
      </c>
      <c r="G31" s="353">
        <v>99.6</v>
      </c>
      <c r="H31" s="354">
        <v>-1.0923535253227492</v>
      </c>
      <c r="I31" s="353">
        <v>98</v>
      </c>
      <c r="J31" s="354">
        <v>-4.296875000000005</v>
      </c>
      <c r="K31" s="353">
        <v>91.9</v>
      </c>
      <c r="L31" s="354">
        <v>-7.823470411233697</v>
      </c>
      <c r="M31" s="353">
        <v>98.4</v>
      </c>
      <c r="N31" s="354">
        <v>-2.3809523809523725</v>
      </c>
      <c r="O31" s="356">
        <v>1.08</v>
      </c>
      <c r="P31" s="357">
        <v>0.1</v>
      </c>
      <c r="Q31" s="356">
        <v>1</v>
      </c>
      <c r="R31" s="357">
        <v>0</v>
      </c>
    </row>
    <row r="32" spans="2:18" ht="13.5">
      <c r="B32" s="366"/>
      <c r="C32" s="351">
        <v>2</v>
      </c>
      <c r="D32" s="360"/>
      <c r="E32" s="355">
        <v>101</v>
      </c>
      <c r="F32" s="361">
        <v>0.19841269841270123</v>
      </c>
      <c r="G32" s="355">
        <v>99.7</v>
      </c>
      <c r="H32" s="361">
        <v>0.10040160642571137</v>
      </c>
      <c r="I32" s="355">
        <v>98.3</v>
      </c>
      <c r="J32" s="361">
        <v>0.3061224489795889</v>
      </c>
      <c r="K32" s="355">
        <v>94.8</v>
      </c>
      <c r="L32" s="361">
        <v>3.1556039173014048</v>
      </c>
      <c r="M32" s="355">
        <v>97.6</v>
      </c>
      <c r="N32" s="361">
        <v>-0.8130081300813123</v>
      </c>
      <c r="O32" s="363">
        <v>1.09</v>
      </c>
      <c r="P32" s="364">
        <v>0.01</v>
      </c>
      <c r="Q32" s="363">
        <v>0.96</v>
      </c>
      <c r="R32" s="364">
        <v>-0.04</v>
      </c>
    </row>
    <row r="33" spans="2:18" ht="13.5">
      <c r="B33" s="366"/>
      <c r="C33" s="351">
        <v>3</v>
      </c>
      <c r="D33" s="367"/>
      <c r="E33" s="355">
        <v>99.7</v>
      </c>
      <c r="F33" s="361">
        <v>-1.2871287128712843</v>
      </c>
      <c r="G33" s="355">
        <v>100.3</v>
      </c>
      <c r="H33" s="361">
        <v>0.6018054162487405</v>
      </c>
      <c r="I33" s="355">
        <v>96.8</v>
      </c>
      <c r="J33" s="361">
        <v>-1.5259409969481181</v>
      </c>
      <c r="K33" s="355">
        <v>92.5</v>
      </c>
      <c r="L33" s="361">
        <v>-2.42616033755274</v>
      </c>
      <c r="M33" s="355">
        <v>94.8</v>
      </c>
      <c r="N33" s="361">
        <v>-2.8688524590163906</v>
      </c>
      <c r="O33" s="363">
        <v>1.22</v>
      </c>
      <c r="P33" s="364">
        <v>0.13</v>
      </c>
      <c r="Q33" s="363">
        <v>1.13</v>
      </c>
      <c r="R33" s="364">
        <v>0.17</v>
      </c>
    </row>
    <row r="34" spans="2:19" ht="13.5">
      <c r="B34" s="368"/>
      <c r="C34" s="369">
        <v>4</v>
      </c>
      <c r="D34" s="370"/>
      <c r="E34" s="371">
        <v>96.9</v>
      </c>
      <c r="F34" s="373">
        <v>-2.8084252758274793</v>
      </c>
      <c r="G34" s="371">
        <v>98.9</v>
      </c>
      <c r="H34" s="373">
        <v>-1.3958125623130524</v>
      </c>
      <c r="I34" s="371">
        <v>98.7</v>
      </c>
      <c r="J34" s="373">
        <v>1.962809917355378</v>
      </c>
      <c r="K34" s="371">
        <v>97.9</v>
      </c>
      <c r="L34" s="373">
        <v>5.837837837837844</v>
      </c>
      <c r="M34" s="371">
        <v>95.7</v>
      </c>
      <c r="N34" s="373">
        <v>0.949367088607601</v>
      </c>
      <c r="O34" s="374">
        <v>1.04</v>
      </c>
      <c r="P34" s="376">
        <v>-0.18</v>
      </c>
      <c r="Q34" s="374">
        <v>1.19</v>
      </c>
      <c r="R34" s="375">
        <v>0.06000000000000005</v>
      </c>
      <c r="S34" s="383"/>
    </row>
    <row r="35" spans="2:18" s="229" customFormat="1" ht="13.5">
      <c r="B35" s="232"/>
      <c r="C35" s="538">
        <v>5</v>
      </c>
      <c r="D35" s="233"/>
      <c r="E35" s="179">
        <v>100.9</v>
      </c>
      <c r="F35" s="180">
        <v>4.12796697626419</v>
      </c>
      <c r="G35" s="179">
        <v>100.3</v>
      </c>
      <c r="H35" s="180">
        <v>1.4155712841253705</v>
      </c>
      <c r="I35" s="179">
        <v>100.8</v>
      </c>
      <c r="J35" s="180">
        <v>2.1276595744680793</v>
      </c>
      <c r="K35" s="179">
        <v>97.3</v>
      </c>
      <c r="L35" s="180">
        <v>-0.6128702757916328</v>
      </c>
      <c r="M35" s="179">
        <v>99.3</v>
      </c>
      <c r="N35" s="180">
        <v>3.761755485893411</v>
      </c>
      <c r="O35" s="181">
        <v>0.94</v>
      </c>
      <c r="P35" s="182">
        <v>-0.1</v>
      </c>
      <c r="Q35" s="181">
        <v>0.83</v>
      </c>
      <c r="R35" s="182">
        <v>-0.36</v>
      </c>
    </row>
    <row r="36" spans="2:18" ht="13.5">
      <c r="B36" s="342"/>
      <c r="C36" s="342"/>
      <c r="D36" s="342"/>
      <c r="E36" s="341"/>
      <c r="F36" s="341"/>
      <c r="G36" s="341"/>
      <c r="H36" s="341"/>
      <c r="I36" s="341"/>
      <c r="J36" s="341"/>
      <c r="K36" s="341"/>
      <c r="L36" s="341"/>
      <c r="M36" s="341"/>
      <c r="N36" s="341"/>
      <c r="O36" s="341"/>
      <c r="P36" s="341"/>
      <c r="Q36" s="341"/>
      <c r="R36" s="341"/>
    </row>
    <row r="37" spans="2:6" ht="13.5">
      <c r="B37" s="60" t="s">
        <v>634</v>
      </c>
      <c r="C37" s="60"/>
      <c r="D37" s="60"/>
      <c r="F37" s="61" t="s">
        <v>636</v>
      </c>
    </row>
    <row r="38" ht="13.5">
      <c r="F38" s="61" t="s">
        <v>637</v>
      </c>
    </row>
    <row r="39" ht="13.5">
      <c r="F39" s="61" t="s">
        <v>407</v>
      </c>
    </row>
    <row r="40" ht="13.5">
      <c r="F40" s="62"/>
    </row>
    <row r="52" ht="13.5">
      <c r="F52" s="401"/>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5" t="s">
        <v>810</v>
      </c>
    </row>
    <row r="2" spans="3:4" ht="23.25" customHeight="1">
      <c r="C2" s="393">
        <v>43221</v>
      </c>
      <c r="D2" s="202" t="s">
        <v>435</v>
      </c>
    </row>
    <row r="3" spans="2:14" ht="18" customHeight="1">
      <c r="B3" s="67"/>
      <c r="C3" s="69" t="s">
        <v>835</v>
      </c>
      <c r="D3" s="69"/>
      <c r="E3" s="67"/>
      <c r="F3" s="67"/>
      <c r="G3" s="67"/>
      <c r="H3" s="67"/>
      <c r="I3" s="67"/>
      <c r="J3" s="391"/>
      <c r="K3" s="67"/>
      <c r="L3" s="67"/>
      <c r="M3" s="67"/>
      <c r="N3" s="70" t="s">
        <v>683</v>
      </c>
    </row>
    <row r="4" spans="2:14" s="71" customFormat="1" ht="10.5" customHeight="1">
      <c r="B4" s="692" t="s">
        <v>808</v>
      </c>
      <c r="C4" s="693"/>
      <c r="D4" s="692" t="s">
        <v>684</v>
      </c>
      <c r="E4" s="698"/>
      <c r="F4" s="698"/>
      <c r="G4" s="410"/>
      <c r="H4" s="411"/>
      <c r="I4" s="411"/>
      <c r="J4" s="411"/>
      <c r="K4" s="411"/>
      <c r="L4" s="411"/>
      <c r="M4" s="411"/>
      <c r="N4" s="412"/>
    </row>
    <row r="5" spans="2:14" s="71" customFormat="1" ht="18" customHeight="1">
      <c r="B5" s="694"/>
      <c r="C5" s="695"/>
      <c r="D5" s="694"/>
      <c r="E5" s="702"/>
      <c r="F5" s="695"/>
      <c r="G5" s="692" t="s">
        <v>685</v>
      </c>
      <c r="H5" s="698"/>
      <c r="I5" s="698"/>
      <c r="J5" s="410"/>
      <c r="K5" s="409"/>
      <c r="L5" s="692" t="s">
        <v>687</v>
      </c>
      <c r="M5" s="698"/>
      <c r="N5" s="693"/>
    </row>
    <row r="6" spans="2:14" s="71" customFormat="1" ht="10.5" customHeight="1">
      <c r="B6" s="694"/>
      <c r="C6" s="695"/>
      <c r="D6" s="699"/>
      <c r="E6" s="700"/>
      <c r="F6" s="701"/>
      <c r="G6" s="699"/>
      <c r="H6" s="700"/>
      <c r="I6" s="701"/>
      <c r="J6" s="690" t="s">
        <v>557</v>
      </c>
      <c r="K6" s="690" t="s">
        <v>686</v>
      </c>
      <c r="L6" s="699"/>
      <c r="M6" s="700"/>
      <c r="N6" s="701"/>
    </row>
    <row r="7" spans="2:14" s="71" customFormat="1" ht="18" customHeight="1" thickBot="1">
      <c r="B7" s="696"/>
      <c r="C7" s="697"/>
      <c r="D7" s="74" t="s">
        <v>688</v>
      </c>
      <c r="E7" s="72" t="s">
        <v>689</v>
      </c>
      <c r="F7" s="72" t="s">
        <v>690</v>
      </c>
      <c r="G7" s="74" t="s">
        <v>688</v>
      </c>
      <c r="H7" s="72" t="s">
        <v>689</v>
      </c>
      <c r="I7" s="72" t="s">
        <v>690</v>
      </c>
      <c r="J7" s="691"/>
      <c r="K7" s="691"/>
      <c r="L7" s="72" t="s">
        <v>688</v>
      </c>
      <c r="M7" s="74" t="s">
        <v>689</v>
      </c>
      <c r="N7" s="73" t="s">
        <v>690</v>
      </c>
    </row>
    <row r="8" spans="2:14" ht="16.5" customHeight="1" thickTop="1">
      <c r="B8" s="439" t="s">
        <v>836</v>
      </c>
      <c r="C8" s="422" t="s">
        <v>593</v>
      </c>
      <c r="D8" s="468">
        <v>255805</v>
      </c>
      <c r="E8" s="469">
        <v>327012</v>
      </c>
      <c r="F8" s="469">
        <v>170844</v>
      </c>
      <c r="G8" s="469">
        <v>249185</v>
      </c>
      <c r="H8" s="469">
        <v>317034</v>
      </c>
      <c r="I8" s="469">
        <v>168231</v>
      </c>
      <c r="J8" s="469">
        <v>229304</v>
      </c>
      <c r="K8" s="469">
        <v>19881</v>
      </c>
      <c r="L8" s="469">
        <v>6620</v>
      </c>
      <c r="M8" s="469">
        <v>9978</v>
      </c>
      <c r="N8" s="469">
        <v>2613</v>
      </c>
    </row>
    <row r="9" spans="2:14" ht="16.5" customHeight="1">
      <c r="B9" s="440" t="s">
        <v>837</v>
      </c>
      <c r="C9" s="203" t="s">
        <v>594</v>
      </c>
      <c r="D9" s="470">
        <v>376337</v>
      </c>
      <c r="E9" s="471">
        <v>407310</v>
      </c>
      <c r="F9" s="471">
        <v>218917</v>
      </c>
      <c r="G9" s="471">
        <v>342885</v>
      </c>
      <c r="H9" s="471">
        <v>369991</v>
      </c>
      <c r="I9" s="471">
        <v>205121</v>
      </c>
      <c r="J9" s="471">
        <v>320508</v>
      </c>
      <c r="K9" s="471">
        <v>22377</v>
      </c>
      <c r="L9" s="471">
        <v>33452</v>
      </c>
      <c r="M9" s="471">
        <v>37319</v>
      </c>
      <c r="N9" s="471">
        <v>13796</v>
      </c>
    </row>
    <row r="10" spans="2:14" ht="16.5" customHeight="1">
      <c r="B10" s="441" t="s">
        <v>838</v>
      </c>
      <c r="C10" s="204" t="s">
        <v>595</v>
      </c>
      <c r="D10" s="472">
        <v>309464</v>
      </c>
      <c r="E10" s="473">
        <v>359940</v>
      </c>
      <c r="F10" s="473">
        <v>183856</v>
      </c>
      <c r="G10" s="473">
        <v>299378</v>
      </c>
      <c r="H10" s="473">
        <v>347426</v>
      </c>
      <c r="I10" s="473">
        <v>179813</v>
      </c>
      <c r="J10" s="473">
        <v>268720</v>
      </c>
      <c r="K10" s="473">
        <v>30658</v>
      </c>
      <c r="L10" s="473">
        <v>10086</v>
      </c>
      <c r="M10" s="473">
        <v>12514</v>
      </c>
      <c r="N10" s="473">
        <v>4043</v>
      </c>
    </row>
    <row r="11" spans="2:14" ht="16.5" customHeight="1">
      <c r="B11" s="442" t="s">
        <v>839</v>
      </c>
      <c r="C11" s="204" t="s">
        <v>596</v>
      </c>
      <c r="D11" s="472">
        <v>462500</v>
      </c>
      <c r="E11" s="473">
        <v>491719</v>
      </c>
      <c r="F11" s="473">
        <v>300402</v>
      </c>
      <c r="G11" s="473">
        <v>461251</v>
      </c>
      <c r="H11" s="473">
        <v>490260</v>
      </c>
      <c r="I11" s="473">
        <v>300319</v>
      </c>
      <c r="J11" s="473">
        <v>398180</v>
      </c>
      <c r="K11" s="473">
        <v>63071</v>
      </c>
      <c r="L11" s="473">
        <v>1249</v>
      </c>
      <c r="M11" s="473">
        <v>1459</v>
      </c>
      <c r="N11" s="473">
        <v>83</v>
      </c>
    </row>
    <row r="12" spans="2:14" ht="16.5" customHeight="1">
      <c r="B12" s="441" t="s">
        <v>840</v>
      </c>
      <c r="C12" s="204" t="s">
        <v>597</v>
      </c>
      <c r="D12" s="472">
        <v>324475</v>
      </c>
      <c r="E12" s="473">
        <v>397332</v>
      </c>
      <c r="F12" s="473">
        <v>192209</v>
      </c>
      <c r="G12" s="473">
        <v>302833</v>
      </c>
      <c r="H12" s="473">
        <v>369160</v>
      </c>
      <c r="I12" s="473">
        <v>182420</v>
      </c>
      <c r="J12" s="473">
        <v>288471</v>
      </c>
      <c r="K12" s="473">
        <v>14362</v>
      </c>
      <c r="L12" s="473">
        <v>21642</v>
      </c>
      <c r="M12" s="473">
        <v>28172</v>
      </c>
      <c r="N12" s="473">
        <v>9789</v>
      </c>
    </row>
    <row r="13" spans="2:14" ht="16.5" customHeight="1">
      <c r="B13" s="441" t="s">
        <v>841</v>
      </c>
      <c r="C13" s="204" t="s">
        <v>653</v>
      </c>
      <c r="D13" s="472">
        <v>269340</v>
      </c>
      <c r="E13" s="473">
        <v>308299</v>
      </c>
      <c r="F13" s="473">
        <v>153877</v>
      </c>
      <c r="G13" s="473">
        <v>259806</v>
      </c>
      <c r="H13" s="473">
        <v>297531</v>
      </c>
      <c r="I13" s="473">
        <v>147998</v>
      </c>
      <c r="J13" s="473">
        <v>214807</v>
      </c>
      <c r="K13" s="473">
        <v>44999</v>
      </c>
      <c r="L13" s="473">
        <v>9534</v>
      </c>
      <c r="M13" s="473">
        <v>10768</v>
      </c>
      <c r="N13" s="473">
        <v>5879</v>
      </c>
    </row>
    <row r="14" spans="2:14" ht="16.5" customHeight="1">
      <c r="B14" s="441" t="s">
        <v>842</v>
      </c>
      <c r="C14" s="204" t="s">
        <v>654</v>
      </c>
      <c r="D14" s="472">
        <v>216404</v>
      </c>
      <c r="E14" s="473">
        <v>295480</v>
      </c>
      <c r="F14" s="473">
        <v>139931</v>
      </c>
      <c r="G14" s="473">
        <v>214145</v>
      </c>
      <c r="H14" s="473">
        <v>292206</v>
      </c>
      <c r="I14" s="473">
        <v>138655</v>
      </c>
      <c r="J14" s="473">
        <v>204039</v>
      </c>
      <c r="K14" s="473">
        <v>10106</v>
      </c>
      <c r="L14" s="473">
        <v>2259</v>
      </c>
      <c r="M14" s="473">
        <v>3274</v>
      </c>
      <c r="N14" s="473">
        <v>1276</v>
      </c>
    </row>
    <row r="15" spans="2:14" ht="16.5" customHeight="1">
      <c r="B15" s="441" t="s">
        <v>843</v>
      </c>
      <c r="C15" s="204" t="s">
        <v>655</v>
      </c>
      <c r="D15" s="472">
        <v>334809</v>
      </c>
      <c r="E15" s="473">
        <v>436144</v>
      </c>
      <c r="F15" s="473">
        <v>259337</v>
      </c>
      <c r="G15" s="473">
        <v>321150</v>
      </c>
      <c r="H15" s="473">
        <v>420562</v>
      </c>
      <c r="I15" s="473">
        <v>247110</v>
      </c>
      <c r="J15" s="473">
        <v>298926</v>
      </c>
      <c r="K15" s="473">
        <v>22224</v>
      </c>
      <c r="L15" s="473">
        <v>13659</v>
      </c>
      <c r="M15" s="473">
        <v>15582</v>
      </c>
      <c r="N15" s="473">
        <v>12227</v>
      </c>
    </row>
    <row r="16" spans="2:14" ht="16.5" customHeight="1">
      <c r="B16" s="441" t="s">
        <v>844</v>
      </c>
      <c r="C16" s="204" t="s">
        <v>656</v>
      </c>
      <c r="D16" s="472">
        <v>253292</v>
      </c>
      <c r="E16" s="473">
        <v>310606</v>
      </c>
      <c r="F16" s="473">
        <v>157393</v>
      </c>
      <c r="G16" s="473">
        <v>248583</v>
      </c>
      <c r="H16" s="473">
        <v>304075</v>
      </c>
      <c r="I16" s="473">
        <v>155733</v>
      </c>
      <c r="J16" s="473">
        <v>228550</v>
      </c>
      <c r="K16" s="473">
        <v>20033</v>
      </c>
      <c r="L16" s="473">
        <v>4709</v>
      </c>
      <c r="M16" s="473">
        <v>6531</v>
      </c>
      <c r="N16" s="473">
        <v>1660</v>
      </c>
    </row>
    <row r="17" spans="2:14" ht="16.5" customHeight="1">
      <c r="B17" s="441" t="s">
        <v>845</v>
      </c>
      <c r="C17" s="204" t="s">
        <v>657</v>
      </c>
      <c r="D17" s="472">
        <v>344630</v>
      </c>
      <c r="E17" s="473">
        <v>414435</v>
      </c>
      <c r="F17" s="473">
        <v>217398</v>
      </c>
      <c r="G17" s="473">
        <v>344212</v>
      </c>
      <c r="H17" s="473">
        <v>413825</v>
      </c>
      <c r="I17" s="473">
        <v>217329</v>
      </c>
      <c r="J17" s="473">
        <v>324094</v>
      </c>
      <c r="K17" s="473">
        <v>20118</v>
      </c>
      <c r="L17" s="473">
        <v>418</v>
      </c>
      <c r="M17" s="473">
        <v>610</v>
      </c>
      <c r="N17" s="473">
        <v>69</v>
      </c>
    </row>
    <row r="18" spans="2:14" ht="16.5" customHeight="1">
      <c r="B18" s="441" t="s">
        <v>846</v>
      </c>
      <c r="C18" s="204" t="s">
        <v>658</v>
      </c>
      <c r="D18" s="472">
        <v>115018</v>
      </c>
      <c r="E18" s="473">
        <v>164010</v>
      </c>
      <c r="F18" s="473">
        <v>89477</v>
      </c>
      <c r="G18" s="473">
        <v>114507</v>
      </c>
      <c r="H18" s="473">
        <v>163508</v>
      </c>
      <c r="I18" s="473">
        <v>88962</v>
      </c>
      <c r="J18" s="473">
        <v>108023</v>
      </c>
      <c r="K18" s="473">
        <v>6484</v>
      </c>
      <c r="L18" s="473">
        <v>511</v>
      </c>
      <c r="M18" s="473">
        <v>502</v>
      </c>
      <c r="N18" s="473">
        <v>515</v>
      </c>
    </row>
    <row r="19" spans="2:14" ht="16.5" customHeight="1">
      <c r="B19" s="441" t="s">
        <v>0</v>
      </c>
      <c r="C19" s="204" t="s">
        <v>659</v>
      </c>
      <c r="D19" s="472">
        <v>185987</v>
      </c>
      <c r="E19" s="473">
        <v>257175</v>
      </c>
      <c r="F19" s="473">
        <v>146559</v>
      </c>
      <c r="G19" s="473">
        <v>185905</v>
      </c>
      <c r="H19" s="473">
        <v>257038</v>
      </c>
      <c r="I19" s="473">
        <v>146507</v>
      </c>
      <c r="J19" s="473">
        <v>174309</v>
      </c>
      <c r="K19" s="473">
        <v>11596</v>
      </c>
      <c r="L19" s="473">
        <v>82</v>
      </c>
      <c r="M19" s="473">
        <v>137</v>
      </c>
      <c r="N19" s="473">
        <v>52</v>
      </c>
    </row>
    <row r="20" spans="2:14" ht="16.5" customHeight="1">
      <c r="B20" s="441" t="s">
        <v>1</v>
      </c>
      <c r="C20" s="204" t="s">
        <v>660</v>
      </c>
      <c r="D20" s="472">
        <v>247346</v>
      </c>
      <c r="E20" s="473">
        <v>318940</v>
      </c>
      <c r="F20" s="473">
        <v>202328</v>
      </c>
      <c r="G20" s="473">
        <v>247270</v>
      </c>
      <c r="H20" s="473">
        <v>318832</v>
      </c>
      <c r="I20" s="473">
        <v>202271</v>
      </c>
      <c r="J20" s="473">
        <v>245064</v>
      </c>
      <c r="K20" s="473">
        <v>2206</v>
      </c>
      <c r="L20" s="473">
        <v>76</v>
      </c>
      <c r="M20" s="473">
        <v>108</v>
      </c>
      <c r="N20" s="473">
        <v>57</v>
      </c>
    </row>
    <row r="21" spans="2:14" ht="16.5" customHeight="1">
      <c r="B21" s="441" t="s">
        <v>2</v>
      </c>
      <c r="C21" s="204" t="s">
        <v>661</v>
      </c>
      <c r="D21" s="472">
        <v>248059</v>
      </c>
      <c r="E21" s="473">
        <v>314655</v>
      </c>
      <c r="F21" s="473">
        <v>221731</v>
      </c>
      <c r="G21" s="473">
        <v>243858</v>
      </c>
      <c r="H21" s="473">
        <v>308141</v>
      </c>
      <c r="I21" s="473">
        <v>218445</v>
      </c>
      <c r="J21" s="473">
        <v>226538</v>
      </c>
      <c r="K21" s="473">
        <v>17320</v>
      </c>
      <c r="L21" s="473">
        <v>4201</v>
      </c>
      <c r="M21" s="473">
        <v>6514</v>
      </c>
      <c r="N21" s="473">
        <v>3286</v>
      </c>
    </row>
    <row r="22" spans="2:14" ht="16.5" customHeight="1">
      <c r="B22" s="441" t="s">
        <v>3</v>
      </c>
      <c r="C22" s="204" t="s">
        <v>598</v>
      </c>
      <c r="D22" s="472">
        <v>262953</v>
      </c>
      <c r="E22" s="473">
        <v>311082</v>
      </c>
      <c r="F22" s="473">
        <v>200053</v>
      </c>
      <c r="G22" s="473">
        <v>262765</v>
      </c>
      <c r="H22" s="473">
        <v>310922</v>
      </c>
      <c r="I22" s="473">
        <v>199830</v>
      </c>
      <c r="J22" s="473">
        <v>248585</v>
      </c>
      <c r="K22" s="473">
        <v>14180</v>
      </c>
      <c r="L22" s="473">
        <v>188</v>
      </c>
      <c r="M22" s="473">
        <v>160</v>
      </c>
      <c r="N22" s="473">
        <v>223</v>
      </c>
    </row>
    <row r="23" spans="2:14" ht="16.5" customHeight="1">
      <c r="B23" s="443" t="s">
        <v>4</v>
      </c>
      <c r="C23" s="205" t="s">
        <v>662</v>
      </c>
      <c r="D23" s="474">
        <v>183365</v>
      </c>
      <c r="E23" s="475">
        <v>233285</v>
      </c>
      <c r="F23" s="475">
        <v>134855</v>
      </c>
      <c r="G23" s="475">
        <v>182841</v>
      </c>
      <c r="H23" s="475">
        <v>232470</v>
      </c>
      <c r="I23" s="475">
        <v>134614</v>
      </c>
      <c r="J23" s="475">
        <v>171081</v>
      </c>
      <c r="K23" s="475">
        <v>11760</v>
      </c>
      <c r="L23" s="475">
        <v>524</v>
      </c>
      <c r="M23" s="475">
        <v>815</v>
      </c>
      <c r="N23" s="475">
        <v>241</v>
      </c>
    </row>
    <row r="24" spans="2:14" ht="16.5" customHeight="1">
      <c r="B24" s="423" t="s">
        <v>5</v>
      </c>
      <c r="C24" s="206" t="s">
        <v>663</v>
      </c>
      <c r="D24" s="470">
        <v>236768</v>
      </c>
      <c r="E24" s="471">
        <v>295778</v>
      </c>
      <c r="F24" s="471">
        <v>167662</v>
      </c>
      <c r="G24" s="471">
        <v>232552</v>
      </c>
      <c r="H24" s="471">
        <v>289932</v>
      </c>
      <c r="I24" s="471">
        <v>165355</v>
      </c>
      <c r="J24" s="471">
        <v>214781</v>
      </c>
      <c r="K24" s="471">
        <v>17771</v>
      </c>
      <c r="L24" s="471">
        <v>4216</v>
      </c>
      <c r="M24" s="471">
        <v>5846</v>
      </c>
      <c r="N24" s="471">
        <v>2307</v>
      </c>
    </row>
    <row r="25" spans="2:14" ht="16.5" customHeight="1">
      <c r="B25" s="424" t="s">
        <v>6</v>
      </c>
      <c r="C25" s="204" t="s">
        <v>600</v>
      </c>
      <c r="D25" s="476">
        <v>205678</v>
      </c>
      <c r="E25" s="477">
        <v>268176</v>
      </c>
      <c r="F25" s="477">
        <v>147821</v>
      </c>
      <c r="G25" s="477">
        <v>196150</v>
      </c>
      <c r="H25" s="477">
        <v>252507</v>
      </c>
      <c r="I25" s="477">
        <v>143978</v>
      </c>
      <c r="J25" s="477">
        <v>182481</v>
      </c>
      <c r="K25" s="477">
        <v>13669</v>
      </c>
      <c r="L25" s="477">
        <v>9528</v>
      </c>
      <c r="M25" s="477">
        <v>15669</v>
      </c>
      <c r="N25" s="477">
        <v>3843</v>
      </c>
    </row>
    <row r="26" spans="2:14" ht="16.5" customHeight="1">
      <c r="B26" s="425" t="s">
        <v>7</v>
      </c>
      <c r="C26" s="207" t="s">
        <v>664</v>
      </c>
      <c r="D26" s="478">
        <v>287481</v>
      </c>
      <c r="E26" s="479">
        <v>317927</v>
      </c>
      <c r="F26" s="479">
        <v>215030</v>
      </c>
      <c r="G26" s="479">
        <v>287481</v>
      </c>
      <c r="H26" s="479">
        <v>317927</v>
      </c>
      <c r="I26" s="479">
        <v>215030</v>
      </c>
      <c r="J26" s="479">
        <v>268290</v>
      </c>
      <c r="K26" s="479">
        <v>19191</v>
      </c>
      <c r="L26" s="479">
        <v>0</v>
      </c>
      <c r="M26" s="479">
        <v>0</v>
      </c>
      <c r="N26" s="479">
        <v>0</v>
      </c>
    </row>
    <row r="27" spans="2:14" ht="16.5" customHeight="1">
      <c r="B27" s="426" t="s">
        <v>8</v>
      </c>
      <c r="C27" s="208" t="s">
        <v>665</v>
      </c>
      <c r="D27" s="472">
        <v>242542</v>
      </c>
      <c r="E27" s="473">
        <v>267783</v>
      </c>
      <c r="F27" s="473">
        <v>171064</v>
      </c>
      <c r="G27" s="473">
        <v>241484</v>
      </c>
      <c r="H27" s="473">
        <v>267113</v>
      </c>
      <c r="I27" s="473">
        <v>168907</v>
      </c>
      <c r="J27" s="473">
        <v>233432</v>
      </c>
      <c r="K27" s="473">
        <v>8052</v>
      </c>
      <c r="L27" s="473">
        <v>1058</v>
      </c>
      <c r="M27" s="473">
        <v>670</v>
      </c>
      <c r="N27" s="473">
        <v>2157</v>
      </c>
    </row>
    <row r="28" spans="2:14" ht="16.5" customHeight="1">
      <c r="B28" s="426" t="s">
        <v>9</v>
      </c>
      <c r="C28" s="208" t="s">
        <v>666</v>
      </c>
      <c r="D28" s="472">
        <v>322518</v>
      </c>
      <c r="E28" s="473">
        <v>388658</v>
      </c>
      <c r="F28" s="473">
        <v>162819</v>
      </c>
      <c r="G28" s="473">
        <v>269134</v>
      </c>
      <c r="H28" s="473">
        <v>321843</v>
      </c>
      <c r="I28" s="473">
        <v>141865</v>
      </c>
      <c r="J28" s="473">
        <v>245756</v>
      </c>
      <c r="K28" s="473">
        <v>23378</v>
      </c>
      <c r="L28" s="473">
        <v>53384</v>
      </c>
      <c r="M28" s="473">
        <v>66815</v>
      </c>
      <c r="N28" s="473">
        <v>20954</v>
      </c>
    </row>
    <row r="29" spans="2:14" ht="16.5" customHeight="1">
      <c r="B29" s="426" t="s">
        <v>10</v>
      </c>
      <c r="C29" s="208" t="s">
        <v>604</v>
      </c>
      <c r="D29" s="472">
        <v>267582</v>
      </c>
      <c r="E29" s="473">
        <v>301300</v>
      </c>
      <c r="F29" s="473">
        <v>169399</v>
      </c>
      <c r="G29" s="473">
        <v>266623</v>
      </c>
      <c r="H29" s="473">
        <v>300054</v>
      </c>
      <c r="I29" s="473">
        <v>169275</v>
      </c>
      <c r="J29" s="473">
        <v>246178</v>
      </c>
      <c r="K29" s="473">
        <v>20445</v>
      </c>
      <c r="L29" s="473">
        <v>959</v>
      </c>
      <c r="M29" s="473">
        <v>1246</v>
      </c>
      <c r="N29" s="473">
        <v>124</v>
      </c>
    </row>
    <row r="30" spans="2:14" ht="16.5" customHeight="1">
      <c r="B30" s="426" t="s">
        <v>11</v>
      </c>
      <c r="C30" s="208" t="s">
        <v>667</v>
      </c>
      <c r="D30" s="472">
        <v>423718</v>
      </c>
      <c r="E30" s="473">
        <v>502621</v>
      </c>
      <c r="F30" s="473">
        <v>229611</v>
      </c>
      <c r="G30" s="473">
        <v>347977</v>
      </c>
      <c r="H30" s="473">
        <v>404249</v>
      </c>
      <c r="I30" s="473">
        <v>209545</v>
      </c>
      <c r="J30" s="473">
        <v>310149</v>
      </c>
      <c r="K30" s="473">
        <v>37828</v>
      </c>
      <c r="L30" s="473">
        <v>75741</v>
      </c>
      <c r="M30" s="473">
        <v>98372</v>
      </c>
      <c r="N30" s="473">
        <v>20066</v>
      </c>
    </row>
    <row r="31" spans="2:14" ht="16.5" customHeight="1">
      <c r="B31" s="426" t="s">
        <v>12</v>
      </c>
      <c r="C31" s="208" t="s">
        <v>668</v>
      </c>
      <c r="D31" s="472">
        <v>282927</v>
      </c>
      <c r="E31" s="473">
        <v>343320</v>
      </c>
      <c r="F31" s="473">
        <v>168081</v>
      </c>
      <c r="G31" s="473">
        <v>261425</v>
      </c>
      <c r="H31" s="473">
        <v>318041</v>
      </c>
      <c r="I31" s="473">
        <v>153761</v>
      </c>
      <c r="J31" s="473">
        <v>228953</v>
      </c>
      <c r="K31" s="473">
        <v>32472</v>
      </c>
      <c r="L31" s="473">
        <v>21502</v>
      </c>
      <c r="M31" s="473">
        <v>25279</v>
      </c>
      <c r="N31" s="473">
        <v>14320</v>
      </c>
    </row>
    <row r="32" spans="2:14" ht="16.5" customHeight="1">
      <c r="B32" s="426" t="s">
        <v>13</v>
      </c>
      <c r="C32" s="208" t="s">
        <v>669</v>
      </c>
      <c r="D32" s="472">
        <v>304759</v>
      </c>
      <c r="E32" s="473">
        <v>344156</v>
      </c>
      <c r="F32" s="473">
        <v>180401</v>
      </c>
      <c r="G32" s="473">
        <v>303140</v>
      </c>
      <c r="H32" s="473">
        <v>342303</v>
      </c>
      <c r="I32" s="473">
        <v>179521</v>
      </c>
      <c r="J32" s="473">
        <v>263142</v>
      </c>
      <c r="K32" s="473">
        <v>39998</v>
      </c>
      <c r="L32" s="473">
        <v>1619</v>
      </c>
      <c r="M32" s="473">
        <v>1853</v>
      </c>
      <c r="N32" s="473">
        <v>880</v>
      </c>
    </row>
    <row r="33" spans="2:14" ht="16.5" customHeight="1">
      <c r="B33" s="426" t="s">
        <v>14</v>
      </c>
      <c r="C33" s="208" t="s">
        <v>670</v>
      </c>
      <c r="D33" s="472">
        <v>301837</v>
      </c>
      <c r="E33" s="473">
        <v>323109</v>
      </c>
      <c r="F33" s="473">
        <v>186858</v>
      </c>
      <c r="G33" s="473">
        <v>301837</v>
      </c>
      <c r="H33" s="473">
        <v>323109</v>
      </c>
      <c r="I33" s="473">
        <v>186858</v>
      </c>
      <c r="J33" s="473">
        <v>276038</v>
      </c>
      <c r="K33" s="473">
        <v>25799</v>
      </c>
      <c r="L33" s="473">
        <v>0</v>
      </c>
      <c r="M33" s="473">
        <v>0</v>
      </c>
      <c r="N33" s="473">
        <v>0</v>
      </c>
    </row>
    <row r="34" spans="2:14" ht="16.5" customHeight="1">
      <c r="B34" s="426" t="s">
        <v>16</v>
      </c>
      <c r="C34" s="208" t="s">
        <v>609</v>
      </c>
      <c r="D34" s="472">
        <v>347212</v>
      </c>
      <c r="E34" s="473">
        <v>362978</v>
      </c>
      <c r="F34" s="473">
        <v>290266</v>
      </c>
      <c r="G34" s="473">
        <v>347212</v>
      </c>
      <c r="H34" s="473">
        <v>362978</v>
      </c>
      <c r="I34" s="473">
        <v>290266</v>
      </c>
      <c r="J34" s="473">
        <v>311555</v>
      </c>
      <c r="K34" s="473">
        <v>35657</v>
      </c>
      <c r="L34" s="473">
        <v>0</v>
      </c>
      <c r="M34" s="473">
        <v>0</v>
      </c>
      <c r="N34" s="473">
        <v>0</v>
      </c>
    </row>
    <row r="35" spans="2:14" ht="16.5" customHeight="1">
      <c r="B35" s="426" t="s">
        <v>17</v>
      </c>
      <c r="C35" s="208" t="s">
        <v>610</v>
      </c>
      <c r="D35" s="472">
        <v>312332</v>
      </c>
      <c r="E35" s="473">
        <v>328368</v>
      </c>
      <c r="F35" s="473">
        <v>192224</v>
      </c>
      <c r="G35" s="473">
        <v>309724</v>
      </c>
      <c r="H35" s="473">
        <v>325544</v>
      </c>
      <c r="I35" s="473">
        <v>191233</v>
      </c>
      <c r="J35" s="473">
        <v>270269</v>
      </c>
      <c r="K35" s="473">
        <v>39455</v>
      </c>
      <c r="L35" s="473">
        <v>2608</v>
      </c>
      <c r="M35" s="473">
        <v>2824</v>
      </c>
      <c r="N35" s="473">
        <v>991</v>
      </c>
    </row>
    <row r="36" spans="2:14" ht="16.5" customHeight="1">
      <c r="B36" s="426" t="s">
        <v>18</v>
      </c>
      <c r="C36" s="208" t="s">
        <v>611</v>
      </c>
      <c r="D36" s="472">
        <v>277309</v>
      </c>
      <c r="E36" s="473">
        <v>320909</v>
      </c>
      <c r="F36" s="473">
        <v>172167</v>
      </c>
      <c r="G36" s="473">
        <v>277034</v>
      </c>
      <c r="H36" s="473">
        <v>320649</v>
      </c>
      <c r="I36" s="473">
        <v>171857</v>
      </c>
      <c r="J36" s="473">
        <v>250253</v>
      </c>
      <c r="K36" s="473">
        <v>26781</v>
      </c>
      <c r="L36" s="473">
        <v>275</v>
      </c>
      <c r="M36" s="473">
        <v>260</v>
      </c>
      <c r="N36" s="473">
        <v>310</v>
      </c>
    </row>
    <row r="37" spans="2:14" ht="16.5" customHeight="1">
      <c r="B37" s="426" t="s">
        <v>19</v>
      </c>
      <c r="C37" s="208" t="s">
        <v>671</v>
      </c>
      <c r="D37" s="472">
        <v>338422</v>
      </c>
      <c r="E37" s="473">
        <v>361893</v>
      </c>
      <c r="F37" s="473">
        <v>195839</v>
      </c>
      <c r="G37" s="473">
        <v>336594</v>
      </c>
      <c r="H37" s="473">
        <v>359875</v>
      </c>
      <c r="I37" s="473">
        <v>195170</v>
      </c>
      <c r="J37" s="473">
        <v>310842</v>
      </c>
      <c r="K37" s="473">
        <v>25752</v>
      </c>
      <c r="L37" s="473">
        <v>1828</v>
      </c>
      <c r="M37" s="473">
        <v>2018</v>
      </c>
      <c r="N37" s="473">
        <v>669</v>
      </c>
    </row>
    <row r="38" spans="2:14" ht="16.5" customHeight="1">
      <c r="B38" s="426" t="s">
        <v>20</v>
      </c>
      <c r="C38" s="208" t="s">
        <v>672</v>
      </c>
      <c r="D38" s="472">
        <v>312068</v>
      </c>
      <c r="E38" s="473">
        <v>339801</v>
      </c>
      <c r="F38" s="473">
        <v>200553</v>
      </c>
      <c r="G38" s="473">
        <v>303683</v>
      </c>
      <c r="H38" s="473">
        <v>329341</v>
      </c>
      <c r="I38" s="473">
        <v>200511</v>
      </c>
      <c r="J38" s="473">
        <v>280127</v>
      </c>
      <c r="K38" s="473">
        <v>23556</v>
      </c>
      <c r="L38" s="473">
        <v>8385</v>
      </c>
      <c r="M38" s="473">
        <v>10460</v>
      </c>
      <c r="N38" s="473">
        <v>42</v>
      </c>
    </row>
    <row r="39" spans="2:14" ht="16.5" customHeight="1">
      <c r="B39" s="426" t="s">
        <v>21</v>
      </c>
      <c r="C39" s="208" t="s">
        <v>673</v>
      </c>
      <c r="D39" s="472">
        <v>302782</v>
      </c>
      <c r="E39" s="473">
        <v>358319</v>
      </c>
      <c r="F39" s="473">
        <v>195352</v>
      </c>
      <c r="G39" s="473">
        <v>301495</v>
      </c>
      <c r="H39" s="473">
        <v>356556</v>
      </c>
      <c r="I39" s="473">
        <v>194985</v>
      </c>
      <c r="J39" s="473">
        <v>270937</v>
      </c>
      <c r="K39" s="473">
        <v>30558</v>
      </c>
      <c r="L39" s="473">
        <v>1287</v>
      </c>
      <c r="M39" s="473">
        <v>1763</v>
      </c>
      <c r="N39" s="473">
        <v>367</v>
      </c>
    </row>
    <row r="40" spans="2:14" ht="16.5" customHeight="1">
      <c r="B40" s="426" t="s">
        <v>22</v>
      </c>
      <c r="C40" s="208" t="s">
        <v>674</v>
      </c>
      <c r="D40" s="472">
        <v>330208</v>
      </c>
      <c r="E40" s="473">
        <v>415512</v>
      </c>
      <c r="F40" s="473">
        <v>162836</v>
      </c>
      <c r="G40" s="473">
        <v>330207</v>
      </c>
      <c r="H40" s="473">
        <v>415510</v>
      </c>
      <c r="I40" s="473">
        <v>162836</v>
      </c>
      <c r="J40" s="473">
        <v>299763</v>
      </c>
      <c r="K40" s="473">
        <v>30444</v>
      </c>
      <c r="L40" s="473">
        <v>1</v>
      </c>
      <c r="M40" s="473">
        <v>2</v>
      </c>
      <c r="N40" s="473">
        <v>0</v>
      </c>
    </row>
    <row r="41" spans="2:14" ht="16.5" customHeight="1">
      <c r="B41" s="426" t="s">
        <v>23</v>
      </c>
      <c r="C41" s="208" t="s">
        <v>675</v>
      </c>
      <c r="D41" s="472">
        <v>331689</v>
      </c>
      <c r="E41" s="473">
        <v>394137</v>
      </c>
      <c r="F41" s="473">
        <v>187487</v>
      </c>
      <c r="G41" s="473">
        <v>331689</v>
      </c>
      <c r="H41" s="473">
        <v>394137</v>
      </c>
      <c r="I41" s="473">
        <v>187487</v>
      </c>
      <c r="J41" s="473">
        <v>296850</v>
      </c>
      <c r="K41" s="473">
        <v>34839</v>
      </c>
      <c r="L41" s="473">
        <v>0</v>
      </c>
      <c r="M41" s="473">
        <v>0</v>
      </c>
      <c r="N41" s="473">
        <v>0</v>
      </c>
    </row>
    <row r="42" spans="2:14" ht="16.5" customHeight="1">
      <c r="B42" s="426" t="s">
        <v>24</v>
      </c>
      <c r="C42" s="208" t="s">
        <v>676</v>
      </c>
      <c r="D42" s="472">
        <v>371171</v>
      </c>
      <c r="E42" s="473">
        <v>425630</v>
      </c>
      <c r="F42" s="473">
        <v>248206</v>
      </c>
      <c r="G42" s="473">
        <v>370604</v>
      </c>
      <c r="H42" s="473">
        <v>424859</v>
      </c>
      <c r="I42" s="473">
        <v>248099</v>
      </c>
      <c r="J42" s="473">
        <v>329928</v>
      </c>
      <c r="K42" s="473">
        <v>40676</v>
      </c>
      <c r="L42" s="473">
        <v>567</v>
      </c>
      <c r="M42" s="473">
        <v>771</v>
      </c>
      <c r="N42" s="473">
        <v>107</v>
      </c>
    </row>
    <row r="43" spans="2:14" ht="16.5" customHeight="1">
      <c r="B43" s="426" t="s">
        <v>25</v>
      </c>
      <c r="C43" s="208" t="s">
        <v>677</v>
      </c>
      <c r="D43" s="472">
        <v>338905</v>
      </c>
      <c r="E43" s="473">
        <v>368853</v>
      </c>
      <c r="F43" s="473">
        <v>206614</v>
      </c>
      <c r="G43" s="473">
        <v>338812</v>
      </c>
      <c r="H43" s="473">
        <v>368749</v>
      </c>
      <c r="I43" s="473">
        <v>206568</v>
      </c>
      <c r="J43" s="473">
        <v>296005</v>
      </c>
      <c r="K43" s="473">
        <v>42807</v>
      </c>
      <c r="L43" s="473">
        <v>93</v>
      </c>
      <c r="M43" s="473">
        <v>104</v>
      </c>
      <c r="N43" s="473">
        <v>46</v>
      </c>
    </row>
    <row r="44" spans="2:14" ht="16.5" customHeight="1">
      <c r="B44" s="426" t="s">
        <v>26</v>
      </c>
      <c r="C44" s="445" t="s">
        <v>379</v>
      </c>
      <c r="D44" s="472">
        <v>286093</v>
      </c>
      <c r="E44" s="473">
        <v>356706</v>
      </c>
      <c r="F44" s="473">
        <v>162584</v>
      </c>
      <c r="G44" s="473">
        <v>281768</v>
      </c>
      <c r="H44" s="473">
        <v>351539</v>
      </c>
      <c r="I44" s="473">
        <v>159733</v>
      </c>
      <c r="J44" s="473">
        <v>256197</v>
      </c>
      <c r="K44" s="473">
        <v>25571</v>
      </c>
      <c r="L44" s="473">
        <v>4325</v>
      </c>
      <c r="M44" s="473">
        <v>5167</v>
      </c>
      <c r="N44" s="473">
        <v>2851</v>
      </c>
    </row>
    <row r="45" spans="2:14" ht="16.5" customHeight="1">
      <c r="B45" s="423" t="s">
        <v>27</v>
      </c>
      <c r="C45" s="520" t="s">
        <v>377</v>
      </c>
      <c r="D45" s="470">
        <v>295858</v>
      </c>
      <c r="E45" s="471">
        <v>345342</v>
      </c>
      <c r="F45" s="471">
        <v>201633</v>
      </c>
      <c r="G45" s="471">
        <v>291149</v>
      </c>
      <c r="H45" s="471">
        <v>339695</v>
      </c>
      <c r="I45" s="471">
        <v>198709</v>
      </c>
      <c r="J45" s="471">
        <v>276482</v>
      </c>
      <c r="K45" s="471">
        <v>14667</v>
      </c>
      <c r="L45" s="471">
        <v>4709</v>
      </c>
      <c r="M45" s="471">
        <v>5647</v>
      </c>
      <c r="N45" s="471">
        <v>2924</v>
      </c>
    </row>
    <row r="46" spans="2:14" ht="16.5" customHeight="1">
      <c r="B46" s="427" t="s">
        <v>28</v>
      </c>
      <c r="C46" s="521" t="s">
        <v>378</v>
      </c>
      <c r="D46" s="474">
        <v>179694</v>
      </c>
      <c r="E46" s="475">
        <v>259158</v>
      </c>
      <c r="F46" s="475">
        <v>123127</v>
      </c>
      <c r="G46" s="475">
        <v>178568</v>
      </c>
      <c r="H46" s="475">
        <v>257612</v>
      </c>
      <c r="I46" s="475">
        <v>122300</v>
      </c>
      <c r="J46" s="475">
        <v>170569</v>
      </c>
      <c r="K46" s="475">
        <v>7999</v>
      </c>
      <c r="L46" s="475">
        <v>1126</v>
      </c>
      <c r="M46" s="475">
        <v>1546</v>
      </c>
      <c r="N46" s="475">
        <v>827</v>
      </c>
    </row>
    <row r="47" spans="2:14" ht="16.5" customHeight="1">
      <c r="B47" s="425" t="s">
        <v>29</v>
      </c>
      <c r="C47" s="207" t="s">
        <v>620</v>
      </c>
      <c r="D47" s="478">
        <v>166925</v>
      </c>
      <c r="E47" s="479">
        <v>232784</v>
      </c>
      <c r="F47" s="479">
        <v>113836</v>
      </c>
      <c r="G47" s="479">
        <v>166925</v>
      </c>
      <c r="H47" s="479">
        <v>232784</v>
      </c>
      <c r="I47" s="479">
        <v>113836</v>
      </c>
      <c r="J47" s="479">
        <v>151526</v>
      </c>
      <c r="K47" s="479">
        <v>15399</v>
      </c>
      <c r="L47" s="479">
        <v>0</v>
      </c>
      <c r="M47" s="479">
        <v>0</v>
      </c>
      <c r="N47" s="479">
        <v>0</v>
      </c>
    </row>
    <row r="48" spans="2:14" ht="16.5" customHeight="1">
      <c r="B48" s="426" t="s">
        <v>30</v>
      </c>
      <c r="C48" s="208" t="s">
        <v>678</v>
      </c>
      <c r="D48" s="472">
        <v>99009</v>
      </c>
      <c r="E48" s="473">
        <v>133542</v>
      </c>
      <c r="F48" s="473">
        <v>83443</v>
      </c>
      <c r="G48" s="473">
        <v>98341</v>
      </c>
      <c r="H48" s="473">
        <v>132818</v>
      </c>
      <c r="I48" s="473">
        <v>82800</v>
      </c>
      <c r="J48" s="473">
        <v>94607</v>
      </c>
      <c r="K48" s="473">
        <v>3734</v>
      </c>
      <c r="L48" s="473">
        <v>668</v>
      </c>
      <c r="M48" s="473">
        <v>724</v>
      </c>
      <c r="N48" s="473">
        <v>643</v>
      </c>
    </row>
    <row r="49" spans="2:14" ht="16.5" customHeight="1">
      <c r="B49" s="423" t="s">
        <v>31</v>
      </c>
      <c r="C49" s="206" t="s">
        <v>621</v>
      </c>
      <c r="D49" s="470">
        <v>310926</v>
      </c>
      <c r="E49" s="471">
        <v>446210</v>
      </c>
      <c r="F49" s="471">
        <v>261415</v>
      </c>
      <c r="G49" s="471">
        <v>309306</v>
      </c>
      <c r="H49" s="471">
        <v>440718</v>
      </c>
      <c r="I49" s="471">
        <v>261212</v>
      </c>
      <c r="J49" s="471">
        <v>279456</v>
      </c>
      <c r="K49" s="471">
        <v>29850</v>
      </c>
      <c r="L49" s="471">
        <v>1620</v>
      </c>
      <c r="M49" s="471">
        <v>5492</v>
      </c>
      <c r="N49" s="471">
        <v>203</v>
      </c>
    </row>
    <row r="50" spans="2:14" ht="16.5" customHeight="1">
      <c r="B50" s="427" t="s">
        <v>32</v>
      </c>
      <c r="C50" s="205" t="s">
        <v>679</v>
      </c>
      <c r="D50" s="474">
        <v>188360</v>
      </c>
      <c r="E50" s="475">
        <v>202323</v>
      </c>
      <c r="F50" s="475">
        <v>182433</v>
      </c>
      <c r="G50" s="475">
        <v>181709</v>
      </c>
      <c r="H50" s="475">
        <v>194936</v>
      </c>
      <c r="I50" s="475">
        <v>176095</v>
      </c>
      <c r="J50" s="475">
        <v>176287</v>
      </c>
      <c r="K50" s="475">
        <v>5422</v>
      </c>
      <c r="L50" s="475">
        <v>6651</v>
      </c>
      <c r="M50" s="475">
        <v>7387</v>
      </c>
      <c r="N50" s="475">
        <v>6338</v>
      </c>
    </row>
    <row r="51" spans="2:14" ht="16.5" customHeight="1">
      <c r="B51" s="425" t="s">
        <v>33</v>
      </c>
      <c r="C51" s="207" t="s">
        <v>680</v>
      </c>
      <c r="D51" s="478">
        <v>212340</v>
      </c>
      <c r="E51" s="479">
        <v>259445</v>
      </c>
      <c r="F51" s="479">
        <v>165664</v>
      </c>
      <c r="G51" s="479">
        <v>210881</v>
      </c>
      <c r="H51" s="479">
        <v>256995</v>
      </c>
      <c r="I51" s="479">
        <v>165187</v>
      </c>
      <c r="J51" s="479">
        <v>189021</v>
      </c>
      <c r="K51" s="479">
        <v>21860</v>
      </c>
      <c r="L51" s="479">
        <v>1459</v>
      </c>
      <c r="M51" s="479">
        <v>2450</v>
      </c>
      <c r="N51" s="479">
        <v>477</v>
      </c>
    </row>
    <row r="52" spans="2:14" ht="16.5" customHeight="1">
      <c r="B52" s="426" t="s">
        <v>34</v>
      </c>
      <c r="C52" s="208" t="s">
        <v>681</v>
      </c>
      <c r="D52" s="472">
        <v>131761</v>
      </c>
      <c r="E52" s="473">
        <v>176176</v>
      </c>
      <c r="F52" s="473">
        <v>102360</v>
      </c>
      <c r="G52" s="473">
        <v>131715</v>
      </c>
      <c r="H52" s="473">
        <v>176069</v>
      </c>
      <c r="I52" s="473">
        <v>102354</v>
      </c>
      <c r="J52" s="473">
        <v>124057</v>
      </c>
      <c r="K52" s="473">
        <v>7658</v>
      </c>
      <c r="L52" s="473">
        <v>46</v>
      </c>
      <c r="M52" s="473">
        <v>107</v>
      </c>
      <c r="N52" s="473">
        <v>6</v>
      </c>
    </row>
    <row r="53" spans="2:14" ht="16.5" customHeight="1">
      <c r="B53" s="427" t="s">
        <v>35</v>
      </c>
      <c r="C53" s="205" t="s">
        <v>682</v>
      </c>
      <c r="D53" s="474">
        <v>272817</v>
      </c>
      <c r="E53" s="475">
        <v>287964</v>
      </c>
      <c r="F53" s="475">
        <v>234707</v>
      </c>
      <c r="G53" s="475">
        <v>272279</v>
      </c>
      <c r="H53" s="475">
        <v>287585</v>
      </c>
      <c r="I53" s="475">
        <v>233769</v>
      </c>
      <c r="J53" s="475">
        <v>262934</v>
      </c>
      <c r="K53" s="475">
        <v>9345</v>
      </c>
      <c r="L53" s="475">
        <v>538</v>
      </c>
      <c r="M53" s="475">
        <v>379</v>
      </c>
      <c r="N53" s="475">
        <v>938</v>
      </c>
    </row>
    <row r="54" spans="2:14" ht="20.25" customHeight="1">
      <c r="B54" s="65"/>
      <c r="C54" s="393">
        <v>43221</v>
      </c>
      <c r="D54" s="202" t="s">
        <v>437</v>
      </c>
      <c r="E54" s="65"/>
      <c r="F54" s="400"/>
      <c r="H54" s="65"/>
      <c r="I54" s="65"/>
      <c r="J54" s="65"/>
      <c r="K54" s="65"/>
      <c r="L54" s="65"/>
      <c r="M54" s="65"/>
      <c r="N54" s="65"/>
    </row>
    <row r="55" spans="2:14" ht="18" customHeight="1">
      <c r="B55" s="67"/>
      <c r="C55" s="69" t="s">
        <v>36</v>
      </c>
      <c r="D55" s="69"/>
      <c r="E55" s="67"/>
      <c r="F55" s="67"/>
      <c r="G55" s="67"/>
      <c r="H55" s="67"/>
      <c r="I55" s="67"/>
      <c r="J55" s="391"/>
      <c r="K55" s="67"/>
      <c r="L55" s="67"/>
      <c r="M55" s="67"/>
      <c r="N55" s="70" t="s">
        <v>767</v>
      </c>
    </row>
    <row r="56" spans="2:14" s="71" customFormat="1" ht="11.25" customHeight="1">
      <c r="B56" s="692" t="s">
        <v>808</v>
      </c>
      <c r="C56" s="693"/>
      <c r="D56" s="692" t="s">
        <v>684</v>
      </c>
      <c r="E56" s="698"/>
      <c r="F56" s="698"/>
      <c r="G56" s="410"/>
      <c r="H56" s="411"/>
      <c r="I56" s="411"/>
      <c r="J56" s="411"/>
      <c r="K56" s="411"/>
      <c r="L56" s="411"/>
      <c r="M56" s="411"/>
      <c r="N56" s="412"/>
    </row>
    <row r="57" spans="2:14" s="71" customFormat="1" ht="11.25" customHeight="1">
      <c r="B57" s="694"/>
      <c r="C57" s="695"/>
      <c r="D57" s="694"/>
      <c r="E57" s="702"/>
      <c r="F57" s="695"/>
      <c r="G57" s="692" t="s">
        <v>685</v>
      </c>
      <c r="H57" s="698"/>
      <c r="I57" s="698"/>
      <c r="J57" s="410"/>
      <c r="K57" s="409"/>
      <c r="L57" s="692" t="s">
        <v>687</v>
      </c>
      <c r="M57" s="698"/>
      <c r="N57" s="693"/>
    </row>
    <row r="58" spans="2:14" s="71" customFormat="1" ht="18" customHeight="1">
      <c r="B58" s="694"/>
      <c r="C58" s="695"/>
      <c r="D58" s="699"/>
      <c r="E58" s="700"/>
      <c r="F58" s="701"/>
      <c r="G58" s="699"/>
      <c r="H58" s="700"/>
      <c r="I58" s="701"/>
      <c r="J58" s="690" t="s">
        <v>557</v>
      </c>
      <c r="K58" s="690" t="s">
        <v>686</v>
      </c>
      <c r="L58" s="699"/>
      <c r="M58" s="700"/>
      <c r="N58" s="701"/>
    </row>
    <row r="59" spans="2:14" s="71" customFormat="1" ht="18" customHeight="1" thickBot="1">
      <c r="B59" s="696"/>
      <c r="C59" s="697"/>
      <c r="D59" s="74" t="s">
        <v>688</v>
      </c>
      <c r="E59" s="72" t="s">
        <v>689</v>
      </c>
      <c r="F59" s="72" t="s">
        <v>690</v>
      </c>
      <c r="G59" s="74" t="s">
        <v>688</v>
      </c>
      <c r="H59" s="72" t="s">
        <v>689</v>
      </c>
      <c r="I59" s="72" t="s">
        <v>690</v>
      </c>
      <c r="J59" s="691"/>
      <c r="K59" s="691"/>
      <c r="L59" s="72" t="s">
        <v>688</v>
      </c>
      <c r="M59" s="74" t="s">
        <v>689</v>
      </c>
      <c r="N59" s="73" t="s">
        <v>690</v>
      </c>
    </row>
    <row r="60" spans="2:14" ht="16.5" customHeight="1" thickTop="1">
      <c r="B60" s="439" t="s">
        <v>836</v>
      </c>
      <c r="C60" s="422" t="s">
        <v>593</v>
      </c>
      <c r="D60" s="468">
        <v>278250</v>
      </c>
      <c r="E60" s="469">
        <v>344279</v>
      </c>
      <c r="F60" s="469">
        <v>189810</v>
      </c>
      <c r="G60" s="469">
        <v>272037</v>
      </c>
      <c r="H60" s="469">
        <v>335762</v>
      </c>
      <c r="I60" s="469">
        <v>186684</v>
      </c>
      <c r="J60" s="469">
        <v>247122</v>
      </c>
      <c r="K60" s="469">
        <v>24915</v>
      </c>
      <c r="L60" s="469">
        <v>6213</v>
      </c>
      <c r="M60" s="469">
        <v>8517</v>
      </c>
      <c r="N60" s="469">
        <v>3126</v>
      </c>
    </row>
    <row r="61" spans="2:14" ht="16.5" customHeight="1">
      <c r="B61" s="440" t="s">
        <v>837</v>
      </c>
      <c r="C61" s="203" t="s">
        <v>594</v>
      </c>
      <c r="D61" s="470">
        <v>485457</v>
      </c>
      <c r="E61" s="471">
        <v>524707</v>
      </c>
      <c r="F61" s="471">
        <v>262932</v>
      </c>
      <c r="G61" s="471">
        <v>425312</v>
      </c>
      <c r="H61" s="471">
        <v>459843</v>
      </c>
      <c r="I61" s="471">
        <v>229540</v>
      </c>
      <c r="J61" s="471">
        <v>397774</v>
      </c>
      <c r="K61" s="471">
        <v>27538</v>
      </c>
      <c r="L61" s="471">
        <v>60145</v>
      </c>
      <c r="M61" s="471">
        <v>64864</v>
      </c>
      <c r="N61" s="471">
        <v>33392</v>
      </c>
    </row>
    <row r="62" spans="2:14" ht="16.5" customHeight="1">
      <c r="B62" s="441" t="s">
        <v>838</v>
      </c>
      <c r="C62" s="204" t="s">
        <v>595</v>
      </c>
      <c r="D62" s="472">
        <v>325508</v>
      </c>
      <c r="E62" s="473">
        <v>367712</v>
      </c>
      <c r="F62" s="473">
        <v>201490</v>
      </c>
      <c r="G62" s="473">
        <v>319354</v>
      </c>
      <c r="H62" s="473">
        <v>360786</v>
      </c>
      <c r="I62" s="473">
        <v>197604</v>
      </c>
      <c r="J62" s="473">
        <v>282926</v>
      </c>
      <c r="K62" s="473">
        <v>36428</v>
      </c>
      <c r="L62" s="473">
        <v>6154</v>
      </c>
      <c r="M62" s="473">
        <v>6926</v>
      </c>
      <c r="N62" s="473">
        <v>3886</v>
      </c>
    </row>
    <row r="63" spans="2:14" ht="16.5" customHeight="1">
      <c r="B63" s="442" t="s">
        <v>40</v>
      </c>
      <c r="C63" s="204" t="s">
        <v>596</v>
      </c>
      <c r="D63" s="472">
        <v>462500</v>
      </c>
      <c r="E63" s="473">
        <v>491719</v>
      </c>
      <c r="F63" s="473">
        <v>300402</v>
      </c>
      <c r="G63" s="473">
        <v>461251</v>
      </c>
      <c r="H63" s="473">
        <v>490260</v>
      </c>
      <c r="I63" s="473">
        <v>300319</v>
      </c>
      <c r="J63" s="473">
        <v>398180</v>
      </c>
      <c r="K63" s="473">
        <v>63071</v>
      </c>
      <c r="L63" s="473">
        <v>1249</v>
      </c>
      <c r="M63" s="473">
        <v>1459</v>
      </c>
      <c r="N63" s="473">
        <v>83</v>
      </c>
    </row>
    <row r="64" spans="2:14" ht="16.5" customHeight="1">
      <c r="B64" s="441" t="s">
        <v>41</v>
      </c>
      <c r="C64" s="204" t="s">
        <v>597</v>
      </c>
      <c r="D64" s="472">
        <v>365395</v>
      </c>
      <c r="E64" s="473">
        <v>381296</v>
      </c>
      <c r="F64" s="473">
        <v>315960</v>
      </c>
      <c r="G64" s="473">
        <v>352426</v>
      </c>
      <c r="H64" s="473">
        <v>368694</v>
      </c>
      <c r="I64" s="473">
        <v>301847</v>
      </c>
      <c r="J64" s="473">
        <v>332149</v>
      </c>
      <c r="K64" s="473">
        <v>20277</v>
      </c>
      <c r="L64" s="473">
        <v>12969</v>
      </c>
      <c r="M64" s="473">
        <v>12602</v>
      </c>
      <c r="N64" s="473">
        <v>14113</v>
      </c>
    </row>
    <row r="65" spans="2:14" ht="16.5" customHeight="1">
      <c r="B65" s="441" t="s">
        <v>42</v>
      </c>
      <c r="C65" s="204" t="s">
        <v>653</v>
      </c>
      <c r="D65" s="472">
        <v>255407</v>
      </c>
      <c r="E65" s="473">
        <v>283607</v>
      </c>
      <c r="F65" s="473">
        <v>174980</v>
      </c>
      <c r="G65" s="473">
        <v>241405</v>
      </c>
      <c r="H65" s="473">
        <v>267733</v>
      </c>
      <c r="I65" s="473">
        <v>166316</v>
      </c>
      <c r="J65" s="473">
        <v>208959</v>
      </c>
      <c r="K65" s="473">
        <v>32446</v>
      </c>
      <c r="L65" s="473">
        <v>14002</v>
      </c>
      <c r="M65" s="473">
        <v>15874</v>
      </c>
      <c r="N65" s="473">
        <v>8664</v>
      </c>
    </row>
    <row r="66" spans="2:14" ht="16.5" customHeight="1">
      <c r="B66" s="441" t="s">
        <v>43</v>
      </c>
      <c r="C66" s="204" t="s">
        <v>654</v>
      </c>
      <c r="D66" s="472">
        <v>222949</v>
      </c>
      <c r="E66" s="473">
        <v>322239</v>
      </c>
      <c r="F66" s="473">
        <v>150966</v>
      </c>
      <c r="G66" s="473">
        <v>218212</v>
      </c>
      <c r="H66" s="473">
        <v>313651</v>
      </c>
      <c r="I66" s="473">
        <v>149021</v>
      </c>
      <c r="J66" s="473">
        <v>206429</v>
      </c>
      <c r="K66" s="473">
        <v>11783</v>
      </c>
      <c r="L66" s="473">
        <v>4737</v>
      </c>
      <c r="M66" s="473">
        <v>8588</v>
      </c>
      <c r="N66" s="473">
        <v>1945</v>
      </c>
    </row>
    <row r="67" spans="2:14" ht="16.5" customHeight="1">
      <c r="B67" s="441" t="s">
        <v>44</v>
      </c>
      <c r="C67" s="204" t="s">
        <v>655</v>
      </c>
      <c r="D67" s="472">
        <v>379905</v>
      </c>
      <c r="E67" s="473">
        <v>493827</v>
      </c>
      <c r="F67" s="473">
        <v>292233</v>
      </c>
      <c r="G67" s="473">
        <v>379773</v>
      </c>
      <c r="H67" s="473">
        <v>493655</v>
      </c>
      <c r="I67" s="473">
        <v>292131</v>
      </c>
      <c r="J67" s="473">
        <v>346310</v>
      </c>
      <c r="K67" s="473">
        <v>33463</v>
      </c>
      <c r="L67" s="473">
        <v>132</v>
      </c>
      <c r="M67" s="473">
        <v>172</v>
      </c>
      <c r="N67" s="473">
        <v>102</v>
      </c>
    </row>
    <row r="68" spans="2:14" ht="16.5" customHeight="1">
      <c r="B68" s="441" t="s">
        <v>45</v>
      </c>
      <c r="C68" s="204" t="s">
        <v>656</v>
      </c>
      <c r="D68" s="472">
        <v>315357</v>
      </c>
      <c r="E68" s="473">
        <v>389944</v>
      </c>
      <c r="F68" s="473">
        <v>183477</v>
      </c>
      <c r="G68" s="473">
        <v>300100</v>
      </c>
      <c r="H68" s="473">
        <v>369491</v>
      </c>
      <c r="I68" s="473">
        <v>177408</v>
      </c>
      <c r="J68" s="473">
        <v>277134</v>
      </c>
      <c r="K68" s="473">
        <v>22966</v>
      </c>
      <c r="L68" s="473">
        <v>15257</v>
      </c>
      <c r="M68" s="473">
        <v>20453</v>
      </c>
      <c r="N68" s="473">
        <v>6069</v>
      </c>
    </row>
    <row r="69" spans="2:14" ht="16.5" customHeight="1">
      <c r="B69" s="441" t="s">
        <v>46</v>
      </c>
      <c r="C69" s="204" t="s">
        <v>657</v>
      </c>
      <c r="D69" s="472">
        <v>376402</v>
      </c>
      <c r="E69" s="473">
        <v>429158</v>
      </c>
      <c r="F69" s="473">
        <v>227528</v>
      </c>
      <c r="G69" s="473">
        <v>375708</v>
      </c>
      <c r="H69" s="473">
        <v>428273</v>
      </c>
      <c r="I69" s="473">
        <v>227373</v>
      </c>
      <c r="J69" s="473">
        <v>345204</v>
      </c>
      <c r="K69" s="473">
        <v>30504</v>
      </c>
      <c r="L69" s="473">
        <v>694</v>
      </c>
      <c r="M69" s="473">
        <v>885</v>
      </c>
      <c r="N69" s="473">
        <v>155</v>
      </c>
    </row>
    <row r="70" spans="2:14" ht="16.5" customHeight="1">
      <c r="B70" s="441" t="s">
        <v>47</v>
      </c>
      <c r="C70" s="204" t="s">
        <v>658</v>
      </c>
      <c r="D70" s="472">
        <v>142235</v>
      </c>
      <c r="E70" s="473">
        <v>206654</v>
      </c>
      <c r="F70" s="473">
        <v>104277</v>
      </c>
      <c r="G70" s="473">
        <v>141605</v>
      </c>
      <c r="H70" s="473">
        <v>205794</v>
      </c>
      <c r="I70" s="473">
        <v>103782</v>
      </c>
      <c r="J70" s="473">
        <v>130124</v>
      </c>
      <c r="K70" s="473">
        <v>11481</v>
      </c>
      <c r="L70" s="473">
        <v>630</v>
      </c>
      <c r="M70" s="473">
        <v>860</v>
      </c>
      <c r="N70" s="473">
        <v>495</v>
      </c>
    </row>
    <row r="71" spans="2:14" ht="16.5" customHeight="1">
      <c r="B71" s="441" t="s">
        <v>48</v>
      </c>
      <c r="C71" s="204" t="s">
        <v>659</v>
      </c>
      <c r="D71" s="472">
        <v>197251</v>
      </c>
      <c r="E71" s="473">
        <v>260523</v>
      </c>
      <c r="F71" s="473">
        <v>157910</v>
      </c>
      <c r="G71" s="473">
        <v>197246</v>
      </c>
      <c r="H71" s="473">
        <v>260509</v>
      </c>
      <c r="I71" s="473">
        <v>157910</v>
      </c>
      <c r="J71" s="473">
        <v>184727</v>
      </c>
      <c r="K71" s="473">
        <v>12519</v>
      </c>
      <c r="L71" s="473">
        <v>5</v>
      </c>
      <c r="M71" s="473">
        <v>14</v>
      </c>
      <c r="N71" s="473">
        <v>0</v>
      </c>
    </row>
    <row r="72" spans="2:14" ht="16.5" customHeight="1">
      <c r="B72" s="441" t="s">
        <v>49</v>
      </c>
      <c r="C72" s="204" t="s">
        <v>660</v>
      </c>
      <c r="D72" s="472">
        <v>270063</v>
      </c>
      <c r="E72" s="473">
        <v>349863</v>
      </c>
      <c r="F72" s="473">
        <v>213821</v>
      </c>
      <c r="G72" s="473">
        <v>269936</v>
      </c>
      <c r="H72" s="473">
        <v>349695</v>
      </c>
      <c r="I72" s="473">
        <v>213722</v>
      </c>
      <c r="J72" s="473">
        <v>266822</v>
      </c>
      <c r="K72" s="473">
        <v>3114</v>
      </c>
      <c r="L72" s="473">
        <v>127</v>
      </c>
      <c r="M72" s="473">
        <v>168</v>
      </c>
      <c r="N72" s="473">
        <v>99</v>
      </c>
    </row>
    <row r="73" spans="2:14" ht="16.5" customHeight="1">
      <c r="B73" s="441" t="s">
        <v>50</v>
      </c>
      <c r="C73" s="204" t="s">
        <v>661</v>
      </c>
      <c r="D73" s="472">
        <v>272094</v>
      </c>
      <c r="E73" s="473">
        <v>332388</v>
      </c>
      <c r="F73" s="473">
        <v>242511</v>
      </c>
      <c r="G73" s="473">
        <v>267053</v>
      </c>
      <c r="H73" s="473">
        <v>327207</v>
      </c>
      <c r="I73" s="473">
        <v>237538</v>
      </c>
      <c r="J73" s="473">
        <v>245439</v>
      </c>
      <c r="K73" s="473">
        <v>21614</v>
      </c>
      <c r="L73" s="473">
        <v>5041</v>
      </c>
      <c r="M73" s="473">
        <v>5181</v>
      </c>
      <c r="N73" s="473">
        <v>4973</v>
      </c>
    </row>
    <row r="74" spans="2:14" ht="16.5" customHeight="1">
      <c r="B74" s="441" t="s">
        <v>51</v>
      </c>
      <c r="C74" s="204" t="s">
        <v>598</v>
      </c>
      <c r="D74" s="472">
        <v>265320</v>
      </c>
      <c r="E74" s="473">
        <v>301638</v>
      </c>
      <c r="F74" s="473">
        <v>186166</v>
      </c>
      <c r="G74" s="473">
        <v>265174</v>
      </c>
      <c r="H74" s="473">
        <v>301574</v>
      </c>
      <c r="I74" s="473">
        <v>185841</v>
      </c>
      <c r="J74" s="473">
        <v>246566</v>
      </c>
      <c r="K74" s="473">
        <v>18608</v>
      </c>
      <c r="L74" s="473">
        <v>146</v>
      </c>
      <c r="M74" s="473">
        <v>64</v>
      </c>
      <c r="N74" s="473">
        <v>325</v>
      </c>
    </row>
    <row r="75" spans="2:14" ht="16.5" customHeight="1">
      <c r="B75" s="443" t="s">
        <v>52</v>
      </c>
      <c r="C75" s="205" t="s">
        <v>662</v>
      </c>
      <c r="D75" s="474">
        <v>162663</v>
      </c>
      <c r="E75" s="475">
        <v>207138</v>
      </c>
      <c r="F75" s="475">
        <v>128148</v>
      </c>
      <c r="G75" s="475">
        <v>161992</v>
      </c>
      <c r="H75" s="475">
        <v>206011</v>
      </c>
      <c r="I75" s="475">
        <v>127831</v>
      </c>
      <c r="J75" s="475">
        <v>149402</v>
      </c>
      <c r="K75" s="475">
        <v>12590</v>
      </c>
      <c r="L75" s="475">
        <v>671</v>
      </c>
      <c r="M75" s="475">
        <v>1127</v>
      </c>
      <c r="N75" s="475">
        <v>317</v>
      </c>
    </row>
    <row r="76" spans="2:14" ht="16.5" customHeight="1">
      <c r="B76" s="423" t="s">
        <v>53</v>
      </c>
      <c r="C76" s="206" t="s">
        <v>663</v>
      </c>
      <c r="D76" s="478">
        <v>255545</v>
      </c>
      <c r="E76" s="479">
        <v>313823</v>
      </c>
      <c r="F76" s="479">
        <v>181425</v>
      </c>
      <c r="G76" s="479">
        <v>249627</v>
      </c>
      <c r="H76" s="479">
        <v>305297</v>
      </c>
      <c r="I76" s="479">
        <v>178824</v>
      </c>
      <c r="J76" s="479">
        <v>226134</v>
      </c>
      <c r="K76" s="479">
        <v>23493</v>
      </c>
      <c r="L76" s="479">
        <v>5918</v>
      </c>
      <c r="M76" s="479">
        <v>8526</v>
      </c>
      <c r="N76" s="479">
        <v>2601</v>
      </c>
    </row>
    <row r="77" spans="2:14" ht="16.5" customHeight="1">
      <c r="B77" s="424" t="s">
        <v>54</v>
      </c>
      <c r="C77" s="204" t="s">
        <v>600</v>
      </c>
      <c r="D77" s="480">
        <v>257386</v>
      </c>
      <c r="E77" s="477">
        <v>290958</v>
      </c>
      <c r="F77" s="477">
        <v>190899</v>
      </c>
      <c r="G77" s="477">
        <v>242678</v>
      </c>
      <c r="H77" s="477">
        <v>273459</v>
      </c>
      <c r="I77" s="477">
        <v>181718</v>
      </c>
      <c r="J77" s="477">
        <v>221577</v>
      </c>
      <c r="K77" s="477">
        <v>21101</v>
      </c>
      <c r="L77" s="477">
        <v>14708</v>
      </c>
      <c r="M77" s="477">
        <v>17499</v>
      </c>
      <c r="N77" s="477">
        <v>9181</v>
      </c>
    </row>
    <row r="78" spans="2:14" ht="16.5" customHeight="1">
      <c r="B78" s="425" t="s">
        <v>55</v>
      </c>
      <c r="C78" s="207" t="s">
        <v>664</v>
      </c>
      <c r="D78" s="481">
        <v>261351</v>
      </c>
      <c r="E78" s="482">
        <v>292365</v>
      </c>
      <c r="F78" s="482">
        <v>170020</v>
      </c>
      <c r="G78" s="482">
        <v>261351</v>
      </c>
      <c r="H78" s="482">
        <v>292365</v>
      </c>
      <c r="I78" s="482">
        <v>170020</v>
      </c>
      <c r="J78" s="482">
        <v>239503</v>
      </c>
      <c r="K78" s="482">
        <v>21848</v>
      </c>
      <c r="L78" s="482">
        <v>0</v>
      </c>
      <c r="M78" s="482">
        <v>0</v>
      </c>
      <c r="N78" s="482">
        <v>0</v>
      </c>
    </row>
    <row r="79" spans="2:14" ht="16.5" customHeight="1">
      <c r="B79" s="426" t="s">
        <v>56</v>
      </c>
      <c r="C79" s="208" t="s">
        <v>665</v>
      </c>
      <c r="D79" s="472">
        <v>267264</v>
      </c>
      <c r="E79" s="473">
        <v>283478</v>
      </c>
      <c r="F79" s="473">
        <v>205381</v>
      </c>
      <c r="G79" s="473">
        <v>267264</v>
      </c>
      <c r="H79" s="473">
        <v>283478</v>
      </c>
      <c r="I79" s="473">
        <v>205381</v>
      </c>
      <c r="J79" s="473">
        <v>260041</v>
      </c>
      <c r="K79" s="473">
        <v>7223</v>
      </c>
      <c r="L79" s="473">
        <v>0</v>
      </c>
      <c r="M79" s="473">
        <v>0</v>
      </c>
      <c r="N79" s="473">
        <v>0</v>
      </c>
    </row>
    <row r="80" spans="2:14" ht="16.5" customHeight="1">
      <c r="B80" s="426" t="s">
        <v>57</v>
      </c>
      <c r="C80" s="208" t="s">
        <v>666</v>
      </c>
      <c r="D80" s="472">
        <v>368909</v>
      </c>
      <c r="E80" s="473">
        <v>413441</v>
      </c>
      <c r="F80" s="473">
        <v>207461</v>
      </c>
      <c r="G80" s="473">
        <v>299140</v>
      </c>
      <c r="H80" s="473">
        <v>334614</v>
      </c>
      <c r="I80" s="473">
        <v>170533</v>
      </c>
      <c r="J80" s="473">
        <v>272085</v>
      </c>
      <c r="K80" s="473">
        <v>27055</v>
      </c>
      <c r="L80" s="473">
        <v>69769</v>
      </c>
      <c r="M80" s="473">
        <v>78827</v>
      </c>
      <c r="N80" s="473">
        <v>36928</v>
      </c>
    </row>
    <row r="81" spans="2:14" ht="16.5" customHeight="1">
      <c r="B81" s="426" t="s">
        <v>58</v>
      </c>
      <c r="C81" s="208" t="s">
        <v>604</v>
      </c>
      <c r="D81" s="472">
        <v>298605</v>
      </c>
      <c r="E81" s="473">
        <v>331698</v>
      </c>
      <c r="F81" s="473">
        <v>190850</v>
      </c>
      <c r="G81" s="473">
        <v>296967</v>
      </c>
      <c r="H81" s="473">
        <v>329628</v>
      </c>
      <c r="I81" s="473">
        <v>190620</v>
      </c>
      <c r="J81" s="473">
        <v>271072</v>
      </c>
      <c r="K81" s="473">
        <v>25895</v>
      </c>
      <c r="L81" s="473">
        <v>1638</v>
      </c>
      <c r="M81" s="473">
        <v>2070</v>
      </c>
      <c r="N81" s="473">
        <v>230</v>
      </c>
    </row>
    <row r="82" spans="2:14" ht="16.5" customHeight="1">
      <c r="B82" s="426" t="s">
        <v>59</v>
      </c>
      <c r="C82" s="208" t="s">
        <v>667</v>
      </c>
      <c r="D82" s="472">
        <v>335665</v>
      </c>
      <c r="E82" s="473">
        <v>393349</v>
      </c>
      <c r="F82" s="473">
        <v>205381</v>
      </c>
      <c r="G82" s="473">
        <v>334263</v>
      </c>
      <c r="H82" s="473">
        <v>391874</v>
      </c>
      <c r="I82" s="473">
        <v>204143</v>
      </c>
      <c r="J82" s="473">
        <v>298484</v>
      </c>
      <c r="K82" s="473">
        <v>35779</v>
      </c>
      <c r="L82" s="473">
        <v>1402</v>
      </c>
      <c r="M82" s="473">
        <v>1475</v>
      </c>
      <c r="N82" s="473">
        <v>1238</v>
      </c>
    </row>
    <row r="83" spans="2:14" ht="16.5" customHeight="1">
      <c r="B83" s="426" t="s">
        <v>60</v>
      </c>
      <c r="C83" s="208" t="s">
        <v>668</v>
      </c>
      <c r="D83" s="472">
        <v>309687</v>
      </c>
      <c r="E83" s="473">
        <v>360025</v>
      </c>
      <c r="F83" s="473">
        <v>188405</v>
      </c>
      <c r="G83" s="473">
        <v>280754</v>
      </c>
      <c r="H83" s="473">
        <v>328480</v>
      </c>
      <c r="I83" s="473">
        <v>165765</v>
      </c>
      <c r="J83" s="473">
        <v>238658</v>
      </c>
      <c r="K83" s="473">
        <v>42096</v>
      </c>
      <c r="L83" s="473">
        <v>28933</v>
      </c>
      <c r="M83" s="473">
        <v>31545</v>
      </c>
      <c r="N83" s="473">
        <v>22640</v>
      </c>
    </row>
    <row r="84" spans="2:14" ht="16.5" customHeight="1">
      <c r="B84" s="426" t="s">
        <v>61</v>
      </c>
      <c r="C84" s="208" t="s">
        <v>669</v>
      </c>
      <c r="D84" s="472">
        <v>319157</v>
      </c>
      <c r="E84" s="473">
        <v>353419</v>
      </c>
      <c r="F84" s="473">
        <v>185385</v>
      </c>
      <c r="G84" s="473">
        <v>317244</v>
      </c>
      <c r="H84" s="473">
        <v>351331</v>
      </c>
      <c r="I84" s="473">
        <v>184158</v>
      </c>
      <c r="J84" s="473">
        <v>273172</v>
      </c>
      <c r="K84" s="473">
        <v>44072</v>
      </c>
      <c r="L84" s="473">
        <v>1913</v>
      </c>
      <c r="M84" s="473">
        <v>2088</v>
      </c>
      <c r="N84" s="473">
        <v>1227</v>
      </c>
    </row>
    <row r="85" spans="2:14" ht="16.5" customHeight="1">
      <c r="B85" s="426" t="s">
        <v>62</v>
      </c>
      <c r="C85" s="208" t="s">
        <v>670</v>
      </c>
      <c r="D85" s="472">
        <v>307461</v>
      </c>
      <c r="E85" s="473">
        <v>343679</v>
      </c>
      <c r="F85" s="473">
        <v>182273</v>
      </c>
      <c r="G85" s="473">
        <v>307461</v>
      </c>
      <c r="H85" s="473">
        <v>343679</v>
      </c>
      <c r="I85" s="473">
        <v>182273</v>
      </c>
      <c r="J85" s="473">
        <v>281425</v>
      </c>
      <c r="K85" s="473">
        <v>26036</v>
      </c>
      <c r="L85" s="473">
        <v>0</v>
      </c>
      <c r="M85" s="473">
        <v>0</v>
      </c>
      <c r="N85" s="473">
        <v>0</v>
      </c>
    </row>
    <row r="86" spans="2:14" ht="16.5" customHeight="1">
      <c r="B86" s="426" t="s">
        <v>63</v>
      </c>
      <c r="C86" s="208" t="s">
        <v>609</v>
      </c>
      <c r="D86" s="472" t="s">
        <v>97</v>
      </c>
      <c r="E86" s="473" t="s">
        <v>97</v>
      </c>
      <c r="F86" s="473" t="s">
        <v>97</v>
      </c>
      <c r="G86" s="473" t="s">
        <v>97</v>
      </c>
      <c r="H86" s="473" t="s">
        <v>97</v>
      </c>
      <c r="I86" s="473" t="s">
        <v>97</v>
      </c>
      <c r="J86" s="473" t="s">
        <v>97</v>
      </c>
      <c r="K86" s="473" t="s">
        <v>97</v>
      </c>
      <c r="L86" s="473" t="s">
        <v>97</v>
      </c>
      <c r="M86" s="473" t="s">
        <v>97</v>
      </c>
      <c r="N86" s="473" t="s">
        <v>97</v>
      </c>
    </row>
    <row r="87" spans="2:14" ht="16.5" customHeight="1">
      <c r="B87" s="426" t="s">
        <v>64</v>
      </c>
      <c r="C87" s="208" t="s">
        <v>610</v>
      </c>
      <c r="D87" s="472">
        <v>347761</v>
      </c>
      <c r="E87" s="473">
        <v>359745</v>
      </c>
      <c r="F87" s="473">
        <v>243080</v>
      </c>
      <c r="G87" s="473">
        <v>344673</v>
      </c>
      <c r="H87" s="473">
        <v>356457</v>
      </c>
      <c r="I87" s="473">
        <v>241735</v>
      </c>
      <c r="J87" s="473">
        <v>297958</v>
      </c>
      <c r="K87" s="473">
        <v>46715</v>
      </c>
      <c r="L87" s="473">
        <v>3088</v>
      </c>
      <c r="M87" s="473">
        <v>3288</v>
      </c>
      <c r="N87" s="473">
        <v>1345</v>
      </c>
    </row>
    <row r="88" spans="2:14" ht="16.5" customHeight="1">
      <c r="B88" s="426" t="s">
        <v>65</v>
      </c>
      <c r="C88" s="208" t="s">
        <v>611</v>
      </c>
      <c r="D88" s="472">
        <v>273578</v>
      </c>
      <c r="E88" s="473">
        <v>333325</v>
      </c>
      <c r="F88" s="473">
        <v>171357</v>
      </c>
      <c r="G88" s="473">
        <v>273387</v>
      </c>
      <c r="H88" s="473">
        <v>333139</v>
      </c>
      <c r="I88" s="473">
        <v>171158</v>
      </c>
      <c r="J88" s="473">
        <v>235748</v>
      </c>
      <c r="K88" s="473">
        <v>37639</v>
      </c>
      <c r="L88" s="473">
        <v>191</v>
      </c>
      <c r="M88" s="473">
        <v>186</v>
      </c>
      <c r="N88" s="473">
        <v>199</v>
      </c>
    </row>
    <row r="89" spans="2:14" ht="16.5" customHeight="1">
      <c r="B89" s="426" t="s">
        <v>66</v>
      </c>
      <c r="C89" s="208" t="s">
        <v>671</v>
      </c>
      <c r="D89" s="472">
        <v>359858</v>
      </c>
      <c r="E89" s="473">
        <v>374022</v>
      </c>
      <c r="F89" s="473">
        <v>242060</v>
      </c>
      <c r="G89" s="473">
        <v>357254</v>
      </c>
      <c r="H89" s="473">
        <v>371256</v>
      </c>
      <c r="I89" s="473">
        <v>240805</v>
      </c>
      <c r="J89" s="473">
        <v>323397</v>
      </c>
      <c r="K89" s="473">
        <v>33857</v>
      </c>
      <c r="L89" s="473">
        <v>2604</v>
      </c>
      <c r="M89" s="473">
        <v>2766</v>
      </c>
      <c r="N89" s="473">
        <v>1255</v>
      </c>
    </row>
    <row r="90" spans="2:14" ht="16.5" customHeight="1">
      <c r="B90" s="426" t="s">
        <v>67</v>
      </c>
      <c r="C90" s="208" t="s">
        <v>672</v>
      </c>
      <c r="D90" s="472">
        <v>323900</v>
      </c>
      <c r="E90" s="473">
        <v>345205</v>
      </c>
      <c r="F90" s="473">
        <v>208161</v>
      </c>
      <c r="G90" s="473">
        <v>323772</v>
      </c>
      <c r="H90" s="473">
        <v>345069</v>
      </c>
      <c r="I90" s="473">
        <v>208079</v>
      </c>
      <c r="J90" s="473">
        <v>294535</v>
      </c>
      <c r="K90" s="473">
        <v>29237</v>
      </c>
      <c r="L90" s="473">
        <v>128</v>
      </c>
      <c r="M90" s="473">
        <v>136</v>
      </c>
      <c r="N90" s="473">
        <v>82</v>
      </c>
    </row>
    <row r="91" spans="2:14" ht="16.5" customHeight="1">
      <c r="B91" s="426" t="s">
        <v>68</v>
      </c>
      <c r="C91" s="208" t="s">
        <v>673</v>
      </c>
      <c r="D91" s="472">
        <v>305874</v>
      </c>
      <c r="E91" s="473">
        <v>353539</v>
      </c>
      <c r="F91" s="473">
        <v>206531</v>
      </c>
      <c r="G91" s="473">
        <v>304564</v>
      </c>
      <c r="H91" s="473">
        <v>351802</v>
      </c>
      <c r="I91" s="473">
        <v>206112</v>
      </c>
      <c r="J91" s="473">
        <v>270418</v>
      </c>
      <c r="K91" s="473">
        <v>34146</v>
      </c>
      <c r="L91" s="473">
        <v>1310</v>
      </c>
      <c r="M91" s="473">
        <v>1737</v>
      </c>
      <c r="N91" s="473">
        <v>419</v>
      </c>
    </row>
    <row r="92" spans="2:14" ht="16.5" customHeight="1">
      <c r="B92" s="426" t="s">
        <v>69</v>
      </c>
      <c r="C92" s="208" t="s">
        <v>674</v>
      </c>
      <c r="D92" s="472">
        <v>362634</v>
      </c>
      <c r="E92" s="473">
        <v>422069</v>
      </c>
      <c r="F92" s="473">
        <v>199340</v>
      </c>
      <c r="G92" s="473">
        <v>362632</v>
      </c>
      <c r="H92" s="473">
        <v>422067</v>
      </c>
      <c r="I92" s="473">
        <v>199340</v>
      </c>
      <c r="J92" s="473">
        <v>328038</v>
      </c>
      <c r="K92" s="473">
        <v>34594</v>
      </c>
      <c r="L92" s="473">
        <v>2</v>
      </c>
      <c r="M92" s="473">
        <v>2</v>
      </c>
      <c r="N92" s="473">
        <v>0</v>
      </c>
    </row>
    <row r="93" spans="2:14" ht="16.5" customHeight="1">
      <c r="B93" s="426" t="s">
        <v>70</v>
      </c>
      <c r="C93" s="208" t="s">
        <v>675</v>
      </c>
      <c r="D93" s="472">
        <v>349222</v>
      </c>
      <c r="E93" s="473">
        <v>401347</v>
      </c>
      <c r="F93" s="473">
        <v>210832</v>
      </c>
      <c r="G93" s="473">
        <v>349222</v>
      </c>
      <c r="H93" s="473">
        <v>401347</v>
      </c>
      <c r="I93" s="473">
        <v>210832</v>
      </c>
      <c r="J93" s="473">
        <v>309839</v>
      </c>
      <c r="K93" s="473">
        <v>39383</v>
      </c>
      <c r="L93" s="473">
        <v>0</v>
      </c>
      <c r="M93" s="473">
        <v>0</v>
      </c>
      <c r="N93" s="473">
        <v>0</v>
      </c>
    </row>
    <row r="94" spans="2:14" ht="16.5" customHeight="1">
      <c r="B94" s="426" t="s">
        <v>71</v>
      </c>
      <c r="C94" s="208" t="s">
        <v>676</v>
      </c>
      <c r="D94" s="472">
        <v>393088</v>
      </c>
      <c r="E94" s="473">
        <v>425395</v>
      </c>
      <c r="F94" s="473">
        <v>290968</v>
      </c>
      <c r="G94" s="473">
        <v>392438</v>
      </c>
      <c r="H94" s="473">
        <v>424589</v>
      </c>
      <c r="I94" s="473">
        <v>290811</v>
      </c>
      <c r="J94" s="473">
        <v>347888</v>
      </c>
      <c r="K94" s="473">
        <v>44550</v>
      </c>
      <c r="L94" s="473">
        <v>650</v>
      </c>
      <c r="M94" s="473">
        <v>806</v>
      </c>
      <c r="N94" s="473">
        <v>157</v>
      </c>
    </row>
    <row r="95" spans="2:14" ht="16.5" customHeight="1">
      <c r="B95" s="426" t="s">
        <v>72</v>
      </c>
      <c r="C95" s="208" t="s">
        <v>677</v>
      </c>
      <c r="D95" s="472">
        <v>350789</v>
      </c>
      <c r="E95" s="473">
        <v>373859</v>
      </c>
      <c r="F95" s="473">
        <v>225363</v>
      </c>
      <c r="G95" s="473">
        <v>350687</v>
      </c>
      <c r="H95" s="473">
        <v>373749</v>
      </c>
      <c r="I95" s="473">
        <v>225303</v>
      </c>
      <c r="J95" s="473">
        <v>305095</v>
      </c>
      <c r="K95" s="473">
        <v>45592</v>
      </c>
      <c r="L95" s="473">
        <v>102</v>
      </c>
      <c r="M95" s="473">
        <v>110</v>
      </c>
      <c r="N95" s="473">
        <v>60</v>
      </c>
    </row>
    <row r="96" spans="2:14" ht="16.5" customHeight="1">
      <c r="B96" s="426" t="s">
        <v>73</v>
      </c>
      <c r="C96" s="445" t="s">
        <v>379</v>
      </c>
      <c r="D96" s="472">
        <v>332164</v>
      </c>
      <c r="E96" s="473">
        <v>389760</v>
      </c>
      <c r="F96" s="473">
        <v>203202</v>
      </c>
      <c r="G96" s="473">
        <v>326093</v>
      </c>
      <c r="H96" s="473">
        <v>383083</v>
      </c>
      <c r="I96" s="473">
        <v>198487</v>
      </c>
      <c r="J96" s="473">
        <v>294063</v>
      </c>
      <c r="K96" s="473">
        <v>32030</v>
      </c>
      <c r="L96" s="473">
        <v>6071</v>
      </c>
      <c r="M96" s="473">
        <v>6677</v>
      </c>
      <c r="N96" s="473">
        <v>4715</v>
      </c>
    </row>
    <row r="97" spans="2:14" ht="16.5" customHeight="1">
      <c r="B97" s="423" t="s">
        <v>27</v>
      </c>
      <c r="C97" s="520" t="s">
        <v>377</v>
      </c>
      <c r="D97" s="470">
        <v>310176</v>
      </c>
      <c r="E97" s="471">
        <v>395160</v>
      </c>
      <c r="F97" s="471">
        <v>211287</v>
      </c>
      <c r="G97" s="471">
        <v>299613</v>
      </c>
      <c r="H97" s="471">
        <v>379418</v>
      </c>
      <c r="I97" s="471">
        <v>206750</v>
      </c>
      <c r="J97" s="471">
        <v>282257</v>
      </c>
      <c r="K97" s="471">
        <v>17356</v>
      </c>
      <c r="L97" s="471">
        <v>10563</v>
      </c>
      <c r="M97" s="471">
        <v>15742</v>
      </c>
      <c r="N97" s="471">
        <v>4537</v>
      </c>
    </row>
    <row r="98" spans="2:14" ht="16.5" customHeight="1">
      <c r="B98" s="427" t="s">
        <v>28</v>
      </c>
      <c r="C98" s="521" t="s">
        <v>378</v>
      </c>
      <c r="D98" s="474">
        <v>176147</v>
      </c>
      <c r="E98" s="475">
        <v>263333</v>
      </c>
      <c r="F98" s="475">
        <v>127695</v>
      </c>
      <c r="G98" s="475">
        <v>174536</v>
      </c>
      <c r="H98" s="475">
        <v>260524</v>
      </c>
      <c r="I98" s="475">
        <v>126750</v>
      </c>
      <c r="J98" s="475">
        <v>165744</v>
      </c>
      <c r="K98" s="475">
        <v>8792</v>
      </c>
      <c r="L98" s="475">
        <v>1611</v>
      </c>
      <c r="M98" s="475">
        <v>2809</v>
      </c>
      <c r="N98" s="475">
        <v>945</v>
      </c>
    </row>
    <row r="99" spans="2:14" ht="16.5" customHeight="1">
      <c r="B99" s="425" t="s">
        <v>29</v>
      </c>
      <c r="C99" s="207" t="s">
        <v>620</v>
      </c>
      <c r="D99" s="478">
        <v>174452</v>
      </c>
      <c r="E99" s="479">
        <v>243489</v>
      </c>
      <c r="F99" s="479">
        <v>114151</v>
      </c>
      <c r="G99" s="479">
        <v>174452</v>
      </c>
      <c r="H99" s="479">
        <v>243489</v>
      </c>
      <c r="I99" s="479">
        <v>114151</v>
      </c>
      <c r="J99" s="479">
        <v>156247</v>
      </c>
      <c r="K99" s="479">
        <v>18205</v>
      </c>
      <c r="L99" s="479">
        <v>0</v>
      </c>
      <c r="M99" s="479">
        <v>0</v>
      </c>
      <c r="N99" s="479">
        <v>0</v>
      </c>
    </row>
    <row r="100" spans="2:14" ht="16.5" customHeight="1">
      <c r="B100" s="426" t="s">
        <v>30</v>
      </c>
      <c r="C100" s="208" t="s">
        <v>678</v>
      </c>
      <c r="D100" s="472">
        <v>121014</v>
      </c>
      <c r="E100" s="473">
        <v>169910</v>
      </c>
      <c r="F100" s="473">
        <v>99262</v>
      </c>
      <c r="G100" s="473">
        <v>119968</v>
      </c>
      <c r="H100" s="473">
        <v>168192</v>
      </c>
      <c r="I100" s="473">
        <v>98515</v>
      </c>
      <c r="J100" s="473">
        <v>112916</v>
      </c>
      <c r="K100" s="473">
        <v>7052</v>
      </c>
      <c r="L100" s="473">
        <v>1046</v>
      </c>
      <c r="M100" s="473">
        <v>1718</v>
      </c>
      <c r="N100" s="473">
        <v>747</v>
      </c>
    </row>
    <row r="101" spans="2:14" ht="16.5" customHeight="1">
      <c r="B101" s="423" t="s">
        <v>31</v>
      </c>
      <c r="C101" s="206" t="s">
        <v>621</v>
      </c>
      <c r="D101" s="470">
        <v>339889</v>
      </c>
      <c r="E101" s="471">
        <v>479428</v>
      </c>
      <c r="F101" s="471">
        <v>283212</v>
      </c>
      <c r="G101" s="471">
        <v>339706</v>
      </c>
      <c r="H101" s="471">
        <v>479299</v>
      </c>
      <c r="I101" s="471">
        <v>283007</v>
      </c>
      <c r="J101" s="471">
        <v>305710</v>
      </c>
      <c r="K101" s="471">
        <v>33996</v>
      </c>
      <c r="L101" s="471">
        <v>183</v>
      </c>
      <c r="M101" s="471">
        <v>129</v>
      </c>
      <c r="N101" s="471">
        <v>205</v>
      </c>
    </row>
    <row r="102" spans="2:14" ht="16.5" customHeight="1">
      <c r="B102" s="427" t="s">
        <v>32</v>
      </c>
      <c r="C102" s="205" t="s">
        <v>679</v>
      </c>
      <c r="D102" s="474">
        <v>189965</v>
      </c>
      <c r="E102" s="475">
        <v>196257</v>
      </c>
      <c r="F102" s="475">
        <v>186142</v>
      </c>
      <c r="G102" s="475">
        <v>179038</v>
      </c>
      <c r="H102" s="475">
        <v>186399</v>
      </c>
      <c r="I102" s="475">
        <v>174565</v>
      </c>
      <c r="J102" s="475">
        <v>172425</v>
      </c>
      <c r="K102" s="475">
        <v>6613</v>
      </c>
      <c r="L102" s="475">
        <v>10927</v>
      </c>
      <c r="M102" s="475">
        <v>9858</v>
      </c>
      <c r="N102" s="475">
        <v>11577</v>
      </c>
    </row>
    <row r="103" spans="2:14" ht="16.5" customHeight="1">
      <c r="B103" s="425" t="s">
        <v>33</v>
      </c>
      <c r="C103" s="207" t="s">
        <v>680</v>
      </c>
      <c r="D103" s="478">
        <v>208346</v>
      </c>
      <c r="E103" s="479">
        <v>251637</v>
      </c>
      <c r="F103" s="479">
        <v>167607</v>
      </c>
      <c r="G103" s="479">
        <v>206901</v>
      </c>
      <c r="H103" s="479">
        <v>249206</v>
      </c>
      <c r="I103" s="479">
        <v>167090</v>
      </c>
      <c r="J103" s="479">
        <v>186123</v>
      </c>
      <c r="K103" s="479">
        <v>20778</v>
      </c>
      <c r="L103" s="479">
        <v>1445</v>
      </c>
      <c r="M103" s="479">
        <v>2431</v>
      </c>
      <c r="N103" s="479">
        <v>517</v>
      </c>
    </row>
    <row r="104" spans="2:14" ht="16.5" customHeight="1">
      <c r="B104" s="426" t="s">
        <v>34</v>
      </c>
      <c r="C104" s="208" t="s">
        <v>681</v>
      </c>
      <c r="D104" s="472">
        <v>122891</v>
      </c>
      <c r="E104" s="473">
        <v>155290</v>
      </c>
      <c r="F104" s="473">
        <v>102096</v>
      </c>
      <c r="G104" s="473">
        <v>122886</v>
      </c>
      <c r="H104" s="473">
        <v>155290</v>
      </c>
      <c r="I104" s="473">
        <v>102088</v>
      </c>
      <c r="J104" s="473">
        <v>115663</v>
      </c>
      <c r="K104" s="473">
        <v>7223</v>
      </c>
      <c r="L104" s="473">
        <v>5</v>
      </c>
      <c r="M104" s="473">
        <v>0</v>
      </c>
      <c r="N104" s="473">
        <v>8</v>
      </c>
    </row>
    <row r="105" spans="2:14" ht="16.5" customHeight="1">
      <c r="B105" s="427" t="s">
        <v>35</v>
      </c>
      <c r="C105" s="205" t="s">
        <v>682</v>
      </c>
      <c r="D105" s="483">
        <v>276214</v>
      </c>
      <c r="E105" s="484">
        <v>319377</v>
      </c>
      <c r="F105" s="484">
        <v>213035</v>
      </c>
      <c r="G105" s="484">
        <v>273684</v>
      </c>
      <c r="H105" s="484">
        <v>317229</v>
      </c>
      <c r="I105" s="484">
        <v>209945</v>
      </c>
      <c r="J105" s="484">
        <v>256214</v>
      </c>
      <c r="K105" s="484">
        <v>17470</v>
      </c>
      <c r="L105" s="484">
        <v>2530</v>
      </c>
      <c r="M105" s="484">
        <v>2148</v>
      </c>
      <c r="N105" s="484">
        <v>3090</v>
      </c>
    </row>
  </sheetData>
  <sheetProtection/>
  <mergeCells count="12">
    <mergeCell ref="L5:N6"/>
    <mergeCell ref="G5:I6"/>
    <mergeCell ref="D4:F6"/>
    <mergeCell ref="D56:F58"/>
    <mergeCell ref="G57:I58"/>
    <mergeCell ref="L57:N58"/>
    <mergeCell ref="J58:J59"/>
    <mergeCell ref="K58:K59"/>
    <mergeCell ref="J6:J7"/>
    <mergeCell ref="K6:K7"/>
    <mergeCell ref="B56:C59"/>
    <mergeCell ref="B4:C7"/>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3">
        <v>43221</v>
      </c>
      <c r="D1" s="202" t="s">
        <v>436</v>
      </c>
      <c r="E1" s="65"/>
      <c r="F1" s="65"/>
      <c r="H1" s="65"/>
      <c r="I1" s="65"/>
      <c r="J1" s="65"/>
      <c r="K1" s="65"/>
      <c r="L1" s="65"/>
      <c r="M1" s="65"/>
      <c r="N1" s="65"/>
      <c r="O1" s="65"/>
    </row>
    <row r="2" spans="2:15" ht="18" customHeight="1">
      <c r="B2" s="67"/>
      <c r="C2" s="69" t="s">
        <v>74</v>
      </c>
      <c r="E2" s="67"/>
      <c r="F2" s="67"/>
      <c r="G2" s="67"/>
      <c r="H2" s="67"/>
      <c r="I2" s="67"/>
      <c r="J2" s="67"/>
      <c r="K2" s="391"/>
      <c r="L2" s="67"/>
      <c r="M2" s="67"/>
      <c r="N2" s="67"/>
      <c r="O2" s="67"/>
    </row>
    <row r="3" spans="2:15" s="71" customFormat="1" ht="11.25" customHeight="1">
      <c r="B3" s="692" t="s">
        <v>808</v>
      </c>
      <c r="C3" s="693"/>
      <c r="D3" s="692" t="s">
        <v>771</v>
      </c>
      <c r="E3" s="698"/>
      <c r="F3" s="693"/>
      <c r="G3" s="692" t="s">
        <v>629</v>
      </c>
      <c r="H3" s="698"/>
      <c r="I3" s="698"/>
      <c r="J3" s="411"/>
      <c r="K3" s="411"/>
      <c r="L3" s="411"/>
      <c r="M3" s="411"/>
      <c r="N3" s="411"/>
      <c r="O3" s="412"/>
    </row>
    <row r="4" spans="2:15" s="71" customFormat="1" ht="18" customHeight="1">
      <c r="B4" s="694"/>
      <c r="C4" s="695"/>
      <c r="D4" s="699"/>
      <c r="E4" s="700"/>
      <c r="F4" s="701"/>
      <c r="G4" s="699"/>
      <c r="H4" s="700"/>
      <c r="I4" s="700"/>
      <c r="J4" s="703" t="s">
        <v>772</v>
      </c>
      <c r="K4" s="704"/>
      <c r="L4" s="704"/>
      <c r="M4" s="703" t="s">
        <v>630</v>
      </c>
      <c r="N4" s="705"/>
      <c r="O4" s="706"/>
    </row>
    <row r="5" spans="2:15" s="71" customFormat="1" ht="18" customHeight="1" thickBot="1">
      <c r="B5" s="696"/>
      <c r="C5" s="697"/>
      <c r="D5" s="73" t="s">
        <v>768</v>
      </c>
      <c r="E5" s="72" t="s">
        <v>769</v>
      </c>
      <c r="F5" s="72" t="s">
        <v>770</v>
      </c>
      <c r="G5" s="74" t="s">
        <v>768</v>
      </c>
      <c r="H5" s="72" t="s">
        <v>769</v>
      </c>
      <c r="I5" s="72" t="s">
        <v>770</v>
      </c>
      <c r="J5" s="74" t="s">
        <v>768</v>
      </c>
      <c r="K5" s="72" t="s">
        <v>769</v>
      </c>
      <c r="L5" s="72" t="s">
        <v>770</v>
      </c>
      <c r="M5" s="72" t="s">
        <v>768</v>
      </c>
      <c r="N5" s="74" t="s">
        <v>769</v>
      </c>
      <c r="O5" s="73" t="s">
        <v>770</v>
      </c>
    </row>
    <row r="6" spans="2:15" s="209" customFormat="1" ht="12" customHeight="1" thickTop="1">
      <c r="B6" s="437"/>
      <c r="C6" s="438"/>
      <c r="D6" s="213" t="s">
        <v>693</v>
      </c>
      <c r="E6" s="214" t="s">
        <v>693</v>
      </c>
      <c r="F6" s="214" t="s">
        <v>693</v>
      </c>
      <c r="G6" s="215" t="s">
        <v>694</v>
      </c>
      <c r="H6" s="215" t="s">
        <v>694</v>
      </c>
      <c r="I6" s="215" t="s">
        <v>694</v>
      </c>
      <c r="J6" s="215" t="s">
        <v>694</v>
      </c>
      <c r="K6" s="215" t="s">
        <v>694</v>
      </c>
      <c r="L6" s="215" t="s">
        <v>694</v>
      </c>
      <c r="M6" s="215" t="s">
        <v>694</v>
      </c>
      <c r="N6" s="215" t="s">
        <v>694</v>
      </c>
      <c r="O6" s="215" t="s">
        <v>694</v>
      </c>
    </row>
    <row r="7" spans="2:15" ht="16.5" customHeight="1">
      <c r="B7" s="444" t="s">
        <v>164</v>
      </c>
      <c r="C7" s="436" t="s">
        <v>593</v>
      </c>
      <c r="D7" s="502">
        <v>18.1</v>
      </c>
      <c r="E7" s="502">
        <v>18.7</v>
      </c>
      <c r="F7" s="502">
        <v>17.5</v>
      </c>
      <c r="G7" s="502">
        <v>139.8</v>
      </c>
      <c r="H7" s="502">
        <v>154.5</v>
      </c>
      <c r="I7" s="502">
        <v>122</v>
      </c>
      <c r="J7" s="502">
        <v>128.8</v>
      </c>
      <c r="K7" s="502">
        <v>138.7</v>
      </c>
      <c r="L7" s="502">
        <v>116.9</v>
      </c>
      <c r="M7" s="502">
        <v>11</v>
      </c>
      <c r="N7" s="502">
        <v>15.8</v>
      </c>
      <c r="O7" s="502">
        <v>5.1</v>
      </c>
    </row>
    <row r="8" spans="2:15" ht="16.5" customHeight="1">
      <c r="B8" s="440" t="s">
        <v>165</v>
      </c>
      <c r="C8" s="203" t="s">
        <v>594</v>
      </c>
      <c r="D8" s="503">
        <v>19.7</v>
      </c>
      <c r="E8" s="504">
        <v>19.9</v>
      </c>
      <c r="F8" s="504">
        <v>18.8</v>
      </c>
      <c r="G8" s="504">
        <v>168.4</v>
      </c>
      <c r="H8" s="504">
        <v>174.6</v>
      </c>
      <c r="I8" s="504">
        <v>136.6</v>
      </c>
      <c r="J8" s="504">
        <v>144.9</v>
      </c>
      <c r="K8" s="504">
        <v>147</v>
      </c>
      <c r="L8" s="504">
        <v>134.1</v>
      </c>
      <c r="M8" s="504">
        <v>23.5</v>
      </c>
      <c r="N8" s="504">
        <v>27.6</v>
      </c>
      <c r="O8" s="504">
        <v>2.5</v>
      </c>
    </row>
    <row r="9" spans="2:15" ht="16.5" customHeight="1">
      <c r="B9" s="441" t="s">
        <v>166</v>
      </c>
      <c r="C9" s="204" t="s">
        <v>595</v>
      </c>
      <c r="D9" s="505">
        <v>18.2</v>
      </c>
      <c r="E9" s="506">
        <v>18.4</v>
      </c>
      <c r="F9" s="506">
        <v>17.6</v>
      </c>
      <c r="G9" s="506">
        <v>152.6</v>
      </c>
      <c r="H9" s="506">
        <v>160</v>
      </c>
      <c r="I9" s="506">
        <v>134.2</v>
      </c>
      <c r="J9" s="506">
        <v>137.5</v>
      </c>
      <c r="K9" s="506">
        <v>142</v>
      </c>
      <c r="L9" s="506">
        <v>126.4</v>
      </c>
      <c r="M9" s="506">
        <v>15.1</v>
      </c>
      <c r="N9" s="506">
        <v>18</v>
      </c>
      <c r="O9" s="506">
        <v>7.8</v>
      </c>
    </row>
    <row r="10" spans="2:15" ht="16.5" customHeight="1">
      <c r="B10" s="442" t="s">
        <v>167</v>
      </c>
      <c r="C10" s="204" t="s">
        <v>596</v>
      </c>
      <c r="D10" s="505">
        <v>18.9</v>
      </c>
      <c r="E10" s="506">
        <v>18.9</v>
      </c>
      <c r="F10" s="506">
        <v>18.6</v>
      </c>
      <c r="G10" s="506">
        <v>159.6</v>
      </c>
      <c r="H10" s="506">
        <v>163.1</v>
      </c>
      <c r="I10" s="506">
        <v>140.1</v>
      </c>
      <c r="J10" s="506">
        <v>142.8</v>
      </c>
      <c r="K10" s="506">
        <v>144.5</v>
      </c>
      <c r="L10" s="506">
        <v>133.3</v>
      </c>
      <c r="M10" s="506">
        <v>16.8</v>
      </c>
      <c r="N10" s="506">
        <v>18.6</v>
      </c>
      <c r="O10" s="506">
        <v>6.8</v>
      </c>
    </row>
    <row r="11" spans="2:15" ht="16.5" customHeight="1">
      <c r="B11" s="441" t="s">
        <v>168</v>
      </c>
      <c r="C11" s="204" t="s">
        <v>597</v>
      </c>
      <c r="D11" s="505">
        <v>16.6</v>
      </c>
      <c r="E11" s="506">
        <v>18.8</v>
      </c>
      <c r="F11" s="506">
        <v>12.7</v>
      </c>
      <c r="G11" s="506">
        <v>136.4</v>
      </c>
      <c r="H11" s="506">
        <v>157.1</v>
      </c>
      <c r="I11" s="506">
        <v>98.8</v>
      </c>
      <c r="J11" s="506">
        <v>124</v>
      </c>
      <c r="K11" s="506">
        <v>140.9</v>
      </c>
      <c r="L11" s="506">
        <v>93.3</v>
      </c>
      <c r="M11" s="506">
        <v>12.4</v>
      </c>
      <c r="N11" s="506">
        <v>16.2</v>
      </c>
      <c r="O11" s="506">
        <v>5.5</v>
      </c>
    </row>
    <row r="12" spans="2:15" ht="16.5" customHeight="1">
      <c r="B12" s="441" t="s">
        <v>169</v>
      </c>
      <c r="C12" s="204" t="s">
        <v>653</v>
      </c>
      <c r="D12" s="505">
        <v>19.1</v>
      </c>
      <c r="E12" s="506">
        <v>19.4</v>
      </c>
      <c r="F12" s="506">
        <v>18.5</v>
      </c>
      <c r="G12" s="506">
        <v>160.7</v>
      </c>
      <c r="H12" s="506">
        <v>172.1</v>
      </c>
      <c r="I12" s="506">
        <v>127.3</v>
      </c>
      <c r="J12" s="506">
        <v>135.1</v>
      </c>
      <c r="K12" s="506">
        <v>141.9</v>
      </c>
      <c r="L12" s="506">
        <v>115.2</v>
      </c>
      <c r="M12" s="506">
        <v>25.6</v>
      </c>
      <c r="N12" s="506">
        <v>30.2</v>
      </c>
      <c r="O12" s="506">
        <v>12.1</v>
      </c>
    </row>
    <row r="13" spans="2:15" ht="16.5" customHeight="1">
      <c r="B13" s="441" t="s">
        <v>170</v>
      </c>
      <c r="C13" s="204" t="s">
        <v>654</v>
      </c>
      <c r="D13" s="505">
        <v>18.5</v>
      </c>
      <c r="E13" s="506">
        <v>19.2</v>
      </c>
      <c r="F13" s="506">
        <v>17.9</v>
      </c>
      <c r="G13" s="506">
        <v>130.1</v>
      </c>
      <c r="H13" s="506">
        <v>146.2</v>
      </c>
      <c r="I13" s="506">
        <v>114.5</v>
      </c>
      <c r="J13" s="506">
        <v>123.8</v>
      </c>
      <c r="K13" s="506">
        <v>136.9</v>
      </c>
      <c r="L13" s="506">
        <v>111.2</v>
      </c>
      <c r="M13" s="506">
        <v>6.3</v>
      </c>
      <c r="N13" s="506">
        <v>9.3</v>
      </c>
      <c r="O13" s="506">
        <v>3.3</v>
      </c>
    </row>
    <row r="14" spans="2:15" ht="16.5" customHeight="1">
      <c r="B14" s="441" t="s">
        <v>171</v>
      </c>
      <c r="C14" s="204" t="s">
        <v>655</v>
      </c>
      <c r="D14" s="505">
        <v>19.4</v>
      </c>
      <c r="E14" s="506">
        <v>19.6</v>
      </c>
      <c r="F14" s="506">
        <v>19.2</v>
      </c>
      <c r="G14" s="506">
        <v>144.6</v>
      </c>
      <c r="H14" s="506">
        <v>153.3</v>
      </c>
      <c r="I14" s="506">
        <v>138</v>
      </c>
      <c r="J14" s="506">
        <v>136.5</v>
      </c>
      <c r="K14" s="506">
        <v>141.7</v>
      </c>
      <c r="L14" s="506">
        <v>132.6</v>
      </c>
      <c r="M14" s="506">
        <v>8.1</v>
      </c>
      <c r="N14" s="506">
        <v>11.6</v>
      </c>
      <c r="O14" s="506">
        <v>5.4</v>
      </c>
    </row>
    <row r="15" spans="2:15" ht="16.5" customHeight="1">
      <c r="B15" s="441" t="s">
        <v>172</v>
      </c>
      <c r="C15" s="204" t="s">
        <v>656</v>
      </c>
      <c r="D15" s="505">
        <v>18.1</v>
      </c>
      <c r="E15" s="506">
        <v>18.6</v>
      </c>
      <c r="F15" s="506">
        <v>17.3</v>
      </c>
      <c r="G15" s="506">
        <v>141.3</v>
      </c>
      <c r="H15" s="506">
        <v>152.5</v>
      </c>
      <c r="I15" s="506">
        <v>122.6</v>
      </c>
      <c r="J15" s="506">
        <v>130.8</v>
      </c>
      <c r="K15" s="506">
        <v>138.3</v>
      </c>
      <c r="L15" s="506">
        <v>118.3</v>
      </c>
      <c r="M15" s="506">
        <v>10.5</v>
      </c>
      <c r="N15" s="506">
        <v>14.2</v>
      </c>
      <c r="O15" s="506">
        <v>4.3</v>
      </c>
    </row>
    <row r="16" spans="2:15" ht="16.5" customHeight="1">
      <c r="B16" s="441" t="s">
        <v>173</v>
      </c>
      <c r="C16" s="204" t="s">
        <v>657</v>
      </c>
      <c r="D16" s="505">
        <v>18.3</v>
      </c>
      <c r="E16" s="506">
        <v>18.5</v>
      </c>
      <c r="F16" s="506">
        <v>17.8</v>
      </c>
      <c r="G16" s="506">
        <v>150.7</v>
      </c>
      <c r="H16" s="506">
        <v>159.2</v>
      </c>
      <c r="I16" s="506">
        <v>135</v>
      </c>
      <c r="J16" s="506">
        <v>140.8</v>
      </c>
      <c r="K16" s="506">
        <v>146.5</v>
      </c>
      <c r="L16" s="506">
        <v>130.3</v>
      </c>
      <c r="M16" s="506">
        <v>9.9</v>
      </c>
      <c r="N16" s="506">
        <v>12.7</v>
      </c>
      <c r="O16" s="506">
        <v>4.7</v>
      </c>
    </row>
    <row r="17" spans="2:15" ht="16.5" customHeight="1">
      <c r="B17" s="441" t="s">
        <v>174</v>
      </c>
      <c r="C17" s="204" t="s">
        <v>658</v>
      </c>
      <c r="D17" s="505">
        <v>15.3</v>
      </c>
      <c r="E17" s="506">
        <v>15.7</v>
      </c>
      <c r="F17" s="506">
        <v>15.1</v>
      </c>
      <c r="G17" s="506">
        <v>97.8</v>
      </c>
      <c r="H17" s="506">
        <v>118.4</v>
      </c>
      <c r="I17" s="506">
        <v>87</v>
      </c>
      <c r="J17" s="506">
        <v>92.9</v>
      </c>
      <c r="K17" s="506">
        <v>109.1</v>
      </c>
      <c r="L17" s="506">
        <v>84.4</v>
      </c>
      <c r="M17" s="506">
        <v>4.9</v>
      </c>
      <c r="N17" s="506">
        <v>9.3</v>
      </c>
      <c r="O17" s="506">
        <v>2.6</v>
      </c>
    </row>
    <row r="18" spans="2:15" ht="16.5" customHeight="1">
      <c r="B18" s="441" t="s">
        <v>175</v>
      </c>
      <c r="C18" s="204" t="s">
        <v>659</v>
      </c>
      <c r="D18" s="505">
        <v>17.7</v>
      </c>
      <c r="E18" s="506">
        <v>19.3</v>
      </c>
      <c r="F18" s="506">
        <v>16.8</v>
      </c>
      <c r="G18" s="506">
        <v>124.3</v>
      </c>
      <c r="H18" s="506">
        <v>146.7</v>
      </c>
      <c r="I18" s="506">
        <v>111.9</v>
      </c>
      <c r="J18" s="506">
        <v>117.9</v>
      </c>
      <c r="K18" s="506">
        <v>137.5</v>
      </c>
      <c r="L18" s="506">
        <v>107</v>
      </c>
      <c r="M18" s="506">
        <v>6.4</v>
      </c>
      <c r="N18" s="506">
        <v>9.2</v>
      </c>
      <c r="O18" s="506">
        <v>4.9</v>
      </c>
    </row>
    <row r="19" spans="2:15" ht="16.5" customHeight="1">
      <c r="B19" s="441" t="s">
        <v>176</v>
      </c>
      <c r="C19" s="204" t="s">
        <v>660</v>
      </c>
      <c r="D19" s="505">
        <v>17.1</v>
      </c>
      <c r="E19" s="506">
        <v>18.5</v>
      </c>
      <c r="F19" s="506">
        <v>16.3</v>
      </c>
      <c r="G19" s="506">
        <v>129.7</v>
      </c>
      <c r="H19" s="506">
        <v>140.5</v>
      </c>
      <c r="I19" s="506">
        <v>122.9</v>
      </c>
      <c r="J19" s="506">
        <v>119.3</v>
      </c>
      <c r="K19" s="506">
        <v>127.3</v>
      </c>
      <c r="L19" s="506">
        <v>114.2</v>
      </c>
      <c r="M19" s="506">
        <v>10.4</v>
      </c>
      <c r="N19" s="506">
        <v>13.2</v>
      </c>
      <c r="O19" s="506">
        <v>8.7</v>
      </c>
    </row>
    <row r="20" spans="2:15" ht="16.5" customHeight="1">
      <c r="B20" s="441" t="s">
        <v>177</v>
      </c>
      <c r="C20" s="204" t="s">
        <v>661</v>
      </c>
      <c r="D20" s="505">
        <v>18.5</v>
      </c>
      <c r="E20" s="506">
        <v>19.1</v>
      </c>
      <c r="F20" s="506">
        <v>18.3</v>
      </c>
      <c r="G20" s="506">
        <v>141.5</v>
      </c>
      <c r="H20" s="506">
        <v>149.1</v>
      </c>
      <c r="I20" s="506">
        <v>138.5</v>
      </c>
      <c r="J20" s="506">
        <v>136.6</v>
      </c>
      <c r="K20" s="506">
        <v>142.3</v>
      </c>
      <c r="L20" s="506">
        <v>134.3</v>
      </c>
      <c r="M20" s="506">
        <v>4.9</v>
      </c>
      <c r="N20" s="506">
        <v>6.8</v>
      </c>
      <c r="O20" s="506">
        <v>4.2</v>
      </c>
    </row>
    <row r="21" spans="2:15" ht="16.5" customHeight="1">
      <c r="B21" s="441" t="s">
        <v>180</v>
      </c>
      <c r="C21" s="204" t="s">
        <v>598</v>
      </c>
      <c r="D21" s="505">
        <v>19.5</v>
      </c>
      <c r="E21" s="506">
        <v>20.3</v>
      </c>
      <c r="F21" s="506">
        <v>18.4</v>
      </c>
      <c r="G21" s="506">
        <v>155.6</v>
      </c>
      <c r="H21" s="506">
        <v>165.4</v>
      </c>
      <c r="I21" s="506">
        <v>142.6</v>
      </c>
      <c r="J21" s="506">
        <v>148</v>
      </c>
      <c r="K21" s="506">
        <v>156.8</v>
      </c>
      <c r="L21" s="506">
        <v>136.4</v>
      </c>
      <c r="M21" s="506">
        <v>7.6</v>
      </c>
      <c r="N21" s="506">
        <v>8.6</v>
      </c>
      <c r="O21" s="506">
        <v>6.2</v>
      </c>
    </row>
    <row r="22" spans="2:15" ht="16.5" customHeight="1">
      <c r="B22" s="443" t="s">
        <v>181</v>
      </c>
      <c r="C22" s="205" t="s">
        <v>662</v>
      </c>
      <c r="D22" s="507">
        <v>18.3</v>
      </c>
      <c r="E22" s="508">
        <v>18.6</v>
      </c>
      <c r="F22" s="508">
        <v>18.1</v>
      </c>
      <c r="G22" s="508">
        <v>125.3</v>
      </c>
      <c r="H22" s="508">
        <v>138.8</v>
      </c>
      <c r="I22" s="508">
        <v>112.2</v>
      </c>
      <c r="J22" s="508">
        <v>118.9</v>
      </c>
      <c r="K22" s="508">
        <v>129.9</v>
      </c>
      <c r="L22" s="508">
        <v>108.2</v>
      </c>
      <c r="M22" s="508">
        <v>6.4</v>
      </c>
      <c r="N22" s="508">
        <v>8.9</v>
      </c>
      <c r="O22" s="508">
        <v>4</v>
      </c>
    </row>
    <row r="23" spans="2:15" ht="16.5" customHeight="1">
      <c r="B23" s="423" t="s">
        <v>182</v>
      </c>
      <c r="C23" s="206" t="s">
        <v>663</v>
      </c>
      <c r="D23" s="504">
        <v>18.9</v>
      </c>
      <c r="E23" s="504">
        <v>19</v>
      </c>
      <c r="F23" s="504">
        <v>18.8</v>
      </c>
      <c r="G23" s="504">
        <v>152.6</v>
      </c>
      <c r="H23" s="504">
        <v>161.2</v>
      </c>
      <c r="I23" s="504">
        <v>142.5</v>
      </c>
      <c r="J23" s="504">
        <v>140.3</v>
      </c>
      <c r="K23" s="504">
        <v>145.7</v>
      </c>
      <c r="L23" s="504">
        <v>134</v>
      </c>
      <c r="M23" s="504">
        <v>12.3</v>
      </c>
      <c r="N23" s="504">
        <v>15.5</v>
      </c>
      <c r="O23" s="504">
        <v>8.5</v>
      </c>
    </row>
    <row r="24" spans="2:15" ht="16.5" customHeight="1">
      <c r="B24" s="424" t="s">
        <v>183</v>
      </c>
      <c r="C24" s="204" t="s">
        <v>600</v>
      </c>
      <c r="D24" s="509">
        <v>19.4</v>
      </c>
      <c r="E24" s="509">
        <v>17.8</v>
      </c>
      <c r="F24" s="509">
        <v>21</v>
      </c>
      <c r="G24" s="509">
        <v>140.9</v>
      </c>
      <c r="H24" s="509">
        <v>141.5</v>
      </c>
      <c r="I24" s="509">
        <v>140.3</v>
      </c>
      <c r="J24" s="509">
        <v>134.2</v>
      </c>
      <c r="K24" s="509">
        <v>130.8</v>
      </c>
      <c r="L24" s="509">
        <v>137.4</v>
      </c>
      <c r="M24" s="509">
        <v>6.7</v>
      </c>
      <c r="N24" s="509">
        <v>10.7</v>
      </c>
      <c r="O24" s="509">
        <v>2.9</v>
      </c>
    </row>
    <row r="25" spans="2:15" ht="16.5" customHeight="1">
      <c r="B25" s="425" t="s">
        <v>184</v>
      </c>
      <c r="C25" s="207" t="s">
        <v>664</v>
      </c>
      <c r="D25" s="502">
        <v>19.4</v>
      </c>
      <c r="E25" s="502">
        <v>19.7</v>
      </c>
      <c r="F25" s="502">
        <v>18.7</v>
      </c>
      <c r="G25" s="502">
        <v>160</v>
      </c>
      <c r="H25" s="502">
        <v>164.1</v>
      </c>
      <c r="I25" s="502">
        <v>150.4</v>
      </c>
      <c r="J25" s="502">
        <v>153.5</v>
      </c>
      <c r="K25" s="502">
        <v>156.3</v>
      </c>
      <c r="L25" s="502">
        <v>147</v>
      </c>
      <c r="M25" s="502">
        <v>6.5</v>
      </c>
      <c r="N25" s="502">
        <v>7.8</v>
      </c>
      <c r="O25" s="502">
        <v>3.4</v>
      </c>
    </row>
    <row r="26" spans="2:15" ht="16.5" customHeight="1">
      <c r="B26" s="426" t="s">
        <v>185</v>
      </c>
      <c r="C26" s="208" t="s">
        <v>665</v>
      </c>
      <c r="D26" s="506">
        <v>17.9</v>
      </c>
      <c r="E26" s="506">
        <v>17.9</v>
      </c>
      <c r="F26" s="506">
        <v>17.9</v>
      </c>
      <c r="G26" s="506">
        <v>141.8</v>
      </c>
      <c r="H26" s="506">
        <v>143.9</v>
      </c>
      <c r="I26" s="506">
        <v>135.6</v>
      </c>
      <c r="J26" s="506">
        <v>136.9</v>
      </c>
      <c r="K26" s="506">
        <v>138.9</v>
      </c>
      <c r="L26" s="506">
        <v>131.2</v>
      </c>
      <c r="M26" s="506">
        <v>4.9</v>
      </c>
      <c r="N26" s="506">
        <v>5</v>
      </c>
      <c r="O26" s="506">
        <v>4.4</v>
      </c>
    </row>
    <row r="27" spans="2:15" ht="16.5" customHeight="1">
      <c r="B27" s="426" t="s">
        <v>186</v>
      </c>
      <c r="C27" s="208" t="s">
        <v>666</v>
      </c>
      <c r="D27" s="506">
        <v>19.2</v>
      </c>
      <c r="E27" s="506">
        <v>20.3</v>
      </c>
      <c r="F27" s="506">
        <v>16.5</v>
      </c>
      <c r="G27" s="506">
        <v>159.5</v>
      </c>
      <c r="H27" s="506">
        <v>175.3</v>
      </c>
      <c r="I27" s="506">
        <v>121.7</v>
      </c>
      <c r="J27" s="506">
        <v>140.6</v>
      </c>
      <c r="K27" s="506">
        <v>151.5</v>
      </c>
      <c r="L27" s="506">
        <v>114.5</v>
      </c>
      <c r="M27" s="506">
        <v>18.9</v>
      </c>
      <c r="N27" s="506">
        <v>23.8</v>
      </c>
      <c r="O27" s="506">
        <v>7.2</v>
      </c>
    </row>
    <row r="28" spans="2:15" ht="16.5" customHeight="1">
      <c r="B28" s="426" t="s">
        <v>187</v>
      </c>
      <c r="C28" s="208" t="s">
        <v>604</v>
      </c>
      <c r="D28" s="506">
        <v>17.6</v>
      </c>
      <c r="E28" s="506">
        <v>17.8</v>
      </c>
      <c r="F28" s="506">
        <v>17</v>
      </c>
      <c r="G28" s="506">
        <v>139.3</v>
      </c>
      <c r="H28" s="506">
        <v>142.7</v>
      </c>
      <c r="I28" s="506">
        <v>129.5</v>
      </c>
      <c r="J28" s="506">
        <v>132.1</v>
      </c>
      <c r="K28" s="506">
        <v>134.9</v>
      </c>
      <c r="L28" s="506">
        <v>123.9</v>
      </c>
      <c r="M28" s="506">
        <v>7.2</v>
      </c>
      <c r="N28" s="506">
        <v>7.8</v>
      </c>
      <c r="O28" s="506">
        <v>5.6</v>
      </c>
    </row>
    <row r="29" spans="2:15" ht="16.5" customHeight="1">
      <c r="B29" s="426" t="s">
        <v>188</v>
      </c>
      <c r="C29" s="208" t="s">
        <v>667</v>
      </c>
      <c r="D29" s="506">
        <v>18.8</v>
      </c>
      <c r="E29" s="506">
        <v>19.4</v>
      </c>
      <c r="F29" s="506">
        <v>17.4</v>
      </c>
      <c r="G29" s="506">
        <v>156.8</v>
      </c>
      <c r="H29" s="506">
        <v>166.5</v>
      </c>
      <c r="I29" s="506">
        <v>132.9</v>
      </c>
      <c r="J29" s="506">
        <v>139.7</v>
      </c>
      <c r="K29" s="506">
        <v>146.1</v>
      </c>
      <c r="L29" s="506">
        <v>123.9</v>
      </c>
      <c r="M29" s="506">
        <v>17.1</v>
      </c>
      <c r="N29" s="506">
        <v>20.4</v>
      </c>
      <c r="O29" s="506">
        <v>9</v>
      </c>
    </row>
    <row r="30" spans="2:15" ht="16.5" customHeight="1">
      <c r="B30" s="426" t="s">
        <v>189</v>
      </c>
      <c r="C30" s="208" t="s">
        <v>668</v>
      </c>
      <c r="D30" s="506">
        <v>18.3</v>
      </c>
      <c r="E30" s="506">
        <v>18.6</v>
      </c>
      <c r="F30" s="506">
        <v>17.6</v>
      </c>
      <c r="G30" s="506">
        <v>154.4</v>
      </c>
      <c r="H30" s="506">
        <v>165.5</v>
      </c>
      <c r="I30" s="506">
        <v>133.5</v>
      </c>
      <c r="J30" s="506">
        <v>137.2</v>
      </c>
      <c r="K30" s="506">
        <v>144.3</v>
      </c>
      <c r="L30" s="506">
        <v>123.7</v>
      </c>
      <c r="M30" s="506">
        <v>17.2</v>
      </c>
      <c r="N30" s="506">
        <v>21.2</v>
      </c>
      <c r="O30" s="506">
        <v>9.8</v>
      </c>
    </row>
    <row r="31" spans="2:15" ht="16.5" customHeight="1">
      <c r="B31" s="426" t="s">
        <v>190</v>
      </c>
      <c r="C31" s="208" t="s">
        <v>669</v>
      </c>
      <c r="D31" s="506">
        <v>17.6</v>
      </c>
      <c r="E31" s="506">
        <v>18</v>
      </c>
      <c r="F31" s="506">
        <v>16.5</v>
      </c>
      <c r="G31" s="506">
        <v>148.9</v>
      </c>
      <c r="H31" s="506">
        <v>156.5</v>
      </c>
      <c r="I31" s="506">
        <v>124.5</v>
      </c>
      <c r="J31" s="506">
        <v>132.4</v>
      </c>
      <c r="K31" s="506">
        <v>137.1</v>
      </c>
      <c r="L31" s="506">
        <v>117.3</v>
      </c>
      <c r="M31" s="506">
        <v>16.5</v>
      </c>
      <c r="N31" s="506">
        <v>19.4</v>
      </c>
      <c r="O31" s="506">
        <v>7.2</v>
      </c>
    </row>
    <row r="32" spans="2:15" ht="16.5" customHeight="1">
      <c r="B32" s="426" t="s">
        <v>191</v>
      </c>
      <c r="C32" s="208" t="s">
        <v>670</v>
      </c>
      <c r="D32" s="506">
        <v>17.9</v>
      </c>
      <c r="E32" s="506">
        <v>17.8</v>
      </c>
      <c r="F32" s="506">
        <v>18.3</v>
      </c>
      <c r="G32" s="506">
        <v>149</v>
      </c>
      <c r="H32" s="506">
        <v>150.8</v>
      </c>
      <c r="I32" s="506">
        <v>139.3</v>
      </c>
      <c r="J32" s="506">
        <v>136.7</v>
      </c>
      <c r="K32" s="506">
        <v>136.9</v>
      </c>
      <c r="L32" s="506">
        <v>135.7</v>
      </c>
      <c r="M32" s="506">
        <v>12.3</v>
      </c>
      <c r="N32" s="506">
        <v>13.9</v>
      </c>
      <c r="O32" s="506">
        <v>3.6</v>
      </c>
    </row>
    <row r="33" spans="2:15" ht="16.5" customHeight="1">
      <c r="B33" s="426" t="s">
        <v>192</v>
      </c>
      <c r="C33" s="208" t="s">
        <v>609</v>
      </c>
      <c r="D33" s="506">
        <v>21.6</v>
      </c>
      <c r="E33" s="506">
        <v>22.1</v>
      </c>
      <c r="F33" s="506">
        <v>19.6</v>
      </c>
      <c r="G33" s="506">
        <v>175.9</v>
      </c>
      <c r="H33" s="506">
        <v>184</v>
      </c>
      <c r="I33" s="506">
        <v>146.6</v>
      </c>
      <c r="J33" s="506">
        <v>158.1</v>
      </c>
      <c r="K33" s="506">
        <v>163.8</v>
      </c>
      <c r="L33" s="506">
        <v>137.2</v>
      </c>
      <c r="M33" s="506">
        <v>17.8</v>
      </c>
      <c r="N33" s="506">
        <v>20.2</v>
      </c>
      <c r="O33" s="506">
        <v>9.4</v>
      </c>
    </row>
    <row r="34" spans="2:15" ht="16.5" customHeight="1">
      <c r="B34" s="426" t="s">
        <v>193</v>
      </c>
      <c r="C34" s="208" t="s">
        <v>610</v>
      </c>
      <c r="D34" s="506">
        <v>18.4</v>
      </c>
      <c r="E34" s="506">
        <v>18.5</v>
      </c>
      <c r="F34" s="506">
        <v>17.1</v>
      </c>
      <c r="G34" s="506">
        <v>150.7</v>
      </c>
      <c r="H34" s="506">
        <v>154.7</v>
      </c>
      <c r="I34" s="506">
        <v>120.3</v>
      </c>
      <c r="J34" s="506">
        <v>137.1</v>
      </c>
      <c r="K34" s="506">
        <v>140</v>
      </c>
      <c r="L34" s="506">
        <v>114.7</v>
      </c>
      <c r="M34" s="506">
        <v>13.6</v>
      </c>
      <c r="N34" s="506">
        <v>14.7</v>
      </c>
      <c r="O34" s="506">
        <v>5.6</v>
      </c>
    </row>
    <row r="35" spans="2:15" ht="16.5" customHeight="1">
      <c r="B35" s="426" t="s">
        <v>194</v>
      </c>
      <c r="C35" s="208" t="s">
        <v>611</v>
      </c>
      <c r="D35" s="506">
        <v>17.4</v>
      </c>
      <c r="E35" s="506">
        <v>18</v>
      </c>
      <c r="F35" s="506">
        <v>15.9</v>
      </c>
      <c r="G35" s="506">
        <v>150.4</v>
      </c>
      <c r="H35" s="506">
        <v>158.3</v>
      </c>
      <c r="I35" s="506">
        <v>131.1</v>
      </c>
      <c r="J35" s="506">
        <v>132.5</v>
      </c>
      <c r="K35" s="506">
        <v>137.3</v>
      </c>
      <c r="L35" s="506">
        <v>120.8</v>
      </c>
      <c r="M35" s="506">
        <v>17.9</v>
      </c>
      <c r="N35" s="506">
        <v>21</v>
      </c>
      <c r="O35" s="506">
        <v>10.3</v>
      </c>
    </row>
    <row r="36" spans="2:15" ht="16.5" customHeight="1">
      <c r="B36" s="426" t="s">
        <v>195</v>
      </c>
      <c r="C36" s="208" t="s">
        <v>671</v>
      </c>
      <c r="D36" s="506">
        <v>17.9</v>
      </c>
      <c r="E36" s="506">
        <v>18.1</v>
      </c>
      <c r="F36" s="506">
        <v>16.9</v>
      </c>
      <c r="G36" s="506">
        <v>147</v>
      </c>
      <c r="H36" s="506">
        <v>150.7</v>
      </c>
      <c r="I36" s="506">
        <v>124.4</v>
      </c>
      <c r="J36" s="506">
        <v>136</v>
      </c>
      <c r="K36" s="506">
        <v>138.6</v>
      </c>
      <c r="L36" s="506">
        <v>120</v>
      </c>
      <c r="M36" s="506">
        <v>11</v>
      </c>
      <c r="N36" s="506">
        <v>12.1</v>
      </c>
      <c r="O36" s="506">
        <v>4.4</v>
      </c>
    </row>
    <row r="37" spans="2:15" ht="16.5" customHeight="1">
      <c r="B37" s="426" t="s">
        <v>196</v>
      </c>
      <c r="C37" s="208" t="s">
        <v>672</v>
      </c>
      <c r="D37" s="506">
        <v>17.4</v>
      </c>
      <c r="E37" s="506">
        <v>17.2</v>
      </c>
      <c r="F37" s="506">
        <v>18</v>
      </c>
      <c r="G37" s="506">
        <v>151.4</v>
      </c>
      <c r="H37" s="506">
        <v>157.8</v>
      </c>
      <c r="I37" s="506">
        <v>125.9</v>
      </c>
      <c r="J37" s="506">
        <v>135.2</v>
      </c>
      <c r="K37" s="506">
        <v>138.7</v>
      </c>
      <c r="L37" s="506">
        <v>121.4</v>
      </c>
      <c r="M37" s="506">
        <v>16.2</v>
      </c>
      <c r="N37" s="506">
        <v>19.1</v>
      </c>
      <c r="O37" s="506">
        <v>4.5</v>
      </c>
    </row>
    <row r="38" spans="2:15" ht="16.5" customHeight="1">
      <c r="B38" s="426" t="s">
        <v>197</v>
      </c>
      <c r="C38" s="208" t="s">
        <v>673</v>
      </c>
      <c r="D38" s="506">
        <v>17.7</v>
      </c>
      <c r="E38" s="506">
        <v>18</v>
      </c>
      <c r="F38" s="506">
        <v>17.1</v>
      </c>
      <c r="G38" s="506">
        <v>148</v>
      </c>
      <c r="H38" s="506">
        <v>154.6</v>
      </c>
      <c r="I38" s="506">
        <v>135.2</v>
      </c>
      <c r="J38" s="506">
        <v>135</v>
      </c>
      <c r="K38" s="506">
        <v>139.4</v>
      </c>
      <c r="L38" s="506">
        <v>126.5</v>
      </c>
      <c r="M38" s="506">
        <v>13</v>
      </c>
      <c r="N38" s="506">
        <v>15.2</v>
      </c>
      <c r="O38" s="506">
        <v>8.7</v>
      </c>
    </row>
    <row r="39" spans="2:15" ht="16.5" customHeight="1">
      <c r="B39" s="426" t="s">
        <v>198</v>
      </c>
      <c r="C39" s="208" t="s">
        <v>674</v>
      </c>
      <c r="D39" s="506">
        <v>17.8</v>
      </c>
      <c r="E39" s="506">
        <v>18.2</v>
      </c>
      <c r="F39" s="506">
        <v>17</v>
      </c>
      <c r="G39" s="506">
        <v>147.1</v>
      </c>
      <c r="H39" s="506">
        <v>157.9</v>
      </c>
      <c r="I39" s="506">
        <v>126</v>
      </c>
      <c r="J39" s="506">
        <v>133.2</v>
      </c>
      <c r="K39" s="506">
        <v>139.7</v>
      </c>
      <c r="L39" s="506">
        <v>120.3</v>
      </c>
      <c r="M39" s="506">
        <v>13.9</v>
      </c>
      <c r="N39" s="506">
        <v>18.2</v>
      </c>
      <c r="O39" s="506">
        <v>5.7</v>
      </c>
    </row>
    <row r="40" spans="2:15" ht="16.5" customHeight="1">
      <c r="B40" s="426" t="s">
        <v>204</v>
      </c>
      <c r="C40" s="208" t="s">
        <v>675</v>
      </c>
      <c r="D40" s="506">
        <v>16.6</v>
      </c>
      <c r="E40" s="506">
        <v>16.7</v>
      </c>
      <c r="F40" s="506">
        <v>16.3</v>
      </c>
      <c r="G40" s="506">
        <v>138.7</v>
      </c>
      <c r="H40" s="506">
        <v>145</v>
      </c>
      <c r="I40" s="506">
        <v>124.1</v>
      </c>
      <c r="J40" s="506">
        <v>125.6</v>
      </c>
      <c r="K40" s="506">
        <v>129</v>
      </c>
      <c r="L40" s="506">
        <v>117.7</v>
      </c>
      <c r="M40" s="506">
        <v>13.1</v>
      </c>
      <c r="N40" s="506">
        <v>16</v>
      </c>
      <c r="O40" s="506">
        <v>6.4</v>
      </c>
    </row>
    <row r="41" spans="2:15" ht="16.5" customHeight="1">
      <c r="B41" s="426" t="s">
        <v>205</v>
      </c>
      <c r="C41" s="208" t="s">
        <v>676</v>
      </c>
      <c r="D41" s="506">
        <v>18.6</v>
      </c>
      <c r="E41" s="506">
        <v>18.9</v>
      </c>
      <c r="F41" s="506">
        <v>18.1</v>
      </c>
      <c r="G41" s="506">
        <v>166</v>
      </c>
      <c r="H41" s="506">
        <v>168.9</v>
      </c>
      <c r="I41" s="506">
        <v>159.2</v>
      </c>
      <c r="J41" s="506">
        <v>147</v>
      </c>
      <c r="K41" s="506">
        <v>148.9</v>
      </c>
      <c r="L41" s="506">
        <v>142.6</v>
      </c>
      <c r="M41" s="506">
        <v>19</v>
      </c>
      <c r="N41" s="506">
        <v>20</v>
      </c>
      <c r="O41" s="506">
        <v>16.6</v>
      </c>
    </row>
    <row r="42" spans="2:15" ht="16.5" customHeight="1">
      <c r="B42" s="426" t="s">
        <v>206</v>
      </c>
      <c r="C42" s="208" t="s">
        <v>677</v>
      </c>
      <c r="D42" s="506">
        <v>18.4</v>
      </c>
      <c r="E42" s="506">
        <v>18.6</v>
      </c>
      <c r="F42" s="506">
        <v>17.5</v>
      </c>
      <c r="G42" s="506">
        <v>160.7</v>
      </c>
      <c r="H42" s="506">
        <v>165.7</v>
      </c>
      <c r="I42" s="506">
        <v>138.8</v>
      </c>
      <c r="J42" s="506">
        <v>142.7</v>
      </c>
      <c r="K42" s="506">
        <v>145.6</v>
      </c>
      <c r="L42" s="506">
        <v>130</v>
      </c>
      <c r="M42" s="506">
        <v>18</v>
      </c>
      <c r="N42" s="506">
        <v>20.1</v>
      </c>
      <c r="O42" s="506">
        <v>8.8</v>
      </c>
    </row>
    <row r="43" spans="2:15" ht="16.5" customHeight="1">
      <c r="B43" s="426" t="s">
        <v>207</v>
      </c>
      <c r="C43" s="445" t="s">
        <v>379</v>
      </c>
      <c r="D43" s="506">
        <v>17.7</v>
      </c>
      <c r="E43" s="506">
        <v>18.2</v>
      </c>
      <c r="F43" s="506">
        <v>16.8</v>
      </c>
      <c r="G43" s="506">
        <v>144.2</v>
      </c>
      <c r="H43" s="506">
        <v>156.6</v>
      </c>
      <c r="I43" s="506">
        <v>122.9</v>
      </c>
      <c r="J43" s="506">
        <v>132.8</v>
      </c>
      <c r="K43" s="506">
        <v>142</v>
      </c>
      <c r="L43" s="506">
        <v>116.9</v>
      </c>
      <c r="M43" s="506">
        <v>11.4</v>
      </c>
      <c r="N43" s="506">
        <v>14.6</v>
      </c>
      <c r="O43" s="506">
        <v>6</v>
      </c>
    </row>
    <row r="44" spans="2:15" ht="16.5" customHeight="1">
      <c r="B44" s="423" t="s">
        <v>27</v>
      </c>
      <c r="C44" s="520" t="s">
        <v>377</v>
      </c>
      <c r="D44" s="504">
        <v>18.8</v>
      </c>
      <c r="E44" s="504">
        <v>19.1</v>
      </c>
      <c r="F44" s="504">
        <v>18.1</v>
      </c>
      <c r="G44" s="504">
        <v>146.5</v>
      </c>
      <c r="H44" s="504">
        <v>152.8</v>
      </c>
      <c r="I44" s="504">
        <v>134.6</v>
      </c>
      <c r="J44" s="504">
        <v>138.4</v>
      </c>
      <c r="K44" s="504">
        <v>142.7</v>
      </c>
      <c r="L44" s="504">
        <v>130.4</v>
      </c>
      <c r="M44" s="504">
        <v>8.1</v>
      </c>
      <c r="N44" s="504">
        <v>10.1</v>
      </c>
      <c r="O44" s="504">
        <v>4.2</v>
      </c>
    </row>
    <row r="45" spans="2:15" ht="16.5" customHeight="1">
      <c r="B45" s="427" t="s">
        <v>28</v>
      </c>
      <c r="C45" s="521" t="s">
        <v>378</v>
      </c>
      <c r="D45" s="508">
        <v>18.4</v>
      </c>
      <c r="E45" s="508">
        <v>19.2</v>
      </c>
      <c r="F45" s="508">
        <v>17.9</v>
      </c>
      <c r="G45" s="508">
        <v>122.4</v>
      </c>
      <c r="H45" s="508">
        <v>141.3</v>
      </c>
      <c r="I45" s="508">
        <v>109</v>
      </c>
      <c r="J45" s="508">
        <v>117</v>
      </c>
      <c r="K45" s="508">
        <v>132.6</v>
      </c>
      <c r="L45" s="508">
        <v>105.9</v>
      </c>
      <c r="M45" s="508">
        <v>5.4</v>
      </c>
      <c r="N45" s="508">
        <v>8.7</v>
      </c>
      <c r="O45" s="508">
        <v>3.1</v>
      </c>
    </row>
    <row r="46" spans="2:15" ht="16.5" customHeight="1">
      <c r="B46" s="425" t="s">
        <v>29</v>
      </c>
      <c r="C46" s="207" t="s">
        <v>620</v>
      </c>
      <c r="D46" s="502">
        <v>17.4</v>
      </c>
      <c r="E46" s="502">
        <v>18.7</v>
      </c>
      <c r="F46" s="502">
        <v>16.4</v>
      </c>
      <c r="G46" s="502">
        <v>126.4</v>
      </c>
      <c r="H46" s="502">
        <v>155.8</v>
      </c>
      <c r="I46" s="502">
        <v>102.6</v>
      </c>
      <c r="J46" s="502">
        <v>116.9</v>
      </c>
      <c r="K46" s="502">
        <v>141.3</v>
      </c>
      <c r="L46" s="502">
        <v>97.2</v>
      </c>
      <c r="M46" s="502">
        <v>9.5</v>
      </c>
      <c r="N46" s="502">
        <v>14.5</v>
      </c>
      <c r="O46" s="502">
        <v>5.4</v>
      </c>
    </row>
    <row r="47" spans="2:15" ht="16.5" customHeight="1">
      <c r="B47" s="426" t="s">
        <v>30</v>
      </c>
      <c r="C47" s="208" t="s">
        <v>678</v>
      </c>
      <c r="D47" s="506">
        <v>14.6</v>
      </c>
      <c r="E47" s="506">
        <v>14.4</v>
      </c>
      <c r="F47" s="506">
        <v>14.8</v>
      </c>
      <c r="G47" s="506">
        <v>89</v>
      </c>
      <c r="H47" s="506">
        <v>102</v>
      </c>
      <c r="I47" s="506">
        <v>83.2</v>
      </c>
      <c r="J47" s="506">
        <v>85.5</v>
      </c>
      <c r="K47" s="506">
        <v>94.9</v>
      </c>
      <c r="L47" s="506">
        <v>81.2</v>
      </c>
      <c r="M47" s="506">
        <v>3.5</v>
      </c>
      <c r="N47" s="506">
        <v>7.1</v>
      </c>
      <c r="O47" s="506">
        <v>2</v>
      </c>
    </row>
    <row r="48" spans="2:15" ht="16.5" customHeight="1">
      <c r="B48" s="423" t="s">
        <v>31</v>
      </c>
      <c r="C48" s="206" t="s">
        <v>621</v>
      </c>
      <c r="D48" s="504">
        <v>18.8</v>
      </c>
      <c r="E48" s="504">
        <v>19.2</v>
      </c>
      <c r="F48" s="504">
        <v>18.6</v>
      </c>
      <c r="G48" s="504">
        <v>145.1</v>
      </c>
      <c r="H48" s="504">
        <v>156.3</v>
      </c>
      <c r="I48" s="504">
        <v>141</v>
      </c>
      <c r="J48" s="504">
        <v>137.1</v>
      </c>
      <c r="K48" s="504">
        <v>144.5</v>
      </c>
      <c r="L48" s="504">
        <v>134.4</v>
      </c>
      <c r="M48" s="504">
        <v>8</v>
      </c>
      <c r="N48" s="504">
        <v>11.8</v>
      </c>
      <c r="O48" s="504">
        <v>6.6</v>
      </c>
    </row>
    <row r="49" spans="2:15" ht="16.5" customHeight="1">
      <c r="B49" s="427" t="s">
        <v>32</v>
      </c>
      <c r="C49" s="205" t="s">
        <v>679</v>
      </c>
      <c r="D49" s="508">
        <v>18.2</v>
      </c>
      <c r="E49" s="508">
        <v>19.1</v>
      </c>
      <c r="F49" s="508">
        <v>17.9</v>
      </c>
      <c r="G49" s="508">
        <v>138.1</v>
      </c>
      <c r="H49" s="508">
        <v>143</v>
      </c>
      <c r="I49" s="508">
        <v>136.1</v>
      </c>
      <c r="J49" s="508">
        <v>136.1</v>
      </c>
      <c r="K49" s="508">
        <v>140.4</v>
      </c>
      <c r="L49" s="508">
        <v>134.3</v>
      </c>
      <c r="M49" s="508">
        <v>2</v>
      </c>
      <c r="N49" s="508">
        <v>2.6</v>
      </c>
      <c r="O49" s="508">
        <v>1.8</v>
      </c>
    </row>
    <row r="50" spans="2:15" ht="16.5" customHeight="1">
      <c r="B50" s="425" t="s">
        <v>33</v>
      </c>
      <c r="C50" s="207" t="s">
        <v>680</v>
      </c>
      <c r="D50" s="502">
        <v>18.6</v>
      </c>
      <c r="E50" s="502">
        <v>18.7</v>
      </c>
      <c r="F50" s="502">
        <v>18.4</v>
      </c>
      <c r="G50" s="502">
        <v>149.9</v>
      </c>
      <c r="H50" s="502">
        <v>159.4</v>
      </c>
      <c r="I50" s="502">
        <v>140.7</v>
      </c>
      <c r="J50" s="502">
        <v>137.5</v>
      </c>
      <c r="K50" s="502">
        <v>141.7</v>
      </c>
      <c r="L50" s="502">
        <v>133.4</v>
      </c>
      <c r="M50" s="502">
        <v>12.4</v>
      </c>
      <c r="N50" s="502">
        <v>17.7</v>
      </c>
      <c r="O50" s="502">
        <v>7.3</v>
      </c>
    </row>
    <row r="51" spans="2:15" ht="16.5" customHeight="1">
      <c r="B51" s="426" t="s">
        <v>34</v>
      </c>
      <c r="C51" s="208" t="s">
        <v>681</v>
      </c>
      <c r="D51" s="506">
        <v>18</v>
      </c>
      <c r="E51" s="506">
        <v>18.5</v>
      </c>
      <c r="F51" s="506">
        <v>17.7</v>
      </c>
      <c r="G51" s="506">
        <v>104.1</v>
      </c>
      <c r="H51" s="506">
        <v>119.2</v>
      </c>
      <c r="I51" s="506">
        <v>94.2</v>
      </c>
      <c r="J51" s="506">
        <v>100.1</v>
      </c>
      <c r="K51" s="506">
        <v>113.4</v>
      </c>
      <c r="L51" s="506">
        <v>91.4</v>
      </c>
      <c r="M51" s="506">
        <v>4</v>
      </c>
      <c r="N51" s="506">
        <v>5.8</v>
      </c>
      <c r="O51" s="506">
        <v>2.8</v>
      </c>
    </row>
    <row r="52" spans="2:15" ht="16.5" customHeight="1">
      <c r="B52" s="427" t="s">
        <v>35</v>
      </c>
      <c r="C52" s="205" t="s">
        <v>682</v>
      </c>
      <c r="D52" s="508">
        <v>18.9</v>
      </c>
      <c r="E52" s="508">
        <v>18.7</v>
      </c>
      <c r="F52" s="508">
        <v>19.4</v>
      </c>
      <c r="G52" s="508">
        <v>146.5</v>
      </c>
      <c r="H52" s="508">
        <v>147.7</v>
      </c>
      <c r="I52" s="508">
        <v>143.5</v>
      </c>
      <c r="J52" s="508">
        <v>141.5</v>
      </c>
      <c r="K52" s="508">
        <v>142.2</v>
      </c>
      <c r="L52" s="508">
        <v>139.9</v>
      </c>
      <c r="M52" s="508">
        <v>5</v>
      </c>
      <c r="N52" s="508">
        <v>5.5</v>
      </c>
      <c r="O52" s="508">
        <v>3.6</v>
      </c>
    </row>
    <row r="53" spans="2:15" ht="21.75" customHeight="1">
      <c r="B53" s="65"/>
      <c r="C53" s="393">
        <v>43221</v>
      </c>
      <c r="D53" s="202" t="s">
        <v>438</v>
      </c>
      <c r="E53" s="65"/>
      <c r="F53" s="400"/>
      <c r="H53" s="65"/>
      <c r="I53" s="65"/>
      <c r="J53" s="65"/>
      <c r="K53" s="65"/>
      <c r="L53" s="65"/>
      <c r="M53" s="65"/>
      <c r="N53" s="65"/>
      <c r="O53" s="65"/>
    </row>
    <row r="54" spans="2:15" ht="18" customHeight="1">
      <c r="B54" s="67"/>
      <c r="C54" s="69" t="s">
        <v>36</v>
      </c>
      <c r="E54" s="67"/>
      <c r="F54" s="67"/>
      <c r="G54" s="67"/>
      <c r="H54" s="67"/>
      <c r="I54" s="67"/>
      <c r="J54" s="67"/>
      <c r="K54" s="391"/>
      <c r="L54" s="67"/>
      <c r="M54" s="67"/>
      <c r="N54" s="67"/>
      <c r="O54" s="67"/>
    </row>
    <row r="55" spans="2:15" s="71" customFormat="1" ht="10.5" customHeight="1">
      <c r="B55" s="692" t="s">
        <v>808</v>
      </c>
      <c r="C55" s="693"/>
      <c r="D55" s="692" t="s">
        <v>771</v>
      </c>
      <c r="E55" s="698"/>
      <c r="F55" s="693"/>
      <c r="G55" s="692" t="s">
        <v>629</v>
      </c>
      <c r="H55" s="698"/>
      <c r="I55" s="698"/>
      <c r="J55" s="411"/>
      <c r="K55" s="411"/>
      <c r="L55" s="411"/>
      <c r="M55" s="411"/>
      <c r="N55" s="411"/>
      <c r="O55" s="412"/>
    </row>
    <row r="56" spans="2:15" s="71" customFormat="1" ht="18" customHeight="1">
      <c r="B56" s="694"/>
      <c r="C56" s="695"/>
      <c r="D56" s="699"/>
      <c r="E56" s="700"/>
      <c r="F56" s="701"/>
      <c r="G56" s="699"/>
      <c r="H56" s="700"/>
      <c r="I56" s="700"/>
      <c r="J56" s="703" t="s">
        <v>772</v>
      </c>
      <c r="K56" s="704"/>
      <c r="L56" s="704"/>
      <c r="M56" s="703" t="s">
        <v>630</v>
      </c>
      <c r="N56" s="705"/>
      <c r="O56" s="706"/>
    </row>
    <row r="57" spans="2:15" s="71" customFormat="1" ht="18" customHeight="1" thickBot="1">
      <c r="B57" s="696"/>
      <c r="C57" s="697"/>
      <c r="D57" s="73" t="s">
        <v>768</v>
      </c>
      <c r="E57" s="72" t="s">
        <v>769</v>
      </c>
      <c r="F57" s="72" t="s">
        <v>770</v>
      </c>
      <c r="G57" s="74" t="s">
        <v>768</v>
      </c>
      <c r="H57" s="72" t="s">
        <v>769</v>
      </c>
      <c r="I57" s="72" t="s">
        <v>770</v>
      </c>
      <c r="J57" s="74" t="s">
        <v>768</v>
      </c>
      <c r="K57" s="72" t="s">
        <v>769</v>
      </c>
      <c r="L57" s="72" t="s">
        <v>770</v>
      </c>
      <c r="M57" s="72" t="s">
        <v>768</v>
      </c>
      <c r="N57" s="74" t="s">
        <v>769</v>
      </c>
      <c r="O57" s="73" t="s">
        <v>770</v>
      </c>
    </row>
    <row r="58" spans="2:15" s="209" customFormat="1" ht="12" customHeight="1" thickTop="1">
      <c r="B58" s="437"/>
      <c r="C58" s="438"/>
      <c r="D58" s="210" t="s">
        <v>764</v>
      </c>
      <c r="E58" s="211" t="s">
        <v>764</v>
      </c>
      <c r="F58" s="211" t="s">
        <v>764</v>
      </c>
      <c r="G58" s="212" t="s">
        <v>765</v>
      </c>
      <c r="H58" s="212" t="s">
        <v>765</v>
      </c>
      <c r="I58" s="212" t="s">
        <v>765</v>
      </c>
      <c r="J58" s="212" t="s">
        <v>765</v>
      </c>
      <c r="K58" s="212" t="s">
        <v>765</v>
      </c>
      <c r="L58" s="212" t="s">
        <v>765</v>
      </c>
      <c r="M58" s="212" t="s">
        <v>765</v>
      </c>
      <c r="N58" s="212" t="s">
        <v>765</v>
      </c>
      <c r="O58" s="212" t="s">
        <v>765</v>
      </c>
    </row>
    <row r="59" spans="2:15" ht="16.5" customHeight="1">
      <c r="B59" s="444" t="s">
        <v>622</v>
      </c>
      <c r="C59" s="436" t="s">
        <v>593</v>
      </c>
      <c r="D59" s="502">
        <v>18.5</v>
      </c>
      <c r="E59" s="502">
        <v>18.9</v>
      </c>
      <c r="F59" s="502">
        <v>18</v>
      </c>
      <c r="G59" s="502">
        <v>146.8</v>
      </c>
      <c r="H59" s="502">
        <v>160.3</v>
      </c>
      <c r="I59" s="502">
        <v>128.8</v>
      </c>
      <c r="J59" s="502">
        <v>133.3</v>
      </c>
      <c r="K59" s="502">
        <v>141.5</v>
      </c>
      <c r="L59" s="502">
        <v>122.3</v>
      </c>
      <c r="M59" s="502">
        <v>13.5</v>
      </c>
      <c r="N59" s="502">
        <v>18.8</v>
      </c>
      <c r="O59" s="502">
        <v>6.5</v>
      </c>
    </row>
    <row r="60" spans="2:15" ht="16.5" customHeight="1">
      <c r="B60" s="440" t="s">
        <v>129</v>
      </c>
      <c r="C60" s="203" t="s">
        <v>594</v>
      </c>
      <c r="D60" s="503">
        <v>19.8</v>
      </c>
      <c r="E60" s="504">
        <v>20.1</v>
      </c>
      <c r="F60" s="504">
        <v>17.9</v>
      </c>
      <c r="G60" s="504">
        <v>201.3</v>
      </c>
      <c r="H60" s="504">
        <v>213.3</v>
      </c>
      <c r="I60" s="504">
        <v>133.3</v>
      </c>
      <c r="J60" s="504">
        <v>147.8</v>
      </c>
      <c r="K60" s="504">
        <v>150.9</v>
      </c>
      <c r="L60" s="504">
        <v>130.1</v>
      </c>
      <c r="M60" s="504">
        <v>53.5</v>
      </c>
      <c r="N60" s="504">
        <v>62.4</v>
      </c>
      <c r="O60" s="504">
        <v>3.2</v>
      </c>
    </row>
    <row r="61" spans="2:15" ht="16.5" customHeight="1">
      <c r="B61" s="441" t="s">
        <v>130</v>
      </c>
      <c r="C61" s="204" t="s">
        <v>595</v>
      </c>
      <c r="D61" s="505">
        <v>18.2</v>
      </c>
      <c r="E61" s="506">
        <v>18.4</v>
      </c>
      <c r="F61" s="506">
        <v>17.5</v>
      </c>
      <c r="G61" s="506">
        <v>157.2</v>
      </c>
      <c r="H61" s="506">
        <v>163.2</v>
      </c>
      <c r="I61" s="506">
        <v>139.6</v>
      </c>
      <c r="J61" s="506">
        <v>139.8</v>
      </c>
      <c r="K61" s="506">
        <v>143.3</v>
      </c>
      <c r="L61" s="506">
        <v>129.6</v>
      </c>
      <c r="M61" s="506">
        <v>17.4</v>
      </c>
      <c r="N61" s="506">
        <v>19.9</v>
      </c>
      <c r="O61" s="506">
        <v>10</v>
      </c>
    </row>
    <row r="62" spans="2:15" ht="16.5" customHeight="1">
      <c r="B62" s="442" t="s">
        <v>131</v>
      </c>
      <c r="C62" s="204" t="s">
        <v>596</v>
      </c>
      <c r="D62" s="505">
        <v>18.9</v>
      </c>
      <c r="E62" s="506">
        <v>18.9</v>
      </c>
      <c r="F62" s="506">
        <v>18.6</v>
      </c>
      <c r="G62" s="506">
        <v>159.6</v>
      </c>
      <c r="H62" s="506">
        <v>163.1</v>
      </c>
      <c r="I62" s="506">
        <v>140.1</v>
      </c>
      <c r="J62" s="506">
        <v>142.8</v>
      </c>
      <c r="K62" s="506">
        <v>144.5</v>
      </c>
      <c r="L62" s="506">
        <v>133.3</v>
      </c>
      <c r="M62" s="506">
        <v>16.8</v>
      </c>
      <c r="N62" s="506">
        <v>18.6</v>
      </c>
      <c r="O62" s="506">
        <v>6.8</v>
      </c>
    </row>
    <row r="63" spans="2:15" ht="16.5" customHeight="1">
      <c r="B63" s="441" t="s">
        <v>132</v>
      </c>
      <c r="C63" s="204" t="s">
        <v>597</v>
      </c>
      <c r="D63" s="505">
        <v>18.9</v>
      </c>
      <c r="E63" s="506">
        <v>19</v>
      </c>
      <c r="F63" s="506">
        <v>18.4</v>
      </c>
      <c r="G63" s="506">
        <v>154.3</v>
      </c>
      <c r="H63" s="506">
        <v>157.7</v>
      </c>
      <c r="I63" s="506">
        <v>143.4</v>
      </c>
      <c r="J63" s="506">
        <v>138.5</v>
      </c>
      <c r="K63" s="506">
        <v>140</v>
      </c>
      <c r="L63" s="506">
        <v>133.6</v>
      </c>
      <c r="M63" s="506">
        <v>15.8</v>
      </c>
      <c r="N63" s="506">
        <v>17.7</v>
      </c>
      <c r="O63" s="506">
        <v>9.8</v>
      </c>
    </row>
    <row r="64" spans="2:15" ht="16.5" customHeight="1">
      <c r="B64" s="441" t="s">
        <v>133</v>
      </c>
      <c r="C64" s="204" t="s">
        <v>653</v>
      </c>
      <c r="D64" s="505">
        <v>19</v>
      </c>
      <c r="E64" s="506">
        <v>19.2</v>
      </c>
      <c r="F64" s="506">
        <v>18.5</v>
      </c>
      <c r="G64" s="506">
        <v>164.7</v>
      </c>
      <c r="H64" s="506">
        <v>172.7</v>
      </c>
      <c r="I64" s="506">
        <v>141.7</v>
      </c>
      <c r="J64" s="506">
        <v>139</v>
      </c>
      <c r="K64" s="506">
        <v>143.2</v>
      </c>
      <c r="L64" s="506">
        <v>126.8</v>
      </c>
      <c r="M64" s="506">
        <v>25.7</v>
      </c>
      <c r="N64" s="506">
        <v>29.5</v>
      </c>
      <c r="O64" s="506">
        <v>14.9</v>
      </c>
    </row>
    <row r="65" spans="2:15" ht="16.5" customHeight="1">
      <c r="B65" s="441" t="s">
        <v>134</v>
      </c>
      <c r="C65" s="204" t="s">
        <v>654</v>
      </c>
      <c r="D65" s="505">
        <v>19.3</v>
      </c>
      <c r="E65" s="506">
        <v>20</v>
      </c>
      <c r="F65" s="506">
        <v>18.8</v>
      </c>
      <c r="G65" s="506">
        <v>131.9</v>
      </c>
      <c r="H65" s="506">
        <v>153</v>
      </c>
      <c r="I65" s="506">
        <v>116.6</v>
      </c>
      <c r="J65" s="506">
        <v>125.3</v>
      </c>
      <c r="K65" s="506">
        <v>142</v>
      </c>
      <c r="L65" s="506">
        <v>113.2</v>
      </c>
      <c r="M65" s="506">
        <v>6.6</v>
      </c>
      <c r="N65" s="506">
        <v>11</v>
      </c>
      <c r="O65" s="506">
        <v>3.4</v>
      </c>
    </row>
    <row r="66" spans="2:15" ht="16.5" customHeight="1">
      <c r="B66" s="441" t="s">
        <v>135</v>
      </c>
      <c r="C66" s="204" t="s">
        <v>655</v>
      </c>
      <c r="D66" s="505">
        <v>19.3</v>
      </c>
      <c r="E66" s="506">
        <v>19.9</v>
      </c>
      <c r="F66" s="506">
        <v>18.8</v>
      </c>
      <c r="G66" s="506">
        <v>147</v>
      </c>
      <c r="H66" s="506">
        <v>158.7</v>
      </c>
      <c r="I66" s="506">
        <v>138.1</v>
      </c>
      <c r="J66" s="506">
        <v>135.4</v>
      </c>
      <c r="K66" s="506">
        <v>142.3</v>
      </c>
      <c r="L66" s="506">
        <v>130.1</v>
      </c>
      <c r="M66" s="506">
        <v>11.6</v>
      </c>
      <c r="N66" s="506">
        <v>16.4</v>
      </c>
      <c r="O66" s="506">
        <v>8</v>
      </c>
    </row>
    <row r="67" spans="2:15" ht="16.5" customHeight="1">
      <c r="B67" s="441" t="s">
        <v>136</v>
      </c>
      <c r="C67" s="204" t="s">
        <v>656</v>
      </c>
      <c r="D67" s="505">
        <v>18.2</v>
      </c>
      <c r="E67" s="506">
        <v>19.1</v>
      </c>
      <c r="F67" s="506">
        <v>16.8</v>
      </c>
      <c r="G67" s="506">
        <v>139.3</v>
      </c>
      <c r="H67" s="506">
        <v>152.6</v>
      </c>
      <c r="I67" s="506">
        <v>115.8</v>
      </c>
      <c r="J67" s="506">
        <v>127.9</v>
      </c>
      <c r="K67" s="506">
        <v>137.3</v>
      </c>
      <c r="L67" s="506">
        <v>111.4</v>
      </c>
      <c r="M67" s="506">
        <v>11.4</v>
      </c>
      <c r="N67" s="506">
        <v>15.3</v>
      </c>
      <c r="O67" s="506">
        <v>4.4</v>
      </c>
    </row>
    <row r="68" spans="2:15" ht="16.5" customHeight="1">
      <c r="B68" s="441" t="s">
        <v>623</v>
      </c>
      <c r="C68" s="204" t="s">
        <v>657</v>
      </c>
      <c r="D68" s="505">
        <v>18.8</v>
      </c>
      <c r="E68" s="506">
        <v>19</v>
      </c>
      <c r="F68" s="506">
        <v>18.4</v>
      </c>
      <c r="G68" s="506">
        <v>161.5</v>
      </c>
      <c r="H68" s="506">
        <v>167.5</v>
      </c>
      <c r="I68" s="506">
        <v>144.6</v>
      </c>
      <c r="J68" s="506">
        <v>147.5</v>
      </c>
      <c r="K68" s="506">
        <v>151.3</v>
      </c>
      <c r="L68" s="506">
        <v>136.7</v>
      </c>
      <c r="M68" s="506">
        <v>14</v>
      </c>
      <c r="N68" s="506">
        <v>16.2</v>
      </c>
      <c r="O68" s="506">
        <v>7.9</v>
      </c>
    </row>
    <row r="69" spans="2:15" ht="16.5" customHeight="1">
      <c r="B69" s="441" t="s">
        <v>137</v>
      </c>
      <c r="C69" s="204" t="s">
        <v>658</v>
      </c>
      <c r="D69" s="505">
        <v>16.7</v>
      </c>
      <c r="E69" s="506">
        <v>17.7</v>
      </c>
      <c r="F69" s="506">
        <v>16.1</v>
      </c>
      <c r="G69" s="506">
        <v>112.5</v>
      </c>
      <c r="H69" s="506">
        <v>141.6</v>
      </c>
      <c r="I69" s="506">
        <v>95.3</v>
      </c>
      <c r="J69" s="506">
        <v>104.2</v>
      </c>
      <c r="K69" s="506">
        <v>127.5</v>
      </c>
      <c r="L69" s="506">
        <v>90.4</v>
      </c>
      <c r="M69" s="506">
        <v>8.3</v>
      </c>
      <c r="N69" s="506">
        <v>14.1</v>
      </c>
      <c r="O69" s="506">
        <v>4.9</v>
      </c>
    </row>
    <row r="70" spans="2:15" ht="16.5" customHeight="1">
      <c r="B70" s="441" t="s">
        <v>138</v>
      </c>
      <c r="C70" s="204" t="s">
        <v>659</v>
      </c>
      <c r="D70" s="505">
        <v>18.1</v>
      </c>
      <c r="E70" s="506">
        <v>19.2</v>
      </c>
      <c r="F70" s="506">
        <v>17.5</v>
      </c>
      <c r="G70" s="506">
        <v>125.1</v>
      </c>
      <c r="H70" s="506">
        <v>145</v>
      </c>
      <c r="I70" s="506">
        <v>112.7</v>
      </c>
      <c r="J70" s="506">
        <v>119.2</v>
      </c>
      <c r="K70" s="506">
        <v>135.4</v>
      </c>
      <c r="L70" s="506">
        <v>109.1</v>
      </c>
      <c r="M70" s="506">
        <v>5.9</v>
      </c>
      <c r="N70" s="506">
        <v>9.6</v>
      </c>
      <c r="O70" s="506">
        <v>3.6</v>
      </c>
    </row>
    <row r="71" spans="2:15" ht="16.5" customHeight="1">
      <c r="B71" s="441" t="s">
        <v>139</v>
      </c>
      <c r="C71" s="204" t="s">
        <v>660</v>
      </c>
      <c r="D71" s="505">
        <v>17.3</v>
      </c>
      <c r="E71" s="506">
        <v>19.1</v>
      </c>
      <c r="F71" s="506">
        <v>16</v>
      </c>
      <c r="G71" s="506">
        <v>134.4</v>
      </c>
      <c r="H71" s="506">
        <v>148.7</v>
      </c>
      <c r="I71" s="506">
        <v>124.2</v>
      </c>
      <c r="J71" s="506">
        <v>122.1</v>
      </c>
      <c r="K71" s="506">
        <v>134.7</v>
      </c>
      <c r="L71" s="506">
        <v>113.2</v>
      </c>
      <c r="M71" s="506">
        <v>12.3</v>
      </c>
      <c r="N71" s="506">
        <v>14</v>
      </c>
      <c r="O71" s="506">
        <v>11</v>
      </c>
    </row>
    <row r="72" spans="2:15" ht="16.5" customHeight="1">
      <c r="B72" s="441" t="s">
        <v>140</v>
      </c>
      <c r="C72" s="204" t="s">
        <v>661</v>
      </c>
      <c r="D72" s="505">
        <v>19</v>
      </c>
      <c r="E72" s="506">
        <v>19.4</v>
      </c>
      <c r="F72" s="506">
        <v>18.7</v>
      </c>
      <c r="G72" s="506">
        <v>146.4</v>
      </c>
      <c r="H72" s="506">
        <v>150.3</v>
      </c>
      <c r="I72" s="506">
        <v>144.5</v>
      </c>
      <c r="J72" s="506">
        <v>141.6</v>
      </c>
      <c r="K72" s="506">
        <v>143.9</v>
      </c>
      <c r="L72" s="506">
        <v>140.5</v>
      </c>
      <c r="M72" s="506">
        <v>4.8</v>
      </c>
      <c r="N72" s="506">
        <v>6.4</v>
      </c>
      <c r="O72" s="506">
        <v>4</v>
      </c>
    </row>
    <row r="73" spans="2:15" ht="16.5" customHeight="1">
      <c r="B73" s="441" t="s">
        <v>141</v>
      </c>
      <c r="C73" s="204" t="s">
        <v>598</v>
      </c>
      <c r="D73" s="505">
        <v>19.9</v>
      </c>
      <c r="E73" s="506">
        <v>20.4</v>
      </c>
      <c r="F73" s="506">
        <v>18.7</v>
      </c>
      <c r="G73" s="506">
        <v>157.9</v>
      </c>
      <c r="H73" s="506">
        <v>167.7</v>
      </c>
      <c r="I73" s="506">
        <v>136.8</v>
      </c>
      <c r="J73" s="506">
        <v>149.2</v>
      </c>
      <c r="K73" s="506">
        <v>157.3</v>
      </c>
      <c r="L73" s="506">
        <v>131.7</v>
      </c>
      <c r="M73" s="506">
        <v>8.7</v>
      </c>
      <c r="N73" s="506">
        <v>10.4</v>
      </c>
      <c r="O73" s="506">
        <v>5.1</v>
      </c>
    </row>
    <row r="74" spans="2:15" ht="16.5" customHeight="1">
      <c r="B74" s="443" t="s">
        <v>142</v>
      </c>
      <c r="C74" s="205" t="s">
        <v>662</v>
      </c>
      <c r="D74" s="507">
        <v>18.5</v>
      </c>
      <c r="E74" s="508">
        <v>18.7</v>
      </c>
      <c r="F74" s="508">
        <v>18.4</v>
      </c>
      <c r="G74" s="508">
        <v>122.4</v>
      </c>
      <c r="H74" s="508">
        <v>134.8</v>
      </c>
      <c r="I74" s="508">
        <v>112.9</v>
      </c>
      <c r="J74" s="508">
        <v>115.5</v>
      </c>
      <c r="K74" s="508">
        <v>125</v>
      </c>
      <c r="L74" s="508">
        <v>108.2</v>
      </c>
      <c r="M74" s="508">
        <v>6.9</v>
      </c>
      <c r="N74" s="508">
        <v>9.8</v>
      </c>
      <c r="O74" s="508">
        <v>4.7</v>
      </c>
    </row>
    <row r="75" spans="2:15" ht="16.5" customHeight="1">
      <c r="B75" s="423" t="s">
        <v>143</v>
      </c>
      <c r="C75" s="206" t="s">
        <v>663</v>
      </c>
      <c r="D75" s="504">
        <v>19</v>
      </c>
      <c r="E75" s="504">
        <v>19.3</v>
      </c>
      <c r="F75" s="504">
        <v>18.7</v>
      </c>
      <c r="G75" s="504">
        <v>158</v>
      </c>
      <c r="H75" s="504">
        <v>168.9</v>
      </c>
      <c r="I75" s="504">
        <v>144.1</v>
      </c>
      <c r="J75" s="504">
        <v>142.9</v>
      </c>
      <c r="K75" s="504">
        <v>150.1</v>
      </c>
      <c r="L75" s="504">
        <v>133.7</v>
      </c>
      <c r="M75" s="504">
        <v>15.1</v>
      </c>
      <c r="N75" s="504">
        <v>18.8</v>
      </c>
      <c r="O75" s="504">
        <v>10.4</v>
      </c>
    </row>
    <row r="76" spans="2:15" ht="16.5" customHeight="1">
      <c r="B76" s="424" t="s">
        <v>144</v>
      </c>
      <c r="C76" s="204" t="s">
        <v>600</v>
      </c>
      <c r="D76" s="509">
        <v>18</v>
      </c>
      <c r="E76" s="509">
        <v>18</v>
      </c>
      <c r="F76" s="509">
        <v>18.1</v>
      </c>
      <c r="G76" s="509">
        <v>145.5</v>
      </c>
      <c r="H76" s="509">
        <v>146.8</v>
      </c>
      <c r="I76" s="509">
        <v>142.8</v>
      </c>
      <c r="J76" s="509">
        <v>135.2</v>
      </c>
      <c r="K76" s="509">
        <v>134.9</v>
      </c>
      <c r="L76" s="509">
        <v>135.8</v>
      </c>
      <c r="M76" s="509">
        <v>10.3</v>
      </c>
      <c r="N76" s="509">
        <v>11.9</v>
      </c>
      <c r="O76" s="509">
        <v>7</v>
      </c>
    </row>
    <row r="77" spans="2:15" ht="16.5" customHeight="1">
      <c r="B77" s="425" t="s">
        <v>145</v>
      </c>
      <c r="C77" s="207" t="s">
        <v>664</v>
      </c>
      <c r="D77" s="511">
        <v>18.8</v>
      </c>
      <c r="E77" s="511">
        <v>19.2</v>
      </c>
      <c r="F77" s="511">
        <v>17.6</v>
      </c>
      <c r="G77" s="511">
        <v>155.9</v>
      </c>
      <c r="H77" s="511">
        <v>162.2</v>
      </c>
      <c r="I77" s="511">
        <v>137.6</v>
      </c>
      <c r="J77" s="511">
        <v>146.7</v>
      </c>
      <c r="K77" s="511">
        <v>151.1</v>
      </c>
      <c r="L77" s="511">
        <v>133.7</v>
      </c>
      <c r="M77" s="511">
        <v>9.2</v>
      </c>
      <c r="N77" s="511">
        <v>11.1</v>
      </c>
      <c r="O77" s="511">
        <v>3.9</v>
      </c>
    </row>
    <row r="78" spans="2:15" ht="16.5" customHeight="1">
      <c r="B78" s="426" t="s">
        <v>146</v>
      </c>
      <c r="C78" s="208" t="s">
        <v>665</v>
      </c>
      <c r="D78" s="506">
        <v>17.3</v>
      </c>
      <c r="E78" s="506">
        <v>17.2</v>
      </c>
      <c r="F78" s="506">
        <v>17.6</v>
      </c>
      <c r="G78" s="506">
        <v>140.7</v>
      </c>
      <c r="H78" s="506">
        <v>139.8</v>
      </c>
      <c r="I78" s="506">
        <v>143.9</v>
      </c>
      <c r="J78" s="506">
        <v>136.1</v>
      </c>
      <c r="K78" s="506">
        <v>135.8</v>
      </c>
      <c r="L78" s="506">
        <v>137</v>
      </c>
      <c r="M78" s="506">
        <v>4.6</v>
      </c>
      <c r="N78" s="506">
        <v>4</v>
      </c>
      <c r="O78" s="506">
        <v>6.9</v>
      </c>
    </row>
    <row r="79" spans="2:15" ht="16.5" customHeight="1">
      <c r="B79" s="426" t="s">
        <v>147</v>
      </c>
      <c r="C79" s="208" t="s">
        <v>666</v>
      </c>
      <c r="D79" s="506">
        <v>20.2</v>
      </c>
      <c r="E79" s="506">
        <v>20.8</v>
      </c>
      <c r="F79" s="506">
        <v>18.1</v>
      </c>
      <c r="G79" s="506">
        <v>174</v>
      </c>
      <c r="H79" s="506">
        <v>181</v>
      </c>
      <c r="I79" s="506">
        <v>148.1</v>
      </c>
      <c r="J79" s="506">
        <v>151.3</v>
      </c>
      <c r="K79" s="506">
        <v>155.2</v>
      </c>
      <c r="L79" s="506">
        <v>136.9</v>
      </c>
      <c r="M79" s="506">
        <v>22.7</v>
      </c>
      <c r="N79" s="506">
        <v>25.8</v>
      </c>
      <c r="O79" s="506">
        <v>11.2</v>
      </c>
    </row>
    <row r="80" spans="2:15" ht="16.5" customHeight="1">
      <c r="B80" s="426" t="s">
        <v>148</v>
      </c>
      <c r="C80" s="208" t="s">
        <v>604</v>
      </c>
      <c r="D80" s="506">
        <v>17.9</v>
      </c>
      <c r="E80" s="506">
        <v>18.3</v>
      </c>
      <c r="F80" s="506">
        <v>16.7</v>
      </c>
      <c r="G80" s="506">
        <v>141.1</v>
      </c>
      <c r="H80" s="506">
        <v>143.3</v>
      </c>
      <c r="I80" s="506">
        <v>134</v>
      </c>
      <c r="J80" s="506">
        <v>134.8</v>
      </c>
      <c r="K80" s="506">
        <v>137.3</v>
      </c>
      <c r="L80" s="506">
        <v>126.7</v>
      </c>
      <c r="M80" s="506">
        <v>6.3</v>
      </c>
      <c r="N80" s="506">
        <v>6</v>
      </c>
      <c r="O80" s="506">
        <v>7.3</v>
      </c>
    </row>
    <row r="81" spans="2:15" ht="16.5" customHeight="1">
      <c r="B81" s="426" t="s">
        <v>149</v>
      </c>
      <c r="C81" s="208" t="s">
        <v>667</v>
      </c>
      <c r="D81" s="506">
        <v>18.7</v>
      </c>
      <c r="E81" s="506">
        <v>19.3</v>
      </c>
      <c r="F81" s="506">
        <v>17.4</v>
      </c>
      <c r="G81" s="506">
        <v>157.4</v>
      </c>
      <c r="H81" s="506">
        <v>168.4</v>
      </c>
      <c r="I81" s="506">
        <v>132.4</v>
      </c>
      <c r="J81" s="506">
        <v>139.7</v>
      </c>
      <c r="K81" s="506">
        <v>146.8</v>
      </c>
      <c r="L81" s="506">
        <v>123.5</v>
      </c>
      <c r="M81" s="506">
        <v>17.7</v>
      </c>
      <c r="N81" s="506">
        <v>21.6</v>
      </c>
      <c r="O81" s="506">
        <v>8.9</v>
      </c>
    </row>
    <row r="82" spans="2:15" ht="16.5" customHeight="1">
      <c r="B82" s="426" t="s">
        <v>150</v>
      </c>
      <c r="C82" s="208" t="s">
        <v>668</v>
      </c>
      <c r="D82" s="506">
        <v>18.3</v>
      </c>
      <c r="E82" s="506">
        <v>18.8</v>
      </c>
      <c r="F82" s="506">
        <v>17.1</v>
      </c>
      <c r="G82" s="506">
        <v>163.7</v>
      </c>
      <c r="H82" s="506">
        <v>172.3</v>
      </c>
      <c r="I82" s="506">
        <v>142.8</v>
      </c>
      <c r="J82" s="506">
        <v>142.1</v>
      </c>
      <c r="K82" s="506">
        <v>147.7</v>
      </c>
      <c r="L82" s="506">
        <v>128.5</v>
      </c>
      <c r="M82" s="506">
        <v>21.6</v>
      </c>
      <c r="N82" s="506">
        <v>24.6</v>
      </c>
      <c r="O82" s="506">
        <v>14.3</v>
      </c>
    </row>
    <row r="83" spans="2:15" ht="16.5" customHeight="1">
      <c r="B83" s="426" t="s">
        <v>151</v>
      </c>
      <c r="C83" s="208" t="s">
        <v>669</v>
      </c>
      <c r="D83" s="506">
        <v>17.5</v>
      </c>
      <c r="E83" s="506">
        <v>17.9</v>
      </c>
      <c r="F83" s="506">
        <v>16.1</v>
      </c>
      <c r="G83" s="506">
        <v>149.4</v>
      </c>
      <c r="H83" s="506">
        <v>156.4</v>
      </c>
      <c r="I83" s="506">
        <v>121.6</v>
      </c>
      <c r="J83" s="506">
        <v>132.1</v>
      </c>
      <c r="K83" s="506">
        <v>136.5</v>
      </c>
      <c r="L83" s="506">
        <v>114.8</v>
      </c>
      <c r="M83" s="506">
        <v>17.3</v>
      </c>
      <c r="N83" s="506">
        <v>19.9</v>
      </c>
      <c r="O83" s="506">
        <v>6.8</v>
      </c>
    </row>
    <row r="84" spans="2:15" ht="16.5" customHeight="1">
      <c r="B84" s="426" t="s">
        <v>152</v>
      </c>
      <c r="C84" s="208" t="s">
        <v>670</v>
      </c>
      <c r="D84" s="506">
        <v>18.5</v>
      </c>
      <c r="E84" s="506">
        <v>18.7</v>
      </c>
      <c r="F84" s="506">
        <v>18</v>
      </c>
      <c r="G84" s="506">
        <v>155.5</v>
      </c>
      <c r="H84" s="506">
        <v>161</v>
      </c>
      <c r="I84" s="506">
        <v>136.9</v>
      </c>
      <c r="J84" s="506">
        <v>145.6</v>
      </c>
      <c r="K84" s="506">
        <v>149.3</v>
      </c>
      <c r="L84" s="506">
        <v>133</v>
      </c>
      <c r="M84" s="506">
        <v>9.9</v>
      </c>
      <c r="N84" s="506">
        <v>11.7</v>
      </c>
      <c r="O84" s="506">
        <v>3.9</v>
      </c>
    </row>
    <row r="85" spans="2:15" ht="16.5" customHeight="1">
      <c r="B85" s="426" t="s">
        <v>153</v>
      </c>
      <c r="C85" s="208" t="s">
        <v>609</v>
      </c>
      <c r="D85" s="506" t="s">
        <v>97</v>
      </c>
      <c r="E85" s="506" t="s">
        <v>97</v>
      </c>
      <c r="F85" s="506" t="s">
        <v>97</v>
      </c>
      <c r="G85" s="506" t="s">
        <v>97</v>
      </c>
      <c r="H85" s="506" t="s">
        <v>97</v>
      </c>
      <c r="I85" s="506" t="s">
        <v>97</v>
      </c>
      <c r="J85" s="506" t="s">
        <v>97</v>
      </c>
      <c r="K85" s="506" t="s">
        <v>97</v>
      </c>
      <c r="L85" s="506" t="s">
        <v>97</v>
      </c>
      <c r="M85" s="506" t="s">
        <v>97</v>
      </c>
      <c r="N85" s="506" t="s">
        <v>97</v>
      </c>
      <c r="O85" s="506" t="s">
        <v>97</v>
      </c>
    </row>
    <row r="86" spans="2:15" ht="16.5" customHeight="1">
      <c r="B86" s="426" t="s">
        <v>154</v>
      </c>
      <c r="C86" s="208" t="s">
        <v>610</v>
      </c>
      <c r="D86" s="506">
        <v>19.1</v>
      </c>
      <c r="E86" s="506">
        <v>19.3</v>
      </c>
      <c r="F86" s="506">
        <v>17.9</v>
      </c>
      <c r="G86" s="506">
        <v>160.1</v>
      </c>
      <c r="H86" s="506">
        <v>162.1</v>
      </c>
      <c r="I86" s="506">
        <v>142.9</v>
      </c>
      <c r="J86" s="506">
        <v>144</v>
      </c>
      <c r="K86" s="506">
        <v>145</v>
      </c>
      <c r="L86" s="506">
        <v>135.3</v>
      </c>
      <c r="M86" s="506">
        <v>16.1</v>
      </c>
      <c r="N86" s="506">
        <v>17.1</v>
      </c>
      <c r="O86" s="506">
        <v>7.6</v>
      </c>
    </row>
    <row r="87" spans="2:15" ht="16.5" customHeight="1">
      <c r="B87" s="426" t="s">
        <v>155</v>
      </c>
      <c r="C87" s="208" t="s">
        <v>611</v>
      </c>
      <c r="D87" s="506">
        <v>16.6</v>
      </c>
      <c r="E87" s="506">
        <v>17.2</v>
      </c>
      <c r="F87" s="506">
        <v>15.6</v>
      </c>
      <c r="G87" s="506">
        <v>149.6</v>
      </c>
      <c r="H87" s="506">
        <v>159.4</v>
      </c>
      <c r="I87" s="506">
        <v>133</v>
      </c>
      <c r="J87" s="506">
        <v>129.6</v>
      </c>
      <c r="K87" s="506">
        <v>135</v>
      </c>
      <c r="L87" s="506">
        <v>120.5</v>
      </c>
      <c r="M87" s="506">
        <v>20</v>
      </c>
      <c r="N87" s="506">
        <v>24.4</v>
      </c>
      <c r="O87" s="506">
        <v>12.5</v>
      </c>
    </row>
    <row r="88" spans="2:15" ht="16.5" customHeight="1">
      <c r="B88" s="426" t="s">
        <v>156</v>
      </c>
      <c r="C88" s="208" t="s">
        <v>671</v>
      </c>
      <c r="D88" s="506">
        <v>17.9</v>
      </c>
      <c r="E88" s="506">
        <v>18</v>
      </c>
      <c r="F88" s="506">
        <v>17.2</v>
      </c>
      <c r="G88" s="506">
        <v>152.3</v>
      </c>
      <c r="H88" s="506">
        <v>154.6</v>
      </c>
      <c r="I88" s="506">
        <v>133.1</v>
      </c>
      <c r="J88" s="506">
        <v>137.7</v>
      </c>
      <c r="K88" s="506">
        <v>139.2</v>
      </c>
      <c r="L88" s="506">
        <v>125.7</v>
      </c>
      <c r="M88" s="506">
        <v>14.6</v>
      </c>
      <c r="N88" s="506">
        <v>15.4</v>
      </c>
      <c r="O88" s="506">
        <v>7.4</v>
      </c>
    </row>
    <row r="89" spans="2:15" ht="16.5" customHeight="1">
      <c r="B89" s="426" t="s">
        <v>157</v>
      </c>
      <c r="C89" s="208" t="s">
        <v>672</v>
      </c>
      <c r="D89" s="506">
        <v>16.9</v>
      </c>
      <c r="E89" s="506">
        <v>17</v>
      </c>
      <c r="F89" s="506">
        <v>16.4</v>
      </c>
      <c r="G89" s="506">
        <v>157.2</v>
      </c>
      <c r="H89" s="506">
        <v>161.6</v>
      </c>
      <c r="I89" s="506">
        <v>133.7</v>
      </c>
      <c r="J89" s="506">
        <v>136.3</v>
      </c>
      <c r="K89" s="506">
        <v>138.3</v>
      </c>
      <c r="L89" s="506">
        <v>125.8</v>
      </c>
      <c r="M89" s="506">
        <v>20.9</v>
      </c>
      <c r="N89" s="506">
        <v>23.3</v>
      </c>
      <c r="O89" s="506">
        <v>7.9</v>
      </c>
    </row>
    <row r="90" spans="2:15" ht="16.5" customHeight="1">
      <c r="B90" s="426" t="s">
        <v>158</v>
      </c>
      <c r="C90" s="208" t="s">
        <v>673</v>
      </c>
      <c r="D90" s="506">
        <v>17.7</v>
      </c>
      <c r="E90" s="506">
        <v>17.9</v>
      </c>
      <c r="F90" s="506">
        <v>17.2</v>
      </c>
      <c r="G90" s="506">
        <v>150.2</v>
      </c>
      <c r="H90" s="506">
        <v>155.2</v>
      </c>
      <c r="I90" s="506">
        <v>139.7</v>
      </c>
      <c r="J90" s="506">
        <v>135.9</v>
      </c>
      <c r="K90" s="506">
        <v>138.8</v>
      </c>
      <c r="L90" s="506">
        <v>129.9</v>
      </c>
      <c r="M90" s="506">
        <v>14.3</v>
      </c>
      <c r="N90" s="506">
        <v>16.4</v>
      </c>
      <c r="O90" s="506">
        <v>9.8</v>
      </c>
    </row>
    <row r="91" spans="2:15" ht="16.5" customHeight="1">
      <c r="B91" s="426" t="s">
        <v>159</v>
      </c>
      <c r="C91" s="208" t="s">
        <v>674</v>
      </c>
      <c r="D91" s="506">
        <v>17.9</v>
      </c>
      <c r="E91" s="506">
        <v>18.2</v>
      </c>
      <c r="F91" s="506">
        <v>17</v>
      </c>
      <c r="G91" s="506">
        <v>153.2</v>
      </c>
      <c r="H91" s="506">
        <v>159.9</v>
      </c>
      <c r="I91" s="506">
        <v>134.9</v>
      </c>
      <c r="J91" s="506">
        <v>137.2</v>
      </c>
      <c r="K91" s="506">
        <v>140.9</v>
      </c>
      <c r="L91" s="506">
        <v>127</v>
      </c>
      <c r="M91" s="506">
        <v>16</v>
      </c>
      <c r="N91" s="506">
        <v>19</v>
      </c>
      <c r="O91" s="506">
        <v>7.9</v>
      </c>
    </row>
    <row r="92" spans="2:15" ht="16.5" customHeight="1">
      <c r="B92" s="426" t="s">
        <v>160</v>
      </c>
      <c r="C92" s="208" t="s">
        <v>675</v>
      </c>
      <c r="D92" s="506">
        <v>16.6</v>
      </c>
      <c r="E92" s="506">
        <v>16.7</v>
      </c>
      <c r="F92" s="506">
        <v>16.4</v>
      </c>
      <c r="G92" s="506">
        <v>143</v>
      </c>
      <c r="H92" s="506">
        <v>146.8</v>
      </c>
      <c r="I92" s="506">
        <v>133</v>
      </c>
      <c r="J92" s="506">
        <v>128.4</v>
      </c>
      <c r="K92" s="506">
        <v>129.7</v>
      </c>
      <c r="L92" s="506">
        <v>124.8</v>
      </c>
      <c r="M92" s="506">
        <v>14.6</v>
      </c>
      <c r="N92" s="506">
        <v>17.1</v>
      </c>
      <c r="O92" s="506">
        <v>8.2</v>
      </c>
    </row>
    <row r="93" spans="2:15" ht="16.5" customHeight="1">
      <c r="B93" s="426" t="s">
        <v>161</v>
      </c>
      <c r="C93" s="208" t="s">
        <v>676</v>
      </c>
      <c r="D93" s="506">
        <v>18.8</v>
      </c>
      <c r="E93" s="506">
        <v>18.8</v>
      </c>
      <c r="F93" s="506">
        <v>18.8</v>
      </c>
      <c r="G93" s="506">
        <v>170.1</v>
      </c>
      <c r="H93" s="506">
        <v>168.6</v>
      </c>
      <c r="I93" s="506">
        <v>174.5</v>
      </c>
      <c r="J93" s="506">
        <v>149.3</v>
      </c>
      <c r="K93" s="506">
        <v>148.5</v>
      </c>
      <c r="L93" s="506">
        <v>151.5</v>
      </c>
      <c r="M93" s="506">
        <v>20.8</v>
      </c>
      <c r="N93" s="506">
        <v>20.1</v>
      </c>
      <c r="O93" s="506">
        <v>23</v>
      </c>
    </row>
    <row r="94" spans="2:15" ht="16.5" customHeight="1">
      <c r="B94" s="426" t="s">
        <v>162</v>
      </c>
      <c r="C94" s="208" t="s">
        <v>677</v>
      </c>
      <c r="D94" s="506">
        <v>18.5</v>
      </c>
      <c r="E94" s="506">
        <v>18.6</v>
      </c>
      <c r="F94" s="506">
        <v>17.8</v>
      </c>
      <c r="G94" s="506">
        <v>163</v>
      </c>
      <c r="H94" s="506">
        <v>166.3</v>
      </c>
      <c r="I94" s="506">
        <v>145</v>
      </c>
      <c r="J94" s="506">
        <v>143.9</v>
      </c>
      <c r="K94" s="506">
        <v>145.7</v>
      </c>
      <c r="L94" s="506">
        <v>134</v>
      </c>
      <c r="M94" s="506">
        <v>19.1</v>
      </c>
      <c r="N94" s="506">
        <v>20.6</v>
      </c>
      <c r="O94" s="506">
        <v>11</v>
      </c>
    </row>
    <row r="95" spans="2:15" ht="16.5" customHeight="1">
      <c r="B95" s="426" t="s">
        <v>163</v>
      </c>
      <c r="C95" s="445" t="s">
        <v>379</v>
      </c>
      <c r="D95" s="506">
        <v>17.9</v>
      </c>
      <c r="E95" s="506">
        <v>18.2</v>
      </c>
      <c r="F95" s="506">
        <v>17</v>
      </c>
      <c r="G95" s="506">
        <v>149.3</v>
      </c>
      <c r="H95" s="506">
        <v>157.9</v>
      </c>
      <c r="I95" s="506">
        <v>130.1</v>
      </c>
      <c r="J95" s="506">
        <v>136.2</v>
      </c>
      <c r="K95" s="506">
        <v>141.9</v>
      </c>
      <c r="L95" s="506">
        <v>123.5</v>
      </c>
      <c r="M95" s="506">
        <v>13.1</v>
      </c>
      <c r="N95" s="506">
        <v>16</v>
      </c>
      <c r="O95" s="506">
        <v>6.6</v>
      </c>
    </row>
    <row r="96" spans="2:15" ht="16.5" customHeight="1">
      <c r="B96" s="423" t="s">
        <v>27</v>
      </c>
      <c r="C96" s="520" t="s">
        <v>377</v>
      </c>
      <c r="D96" s="504">
        <v>19</v>
      </c>
      <c r="E96" s="504">
        <v>19.8</v>
      </c>
      <c r="F96" s="504">
        <v>18</v>
      </c>
      <c r="G96" s="504">
        <v>148.9</v>
      </c>
      <c r="H96" s="504">
        <v>161.7</v>
      </c>
      <c r="I96" s="504">
        <v>134.2</v>
      </c>
      <c r="J96" s="504">
        <v>140</v>
      </c>
      <c r="K96" s="504">
        <v>149.2</v>
      </c>
      <c r="L96" s="504">
        <v>129.4</v>
      </c>
      <c r="M96" s="504">
        <v>8.9</v>
      </c>
      <c r="N96" s="504">
        <v>12.5</v>
      </c>
      <c r="O96" s="504">
        <v>4.8</v>
      </c>
    </row>
    <row r="97" spans="2:15" ht="16.5" customHeight="1">
      <c r="B97" s="427" t="s">
        <v>28</v>
      </c>
      <c r="C97" s="521" t="s">
        <v>378</v>
      </c>
      <c r="D97" s="508">
        <v>19.5</v>
      </c>
      <c r="E97" s="508">
        <v>20.2</v>
      </c>
      <c r="F97" s="508">
        <v>19.1</v>
      </c>
      <c r="G97" s="508">
        <v>122.7</v>
      </c>
      <c r="H97" s="508">
        <v>146</v>
      </c>
      <c r="I97" s="508">
        <v>109.7</v>
      </c>
      <c r="J97" s="508">
        <v>117.4</v>
      </c>
      <c r="K97" s="508">
        <v>136.2</v>
      </c>
      <c r="L97" s="508">
        <v>106.9</v>
      </c>
      <c r="M97" s="508">
        <v>5.3</v>
      </c>
      <c r="N97" s="508">
        <v>9.8</v>
      </c>
      <c r="O97" s="508">
        <v>2.8</v>
      </c>
    </row>
    <row r="98" spans="2:15" ht="16.5" customHeight="1">
      <c r="B98" s="425" t="s">
        <v>29</v>
      </c>
      <c r="C98" s="207" t="s">
        <v>620</v>
      </c>
      <c r="D98" s="502">
        <v>18</v>
      </c>
      <c r="E98" s="502">
        <v>19.1</v>
      </c>
      <c r="F98" s="502">
        <v>17</v>
      </c>
      <c r="G98" s="502">
        <v>130.2</v>
      </c>
      <c r="H98" s="502">
        <v>162.7</v>
      </c>
      <c r="I98" s="502">
        <v>101.9</v>
      </c>
      <c r="J98" s="502">
        <v>119.2</v>
      </c>
      <c r="K98" s="502">
        <v>146.4</v>
      </c>
      <c r="L98" s="502">
        <v>95.4</v>
      </c>
      <c r="M98" s="502">
        <v>11</v>
      </c>
      <c r="N98" s="502">
        <v>16.3</v>
      </c>
      <c r="O98" s="502">
        <v>6.5</v>
      </c>
    </row>
    <row r="99" spans="2:15" ht="16.5" customHeight="1">
      <c r="B99" s="426" t="s">
        <v>30</v>
      </c>
      <c r="C99" s="208" t="s">
        <v>678</v>
      </c>
      <c r="D99" s="506">
        <v>15.8</v>
      </c>
      <c r="E99" s="506">
        <v>16.2</v>
      </c>
      <c r="F99" s="506">
        <v>15.7</v>
      </c>
      <c r="G99" s="506">
        <v>100.8</v>
      </c>
      <c r="H99" s="506">
        <v>120.5</v>
      </c>
      <c r="I99" s="506">
        <v>92</v>
      </c>
      <c r="J99" s="506">
        <v>94.3</v>
      </c>
      <c r="K99" s="506">
        <v>108.6</v>
      </c>
      <c r="L99" s="506">
        <v>87.9</v>
      </c>
      <c r="M99" s="506">
        <v>6.5</v>
      </c>
      <c r="N99" s="506">
        <v>11.9</v>
      </c>
      <c r="O99" s="506">
        <v>4.1</v>
      </c>
    </row>
    <row r="100" spans="2:15" ht="16.5" customHeight="1">
      <c r="B100" s="423" t="s">
        <v>31</v>
      </c>
      <c r="C100" s="206" t="s">
        <v>621</v>
      </c>
      <c r="D100" s="504">
        <v>19.1</v>
      </c>
      <c r="E100" s="504">
        <v>19.3</v>
      </c>
      <c r="F100" s="504">
        <v>19</v>
      </c>
      <c r="G100" s="504">
        <v>148.1</v>
      </c>
      <c r="H100" s="504">
        <v>154.8</v>
      </c>
      <c r="I100" s="504">
        <v>145.3</v>
      </c>
      <c r="J100" s="504">
        <v>140.8</v>
      </c>
      <c r="K100" s="504">
        <v>143.8</v>
      </c>
      <c r="L100" s="504">
        <v>139.5</v>
      </c>
      <c r="M100" s="504">
        <v>7.3</v>
      </c>
      <c r="N100" s="504">
        <v>11</v>
      </c>
      <c r="O100" s="504">
        <v>5.8</v>
      </c>
    </row>
    <row r="101" spans="2:15" ht="16.5" customHeight="1">
      <c r="B101" s="427" t="s">
        <v>32</v>
      </c>
      <c r="C101" s="205" t="s">
        <v>679</v>
      </c>
      <c r="D101" s="508">
        <v>18.8</v>
      </c>
      <c r="E101" s="508">
        <v>19.6</v>
      </c>
      <c r="F101" s="508">
        <v>18.4</v>
      </c>
      <c r="G101" s="508">
        <v>144.4</v>
      </c>
      <c r="H101" s="508">
        <v>146.1</v>
      </c>
      <c r="I101" s="508">
        <v>143.3</v>
      </c>
      <c r="J101" s="508">
        <v>142.6</v>
      </c>
      <c r="K101" s="508">
        <v>143.9</v>
      </c>
      <c r="L101" s="508">
        <v>141.8</v>
      </c>
      <c r="M101" s="508">
        <v>1.8</v>
      </c>
      <c r="N101" s="508">
        <v>2.2</v>
      </c>
      <c r="O101" s="508">
        <v>1.5</v>
      </c>
    </row>
    <row r="102" spans="2:15" ht="16.5" customHeight="1">
      <c r="B102" s="425" t="s">
        <v>33</v>
      </c>
      <c r="C102" s="207" t="s">
        <v>680</v>
      </c>
      <c r="D102" s="504">
        <v>18.8</v>
      </c>
      <c r="E102" s="504">
        <v>18.8</v>
      </c>
      <c r="F102" s="504">
        <v>18.8</v>
      </c>
      <c r="G102" s="504">
        <v>150.4</v>
      </c>
      <c r="H102" s="504">
        <v>158</v>
      </c>
      <c r="I102" s="504">
        <v>143.3</v>
      </c>
      <c r="J102" s="504">
        <v>138.8</v>
      </c>
      <c r="K102" s="504">
        <v>142.2</v>
      </c>
      <c r="L102" s="504">
        <v>135.6</v>
      </c>
      <c r="M102" s="504">
        <v>11.6</v>
      </c>
      <c r="N102" s="504">
        <v>15.8</v>
      </c>
      <c r="O102" s="504">
        <v>7.7</v>
      </c>
    </row>
    <row r="103" spans="2:15" ht="16.5" customHeight="1">
      <c r="B103" s="426" t="s">
        <v>34</v>
      </c>
      <c r="C103" s="208" t="s">
        <v>681</v>
      </c>
      <c r="D103" s="506">
        <v>18.2</v>
      </c>
      <c r="E103" s="506">
        <v>18.5</v>
      </c>
      <c r="F103" s="506">
        <v>18.1</v>
      </c>
      <c r="G103" s="506">
        <v>102.5</v>
      </c>
      <c r="H103" s="506">
        <v>114</v>
      </c>
      <c r="I103" s="506">
        <v>95.1</v>
      </c>
      <c r="J103" s="506">
        <v>98.4</v>
      </c>
      <c r="K103" s="506">
        <v>108.4</v>
      </c>
      <c r="L103" s="506">
        <v>91.9</v>
      </c>
      <c r="M103" s="506">
        <v>4.1</v>
      </c>
      <c r="N103" s="506">
        <v>5.6</v>
      </c>
      <c r="O103" s="506">
        <v>3.2</v>
      </c>
    </row>
    <row r="104" spans="2:15" ht="16.5" customHeight="1">
      <c r="B104" s="427" t="s">
        <v>35</v>
      </c>
      <c r="C104" s="205" t="s">
        <v>682</v>
      </c>
      <c r="D104" s="512">
        <v>19.9</v>
      </c>
      <c r="E104" s="512">
        <v>19.9</v>
      </c>
      <c r="F104" s="512">
        <v>19.7</v>
      </c>
      <c r="G104" s="512">
        <v>153.4</v>
      </c>
      <c r="H104" s="512">
        <v>156.4</v>
      </c>
      <c r="I104" s="512">
        <v>149.1</v>
      </c>
      <c r="J104" s="512">
        <v>145.9</v>
      </c>
      <c r="K104" s="512">
        <v>148</v>
      </c>
      <c r="L104" s="512">
        <v>142.8</v>
      </c>
      <c r="M104" s="512">
        <v>7.5</v>
      </c>
      <c r="N104" s="512">
        <v>8.4</v>
      </c>
      <c r="O104" s="512">
        <v>6.3</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3">
        <v>43221</v>
      </c>
      <c r="D1" s="202" t="s">
        <v>439</v>
      </c>
      <c r="E1" s="65"/>
      <c r="F1" s="65"/>
      <c r="H1" s="65"/>
      <c r="I1" s="65"/>
      <c r="J1" s="65"/>
      <c r="K1" s="65"/>
      <c r="L1" s="65"/>
      <c r="M1" s="65"/>
      <c r="N1" s="65"/>
      <c r="O1" s="65"/>
      <c r="P1" s="65"/>
      <c r="Q1" s="65"/>
      <c r="R1" s="65"/>
    </row>
    <row r="2" spans="2:18" ht="18" customHeight="1">
      <c r="B2" s="67"/>
      <c r="C2" s="69" t="s">
        <v>74</v>
      </c>
      <c r="E2" s="67"/>
      <c r="F2" s="67"/>
      <c r="G2" s="67"/>
      <c r="H2" s="67"/>
      <c r="I2" s="67"/>
      <c r="J2" s="67"/>
      <c r="K2" s="67"/>
      <c r="L2" s="391"/>
      <c r="M2" s="67"/>
      <c r="N2" s="67"/>
      <c r="O2" s="67"/>
      <c r="P2" s="67"/>
      <c r="Q2" s="67"/>
      <c r="R2" s="67"/>
    </row>
    <row r="3" spans="2:18" s="71" customFormat="1" ht="18" customHeight="1">
      <c r="B3" s="692" t="s">
        <v>809</v>
      </c>
      <c r="C3" s="693"/>
      <c r="D3" s="698" t="s">
        <v>695</v>
      </c>
      <c r="E3" s="698"/>
      <c r="F3" s="698"/>
      <c r="G3" s="692" t="s">
        <v>696</v>
      </c>
      <c r="H3" s="707"/>
      <c r="I3" s="707"/>
      <c r="J3" s="692" t="s">
        <v>697</v>
      </c>
      <c r="K3" s="707"/>
      <c r="L3" s="707"/>
      <c r="M3" s="703" t="s">
        <v>698</v>
      </c>
      <c r="N3" s="705"/>
      <c r="O3" s="705"/>
      <c r="P3" s="703" t="s">
        <v>699</v>
      </c>
      <c r="Q3" s="705"/>
      <c r="R3" s="706"/>
    </row>
    <row r="4" spans="2:18" s="71" customFormat="1" ht="18" customHeight="1" thickBot="1">
      <c r="B4" s="696"/>
      <c r="C4" s="697"/>
      <c r="D4" s="73" t="s">
        <v>688</v>
      </c>
      <c r="E4" s="72" t="s">
        <v>689</v>
      </c>
      <c r="F4" s="72" t="s">
        <v>690</v>
      </c>
      <c r="G4" s="74" t="s">
        <v>688</v>
      </c>
      <c r="H4" s="72" t="s">
        <v>689</v>
      </c>
      <c r="I4" s="72" t="s">
        <v>690</v>
      </c>
      <c r="J4" s="74" t="s">
        <v>688</v>
      </c>
      <c r="K4" s="72" t="s">
        <v>689</v>
      </c>
      <c r="L4" s="72" t="s">
        <v>690</v>
      </c>
      <c r="M4" s="72" t="s">
        <v>688</v>
      </c>
      <c r="N4" s="74" t="s">
        <v>689</v>
      </c>
      <c r="O4" s="72" t="s">
        <v>690</v>
      </c>
      <c r="P4" s="74" t="s">
        <v>688</v>
      </c>
      <c r="Q4" s="74" t="s">
        <v>689</v>
      </c>
      <c r="R4" s="73" t="s">
        <v>690</v>
      </c>
    </row>
    <row r="5" spans="2:18" s="71" customFormat="1" ht="9.75" customHeight="1" thickTop="1">
      <c r="B5" s="437"/>
      <c r="C5" s="438"/>
      <c r="D5" s="216" t="s">
        <v>700</v>
      </c>
      <c r="E5" s="76" t="s">
        <v>700</v>
      </c>
      <c r="F5" s="76" t="s">
        <v>700</v>
      </c>
      <c r="G5" s="76" t="s">
        <v>700</v>
      </c>
      <c r="H5" s="76" t="s">
        <v>700</v>
      </c>
      <c r="I5" s="76" t="s">
        <v>700</v>
      </c>
      <c r="J5" s="76" t="s">
        <v>700</v>
      </c>
      <c r="K5" s="76" t="s">
        <v>700</v>
      </c>
      <c r="L5" s="76" t="s">
        <v>700</v>
      </c>
      <c r="M5" s="76" t="s">
        <v>700</v>
      </c>
      <c r="N5" s="76" t="s">
        <v>700</v>
      </c>
      <c r="O5" s="76" t="s">
        <v>700</v>
      </c>
      <c r="P5" s="77" t="s">
        <v>261</v>
      </c>
      <c r="Q5" s="77" t="s">
        <v>261</v>
      </c>
      <c r="R5" s="77" t="s">
        <v>261</v>
      </c>
    </row>
    <row r="6" spans="2:18" ht="16.5" customHeight="1">
      <c r="B6" s="444" t="s">
        <v>262</v>
      </c>
      <c r="C6" s="436" t="s">
        <v>593</v>
      </c>
      <c r="D6" s="494">
        <v>1395729</v>
      </c>
      <c r="E6" s="494">
        <v>760996</v>
      </c>
      <c r="F6" s="494">
        <v>634733</v>
      </c>
      <c r="G6" s="494">
        <v>31948</v>
      </c>
      <c r="H6" s="494">
        <v>13535</v>
      </c>
      <c r="I6" s="494">
        <v>18413</v>
      </c>
      <c r="J6" s="494">
        <v>25173</v>
      </c>
      <c r="K6" s="494">
        <v>13186</v>
      </c>
      <c r="L6" s="494">
        <v>11987</v>
      </c>
      <c r="M6" s="494">
        <v>1402504</v>
      </c>
      <c r="N6" s="494">
        <v>761345</v>
      </c>
      <c r="O6" s="494">
        <v>641159</v>
      </c>
      <c r="P6" s="502">
        <v>31.1</v>
      </c>
      <c r="Q6" s="502">
        <v>15.7</v>
      </c>
      <c r="R6" s="502">
        <v>49.5</v>
      </c>
    </row>
    <row r="7" spans="2:18" ht="16.5" customHeight="1">
      <c r="B7" s="440" t="s">
        <v>263</v>
      </c>
      <c r="C7" s="203" t="s">
        <v>594</v>
      </c>
      <c r="D7" s="487">
        <v>63104</v>
      </c>
      <c r="E7" s="488">
        <v>52705</v>
      </c>
      <c r="F7" s="488">
        <v>10399</v>
      </c>
      <c r="G7" s="488">
        <v>1408</v>
      </c>
      <c r="H7" s="488">
        <v>1073</v>
      </c>
      <c r="I7" s="488">
        <v>335</v>
      </c>
      <c r="J7" s="488">
        <v>944</v>
      </c>
      <c r="K7" s="488">
        <v>637</v>
      </c>
      <c r="L7" s="488">
        <v>307</v>
      </c>
      <c r="M7" s="488">
        <v>63568</v>
      </c>
      <c r="N7" s="488">
        <v>53141</v>
      </c>
      <c r="O7" s="488">
        <v>10427</v>
      </c>
      <c r="P7" s="504">
        <v>6.5</v>
      </c>
      <c r="Q7" s="504">
        <v>4.6</v>
      </c>
      <c r="R7" s="504">
        <v>16</v>
      </c>
    </row>
    <row r="8" spans="2:18" ht="16.5" customHeight="1">
      <c r="B8" s="441" t="s">
        <v>264</v>
      </c>
      <c r="C8" s="204" t="s">
        <v>595</v>
      </c>
      <c r="D8" s="489">
        <v>396014</v>
      </c>
      <c r="E8" s="490">
        <v>282779</v>
      </c>
      <c r="F8" s="490">
        <v>113235</v>
      </c>
      <c r="G8" s="490">
        <v>4573</v>
      </c>
      <c r="H8" s="490">
        <v>2669</v>
      </c>
      <c r="I8" s="490">
        <v>1904</v>
      </c>
      <c r="J8" s="490">
        <v>3496</v>
      </c>
      <c r="K8" s="490">
        <v>2470</v>
      </c>
      <c r="L8" s="490">
        <v>1026</v>
      </c>
      <c r="M8" s="490">
        <v>397091</v>
      </c>
      <c r="N8" s="490">
        <v>282978</v>
      </c>
      <c r="O8" s="490">
        <v>114113</v>
      </c>
      <c r="P8" s="506">
        <v>13.8</v>
      </c>
      <c r="Q8" s="506">
        <v>5.7</v>
      </c>
      <c r="R8" s="506">
        <v>33.9</v>
      </c>
    </row>
    <row r="9" spans="2:18" ht="16.5" customHeight="1">
      <c r="B9" s="442" t="s">
        <v>265</v>
      </c>
      <c r="C9" s="204" t="s">
        <v>596</v>
      </c>
      <c r="D9" s="489">
        <v>2302</v>
      </c>
      <c r="E9" s="490">
        <v>1954</v>
      </c>
      <c r="F9" s="490">
        <v>348</v>
      </c>
      <c r="G9" s="490">
        <v>7</v>
      </c>
      <c r="H9" s="490">
        <v>0</v>
      </c>
      <c r="I9" s="490">
        <v>7</v>
      </c>
      <c r="J9" s="490">
        <v>8</v>
      </c>
      <c r="K9" s="490">
        <v>8</v>
      </c>
      <c r="L9" s="490">
        <v>0</v>
      </c>
      <c r="M9" s="490">
        <v>2301</v>
      </c>
      <c r="N9" s="490">
        <v>1946</v>
      </c>
      <c r="O9" s="490">
        <v>355</v>
      </c>
      <c r="P9" s="506">
        <v>3.9</v>
      </c>
      <c r="Q9" s="506">
        <v>0.1</v>
      </c>
      <c r="R9" s="506">
        <v>24.8</v>
      </c>
    </row>
    <row r="10" spans="2:18" ht="16.5" customHeight="1">
      <c r="B10" s="441" t="s">
        <v>266</v>
      </c>
      <c r="C10" s="204" t="s">
        <v>597</v>
      </c>
      <c r="D10" s="489">
        <v>17797</v>
      </c>
      <c r="E10" s="490">
        <v>11446</v>
      </c>
      <c r="F10" s="490">
        <v>6351</v>
      </c>
      <c r="G10" s="490">
        <v>53</v>
      </c>
      <c r="H10" s="490">
        <v>44</v>
      </c>
      <c r="I10" s="490">
        <v>9</v>
      </c>
      <c r="J10" s="490">
        <v>91</v>
      </c>
      <c r="K10" s="490">
        <v>9</v>
      </c>
      <c r="L10" s="490">
        <v>82</v>
      </c>
      <c r="M10" s="490">
        <v>17759</v>
      </c>
      <c r="N10" s="490">
        <v>11481</v>
      </c>
      <c r="O10" s="490">
        <v>6278</v>
      </c>
      <c r="P10" s="506">
        <v>17.9</v>
      </c>
      <c r="Q10" s="506">
        <v>2.4</v>
      </c>
      <c r="R10" s="506">
        <v>46.1</v>
      </c>
    </row>
    <row r="11" spans="2:18" ht="16.5" customHeight="1">
      <c r="B11" s="441" t="s">
        <v>267</v>
      </c>
      <c r="C11" s="204" t="s">
        <v>653</v>
      </c>
      <c r="D11" s="489">
        <v>86756</v>
      </c>
      <c r="E11" s="490">
        <v>65056</v>
      </c>
      <c r="F11" s="490">
        <v>21700</v>
      </c>
      <c r="G11" s="490">
        <v>1930</v>
      </c>
      <c r="H11" s="490">
        <v>950</v>
      </c>
      <c r="I11" s="490">
        <v>980</v>
      </c>
      <c r="J11" s="490">
        <v>1926</v>
      </c>
      <c r="K11" s="490">
        <v>1321</v>
      </c>
      <c r="L11" s="490">
        <v>605</v>
      </c>
      <c r="M11" s="490">
        <v>86760</v>
      </c>
      <c r="N11" s="490">
        <v>64685</v>
      </c>
      <c r="O11" s="490">
        <v>22075</v>
      </c>
      <c r="P11" s="506">
        <v>21.5</v>
      </c>
      <c r="Q11" s="506">
        <v>12.1</v>
      </c>
      <c r="R11" s="506">
        <v>49.1</v>
      </c>
    </row>
    <row r="12" spans="2:18" ht="16.5" customHeight="1">
      <c r="B12" s="441" t="s">
        <v>268</v>
      </c>
      <c r="C12" s="204" t="s">
        <v>654</v>
      </c>
      <c r="D12" s="489">
        <v>222937</v>
      </c>
      <c r="E12" s="490">
        <v>109827</v>
      </c>
      <c r="F12" s="490">
        <v>113110</v>
      </c>
      <c r="G12" s="490">
        <v>3952</v>
      </c>
      <c r="H12" s="490">
        <v>1972</v>
      </c>
      <c r="I12" s="490">
        <v>1980</v>
      </c>
      <c r="J12" s="490">
        <v>4377</v>
      </c>
      <c r="K12" s="490">
        <v>2629</v>
      </c>
      <c r="L12" s="490">
        <v>1748</v>
      </c>
      <c r="M12" s="490">
        <v>222512</v>
      </c>
      <c r="N12" s="490">
        <v>109170</v>
      </c>
      <c r="O12" s="490">
        <v>113342</v>
      </c>
      <c r="P12" s="506">
        <v>46.8</v>
      </c>
      <c r="Q12" s="506">
        <v>25.2</v>
      </c>
      <c r="R12" s="506">
        <v>67.5</v>
      </c>
    </row>
    <row r="13" spans="2:18" ht="16.5" customHeight="1">
      <c r="B13" s="441" t="s">
        <v>269</v>
      </c>
      <c r="C13" s="204" t="s">
        <v>655</v>
      </c>
      <c r="D13" s="489">
        <v>32316</v>
      </c>
      <c r="E13" s="490">
        <v>13784</v>
      </c>
      <c r="F13" s="490">
        <v>18532</v>
      </c>
      <c r="G13" s="490">
        <v>405</v>
      </c>
      <c r="H13" s="490">
        <v>142</v>
      </c>
      <c r="I13" s="490">
        <v>263</v>
      </c>
      <c r="J13" s="490">
        <v>440</v>
      </c>
      <c r="K13" s="490">
        <v>136</v>
      </c>
      <c r="L13" s="490">
        <v>304</v>
      </c>
      <c r="M13" s="490">
        <v>32281</v>
      </c>
      <c r="N13" s="490">
        <v>13790</v>
      </c>
      <c r="O13" s="490">
        <v>18491</v>
      </c>
      <c r="P13" s="506">
        <v>15.4</v>
      </c>
      <c r="Q13" s="506">
        <v>1.4</v>
      </c>
      <c r="R13" s="506">
        <v>25.8</v>
      </c>
    </row>
    <row r="14" spans="2:18" ht="16.5" customHeight="1">
      <c r="B14" s="441" t="s">
        <v>270</v>
      </c>
      <c r="C14" s="204" t="s">
        <v>656</v>
      </c>
      <c r="D14" s="489">
        <v>14423</v>
      </c>
      <c r="E14" s="490">
        <v>9067</v>
      </c>
      <c r="F14" s="490">
        <v>5356</v>
      </c>
      <c r="G14" s="490">
        <v>283</v>
      </c>
      <c r="H14" s="490">
        <v>199</v>
      </c>
      <c r="I14" s="490">
        <v>84</v>
      </c>
      <c r="J14" s="490">
        <v>424</v>
      </c>
      <c r="K14" s="490">
        <v>366</v>
      </c>
      <c r="L14" s="490">
        <v>58</v>
      </c>
      <c r="M14" s="490">
        <v>14282</v>
      </c>
      <c r="N14" s="490">
        <v>8900</v>
      </c>
      <c r="O14" s="490">
        <v>5382</v>
      </c>
      <c r="P14" s="506">
        <v>36.9</v>
      </c>
      <c r="Q14" s="506">
        <v>21.1</v>
      </c>
      <c r="R14" s="506">
        <v>63.2</v>
      </c>
    </row>
    <row r="15" spans="2:18" ht="16.5" customHeight="1">
      <c r="B15" s="441" t="s">
        <v>271</v>
      </c>
      <c r="C15" s="204" t="s">
        <v>657</v>
      </c>
      <c r="D15" s="489">
        <v>34351</v>
      </c>
      <c r="E15" s="490">
        <v>22075</v>
      </c>
      <c r="F15" s="490">
        <v>12276</v>
      </c>
      <c r="G15" s="490">
        <v>826</v>
      </c>
      <c r="H15" s="490">
        <v>357</v>
      </c>
      <c r="I15" s="490">
        <v>469</v>
      </c>
      <c r="J15" s="490">
        <v>1230</v>
      </c>
      <c r="K15" s="490">
        <v>405</v>
      </c>
      <c r="L15" s="490">
        <v>825</v>
      </c>
      <c r="M15" s="490">
        <v>33947</v>
      </c>
      <c r="N15" s="490">
        <v>22027</v>
      </c>
      <c r="O15" s="490">
        <v>11920</v>
      </c>
      <c r="P15" s="506">
        <v>13.5</v>
      </c>
      <c r="Q15" s="506">
        <v>3.1</v>
      </c>
      <c r="R15" s="506">
        <v>32.7</v>
      </c>
    </row>
    <row r="16" spans="2:18" ht="16.5" customHeight="1">
      <c r="B16" s="441" t="s">
        <v>272</v>
      </c>
      <c r="C16" s="204" t="s">
        <v>658</v>
      </c>
      <c r="D16" s="489">
        <v>113792</v>
      </c>
      <c r="E16" s="490">
        <v>39195</v>
      </c>
      <c r="F16" s="490">
        <v>74597</v>
      </c>
      <c r="G16" s="490">
        <v>6723</v>
      </c>
      <c r="H16" s="490">
        <v>2596</v>
      </c>
      <c r="I16" s="490">
        <v>4127</v>
      </c>
      <c r="J16" s="490">
        <v>5400</v>
      </c>
      <c r="K16" s="490">
        <v>2546</v>
      </c>
      <c r="L16" s="490">
        <v>2854</v>
      </c>
      <c r="M16" s="490">
        <v>115115</v>
      </c>
      <c r="N16" s="490">
        <v>39245</v>
      </c>
      <c r="O16" s="490">
        <v>75870</v>
      </c>
      <c r="P16" s="506">
        <v>79.7</v>
      </c>
      <c r="Q16" s="506">
        <v>62.1</v>
      </c>
      <c r="R16" s="506">
        <v>88.8</v>
      </c>
    </row>
    <row r="17" spans="2:18" ht="16.5" customHeight="1">
      <c r="B17" s="441" t="s">
        <v>273</v>
      </c>
      <c r="C17" s="204" t="s">
        <v>659</v>
      </c>
      <c r="D17" s="489">
        <v>38522</v>
      </c>
      <c r="E17" s="490">
        <v>13702</v>
      </c>
      <c r="F17" s="490">
        <v>24820</v>
      </c>
      <c r="G17" s="490">
        <v>1022</v>
      </c>
      <c r="H17" s="490">
        <v>443</v>
      </c>
      <c r="I17" s="490">
        <v>579</v>
      </c>
      <c r="J17" s="490">
        <v>844</v>
      </c>
      <c r="K17" s="490">
        <v>322</v>
      </c>
      <c r="L17" s="490">
        <v>522</v>
      </c>
      <c r="M17" s="490">
        <v>38700</v>
      </c>
      <c r="N17" s="490">
        <v>13823</v>
      </c>
      <c r="O17" s="490">
        <v>24877</v>
      </c>
      <c r="P17" s="506">
        <v>46.6</v>
      </c>
      <c r="Q17" s="506">
        <v>24.1</v>
      </c>
      <c r="R17" s="506">
        <v>59.2</v>
      </c>
    </row>
    <row r="18" spans="2:18" ht="16.5" customHeight="1">
      <c r="B18" s="441" t="s">
        <v>274</v>
      </c>
      <c r="C18" s="204" t="s">
        <v>660</v>
      </c>
      <c r="D18" s="489">
        <v>70066</v>
      </c>
      <c r="E18" s="490">
        <v>27382</v>
      </c>
      <c r="F18" s="490">
        <v>42684</v>
      </c>
      <c r="G18" s="490">
        <v>2788</v>
      </c>
      <c r="H18" s="490">
        <v>458</v>
      </c>
      <c r="I18" s="490">
        <v>2330</v>
      </c>
      <c r="J18" s="490">
        <v>792</v>
      </c>
      <c r="K18" s="490">
        <v>353</v>
      </c>
      <c r="L18" s="490">
        <v>439</v>
      </c>
      <c r="M18" s="490">
        <v>72062</v>
      </c>
      <c r="N18" s="490">
        <v>27487</v>
      </c>
      <c r="O18" s="490">
        <v>44575</v>
      </c>
      <c r="P18" s="506">
        <v>33.4</v>
      </c>
      <c r="Q18" s="506">
        <v>23.7</v>
      </c>
      <c r="R18" s="506">
        <v>39.4</v>
      </c>
    </row>
    <row r="19" spans="2:18" ht="16.5" customHeight="1">
      <c r="B19" s="441" t="s">
        <v>275</v>
      </c>
      <c r="C19" s="204" t="s">
        <v>661</v>
      </c>
      <c r="D19" s="489">
        <v>183900</v>
      </c>
      <c r="E19" s="490">
        <v>52255</v>
      </c>
      <c r="F19" s="490">
        <v>131645</v>
      </c>
      <c r="G19" s="490">
        <v>4464</v>
      </c>
      <c r="H19" s="490">
        <v>846</v>
      </c>
      <c r="I19" s="490">
        <v>3618</v>
      </c>
      <c r="J19" s="490">
        <v>2218</v>
      </c>
      <c r="K19" s="490">
        <v>510</v>
      </c>
      <c r="L19" s="490">
        <v>1708</v>
      </c>
      <c r="M19" s="490">
        <v>186146</v>
      </c>
      <c r="N19" s="490">
        <v>52591</v>
      </c>
      <c r="O19" s="490">
        <v>133555</v>
      </c>
      <c r="P19" s="506">
        <v>28.2</v>
      </c>
      <c r="Q19" s="506">
        <v>23.5</v>
      </c>
      <c r="R19" s="506">
        <v>30.1</v>
      </c>
    </row>
    <row r="20" spans="2:18" ht="16.5" customHeight="1">
      <c r="B20" s="441" t="s">
        <v>276</v>
      </c>
      <c r="C20" s="204" t="s">
        <v>598</v>
      </c>
      <c r="D20" s="489">
        <v>12022</v>
      </c>
      <c r="E20" s="490">
        <v>6873</v>
      </c>
      <c r="F20" s="490">
        <v>5149</v>
      </c>
      <c r="G20" s="490">
        <v>312</v>
      </c>
      <c r="H20" s="490">
        <v>100</v>
      </c>
      <c r="I20" s="490">
        <v>212</v>
      </c>
      <c r="J20" s="490">
        <v>300</v>
      </c>
      <c r="K20" s="490">
        <v>218</v>
      </c>
      <c r="L20" s="490">
        <v>82</v>
      </c>
      <c r="M20" s="490">
        <v>12034</v>
      </c>
      <c r="N20" s="490">
        <v>6755</v>
      </c>
      <c r="O20" s="490">
        <v>5279</v>
      </c>
      <c r="P20" s="506">
        <v>21.5</v>
      </c>
      <c r="Q20" s="506">
        <v>8.9</v>
      </c>
      <c r="R20" s="506">
        <v>37.5</v>
      </c>
    </row>
    <row r="21" spans="2:18" ht="16.5" customHeight="1">
      <c r="B21" s="443" t="s">
        <v>277</v>
      </c>
      <c r="C21" s="205" t="s">
        <v>662</v>
      </c>
      <c r="D21" s="491">
        <v>107204</v>
      </c>
      <c r="E21" s="492">
        <v>52747</v>
      </c>
      <c r="F21" s="492">
        <v>54457</v>
      </c>
      <c r="G21" s="492">
        <v>3202</v>
      </c>
      <c r="H21" s="492">
        <v>1686</v>
      </c>
      <c r="I21" s="492">
        <v>1516</v>
      </c>
      <c r="J21" s="492">
        <v>2683</v>
      </c>
      <c r="K21" s="492">
        <v>1256</v>
      </c>
      <c r="L21" s="492">
        <v>1427</v>
      </c>
      <c r="M21" s="492">
        <v>107723</v>
      </c>
      <c r="N21" s="492">
        <v>53177</v>
      </c>
      <c r="O21" s="492">
        <v>54546</v>
      </c>
      <c r="P21" s="508">
        <v>44.4</v>
      </c>
      <c r="Q21" s="508">
        <v>28.4</v>
      </c>
      <c r="R21" s="508">
        <v>59.9</v>
      </c>
    </row>
    <row r="22" spans="2:18" ht="16.5" customHeight="1">
      <c r="B22" s="423" t="s">
        <v>278</v>
      </c>
      <c r="C22" s="206" t="s">
        <v>663</v>
      </c>
      <c r="D22" s="488">
        <v>61303</v>
      </c>
      <c r="E22" s="488">
        <v>33183</v>
      </c>
      <c r="F22" s="488">
        <v>28120</v>
      </c>
      <c r="G22" s="488">
        <v>914</v>
      </c>
      <c r="H22" s="488">
        <v>201</v>
      </c>
      <c r="I22" s="488">
        <v>713</v>
      </c>
      <c r="J22" s="488">
        <v>432</v>
      </c>
      <c r="K22" s="488">
        <v>173</v>
      </c>
      <c r="L22" s="488">
        <v>259</v>
      </c>
      <c r="M22" s="488">
        <v>61785</v>
      </c>
      <c r="N22" s="488">
        <v>33211</v>
      </c>
      <c r="O22" s="488">
        <v>28574</v>
      </c>
      <c r="P22" s="504">
        <v>32.2</v>
      </c>
      <c r="Q22" s="504">
        <v>18.7</v>
      </c>
      <c r="R22" s="504">
        <v>47.8</v>
      </c>
    </row>
    <row r="23" spans="2:18" ht="16.5" customHeight="1">
      <c r="B23" s="424" t="s">
        <v>279</v>
      </c>
      <c r="C23" s="204" t="s">
        <v>600</v>
      </c>
      <c r="D23" s="493">
        <v>5447</v>
      </c>
      <c r="E23" s="493">
        <v>2621</v>
      </c>
      <c r="F23" s="493">
        <v>2826</v>
      </c>
      <c r="G23" s="493">
        <v>26</v>
      </c>
      <c r="H23" s="493">
        <v>12</v>
      </c>
      <c r="I23" s="493">
        <v>14</v>
      </c>
      <c r="J23" s="493">
        <v>57</v>
      </c>
      <c r="K23" s="493">
        <v>32</v>
      </c>
      <c r="L23" s="493">
        <v>25</v>
      </c>
      <c r="M23" s="493">
        <v>5416</v>
      </c>
      <c r="N23" s="493">
        <v>2601</v>
      </c>
      <c r="O23" s="493">
        <v>2815</v>
      </c>
      <c r="P23" s="509">
        <v>28.7</v>
      </c>
      <c r="Q23" s="509">
        <v>20.6</v>
      </c>
      <c r="R23" s="509">
        <v>36.1</v>
      </c>
    </row>
    <row r="24" spans="2:18" ht="16.5" customHeight="1">
      <c r="B24" s="425" t="s">
        <v>280</v>
      </c>
      <c r="C24" s="207" t="s">
        <v>664</v>
      </c>
      <c r="D24" s="494">
        <v>4094</v>
      </c>
      <c r="E24" s="494">
        <v>2880</v>
      </c>
      <c r="F24" s="494">
        <v>1214</v>
      </c>
      <c r="G24" s="494">
        <v>30</v>
      </c>
      <c r="H24" s="494">
        <v>25</v>
      </c>
      <c r="I24" s="494">
        <v>5</v>
      </c>
      <c r="J24" s="494">
        <v>12</v>
      </c>
      <c r="K24" s="494">
        <v>7</v>
      </c>
      <c r="L24" s="494">
        <v>5</v>
      </c>
      <c r="M24" s="494">
        <v>4112</v>
      </c>
      <c r="N24" s="494">
        <v>2898</v>
      </c>
      <c r="O24" s="494">
        <v>1214</v>
      </c>
      <c r="P24" s="502">
        <v>10.2</v>
      </c>
      <c r="Q24" s="502">
        <v>6.2</v>
      </c>
      <c r="R24" s="502">
        <v>19.6</v>
      </c>
    </row>
    <row r="25" spans="2:18" ht="16.5" customHeight="1">
      <c r="B25" s="426" t="s">
        <v>281</v>
      </c>
      <c r="C25" s="208" t="s">
        <v>665</v>
      </c>
      <c r="D25" s="490">
        <v>4423</v>
      </c>
      <c r="E25" s="490">
        <v>3270</v>
      </c>
      <c r="F25" s="490">
        <v>1153</v>
      </c>
      <c r="G25" s="490">
        <v>36</v>
      </c>
      <c r="H25" s="490">
        <v>24</v>
      </c>
      <c r="I25" s="490">
        <v>12</v>
      </c>
      <c r="J25" s="490">
        <v>0</v>
      </c>
      <c r="K25" s="490">
        <v>0</v>
      </c>
      <c r="L25" s="490">
        <v>0</v>
      </c>
      <c r="M25" s="490">
        <v>4459</v>
      </c>
      <c r="N25" s="490">
        <v>3294</v>
      </c>
      <c r="O25" s="490">
        <v>1165</v>
      </c>
      <c r="P25" s="506">
        <v>15.2</v>
      </c>
      <c r="Q25" s="506">
        <v>7.3</v>
      </c>
      <c r="R25" s="506">
        <v>37.3</v>
      </c>
    </row>
    <row r="26" spans="2:18" ht="16.5" customHeight="1">
      <c r="B26" s="426" t="s">
        <v>282</v>
      </c>
      <c r="C26" s="208" t="s">
        <v>666</v>
      </c>
      <c r="D26" s="490">
        <v>17794</v>
      </c>
      <c r="E26" s="490">
        <v>12624</v>
      </c>
      <c r="F26" s="490">
        <v>5170</v>
      </c>
      <c r="G26" s="490">
        <v>310</v>
      </c>
      <c r="H26" s="490">
        <v>111</v>
      </c>
      <c r="I26" s="490">
        <v>199</v>
      </c>
      <c r="J26" s="490">
        <v>96</v>
      </c>
      <c r="K26" s="490">
        <v>42</v>
      </c>
      <c r="L26" s="490">
        <v>54</v>
      </c>
      <c r="M26" s="490">
        <v>18008</v>
      </c>
      <c r="N26" s="490">
        <v>12693</v>
      </c>
      <c r="O26" s="490">
        <v>5315</v>
      </c>
      <c r="P26" s="506">
        <v>15.7</v>
      </c>
      <c r="Q26" s="506">
        <v>4.8</v>
      </c>
      <c r="R26" s="506">
        <v>41.9</v>
      </c>
    </row>
    <row r="27" spans="2:18" ht="16.5" customHeight="1">
      <c r="B27" s="426" t="s">
        <v>283</v>
      </c>
      <c r="C27" s="208" t="s">
        <v>604</v>
      </c>
      <c r="D27" s="490">
        <v>6198</v>
      </c>
      <c r="E27" s="490">
        <v>4627</v>
      </c>
      <c r="F27" s="490">
        <v>1571</v>
      </c>
      <c r="G27" s="490">
        <v>83</v>
      </c>
      <c r="H27" s="490">
        <v>13</v>
      </c>
      <c r="I27" s="490">
        <v>70</v>
      </c>
      <c r="J27" s="490">
        <v>55</v>
      </c>
      <c r="K27" s="490">
        <v>19</v>
      </c>
      <c r="L27" s="490">
        <v>36</v>
      </c>
      <c r="M27" s="490">
        <v>6226</v>
      </c>
      <c r="N27" s="490">
        <v>4621</v>
      </c>
      <c r="O27" s="490">
        <v>1605</v>
      </c>
      <c r="P27" s="506">
        <v>10.5</v>
      </c>
      <c r="Q27" s="506">
        <v>3</v>
      </c>
      <c r="R27" s="506">
        <v>32.2</v>
      </c>
    </row>
    <row r="28" spans="2:18" ht="16.5" customHeight="1">
      <c r="B28" s="426" t="s">
        <v>284</v>
      </c>
      <c r="C28" s="208" t="s">
        <v>667</v>
      </c>
      <c r="D28" s="490">
        <v>24943</v>
      </c>
      <c r="E28" s="490">
        <v>17741</v>
      </c>
      <c r="F28" s="490">
        <v>7202</v>
      </c>
      <c r="G28" s="490">
        <v>88</v>
      </c>
      <c r="H28" s="490">
        <v>28</v>
      </c>
      <c r="I28" s="490">
        <v>60</v>
      </c>
      <c r="J28" s="490">
        <v>197</v>
      </c>
      <c r="K28" s="490">
        <v>119</v>
      </c>
      <c r="L28" s="490">
        <v>78</v>
      </c>
      <c r="M28" s="490">
        <v>24834</v>
      </c>
      <c r="N28" s="490">
        <v>17650</v>
      </c>
      <c r="O28" s="490">
        <v>7184</v>
      </c>
      <c r="P28" s="506">
        <v>9.7</v>
      </c>
      <c r="Q28" s="506">
        <v>0.6</v>
      </c>
      <c r="R28" s="506">
        <v>32.2</v>
      </c>
    </row>
    <row r="29" spans="2:18" ht="16.5" customHeight="1">
      <c r="B29" s="426" t="s">
        <v>285</v>
      </c>
      <c r="C29" s="208" t="s">
        <v>668</v>
      </c>
      <c r="D29" s="490">
        <v>21596</v>
      </c>
      <c r="E29" s="490">
        <v>14173</v>
      </c>
      <c r="F29" s="490">
        <v>7423</v>
      </c>
      <c r="G29" s="490">
        <v>158</v>
      </c>
      <c r="H29" s="490">
        <v>118</v>
      </c>
      <c r="I29" s="490">
        <v>40</v>
      </c>
      <c r="J29" s="490">
        <v>272</v>
      </c>
      <c r="K29" s="490">
        <v>232</v>
      </c>
      <c r="L29" s="490">
        <v>40</v>
      </c>
      <c r="M29" s="490">
        <v>21482</v>
      </c>
      <c r="N29" s="490">
        <v>14059</v>
      </c>
      <c r="O29" s="490">
        <v>7423</v>
      </c>
      <c r="P29" s="506">
        <v>21.6</v>
      </c>
      <c r="Q29" s="506">
        <v>9.3</v>
      </c>
      <c r="R29" s="506">
        <v>44.9</v>
      </c>
    </row>
    <row r="30" spans="2:18" ht="16.5" customHeight="1">
      <c r="B30" s="426" t="s">
        <v>286</v>
      </c>
      <c r="C30" s="208" t="s">
        <v>669</v>
      </c>
      <c r="D30" s="490">
        <v>6008</v>
      </c>
      <c r="E30" s="490">
        <v>4566</v>
      </c>
      <c r="F30" s="490">
        <v>1442</v>
      </c>
      <c r="G30" s="490">
        <v>86</v>
      </c>
      <c r="H30" s="490">
        <v>69</v>
      </c>
      <c r="I30" s="490">
        <v>17</v>
      </c>
      <c r="J30" s="490">
        <v>52</v>
      </c>
      <c r="K30" s="490">
        <v>50</v>
      </c>
      <c r="L30" s="490">
        <v>2</v>
      </c>
      <c r="M30" s="490">
        <v>6042</v>
      </c>
      <c r="N30" s="490">
        <v>4585</v>
      </c>
      <c r="O30" s="490">
        <v>1457</v>
      </c>
      <c r="P30" s="506">
        <v>12</v>
      </c>
      <c r="Q30" s="506">
        <v>5.6</v>
      </c>
      <c r="R30" s="506">
        <v>32</v>
      </c>
    </row>
    <row r="31" spans="2:18" ht="16.5" customHeight="1">
      <c r="B31" s="426" t="s">
        <v>287</v>
      </c>
      <c r="C31" s="208" t="s">
        <v>670</v>
      </c>
      <c r="D31" s="490">
        <v>6102</v>
      </c>
      <c r="E31" s="490">
        <v>5139</v>
      </c>
      <c r="F31" s="490">
        <v>963</v>
      </c>
      <c r="G31" s="490">
        <v>102</v>
      </c>
      <c r="H31" s="490">
        <v>93</v>
      </c>
      <c r="I31" s="490">
        <v>9</v>
      </c>
      <c r="J31" s="490">
        <v>27</v>
      </c>
      <c r="K31" s="490">
        <v>9</v>
      </c>
      <c r="L31" s="490">
        <v>18</v>
      </c>
      <c r="M31" s="490">
        <v>6177</v>
      </c>
      <c r="N31" s="490">
        <v>5223</v>
      </c>
      <c r="O31" s="490">
        <v>954</v>
      </c>
      <c r="P31" s="506">
        <v>12.1</v>
      </c>
      <c r="Q31" s="506">
        <v>10</v>
      </c>
      <c r="R31" s="506">
        <v>24.1</v>
      </c>
    </row>
    <row r="32" spans="2:18" ht="16.5" customHeight="1">
      <c r="B32" s="426" t="s">
        <v>288</v>
      </c>
      <c r="C32" s="208" t="s">
        <v>609</v>
      </c>
      <c r="D32" s="490">
        <v>2602</v>
      </c>
      <c r="E32" s="490">
        <v>2035</v>
      </c>
      <c r="F32" s="490">
        <v>567</v>
      </c>
      <c r="G32" s="490">
        <v>26</v>
      </c>
      <c r="H32" s="490">
        <v>26</v>
      </c>
      <c r="I32" s="490">
        <v>0</v>
      </c>
      <c r="J32" s="490">
        <v>0</v>
      </c>
      <c r="K32" s="490">
        <v>0</v>
      </c>
      <c r="L32" s="490">
        <v>0</v>
      </c>
      <c r="M32" s="490">
        <v>2628</v>
      </c>
      <c r="N32" s="490">
        <v>2061</v>
      </c>
      <c r="O32" s="490">
        <v>567</v>
      </c>
      <c r="P32" s="506">
        <v>5</v>
      </c>
      <c r="Q32" s="506">
        <v>1.3</v>
      </c>
      <c r="R32" s="506">
        <v>18.7</v>
      </c>
    </row>
    <row r="33" spans="2:18" ht="16.5" customHeight="1">
      <c r="B33" s="426" t="s">
        <v>289</v>
      </c>
      <c r="C33" s="208" t="s">
        <v>610</v>
      </c>
      <c r="D33" s="490">
        <v>8558</v>
      </c>
      <c r="E33" s="490">
        <v>7551</v>
      </c>
      <c r="F33" s="490">
        <v>1007</v>
      </c>
      <c r="G33" s="490">
        <v>38</v>
      </c>
      <c r="H33" s="490">
        <v>33</v>
      </c>
      <c r="I33" s="490">
        <v>5</v>
      </c>
      <c r="J33" s="490">
        <v>13</v>
      </c>
      <c r="K33" s="490">
        <v>13</v>
      </c>
      <c r="L33" s="490">
        <v>0</v>
      </c>
      <c r="M33" s="490">
        <v>8583</v>
      </c>
      <c r="N33" s="490">
        <v>7571</v>
      </c>
      <c r="O33" s="490">
        <v>1012</v>
      </c>
      <c r="P33" s="506">
        <v>7.7</v>
      </c>
      <c r="Q33" s="506">
        <v>4.3</v>
      </c>
      <c r="R33" s="506">
        <v>33.3</v>
      </c>
    </row>
    <row r="34" spans="2:18" ht="16.5" customHeight="1">
      <c r="B34" s="426" t="s">
        <v>290</v>
      </c>
      <c r="C34" s="208" t="s">
        <v>611</v>
      </c>
      <c r="D34" s="490">
        <v>23849</v>
      </c>
      <c r="E34" s="490">
        <v>16831</v>
      </c>
      <c r="F34" s="490">
        <v>7018</v>
      </c>
      <c r="G34" s="490">
        <v>395</v>
      </c>
      <c r="H34" s="490">
        <v>329</v>
      </c>
      <c r="I34" s="490">
        <v>66</v>
      </c>
      <c r="J34" s="490">
        <v>97</v>
      </c>
      <c r="K34" s="490">
        <v>64</v>
      </c>
      <c r="L34" s="490">
        <v>33</v>
      </c>
      <c r="M34" s="490">
        <v>24147</v>
      </c>
      <c r="N34" s="490">
        <v>17096</v>
      </c>
      <c r="O34" s="490">
        <v>7051</v>
      </c>
      <c r="P34" s="506">
        <v>14.8</v>
      </c>
      <c r="Q34" s="506">
        <v>10.7</v>
      </c>
      <c r="R34" s="506">
        <v>24.8</v>
      </c>
    </row>
    <row r="35" spans="2:18" ht="16.5" customHeight="1">
      <c r="B35" s="426" t="s">
        <v>291</v>
      </c>
      <c r="C35" s="208" t="s">
        <v>671</v>
      </c>
      <c r="D35" s="490">
        <v>9102</v>
      </c>
      <c r="E35" s="490">
        <v>7823</v>
      </c>
      <c r="F35" s="490">
        <v>1279</v>
      </c>
      <c r="G35" s="490">
        <v>28</v>
      </c>
      <c r="H35" s="490">
        <v>21</v>
      </c>
      <c r="I35" s="490">
        <v>7</v>
      </c>
      <c r="J35" s="490">
        <v>86</v>
      </c>
      <c r="K35" s="490">
        <v>86</v>
      </c>
      <c r="L35" s="490">
        <v>0</v>
      </c>
      <c r="M35" s="490">
        <v>9044</v>
      </c>
      <c r="N35" s="490">
        <v>7758</v>
      </c>
      <c r="O35" s="490">
        <v>1286</v>
      </c>
      <c r="P35" s="506">
        <v>10.6</v>
      </c>
      <c r="Q35" s="506">
        <v>5.2</v>
      </c>
      <c r="R35" s="506">
        <v>43.3</v>
      </c>
    </row>
    <row r="36" spans="2:18" ht="16.5" customHeight="1">
      <c r="B36" s="426" t="s">
        <v>292</v>
      </c>
      <c r="C36" s="208" t="s">
        <v>672</v>
      </c>
      <c r="D36" s="490">
        <v>29083</v>
      </c>
      <c r="E36" s="490">
        <v>23264</v>
      </c>
      <c r="F36" s="490">
        <v>5819</v>
      </c>
      <c r="G36" s="490">
        <v>204</v>
      </c>
      <c r="H36" s="490">
        <v>202</v>
      </c>
      <c r="I36" s="490">
        <v>2</v>
      </c>
      <c r="J36" s="490">
        <v>408</v>
      </c>
      <c r="K36" s="490">
        <v>312</v>
      </c>
      <c r="L36" s="490">
        <v>96</v>
      </c>
      <c r="M36" s="490">
        <v>28879</v>
      </c>
      <c r="N36" s="490">
        <v>23154</v>
      </c>
      <c r="O36" s="490">
        <v>5725</v>
      </c>
      <c r="P36" s="506">
        <v>12.5</v>
      </c>
      <c r="Q36" s="506">
        <v>6.5</v>
      </c>
      <c r="R36" s="506">
        <v>37.1</v>
      </c>
    </row>
    <row r="37" spans="2:18" ht="16.5" customHeight="1">
      <c r="B37" s="426" t="s">
        <v>293</v>
      </c>
      <c r="C37" s="208" t="s">
        <v>673</v>
      </c>
      <c r="D37" s="490">
        <v>10613</v>
      </c>
      <c r="E37" s="490">
        <v>6996</v>
      </c>
      <c r="F37" s="490">
        <v>3617</v>
      </c>
      <c r="G37" s="490">
        <v>239</v>
      </c>
      <c r="H37" s="490">
        <v>173</v>
      </c>
      <c r="I37" s="490">
        <v>66</v>
      </c>
      <c r="J37" s="490">
        <v>126</v>
      </c>
      <c r="K37" s="490">
        <v>98</v>
      </c>
      <c r="L37" s="490">
        <v>28</v>
      </c>
      <c r="M37" s="490">
        <v>10726</v>
      </c>
      <c r="N37" s="490">
        <v>7071</v>
      </c>
      <c r="O37" s="490">
        <v>3655</v>
      </c>
      <c r="P37" s="506">
        <v>8.5</v>
      </c>
      <c r="Q37" s="506">
        <v>2.8</v>
      </c>
      <c r="R37" s="506">
        <v>19.5</v>
      </c>
    </row>
    <row r="38" spans="2:18" ht="16.5" customHeight="1">
      <c r="B38" s="426" t="s">
        <v>294</v>
      </c>
      <c r="C38" s="208" t="s">
        <v>674</v>
      </c>
      <c r="D38" s="490">
        <v>9176</v>
      </c>
      <c r="E38" s="490">
        <v>6080</v>
      </c>
      <c r="F38" s="490">
        <v>3096</v>
      </c>
      <c r="G38" s="490">
        <v>207</v>
      </c>
      <c r="H38" s="490">
        <v>163</v>
      </c>
      <c r="I38" s="490">
        <v>44</v>
      </c>
      <c r="J38" s="490">
        <v>117</v>
      </c>
      <c r="K38" s="490">
        <v>107</v>
      </c>
      <c r="L38" s="490">
        <v>10</v>
      </c>
      <c r="M38" s="490">
        <v>9266</v>
      </c>
      <c r="N38" s="490">
        <v>6136</v>
      </c>
      <c r="O38" s="490">
        <v>3130</v>
      </c>
      <c r="P38" s="506">
        <v>13.9</v>
      </c>
      <c r="Q38" s="506">
        <v>3.6</v>
      </c>
      <c r="R38" s="506">
        <v>34</v>
      </c>
    </row>
    <row r="39" spans="2:18" ht="16.5" customHeight="1">
      <c r="B39" s="426" t="s">
        <v>295</v>
      </c>
      <c r="C39" s="208" t="s">
        <v>675</v>
      </c>
      <c r="D39" s="490">
        <v>39215</v>
      </c>
      <c r="E39" s="490">
        <v>27381</v>
      </c>
      <c r="F39" s="490">
        <v>11834</v>
      </c>
      <c r="G39" s="490">
        <v>256</v>
      </c>
      <c r="H39" s="490">
        <v>104</v>
      </c>
      <c r="I39" s="490">
        <v>152</v>
      </c>
      <c r="J39" s="490">
        <v>468</v>
      </c>
      <c r="K39" s="490">
        <v>285</v>
      </c>
      <c r="L39" s="490">
        <v>183</v>
      </c>
      <c r="M39" s="490">
        <v>39003</v>
      </c>
      <c r="N39" s="490">
        <v>27200</v>
      </c>
      <c r="O39" s="490">
        <v>11803</v>
      </c>
      <c r="P39" s="506">
        <v>10.9</v>
      </c>
      <c r="Q39" s="506">
        <v>2.1</v>
      </c>
      <c r="R39" s="506">
        <v>31.1</v>
      </c>
    </row>
    <row r="40" spans="2:18" ht="16.5" customHeight="1">
      <c r="B40" s="426" t="s">
        <v>296</v>
      </c>
      <c r="C40" s="208" t="s">
        <v>676</v>
      </c>
      <c r="D40" s="490">
        <v>2607</v>
      </c>
      <c r="E40" s="490">
        <v>1807</v>
      </c>
      <c r="F40" s="490">
        <v>800</v>
      </c>
      <c r="G40" s="490">
        <v>14</v>
      </c>
      <c r="H40" s="490">
        <v>12</v>
      </c>
      <c r="I40" s="490">
        <v>2</v>
      </c>
      <c r="J40" s="490">
        <v>12</v>
      </c>
      <c r="K40" s="490">
        <v>11</v>
      </c>
      <c r="L40" s="490">
        <v>1</v>
      </c>
      <c r="M40" s="490">
        <v>2609</v>
      </c>
      <c r="N40" s="490">
        <v>1808</v>
      </c>
      <c r="O40" s="490">
        <v>801</v>
      </c>
      <c r="P40" s="506">
        <v>1.7</v>
      </c>
      <c r="Q40" s="506">
        <v>0.5</v>
      </c>
      <c r="R40" s="506">
        <v>4.4</v>
      </c>
    </row>
    <row r="41" spans="2:18" ht="16.5" customHeight="1">
      <c r="B41" s="426" t="s">
        <v>297</v>
      </c>
      <c r="C41" s="208" t="s">
        <v>677</v>
      </c>
      <c r="D41" s="490">
        <v>91354</v>
      </c>
      <c r="E41" s="490">
        <v>74587</v>
      </c>
      <c r="F41" s="490">
        <v>16767</v>
      </c>
      <c r="G41" s="490">
        <v>1235</v>
      </c>
      <c r="H41" s="490">
        <v>852</v>
      </c>
      <c r="I41" s="490">
        <v>383</v>
      </c>
      <c r="J41" s="490">
        <v>902</v>
      </c>
      <c r="K41" s="490">
        <v>773</v>
      </c>
      <c r="L41" s="490">
        <v>129</v>
      </c>
      <c r="M41" s="490">
        <v>91687</v>
      </c>
      <c r="N41" s="490">
        <v>74666</v>
      </c>
      <c r="O41" s="490">
        <v>17021</v>
      </c>
      <c r="P41" s="506">
        <v>2.7</v>
      </c>
      <c r="Q41" s="506">
        <v>0.9</v>
      </c>
      <c r="R41" s="506">
        <v>10.5</v>
      </c>
    </row>
    <row r="42" spans="2:18" ht="16.5" customHeight="1">
      <c r="B42" s="426" t="s">
        <v>298</v>
      </c>
      <c r="C42" s="445" t="s">
        <v>379</v>
      </c>
      <c r="D42" s="490">
        <v>11947</v>
      </c>
      <c r="E42" s="490">
        <v>7600</v>
      </c>
      <c r="F42" s="490">
        <v>4347</v>
      </c>
      <c r="G42" s="490">
        <v>98</v>
      </c>
      <c r="H42" s="490">
        <v>60</v>
      </c>
      <c r="I42" s="490">
        <v>38</v>
      </c>
      <c r="J42" s="490">
        <v>67</v>
      </c>
      <c r="K42" s="490">
        <v>38</v>
      </c>
      <c r="L42" s="490">
        <v>29</v>
      </c>
      <c r="M42" s="490">
        <v>11978</v>
      </c>
      <c r="N42" s="490">
        <v>7622</v>
      </c>
      <c r="O42" s="490">
        <v>4356</v>
      </c>
      <c r="P42" s="506">
        <v>20.6</v>
      </c>
      <c r="Q42" s="506">
        <v>4.2</v>
      </c>
      <c r="R42" s="506">
        <v>49.4</v>
      </c>
    </row>
    <row r="43" spans="2:18" ht="16.5" customHeight="1">
      <c r="B43" s="423" t="s">
        <v>27</v>
      </c>
      <c r="C43" s="520" t="s">
        <v>377</v>
      </c>
      <c r="D43" s="488">
        <v>70860</v>
      </c>
      <c r="E43" s="488">
        <v>46632</v>
      </c>
      <c r="F43" s="488">
        <v>24228</v>
      </c>
      <c r="G43" s="488">
        <v>456</v>
      </c>
      <c r="H43" s="488">
        <v>195</v>
      </c>
      <c r="I43" s="488">
        <v>261</v>
      </c>
      <c r="J43" s="488">
        <v>1409</v>
      </c>
      <c r="K43" s="488">
        <v>1162</v>
      </c>
      <c r="L43" s="488">
        <v>247</v>
      </c>
      <c r="M43" s="488">
        <v>69907</v>
      </c>
      <c r="N43" s="488">
        <v>45665</v>
      </c>
      <c r="O43" s="488">
        <v>24242</v>
      </c>
      <c r="P43" s="504">
        <v>18.5</v>
      </c>
      <c r="Q43" s="504">
        <v>12.7</v>
      </c>
      <c r="R43" s="504">
        <v>29.3</v>
      </c>
    </row>
    <row r="44" spans="2:18" ht="16.5" customHeight="1">
      <c r="B44" s="427" t="s">
        <v>28</v>
      </c>
      <c r="C44" s="521" t="s">
        <v>378</v>
      </c>
      <c r="D44" s="492">
        <v>152077</v>
      </c>
      <c r="E44" s="492">
        <v>63195</v>
      </c>
      <c r="F44" s="492">
        <v>88882</v>
      </c>
      <c r="G44" s="492">
        <v>3496</v>
      </c>
      <c r="H44" s="492">
        <v>1777</v>
      </c>
      <c r="I44" s="492">
        <v>1719</v>
      </c>
      <c r="J44" s="492">
        <v>2968</v>
      </c>
      <c r="K44" s="492">
        <v>1467</v>
      </c>
      <c r="L44" s="492">
        <v>1501</v>
      </c>
      <c r="M44" s="492">
        <v>152605</v>
      </c>
      <c r="N44" s="492">
        <v>63505</v>
      </c>
      <c r="O44" s="492">
        <v>89100</v>
      </c>
      <c r="P44" s="508">
        <v>59.7</v>
      </c>
      <c r="Q44" s="508">
        <v>34.2</v>
      </c>
      <c r="R44" s="508">
        <v>77.9</v>
      </c>
    </row>
    <row r="45" spans="2:18" ht="16.5" customHeight="1">
      <c r="B45" s="425" t="s">
        <v>29</v>
      </c>
      <c r="C45" s="207" t="s">
        <v>620</v>
      </c>
      <c r="D45" s="494">
        <v>27173</v>
      </c>
      <c r="E45" s="494">
        <v>12160</v>
      </c>
      <c r="F45" s="494">
        <v>15013</v>
      </c>
      <c r="G45" s="494">
        <v>505</v>
      </c>
      <c r="H45" s="494">
        <v>158</v>
      </c>
      <c r="I45" s="494">
        <v>347</v>
      </c>
      <c r="J45" s="494">
        <v>896</v>
      </c>
      <c r="K45" s="494">
        <v>397</v>
      </c>
      <c r="L45" s="494">
        <v>499</v>
      </c>
      <c r="M45" s="494">
        <v>26782</v>
      </c>
      <c r="N45" s="494">
        <v>11921</v>
      </c>
      <c r="O45" s="494">
        <v>14861</v>
      </c>
      <c r="P45" s="502">
        <v>62.1</v>
      </c>
      <c r="Q45" s="502">
        <v>41.2</v>
      </c>
      <c r="R45" s="502">
        <v>78.9</v>
      </c>
    </row>
    <row r="46" spans="2:18" ht="16.5" customHeight="1">
      <c r="B46" s="426" t="s">
        <v>30</v>
      </c>
      <c r="C46" s="208" t="s">
        <v>678</v>
      </c>
      <c r="D46" s="490">
        <v>86619</v>
      </c>
      <c r="E46" s="490">
        <v>27035</v>
      </c>
      <c r="F46" s="490">
        <v>59584</v>
      </c>
      <c r="G46" s="490">
        <v>6218</v>
      </c>
      <c r="H46" s="490">
        <v>2438</v>
      </c>
      <c r="I46" s="490">
        <v>3780</v>
      </c>
      <c r="J46" s="490">
        <v>4504</v>
      </c>
      <c r="K46" s="490">
        <v>2149</v>
      </c>
      <c r="L46" s="490">
        <v>2355</v>
      </c>
      <c r="M46" s="490">
        <v>88333</v>
      </c>
      <c r="N46" s="490">
        <v>27324</v>
      </c>
      <c r="O46" s="490">
        <v>61009</v>
      </c>
      <c r="P46" s="506">
        <v>85</v>
      </c>
      <c r="Q46" s="506">
        <v>71.1</v>
      </c>
      <c r="R46" s="506">
        <v>91.2</v>
      </c>
    </row>
    <row r="47" spans="2:18" ht="16.5" customHeight="1">
      <c r="B47" s="423" t="s">
        <v>31</v>
      </c>
      <c r="C47" s="206" t="s">
        <v>621</v>
      </c>
      <c r="D47" s="488">
        <v>89632</v>
      </c>
      <c r="E47" s="488">
        <v>24046</v>
      </c>
      <c r="F47" s="488">
        <v>65586</v>
      </c>
      <c r="G47" s="488">
        <v>2067</v>
      </c>
      <c r="H47" s="488">
        <v>494</v>
      </c>
      <c r="I47" s="488">
        <v>1573</v>
      </c>
      <c r="J47" s="488">
        <v>1091</v>
      </c>
      <c r="K47" s="488">
        <v>295</v>
      </c>
      <c r="L47" s="488">
        <v>796</v>
      </c>
      <c r="M47" s="488">
        <v>90608</v>
      </c>
      <c r="N47" s="488">
        <v>24245</v>
      </c>
      <c r="O47" s="488">
        <v>66363</v>
      </c>
      <c r="P47" s="504">
        <v>17.9</v>
      </c>
      <c r="Q47" s="504">
        <v>13</v>
      </c>
      <c r="R47" s="504">
        <v>19.6</v>
      </c>
    </row>
    <row r="48" spans="2:18" ht="16.5" customHeight="1">
      <c r="B48" s="427" t="s">
        <v>32</v>
      </c>
      <c r="C48" s="205" t="s">
        <v>679</v>
      </c>
      <c r="D48" s="492">
        <v>94268</v>
      </c>
      <c r="E48" s="492">
        <v>28209</v>
      </c>
      <c r="F48" s="492">
        <v>66059</v>
      </c>
      <c r="G48" s="492">
        <v>2397</v>
      </c>
      <c r="H48" s="492">
        <v>352</v>
      </c>
      <c r="I48" s="492">
        <v>2045</v>
      </c>
      <c r="J48" s="492">
        <v>1127</v>
      </c>
      <c r="K48" s="492">
        <v>215</v>
      </c>
      <c r="L48" s="492">
        <v>912</v>
      </c>
      <c r="M48" s="492">
        <v>95538</v>
      </c>
      <c r="N48" s="492">
        <v>28346</v>
      </c>
      <c r="O48" s="492">
        <v>67192</v>
      </c>
      <c r="P48" s="508">
        <v>38.1</v>
      </c>
      <c r="Q48" s="508">
        <v>32.4</v>
      </c>
      <c r="R48" s="508">
        <v>40.5</v>
      </c>
    </row>
    <row r="49" spans="2:18" ht="16.5" customHeight="1">
      <c r="B49" s="425" t="s">
        <v>33</v>
      </c>
      <c r="C49" s="207" t="s">
        <v>680</v>
      </c>
      <c r="D49" s="488">
        <v>28096</v>
      </c>
      <c r="E49" s="488">
        <v>13943</v>
      </c>
      <c r="F49" s="488">
        <v>14153</v>
      </c>
      <c r="G49" s="488">
        <v>1589</v>
      </c>
      <c r="H49" s="488">
        <v>947</v>
      </c>
      <c r="I49" s="488">
        <v>642</v>
      </c>
      <c r="J49" s="488">
        <v>1200</v>
      </c>
      <c r="K49" s="488">
        <v>672</v>
      </c>
      <c r="L49" s="488">
        <v>528</v>
      </c>
      <c r="M49" s="488">
        <v>28485</v>
      </c>
      <c r="N49" s="488">
        <v>14218</v>
      </c>
      <c r="O49" s="488">
        <v>14267</v>
      </c>
      <c r="P49" s="504">
        <v>19.2</v>
      </c>
      <c r="Q49" s="504">
        <v>8.4</v>
      </c>
      <c r="R49" s="504">
        <v>29.9</v>
      </c>
    </row>
    <row r="50" spans="2:18" ht="16.5" customHeight="1">
      <c r="B50" s="426" t="s">
        <v>34</v>
      </c>
      <c r="C50" s="208" t="s">
        <v>681</v>
      </c>
      <c r="D50" s="490">
        <v>56153</v>
      </c>
      <c r="E50" s="490">
        <v>22362</v>
      </c>
      <c r="F50" s="490">
        <v>33791</v>
      </c>
      <c r="G50" s="490">
        <v>1140</v>
      </c>
      <c r="H50" s="490">
        <v>428</v>
      </c>
      <c r="I50" s="490">
        <v>712</v>
      </c>
      <c r="J50" s="490">
        <v>1407</v>
      </c>
      <c r="K50" s="490">
        <v>526</v>
      </c>
      <c r="L50" s="490">
        <v>881</v>
      </c>
      <c r="M50" s="490">
        <v>55886</v>
      </c>
      <c r="N50" s="490">
        <v>22264</v>
      </c>
      <c r="O50" s="490">
        <v>33622</v>
      </c>
      <c r="P50" s="506">
        <v>70.7</v>
      </c>
      <c r="Q50" s="506">
        <v>55.7</v>
      </c>
      <c r="R50" s="506">
        <v>80.7</v>
      </c>
    </row>
    <row r="51" spans="2:18" ht="16.5" customHeight="1">
      <c r="B51" s="427" t="s">
        <v>35</v>
      </c>
      <c r="C51" s="205" t="s">
        <v>682</v>
      </c>
      <c r="D51" s="492">
        <v>22955</v>
      </c>
      <c r="E51" s="492">
        <v>16442</v>
      </c>
      <c r="F51" s="492">
        <v>6513</v>
      </c>
      <c r="G51" s="492">
        <v>473</v>
      </c>
      <c r="H51" s="492">
        <v>311</v>
      </c>
      <c r="I51" s="492">
        <v>162</v>
      </c>
      <c r="J51" s="492">
        <v>76</v>
      </c>
      <c r="K51" s="492">
        <v>58</v>
      </c>
      <c r="L51" s="492">
        <v>18</v>
      </c>
      <c r="M51" s="492">
        <v>23352</v>
      </c>
      <c r="N51" s="492">
        <v>16695</v>
      </c>
      <c r="O51" s="492">
        <v>6657</v>
      </c>
      <c r="P51" s="508">
        <v>12</v>
      </c>
      <c r="Q51" s="508">
        <v>9.1</v>
      </c>
      <c r="R51" s="508">
        <v>19.5</v>
      </c>
    </row>
    <row r="52" spans="2:18" ht="18.75">
      <c r="B52" s="65"/>
      <c r="C52" s="393">
        <v>43221</v>
      </c>
      <c r="D52" s="202" t="s">
        <v>440</v>
      </c>
      <c r="E52" s="65"/>
      <c r="F52" s="400"/>
      <c r="H52" s="65"/>
      <c r="I52" s="65"/>
      <c r="J52" s="65"/>
      <c r="K52" s="65"/>
      <c r="L52" s="65"/>
      <c r="M52" s="65"/>
      <c r="N52" s="65"/>
      <c r="O52" s="65"/>
      <c r="P52" s="65"/>
      <c r="Q52" s="65"/>
      <c r="R52" s="65"/>
    </row>
    <row r="53" spans="2:18" ht="18" customHeight="1">
      <c r="B53" s="67"/>
      <c r="C53" s="69" t="s">
        <v>36</v>
      </c>
      <c r="E53" s="67"/>
      <c r="F53" s="67"/>
      <c r="G53" s="67"/>
      <c r="H53" s="67"/>
      <c r="I53" s="67"/>
      <c r="J53" s="67"/>
      <c r="K53" s="67"/>
      <c r="L53" s="391"/>
      <c r="M53" s="67"/>
      <c r="N53" s="67"/>
      <c r="O53" s="67"/>
      <c r="P53" s="67"/>
      <c r="Q53" s="67"/>
      <c r="R53" s="67"/>
    </row>
    <row r="54" spans="2:18" s="71" customFormat="1" ht="18" customHeight="1">
      <c r="B54" s="692" t="s">
        <v>809</v>
      </c>
      <c r="C54" s="693"/>
      <c r="D54" s="698" t="s">
        <v>773</v>
      </c>
      <c r="E54" s="698"/>
      <c r="F54" s="698"/>
      <c r="G54" s="692" t="s">
        <v>774</v>
      </c>
      <c r="H54" s="707"/>
      <c r="I54" s="707"/>
      <c r="J54" s="692" t="s">
        <v>775</v>
      </c>
      <c r="K54" s="707"/>
      <c r="L54" s="707"/>
      <c r="M54" s="703" t="s">
        <v>776</v>
      </c>
      <c r="N54" s="705"/>
      <c r="O54" s="705"/>
      <c r="P54" s="703" t="s">
        <v>777</v>
      </c>
      <c r="Q54" s="705"/>
      <c r="R54" s="706"/>
    </row>
    <row r="55" spans="2:18" s="71" customFormat="1" ht="18" customHeight="1" thickBot="1">
      <c r="B55" s="696"/>
      <c r="C55" s="697"/>
      <c r="D55" s="73" t="s">
        <v>768</v>
      </c>
      <c r="E55" s="72" t="s">
        <v>769</v>
      </c>
      <c r="F55" s="72" t="s">
        <v>770</v>
      </c>
      <c r="G55" s="74" t="s">
        <v>768</v>
      </c>
      <c r="H55" s="72" t="s">
        <v>769</v>
      </c>
      <c r="I55" s="72" t="s">
        <v>770</v>
      </c>
      <c r="J55" s="74" t="s">
        <v>768</v>
      </c>
      <c r="K55" s="72" t="s">
        <v>769</v>
      </c>
      <c r="L55" s="72" t="s">
        <v>770</v>
      </c>
      <c r="M55" s="72" t="s">
        <v>768</v>
      </c>
      <c r="N55" s="74" t="s">
        <v>769</v>
      </c>
      <c r="O55" s="75" t="s">
        <v>770</v>
      </c>
      <c r="P55" s="74" t="s">
        <v>768</v>
      </c>
      <c r="Q55" s="74" t="s">
        <v>769</v>
      </c>
      <c r="R55" s="73" t="s">
        <v>770</v>
      </c>
    </row>
    <row r="56" spans="2:18" s="71" customFormat="1" ht="9.75" customHeight="1" thickTop="1">
      <c r="B56" s="437"/>
      <c r="C56" s="438"/>
      <c r="D56" s="216" t="s">
        <v>778</v>
      </c>
      <c r="E56" s="76" t="s">
        <v>778</v>
      </c>
      <c r="F56" s="76" t="s">
        <v>778</v>
      </c>
      <c r="G56" s="76" t="s">
        <v>778</v>
      </c>
      <c r="H56" s="76" t="s">
        <v>778</v>
      </c>
      <c r="I56" s="76" t="s">
        <v>778</v>
      </c>
      <c r="J56" s="76" t="s">
        <v>778</v>
      </c>
      <c r="K56" s="76" t="s">
        <v>778</v>
      </c>
      <c r="L56" s="76" t="s">
        <v>778</v>
      </c>
      <c r="M56" s="76" t="s">
        <v>778</v>
      </c>
      <c r="N56" s="76" t="s">
        <v>778</v>
      </c>
      <c r="O56" s="76" t="s">
        <v>778</v>
      </c>
      <c r="P56" s="77" t="s">
        <v>766</v>
      </c>
      <c r="Q56" s="77" t="s">
        <v>766</v>
      </c>
      <c r="R56" s="77" t="s">
        <v>766</v>
      </c>
    </row>
    <row r="57" spans="2:18" ht="16.5" customHeight="1">
      <c r="B57" s="444" t="s">
        <v>622</v>
      </c>
      <c r="C57" s="436" t="s">
        <v>593</v>
      </c>
      <c r="D57" s="494">
        <v>830741</v>
      </c>
      <c r="E57" s="494">
        <v>476082</v>
      </c>
      <c r="F57" s="494">
        <v>354659</v>
      </c>
      <c r="G57" s="494">
        <v>15473</v>
      </c>
      <c r="H57" s="494">
        <v>6833</v>
      </c>
      <c r="I57" s="494">
        <v>8640</v>
      </c>
      <c r="J57" s="494">
        <v>12821</v>
      </c>
      <c r="K57" s="494">
        <v>6211</v>
      </c>
      <c r="L57" s="494">
        <v>6610</v>
      </c>
      <c r="M57" s="494">
        <v>833393</v>
      </c>
      <c r="N57" s="494">
        <v>476704</v>
      </c>
      <c r="O57" s="494">
        <v>356689</v>
      </c>
      <c r="P57" s="502">
        <v>25.3</v>
      </c>
      <c r="Q57" s="502">
        <v>12.2</v>
      </c>
      <c r="R57" s="502">
        <v>42.8</v>
      </c>
    </row>
    <row r="58" spans="2:18" ht="16.5" customHeight="1">
      <c r="B58" s="440" t="s">
        <v>129</v>
      </c>
      <c r="C58" s="203" t="s">
        <v>594</v>
      </c>
      <c r="D58" s="487">
        <v>19060</v>
      </c>
      <c r="E58" s="488">
        <v>16190</v>
      </c>
      <c r="F58" s="488">
        <v>2870</v>
      </c>
      <c r="G58" s="488">
        <v>991</v>
      </c>
      <c r="H58" s="488">
        <v>656</v>
      </c>
      <c r="I58" s="488">
        <v>335</v>
      </c>
      <c r="J58" s="488">
        <v>642</v>
      </c>
      <c r="K58" s="488">
        <v>335</v>
      </c>
      <c r="L58" s="488">
        <v>307</v>
      </c>
      <c r="M58" s="488">
        <v>19409</v>
      </c>
      <c r="N58" s="488">
        <v>16511</v>
      </c>
      <c r="O58" s="488">
        <v>2898</v>
      </c>
      <c r="P58" s="504">
        <v>2.8</v>
      </c>
      <c r="Q58" s="504">
        <v>2.5</v>
      </c>
      <c r="R58" s="504">
        <v>4.6</v>
      </c>
    </row>
    <row r="59" spans="2:18" ht="16.5" customHeight="1">
      <c r="B59" s="441" t="s">
        <v>130</v>
      </c>
      <c r="C59" s="204" t="s">
        <v>595</v>
      </c>
      <c r="D59" s="489">
        <v>304629</v>
      </c>
      <c r="E59" s="490">
        <v>227451</v>
      </c>
      <c r="F59" s="490">
        <v>77178</v>
      </c>
      <c r="G59" s="490">
        <v>3304</v>
      </c>
      <c r="H59" s="490">
        <v>2070</v>
      </c>
      <c r="I59" s="490">
        <v>1234</v>
      </c>
      <c r="J59" s="490">
        <v>2818</v>
      </c>
      <c r="K59" s="490">
        <v>2040</v>
      </c>
      <c r="L59" s="490">
        <v>778</v>
      </c>
      <c r="M59" s="490">
        <v>305115</v>
      </c>
      <c r="N59" s="490">
        <v>227481</v>
      </c>
      <c r="O59" s="490">
        <v>77634</v>
      </c>
      <c r="P59" s="506">
        <v>8.4</v>
      </c>
      <c r="Q59" s="506">
        <v>3.1</v>
      </c>
      <c r="R59" s="506">
        <v>24.1</v>
      </c>
    </row>
    <row r="60" spans="2:18" ht="16.5" customHeight="1">
      <c r="B60" s="442" t="s">
        <v>131</v>
      </c>
      <c r="C60" s="204" t="s">
        <v>596</v>
      </c>
      <c r="D60" s="489">
        <v>2302</v>
      </c>
      <c r="E60" s="490">
        <v>1954</v>
      </c>
      <c r="F60" s="490">
        <v>348</v>
      </c>
      <c r="G60" s="490">
        <v>7</v>
      </c>
      <c r="H60" s="490">
        <v>0</v>
      </c>
      <c r="I60" s="490">
        <v>7</v>
      </c>
      <c r="J60" s="490">
        <v>8</v>
      </c>
      <c r="K60" s="490">
        <v>8</v>
      </c>
      <c r="L60" s="490">
        <v>0</v>
      </c>
      <c r="M60" s="490">
        <v>2301</v>
      </c>
      <c r="N60" s="490">
        <v>1946</v>
      </c>
      <c r="O60" s="490">
        <v>355</v>
      </c>
      <c r="P60" s="506">
        <v>3.9</v>
      </c>
      <c r="Q60" s="506">
        <v>0.1</v>
      </c>
      <c r="R60" s="506">
        <v>24.8</v>
      </c>
    </row>
    <row r="61" spans="2:18" ht="16.5" customHeight="1">
      <c r="B61" s="441" t="s">
        <v>132</v>
      </c>
      <c r="C61" s="204" t="s">
        <v>597</v>
      </c>
      <c r="D61" s="489">
        <v>11188</v>
      </c>
      <c r="E61" s="490">
        <v>8461</v>
      </c>
      <c r="F61" s="490">
        <v>2727</v>
      </c>
      <c r="G61" s="490">
        <v>53</v>
      </c>
      <c r="H61" s="490">
        <v>44</v>
      </c>
      <c r="I61" s="490">
        <v>9</v>
      </c>
      <c r="J61" s="490">
        <v>18</v>
      </c>
      <c r="K61" s="490">
        <v>9</v>
      </c>
      <c r="L61" s="490">
        <v>9</v>
      </c>
      <c r="M61" s="490">
        <v>11223</v>
      </c>
      <c r="N61" s="490">
        <v>8496</v>
      </c>
      <c r="O61" s="490">
        <v>2727</v>
      </c>
      <c r="P61" s="506">
        <v>3.8</v>
      </c>
      <c r="Q61" s="506">
        <v>2.4</v>
      </c>
      <c r="R61" s="506">
        <v>8.1</v>
      </c>
    </row>
    <row r="62" spans="2:18" ht="16.5" customHeight="1">
      <c r="B62" s="441" t="s">
        <v>133</v>
      </c>
      <c r="C62" s="204" t="s">
        <v>653</v>
      </c>
      <c r="D62" s="489">
        <v>57098</v>
      </c>
      <c r="E62" s="490">
        <v>42434</v>
      </c>
      <c r="F62" s="490">
        <v>14664</v>
      </c>
      <c r="G62" s="490">
        <v>1930</v>
      </c>
      <c r="H62" s="490">
        <v>950</v>
      </c>
      <c r="I62" s="490">
        <v>980</v>
      </c>
      <c r="J62" s="490">
        <v>1710</v>
      </c>
      <c r="K62" s="490">
        <v>1105</v>
      </c>
      <c r="L62" s="490">
        <v>605</v>
      </c>
      <c r="M62" s="490">
        <v>57318</v>
      </c>
      <c r="N62" s="490">
        <v>42279</v>
      </c>
      <c r="O62" s="490">
        <v>15039</v>
      </c>
      <c r="P62" s="506">
        <v>19.2</v>
      </c>
      <c r="Q62" s="506">
        <v>13.3</v>
      </c>
      <c r="R62" s="506">
        <v>36</v>
      </c>
    </row>
    <row r="63" spans="2:18" ht="16.5" customHeight="1">
      <c r="B63" s="441" t="s">
        <v>134</v>
      </c>
      <c r="C63" s="204" t="s">
        <v>654</v>
      </c>
      <c r="D63" s="489">
        <v>85134</v>
      </c>
      <c r="E63" s="490">
        <v>35788</v>
      </c>
      <c r="F63" s="490">
        <v>49346</v>
      </c>
      <c r="G63" s="490">
        <v>1404</v>
      </c>
      <c r="H63" s="490">
        <v>489</v>
      </c>
      <c r="I63" s="490">
        <v>915</v>
      </c>
      <c r="J63" s="490">
        <v>924</v>
      </c>
      <c r="K63" s="490">
        <v>303</v>
      </c>
      <c r="L63" s="490">
        <v>621</v>
      </c>
      <c r="M63" s="490">
        <v>85614</v>
      </c>
      <c r="N63" s="490">
        <v>35974</v>
      </c>
      <c r="O63" s="490">
        <v>49640</v>
      </c>
      <c r="P63" s="506">
        <v>49</v>
      </c>
      <c r="Q63" s="506">
        <v>21.8</v>
      </c>
      <c r="R63" s="506">
        <v>68.8</v>
      </c>
    </row>
    <row r="64" spans="2:18" ht="16.5" customHeight="1">
      <c r="B64" s="441" t="s">
        <v>135</v>
      </c>
      <c r="C64" s="204" t="s">
        <v>655</v>
      </c>
      <c r="D64" s="489">
        <v>15809</v>
      </c>
      <c r="E64" s="490">
        <v>6891</v>
      </c>
      <c r="F64" s="490">
        <v>8918</v>
      </c>
      <c r="G64" s="490">
        <v>231</v>
      </c>
      <c r="H64" s="490">
        <v>55</v>
      </c>
      <c r="I64" s="490">
        <v>176</v>
      </c>
      <c r="J64" s="490">
        <v>345</v>
      </c>
      <c r="K64" s="490">
        <v>136</v>
      </c>
      <c r="L64" s="490">
        <v>209</v>
      </c>
      <c r="M64" s="490">
        <v>15695</v>
      </c>
      <c r="N64" s="490">
        <v>6810</v>
      </c>
      <c r="O64" s="490">
        <v>8885</v>
      </c>
      <c r="P64" s="506">
        <v>10.3</v>
      </c>
      <c r="Q64" s="506">
        <v>1.2</v>
      </c>
      <c r="R64" s="506">
        <v>17.3</v>
      </c>
    </row>
    <row r="65" spans="2:18" ht="16.5" customHeight="1">
      <c r="B65" s="441" t="s">
        <v>136</v>
      </c>
      <c r="C65" s="204" t="s">
        <v>656</v>
      </c>
      <c r="D65" s="489">
        <v>4076</v>
      </c>
      <c r="E65" s="490">
        <v>2606</v>
      </c>
      <c r="F65" s="490">
        <v>1470</v>
      </c>
      <c r="G65" s="490">
        <v>42</v>
      </c>
      <c r="H65" s="490">
        <v>30</v>
      </c>
      <c r="I65" s="490">
        <v>12</v>
      </c>
      <c r="J65" s="490">
        <v>64</v>
      </c>
      <c r="K65" s="490">
        <v>49</v>
      </c>
      <c r="L65" s="490">
        <v>15</v>
      </c>
      <c r="M65" s="490">
        <v>4054</v>
      </c>
      <c r="N65" s="490">
        <v>2587</v>
      </c>
      <c r="O65" s="490">
        <v>1467</v>
      </c>
      <c r="P65" s="506">
        <v>26.2</v>
      </c>
      <c r="Q65" s="506">
        <v>13.7</v>
      </c>
      <c r="R65" s="506">
        <v>48.3</v>
      </c>
    </row>
    <row r="66" spans="2:18" ht="16.5" customHeight="1">
      <c r="B66" s="441" t="s">
        <v>623</v>
      </c>
      <c r="C66" s="204" t="s">
        <v>657</v>
      </c>
      <c r="D66" s="489">
        <v>20737</v>
      </c>
      <c r="E66" s="490">
        <v>15217</v>
      </c>
      <c r="F66" s="490">
        <v>5520</v>
      </c>
      <c r="G66" s="490">
        <v>177</v>
      </c>
      <c r="H66" s="490">
        <v>85</v>
      </c>
      <c r="I66" s="490">
        <v>92</v>
      </c>
      <c r="J66" s="490">
        <v>497</v>
      </c>
      <c r="K66" s="490">
        <v>133</v>
      </c>
      <c r="L66" s="490">
        <v>364</v>
      </c>
      <c r="M66" s="490">
        <v>20417</v>
      </c>
      <c r="N66" s="490">
        <v>15169</v>
      </c>
      <c r="O66" s="490">
        <v>5248</v>
      </c>
      <c r="P66" s="506">
        <v>10</v>
      </c>
      <c r="Q66" s="506">
        <v>1.7</v>
      </c>
      <c r="R66" s="506">
        <v>34</v>
      </c>
    </row>
    <row r="67" spans="2:18" ht="16.5" customHeight="1">
      <c r="B67" s="441" t="s">
        <v>137</v>
      </c>
      <c r="C67" s="204" t="s">
        <v>658</v>
      </c>
      <c r="D67" s="489">
        <v>45367</v>
      </c>
      <c r="E67" s="490">
        <v>16828</v>
      </c>
      <c r="F67" s="490">
        <v>28539</v>
      </c>
      <c r="G67" s="490">
        <v>1550</v>
      </c>
      <c r="H67" s="490">
        <v>564</v>
      </c>
      <c r="I67" s="490">
        <v>986</v>
      </c>
      <c r="J67" s="490">
        <v>1742</v>
      </c>
      <c r="K67" s="490">
        <v>650</v>
      </c>
      <c r="L67" s="490">
        <v>1092</v>
      </c>
      <c r="M67" s="490">
        <v>45175</v>
      </c>
      <c r="N67" s="490">
        <v>16742</v>
      </c>
      <c r="O67" s="490">
        <v>28433</v>
      </c>
      <c r="P67" s="506">
        <v>73.1</v>
      </c>
      <c r="Q67" s="506">
        <v>51.7</v>
      </c>
      <c r="R67" s="506">
        <v>85.7</v>
      </c>
    </row>
    <row r="68" spans="2:18" ht="16.5" customHeight="1">
      <c r="B68" s="441" t="s">
        <v>138</v>
      </c>
      <c r="C68" s="204" t="s">
        <v>659</v>
      </c>
      <c r="D68" s="489">
        <v>20692</v>
      </c>
      <c r="E68" s="490">
        <v>7890</v>
      </c>
      <c r="F68" s="490">
        <v>12802</v>
      </c>
      <c r="G68" s="490">
        <v>473</v>
      </c>
      <c r="H68" s="490">
        <v>237</v>
      </c>
      <c r="I68" s="490">
        <v>236</v>
      </c>
      <c r="J68" s="490">
        <v>239</v>
      </c>
      <c r="K68" s="490">
        <v>61</v>
      </c>
      <c r="L68" s="490">
        <v>178</v>
      </c>
      <c r="M68" s="490">
        <v>20926</v>
      </c>
      <c r="N68" s="490">
        <v>8066</v>
      </c>
      <c r="O68" s="490">
        <v>12860</v>
      </c>
      <c r="P68" s="506">
        <v>44.9</v>
      </c>
      <c r="Q68" s="506">
        <v>25.7</v>
      </c>
      <c r="R68" s="506">
        <v>56.9</v>
      </c>
    </row>
    <row r="69" spans="2:18" ht="16.5" customHeight="1">
      <c r="B69" s="441" t="s">
        <v>139</v>
      </c>
      <c r="C69" s="204" t="s">
        <v>660</v>
      </c>
      <c r="D69" s="489">
        <v>42539</v>
      </c>
      <c r="E69" s="490">
        <v>17630</v>
      </c>
      <c r="F69" s="490">
        <v>24909</v>
      </c>
      <c r="G69" s="490">
        <v>349</v>
      </c>
      <c r="H69" s="490">
        <v>50</v>
      </c>
      <c r="I69" s="490">
        <v>299</v>
      </c>
      <c r="J69" s="490">
        <v>211</v>
      </c>
      <c r="K69" s="490">
        <v>80</v>
      </c>
      <c r="L69" s="490">
        <v>131</v>
      </c>
      <c r="M69" s="490">
        <v>42677</v>
      </c>
      <c r="N69" s="490">
        <v>17600</v>
      </c>
      <c r="O69" s="490">
        <v>25077</v>
      </c>
      <c r="P69" s="506">
        <v>29.7</v>
      </c>
      <c r="Q69" s="506">
        <v>16.6</v>
      </c>
      <c r="R69" s="506">
        <v>38.9</v>
      </c>
    </row>
    <row r="70" spans="2:18" ht="16.5" customHeight="1">
      <c r="B70" s="441" t="s">
        <v>140</v>
      </c>
      <c r="C70" s="204" t="s">
        <v>661</v>
      </c>
      <c r="D70" s="489">
        <v>122402</v>
      </c>
      <c r="E70" s="490">
        <v>40383</v>
      </c>
      <c r="F70" s="490">
        <v>82019</v>
      </c>
      <c r="G70" s="490">
        <v>2596</v>
      </c>
      <c r="H70" s="490">
        <v>495</v>
      </c>
      <c r="I70" s="490">
        <v>2101</v>
      </c>
      <c r="J70" s="490">
        <v>1443</v>
      </c>
      <c r="K70" s="490">
        <v>304</v>
      </c>
      <c r="L70" s="490">
        <v>1139</v>
      </c>
      <c r="M70" s="490">
        <v>123555</v>
      </c>
      <c r="N70" s="490">
        <v>40574</v>
      </c>
      <c r="O70" s="490">
        <v>82981</v>
      </c>
      <c r="P70" s="506">
        <v>25.6</v>
      </c>
      <c r="Q70" s="506">
        <v>25.2</v>
      </c>
      <c r="R70" s="506">
        <v>25.9</v>
      </c>
    </row>
    <row r="71" spans="2:18" ht="16.5" customHeight="1">
      <c r="B71" s="441" t="s">
        <v>141</v>
      </c>
      <c r="C71" s="204" t="s">
        <v>598</v>
      </c>
      <c r="D71" s="489">
        <v>6183</v>
      </c>
      <c r="E71" s="490">
        <v>4246</v>
      </c>
      <c r="F71" s="490">
        <v>1937</v>
      </c>
      <c r="G71" s="490">
        <v>60</v>
      </c>
      <c r="H71" s="490">
        <v>17</v>
      </c>
      <c r="I71" s="490">
        <v>43</v>
      </c>
      <c r="J71" s="490">
        <v>26</v>
      </c>
      <c r="K71" s="490">
        <v>9</v>
      </c>
      <c r="L71" s="490">
        <v>17</v>
      </c>
      <c r="M71" s="490">
        <v>6217</v>
      </c>
      <c r="N71" s="490">
        <v>4254</v>
      </c>
      <c r="O71" s="490">
        <v>1963</v>
      </c>
      <c r="P71" s="506">
        <v>21.9</v>
      </c>
      <c r="Q71" s="506">
        <v>11.4</v>
      </c>
      <c r="R71" s="506">
        <v>44.7</v>
      </c>
    </row>
    <row r="72" spans="2:18" ht="16.5" customHeight="1">
      <c r="B72" s="443" t="s">
        <v>142</v>
      </c>
      <c r="C72" s="205" t="s">
        <v>662</v>
      </c>
      <c r="D72" s="491">
        <v>73525</v>
      </c>
      <c r="E72" s="492">
        <v>32113</v>
      </c>
      <c r="F72" s="492">
        <v>41412</v>
      </c>
      <c r="G72" s="492">
        <v>2306</v>
      </c>
      <c r="H72" s="492">
        <v>1091</v>
      </c>
      <c r="I72" s="492">
        <v>1215</v>
      </c>
      <c r="J72" s="492">
        <v>2134</v>
      </c>
      <c r="K72" s="492">
        <v>989</v>
      </c>
      <c r="L72" s="492">
        <v>1145</v>
      </c>
      <c r="M72" s="492">
        <v>73697</v>
      </c>
      <c r="N72" s="492">
        <v>32215</v>
      </c>
      <c r="O72" s="492">
        <v>41482</v>
      </c>
      <c r="P72" s="508">
        <v>51.6</v>
      </c>
      <c r="Q72" s="508">
        <v>37.1</v>
      </c>
      <c r="R72" s="508">
        <v>62.8</v>
      </c>
    </row>
    <row r="73" spans="2:18" ht="16.5" customHeight="1">
      <c r="B73" s="423" t="s">
        <v>143</v>
      </c>
      <c r="C73" s="206" t="s">
        <v>663</v>
      </c>
      <c r="D73" s="488">
        <v>40517</v>
      </c>
      <c r="E73" s="488">
        <v>22750</v>
      </c>
      <c r="F73" s="488">
        <v>17767</v>
      </c>
      <c r="G73" s="488">
        <v>587</v>
      </c>
      <c r="H73" s="488">
        <v>201</v>
      </c>
      <c r="I73" s="488">
        <v>386</v>
      </c>
      <c r="J73" s="488">
        <v>296</v>
      </c>
      <c r="K73" s="488">
        <v>173</v>
      </c>
      <c r="L73" s="488">
        <v>123</v>
      </c>
      <c r="M73" s="488">
        <v>40808</v>
      </c>
      <c r="N73" s="488">
        <v>22778</v>
      </c>
      <c r="O73" s="488">
        <v>18030</v>
      </c>
      <c r="P73" s="504">
        <v>24.9</v>
      </c>
      <c r="Q73" s="504">
        <v>12.6</v>
      </c>
      <c r="R73" s="504">
        <v>40.4</v>
      </c>
    </row>
    <row r="74" spans="2:18" ht="16.5" customHeight="1">
      <c r="B74" s="424" t="s">
        <v>144</v>
      </c>
      <c r="C74" s="204" t="s">
        <v>600</v>
      </c>
      <c r="D74" s="493">
        <v>3534</v>
      </c>
      <c r="E74" s="493">
        <v>2348</v>
      </c>
      <c r="F74" s="493">
        <v>1186</v>
      </c>
      <c r="G74" s="493">
        <v>26</v>
      </c>
      <c r="H74" s="493">
        <v>12</v>
      </c>
      <c r="I74" s="493">
        <v>14</v>
      </c>
      <c r="J74" s="493">
        <v>57</v>
      </c>
      <c r="K74" s="493">
        <v>32</v>
      </c>
      <c r="L74" s="493">
        <v>25</v>
      </c>
      <c r="M74" s="493">
        <v>3503</v>
      </c>
      <c r="N74" s="493">
        <v>2328</v>
      </c>
      <c r="O74" s="493">
        <v>1175</v>
      </c>
      <c r="P74" s="509">
        <v>13.1</v>
      </c>
      <c r="Q74" s="509">
        <v>11.3</v>
      </c>
      <c r="R74" s="509">
        <v>16.7</v>
      </c>
    </row>
    <row r="75" spans="2:18" ht="16.5" customHeight="1">
      <c r="B75" s="425" t="s">
        <v>145</v>
      </c>
      <c r="C75" s="207" t="s">
        <v>664</v>
      </c>
      <c r="D75" s="497">
        <v>1920</v>
      </c>
      <c r="E75" s="497">
        <v>1431</v>
      </c>
      <c r="F75" s="497">
        <v>489</v>
      </c>
      <c r="G75" s="497">
        <v>30</v>
      </c>
      <c r="H75" s="497">
        <v>25</v>
      </c>
      <c r="I75" s="497">
        <v>5</v>
      </c>
      <c r="J75" s="497">
        <v>12</v>
      </c>
      <c r="K75" s="497">
        <v>7</v>
      </c>
      <c r="L75" s="497">
        <v>5</v>
      </c>
      <c r="M75" s="497">
        <v>1938</v>
      </c>
      <c r="N75" s="497">
        <v>1449</v>
      </c>
      <c r="O75" s="497">
        <v>489</v>
      </c>
      <c r="P75" s="511">
        <v>21.6</v>
      </c>
      <c r="Q75" s="511">
        <v>12.5</v>
      </c>
      <c r="R75" s="511">
        <v>48.7</v>
      </c>
    </row>
    <row r="76" spans="2:18" ht="16.5" customHeight="1">
      <c r="B76" s="426" t="s">
        <v>146</v>
      </c>
      <c r="C76" s="208" t="s">
        <v>665</v>
      </c>
      <c r="D76" s="490">
        <v>1586</v>
      </c>
      <c r="E76" s="490">
        <v>1259</v>
      </c>
      <c r="F76" s="490">
        <v>327</v>
      </c>
      <c r="G76" s="490">
        <v>36</v>
      </c>
      <c r="H76" s="490">
        <v>24</v>
      </c>
      <c r="I76" s="490">
        <v>12</v>
      </c>
      <c r="J76" s="490">
        <v>0</v>
      </c>
      <c r="K76" s="490">
        <v>0</v>
      </c>
      <c r="L76" s="490">
        <v>0</v>
      </c>
      <c r="M76" s="490">
        <v>1622</v>
      </c>
      <c r="N76" s="490">
        <v>1283</v>
      </c>
      <c r="O76" s="490">
        <v>339</v>
      </c>
      <c r="P76" s="506">
        <v>8.9</v>
      </c>
      <c r="Q76" s="506">
        <v>7.6</v>
      </c>
      <c r="R76" s="506">
        <v>14.2</v>
      </c>
    </row>
    <row r="77" spans="2:18" ht="16.5" customHeight="1">
      <c r="B77" s="426" t="s">
        <v>147</v>
      </c>
      <c r="C77" s="208" t="s">
        <v>666</v>
      </c>
      <c r="D77" s="490">
        <v>13572</v>
      </c>
      <c r="E77" s="490">
        <v>10685</v>
      </c>
      <c r="F77" s="490">
        <v>2887</v>
      </c>
      <c r="G77" s="490">
        <v>278</v>
      </c>
      <c r="H77" s="490">
        <v>111</v>
      </c>
      <c r="I77" s="490">
        <v>167</v>
      </c>
      <c r="J77" s="490">
        <v>44</v>
      </c>
      <c r="K77" s="490">
        <v>22</v>
      </c>
      <c r="L77" s="490">
        <v>22</v>
      </c>
      <c r="M77" s="490">
        <v>13806</v>
      </c>
      <c r="N77" s="490">
        <v>10774</v>
      </c>
      <c r="O77" s="490">
        <v>3032</v>
      </c>
      <c r="P77" s="506">
        <v>6.4</v>
      </c>
      <c r="Q77" s="506">
        <v>1.3</v>
      </c>
      <c r="R77" s="506">
        <v>24.2</v>
      </c>
    </row>
    <row r="78" spans="2:18" ht="16.5" customHeight="1">
      <c r="B78" s="426" t="s">
        <v>148</v>
      </c>
      <c r="C78" s="208" t="s">
        <v>604</v>
      </c>
      <c r="D78" s="490">
        <v>3660</v>
      </c>
      <c r="E78" s="490">
        <v>2787</v>
      </c>
      <c r="F78" s="490">
        <v>873</v>
      </c>
      <c r="G78" s="490">
        <v>13</v>
      </c>
      <c r="H78" s="490">
        <v>13</v>
      </c>
      <c r="I78" s="490">
        <v>0</v>
      </c>
      <c r="J78" s="490">
        <v>55</v>
      </c>
      <c r="K78" s="490">
        <v>19</v>
      </c>
      <c r="L78" s="490">
        <v>36</v>
      </c>
      <c r="M78" s="490">
        <v>3618</v>
      </c>
      <c r="N78" s="490">
        <v>2781</v>
      </c>
      <c r="O78" s="490">
        <v>837</v>
      </c>
      <c r="P78" s="506">
        <v>12.2</v>
      </c>
      <c r="Q78" s="506">
        <v>4.4</v>
      </c>
      <c r="R78" s="506">
        <v>38.1</v>
      </c>
    </row>
    <row r="79" spans="2:18" ht="16.5" customHeight="1">
      <c r="B79" s="426" t="s">
        <v>149</v>
      </c>
      <c r="C79" s="208" t="s">
        <v>667</v>
      </c>
      <c r="D79" s="490">
        <v>23031</v>
      </c>
      <c r="E79" s="490">
        <v>15971</v>
      </c>
      <c r="F79" s="490">
        <v>7060</v>
      </c>
      <c r="G79" s="490">
        <v>88</v>
      </c>
      <c r="H79" s="490">
        <v>28</v>
      </c>
      <c r="I79" s="490">
        <v>60</v>
      </c>
      <c r="J79" s="490">
        <v>197</v>
      </c>
      <c r="K79" s="490">
        <v>119</v>
      </c>
      <c r="L79" s="490">
        <v>78</v>
      </c>
      <c r="M79" s="490">
        <v>22922</v>
      </c>
      <c r="N79" s="490">
        <v>15880</v>
      </c>
      <c r="O79" s="490">
        <v>7042</v>
      </c>
      <c r="P79" s="506">
        <v>10.6</v>
      </c>
      <c r="Q79" s="506">
        <v>0.7</v>
      </c>
      <c r="R79" s="506">
        <v>32.8</v>
      </c>
    </row>
    <row r="80" spans="2:18" ht="16.5" customHeight="1">
      <c r="B80" s="426" t="s">
        <v>150</v>
      </c>
      <c r="C80" s="208" t="s">
        <v>668</v>
      </c>
      <c r="D80" s="490">
        <v>16006</v>
      </c>
      <c r="E80" s="490">
        <v>11311</v>
      </c>
      <c r="F80" s="490">
        <v>4695</v>
      </c>
      <c r="G80" s="490">
        <v>158</v>
      </c>
      <c r="H80" s="490">
        <v>118</v>
      </c>
      <c r="I80" s="490">
        <v>40</v>
      </c>
      <c r="J80" s="490">
        <v>156</v>
      </c>
      <c r="K80" s="490">
        <v>116</v>
      </c>
      <c r="L80" s="490">
        <v>40</v>
      </c>
      <c r="M80" s="490">
        <v>16008</v>
      </c>
      <c r="N80" s="490">
        <v>11313</v>
      </c>
      <c r="O80" s="490">
        <v>4695</v>
      </c>
      <c r="P80" s="506">
        <v>14.3</v>
      </c>
      <c r="Q80" s="506">
        <v>4.9</v>
      </c>
      <c r="R80" s="506">
        <v>37.1</v>
      </c>
    </row>
    <row r="81" spans="2:18" ht="16.5" customHeight="1">
      <c r="B81" s="426" t="s">
        <v>151</v>
      </c>
      <c r="C81" s="208" t="s">
        <v>669</v>
      </c>
      <c r="D81" s="490">
        <v>5084</v>
      </c>
      <c r="E81" s="490">
        <v>4045</v>
      </c>
      <c r="F81" s="490">
        <v>1039</v>
      </c>
      <c r="G81" s="490">
        <v>51</v>
      </c>
      <c r="H81" s="490">
        <v>47</v>
      </c>
      <c r="I81" s="490">
        <v>4</v>
      </c>
      <c r="J81" s="490">
        <v>18</v>
      </c>
      <c r="K81" s="490">
        <v>16</v>
      </c>
      <c r="L81" s="490">
        <v>2</v>
      </c>
      <c r="M81" s="490">
        <v>5117</v>
      </c>
      <c r="N81" s="490">
        <v>4076</v>
      </c>
      <c r="O81" s="490">
        <v>1041</v>
      </c>
      <c r="P81" s="506">
        <v>10.5</v>
      </c>
      <c r="Q81" s="506">
        <v>5.2</v>
      </c>
      <c r="R81" s="506">
        <v>31.2</v>
      </c>
    </row>
    <row r="82" spans="2:18" ht="16.5" customHeight="1">
      <c r="B82" s="426" t="s">
        <v>152</v>
      </c>
      <c r="C82" s="208" t="s">
        <v>670</v>
      </c>
      <c r="D82" s="490">
        <v>3454</v>
      </c>
      <c r="E82" s="490">
        <v>2674</v>
      </c>
      <c r="F82" s="490">
        <v>780</v>
      </c>
      <c r="G82" s="490">
        <v>31</v>
      </c>
      <c r="H82" s="490">
        <v>22</v>
      </c>
      <c r="I82" s="490">
        <v>9</v>
      </c>
      <c r="J82" s="490">
        <v>27</v>
      </c>
      <c r="K82" s="490">
        <v>9</v>
      </c>
      <c r="L82" s="490">
        <v>18</v>
      </c>
      <c r="M82" s="490">
        <v>3458</v>
      </c>
      <c r="N82" s="490">
        <v>2687</v>
      </c>
      <c r="O82" s="490">
        <v>771</v>
      </c>
      <c r="P82" s="506">
        <v>6.3</v>
      </c>
      <c r="Q82" s="506">
        <v>0.6</v>
      </c>
      <c r="R82" s="506">
        <v>26.3</v>
      </c>
    </row>
    <row r="83" spans="2:18" ht="16.5" customHeight="1">
      <c r="B83" s="426" t="s">
        <v>153</v>
      </c>
      <c r="C83" s="208" t="s">
        <v>609</v>
      </c>
      <c r="D83" s="490" t="s">
        <v>97</v>
      </c>
      <c r="E83" s="490" t="s">
        <v>97</v>
      </c>
      <c r="F83" s="490" t="s">
        <v>97</v>
      </c>
      <c r="G83" s="490" t="s">
        <v>97</v>
      </c>
      <c r="H83" s="490" t="s">
        <v>97</v>
      </c>
      <c r="I83" s="490" t="s">
        <v>97</v>
      </c>
      <c r="J83" s="490" t="s">
        <v>97</v>
      </c>
      <c r="K83" s="490" t="s">
        <v>97</v>
      </c>
      <c r="L83" s="490" t="s">
        <v>97</v>
      </c>
      <c r="M83" s="490" t="s">
        <v>97</v>
      </c>
      <c r="N83" s="490" t="s">
        <v>97</v>
      </c>
      <c r="O83" s="490" t="s">
        <v>97</v>
      </c>
      <c r="P83" s="506" t="s">
        <v>97</v>
      </c>
      <c r="Q83" s="506" t="s">
        <v>97</v>
      </c>
      <c r="R83" s="506" t="s">
        <v>97</v>
      </c>
    </row>
    <row r="84" spans="2:18" ht="16.5" customHeight="1">
      <c r="B84" s="426" t="s">
        <v>154</v>
      </c>
      <c r="C84" s="208" t="s">
        <v>610</v>
      </c>
      <c r="D84" s="490">
        <v>7226</v>
      </c>
      <c r="E84" s="490">
        <v>6485</v>
      </c>
      <c r="F84" s="490">
        <v>741</v>
      </c>
      <c r="G84" s="490">
        <v>38</v>
      </c>
      <c r="H84" s="490">
        <v>33</v>
      </c>
      <c r="I84" s="490">
        <v>5</v>
      </c>
      <c r="J84" s="490">
        <v>13</v>
      </c>
      <c r="K84" s="490">
        <v>13</v>
      </c>
      <c r="L84" s="490">
        <v>0</v>
      </c>
      <c r="M84" s="490">
        <v>7251</v>
      </c>
      <c r="N84" s="490">
        <v>6505</v>
      </c>
      <c r="O84" s="490">
        <v>746</v>
      </c>
      <c r="P84" s="506">
        <v>1.8</v>
      </c>
      <c r="Q84" s="506">
        <v>1</v>
      </c>
      <c r="R84" s="506">
        <v>9.5</v>
      </c>
    </row>
    <row r="85" spans="2:18" ht="16.5" customHeight="1">
      <c r="B85" s="426" t="s">
        <v>155</v>
      </c>
      <c r="C85" s="208" t="s">
        <v>611</v>
      </c>
      <c r="D85" s="490">
        <v>13748</v>
      </c>
      <c r="E85" s="490">
        <v>8687</v>
      </c>
      <c r="F85" s="490">
        <v>5061</v>
      </c>
      <c r="G85" s="490">
        <v>105</v>
      </c>
      <c r="H85" s="490">
        <v>39</v>
      </c>
      <c r="I85" s="490">
        <v>66</v>
      </c>
      <c r="J85" s="490">
        <v>72</v>
      </c>
      <c r="K85" s="490">
        <v>39</v>
      </c>
      <c r="L85" s="490">
        <v>33</v>
      </c>
      <c r="M85" s="490">
        <v>13781</v>
      </c>
      <c r="N85" s="490">
        <v>8687</v>
      </c>
      <c r="O85" s="490">
        <v>5094</v>
      </c>
      <c r="P85" s="506">
        <v>10.5</v>
      </c>
      <c r="Q85" s="506">
        <v>3.1</v>
      </c>
      <c r="R85" s="506">
        <v>23.1</v>
      </c>
    </row>
    <row r="86" spans="2:18" ht="16.5" customHeight="1">
      <c r="B86" s="426" t="s">
        <v>156</v>
      </c>
      <c r="C86" s="208" t="s">
        <v>671</v>
      </c>
      <c r="D86" s="490">
        <v>6365</v>
      </c>
      <c r="E86" s="490">
        <v>5685</v>
      </c>
      <c r="F86" s="490">
        <v>680</v>
      </c>
      <c r="G86" s="490">
        <v>28</v>
      </c>
      <c r="H86" s="490">
        <v>21</v>
      </c>
      <c r="I86" s="490">
        <v>7</v>
      </c>
      <c r="J86" s="490">
        <v>22</v>
      </c>
      <c r="K86" s="490">
        <v>22</v>
      </c>
      <c r="L86" s="490">
        <v>0</v>
      </c>
      <c r="M86" s="490">
        <v>6371</v>
      </c>
      <c r="N86" s="490">
        <v>5684</v>
      </c>
      <c r="O86" s="490">
        <v>687</v>
      </c>
      <c r="P86" s="506">
        <v>5.1</v>
      </c>
      <c r="Q86" s="506">
        <v>2.9</v>
      </c>
      <c r="R86" s="506">
        <v>23.1</v>
      </c>
    </row>
    <row r="87" spans="2:18" ht="16.5" customHeight="1">
      <c r="B87" s="426" t="s">
        <v>157</v>
      </c>
      <c r="C87" s="208" t="s">
        <v>672</v>
      </c>
      <c r="D87" s="490">
        <v>19018</v>
      </c>
      <c r="E87" s="490">
        <v>16054</v>
      </c>
      <c r="F87" s="490">
        <v>2964</v>
      </c>
      <c r="G87" s="490">
        <v>204</v>
      </c>
      <c r="H87" s="490">
        <v>202</v>
      </c>
      <c r="I87" s="490">
        <v>2</v>
      </c>
      <c r="J87" s="490">
        <v>198</v>
      </c>
      <c r="K87" s="490">
        <v>182</v>
      </c>
      <c r="L87" s="490">
        <v>16</v>
      </c>
      <c r="M87" s="490">
        <v>19024</v>
      </c>
      <c r="N87" s="490">
        <v>16074</v>
      </c>
      <c r="O87" s="490">
        <v>2950</v>
      </c>
      <c r="P87" s="506">
        <v>7.3</v>
      </c>
      <c r="Q87" s="506">
        <v>6.7</v>
      </c>
      <c r="R87" s="506">
        <v>10.3</v>
      </c>
    </row>
    <row r="88" spans="2:18" ht="16.5" customHeight="1">
      <c r="B88" s="426" t="s">
        <v>158</v>
      </c>
      <c r="C88" s="208" t="s">
        <v>673</v>
      </c>
      <c r="D88" s="490">
        <v>9088</v>
      </c>
      <c r="E88" s="490">
        <v>6142</v>
      </c>
      <c r="F88" s="490">
        <v>2946</v>
      </c>
      <c r="G88" s="490">
        <v>239</v>
      </c>
      <c r="H88" s="490">
        <v>173</v>
      </c>
      <c r="I88" s="490">
        <v>66</v>
      </c>
      <c r="J88" s="490">
        <v>126</v>
      </c>
      <c r="K88" s="490">
        <v>98</v>
      </c>
      <c r="L88" s="490">
        <v>28</v>
      </c>
      <c r="M88" s="490">
        <v>9201</v>
      </c>
      <c r="N88" s="490">
        <v>6217</v>
      </c>
      <c r="O88" s="490">
        <v>2984</v>
      </c>
      <c r="P88" s="506">
        <v>6.6</v>
      </c>
      <c r="Q88" s="506">
        <v>3.2</v>
      </c>
      <c r="R88" s="506">
        <v>13.7</v>
      </c>
    </row>
    <row r="89" spans="2:18" ht="16.5" customHeight="1">
      <c r="B89" s="426" t="s">
        <v>159</v>
      </c>
      <c r="C89" s="208" t="s">
        <v>674</v>
      </c>
      <c r="D89" s="490">
        <v>7899</v>
      </c>
      <c r="E89" s="490">
        <v>5804</v>
      </c>
      <c r="F89" s="490">
        <v>2095</v>
      </c>
      <c r="G89" s="490">
        <v>148</v>
      </c>
      <c r="H89" s="490">
        <v>104</v>
      </c>
      <c r="I89" s="490">
        <v>44</v>
      </c>
      <c r="J89" s="490">
        <v>117</v>
      </c>
      <c r="K89" s="490">
        <v>107</v>
      </c>
      <c r="L89" s="490">
        <v>10</v>
      </c>
      <c r="M89" s="490">
        <v>7930</v>
      </c>
      <c r="N89" s="490">
        <v>5801</v>
      </c>
      <c r="O89" s="490">
        <v>2129</v>
      </c>
      <c r="P89" s="506">
        <v>5.2</v>
      </c>
      <c r="Q89" s="506">
        <v>1.1</v>
      </c>
      <c r="R89" s="506">
        <v>16.5</v>
      </c>
    </row>
    <row r="90" spans="2:18" ht="16.5" customHeight="1">
      <c r="B90" s="426" t="s">
        <v>160</v>
      </c>
      <c r="C90" s="208" t="s">
        <v>675</v>
      </c>
      <c r="D90" s="490">
        <v>33554</v>
      </c>
      <c r="E90" s="490">
        <v>24387</v>
      </c>
      <c r="F90" s="490">
        <v>9167</v>
      </c>
      <c r="G90" s="490">
        <v>256</v>
      </c>
      <c r="H90" s="490">
        <v>104</v>
      </c>
      <c r="I90" s="490">
        <v>152</v>
      </c>
      <c r="J90" s="490">
        <v>468</v>
      </c>
      <c r="K90" s="490">
        <v>285</v>
      </c>
      <c r="L90" s="490">
        <v>183</v>
      </c>
      <c r="M90" s="490">
        <v>33342</v>
      </c>
      <c r="N90" s="490">
        <v>24206</v>
      </c>
      <c r="O90" s="490">
        <v>9136</v>
      </c>
      <c r="P90" s="506">
        <v>5.4</v>
      </c>
      <c r="Q90" s="506">
        <v>0.7</v>
      </c>
      <c r="R90" s="506">
        <v>17.9</v>
      </c>
    </row>
    <row r="91" spans="2:18" ht="16.5" customHeight="1">
      <c r="B91" s="426" t="s">
        <v>161</v>
      </c>
      <c r="C91" s="208" t="s">
        <v>676</v>
      </c>
      <c r="D91" s="490">
        <v>2273</v>
      </c>
      <c r="E91" s="490">
        <v>1727</v>
      </c>
      <c r="F91" s="490">
        <v>546</v>
      </c>
      <c r="G91" s="490">
        <v>14</v>
      </c>
      <c r="H91" s="490">
        <v>12</v>
      </c>
      <c r="I91" s="490">
        <v>2</v>
      </c>
      <c r="J91" s="490">
        <v>12</v>
      </c>
      <c r="K91" s="490">
        <v>11</v>
      </c>
      <c r="L91" s="490">
        <v>1</v>
      </c>
      <c r="M91" s="490">
        <v>2275</v>
      </c>
      <c r="N91" s="490">
        <v>1728</v>
      </c>
      <c r="O91" s="490">
        <v>547</v>
      </c>
      <c r="P91" s="506">
        <v>1.1</v>
      </c>
      <c r="Q91" s="506">
        <v>0.5</v>
      </c>
      <c r="R91" s="506">
        <v>2.7</v>
      </c>
    </row>
    <row r="92" spans="2:18" ht="16.5" customHeight="1">
      <c r="B92" s="426" t="s">
        <v>162</v>
      </c>
      <c r="C92" s="208" t="s">
        <v>677</v>
      </c>
      <c r="D92" s="490">
        <v>83174</v>
      </c>
      <c r="E92" s="490">
        <v>70266</v>
      </c>
      <c r="F92" s="490">
        <v>12908</v>
      </c>
      <c r="G92" s="490">
        <v>850</v>
      </c>
      <c r="H92" s="490">
        <v>695</v>
      </c>
      <c r="I92" s="490">
        <v>155</v>
      </c>
      <c r="J92" s="490">
        <v>861</v>
      </c>
      <c r="K92" s="490">
        <v>732</v>
      </c>
      <c r="L92" s="490">
        <v>129</v>
      </c>
      <c r="M92" s="490">
        <v>83163</v>
      </c>
      <c r="N92" s="490">
        <v>70229</v>
      </c>
      <c r="O92" s="490">
        <v>12934</v>
      </c>
      <c r="P92" s="506">
        <v>0.5</v>
      </c>
      <c r="Q92" s="506">
        <v>0.3</v>
      </c>
      <c r="R92" s="506">
        <v>1.4</v>
      </c>
    </row>
    <row r="93" spans="2:18" ht="16.5" customHeight="1">
      <c r="B93" s="426" t="s">
        <v>163</v>
      </c>
      <c r="C93" s="445" t="s">
        <v>379</v>
      </c>
      <c r="D93" s="490">
        <v>8505</v>
      </c>
      <c r="E93" s="490">
        <v>5879</v>
      </c>
      <c r="F93" s="490">
        <v>2626</v>
      </c>
      <c r="G93" s="490">
        <v>98</v>
      </c>
      <c r="H93" s="490">
        <v>60</v>
      </c>
      <c r="I93" s="490">
        <v>38</v>
      </c>
      <c r="J93" s="490">
        <v>67</v>
      </c>
      <c r="K93" s="490">
        <v>38</v>
      </c>
      <c r="L93" s="490">
        <v>29</v>
      </c>
      <c r="M93" s="490">
        <v>8536</v>
      </c>
      <c r="N93" s="490">
        <v>5901</v>
      </c>
      <c r="O93" s="490">
        <v>2635</v>
      </c>
      <c r="P93" s="506">
        <v>13.8</v>
      </c>
      <c r="Q93" s="506">
        <v>3</v>
      </c>
      <c r="R93" s="506">
        <v>38.2</v>
      </c>
    </row>
    <row r="94" spans="2:18" ht="16.5" customHeight="1">
      <c r="B94" s="423" t="s">
        <v>27</v>
      </c>
      <c r="C94" s="520" t="s">
        <v>377</v>
      </c>
      <c r="D94" s="488">
        <v>29695</v>
      </c>
      <c r="E94" s="488">
        <v>15963</v>
      </c>
      <c r="F94" s="488">
        <v>13732</v>
      </c>
      <c r="G94" s="488">
        <v>328</v>
      </c>
      <c r="H94" s="488">
        <v>195</v>
      </c>
      <c r="I94" s="488">
        <v>133</v>
      </c>
      <c r="J94" s="488">
        <v>95</v>
      </c>
      <c r="K94" s="488">
        <v>55</v>
      </c>
      <c r="L94" s="488">
        <v>40</v>
      </c>
      <c r="M94" s="488">
        <v>29928</v>
      </c>
      <c r="N94" s="488">
        <v>16103</v>
      </c>
      <c r="O94" s="488">
        <v>13825</v>
      </c>
      <c r="P94" s="504">
        <v>15.3</v>
      </c>
      <c r="Q94" s="504">
        <v>2.6</v>
      </c>
      <c r="R94" s="504">
        <v>30.2</v>
      </c>
    </row>
    <row r="95" spans="2:18" ht="16.5" customHeight="1">
      <c r="B95" s="427" t="s">
        <v>28</v>
      </c>
      <c r="C95" s="521" t="s">
        <v>378</v>
      </c>
      <c r="D95" s="492">
        <v>55439</v>
      </c>
      <c r="E95" s="492">
        <v>19825</v>
      </c>
      <c r="F95" s="492">
        <v>35614</v>
      </c>
      <c r="G95" s="492">
        <v>1076</v>
      </c>
      <c r="H95" s="492">
        <v>294</v>
      </c>
      <c r="I95" s="492">
        <v>782</v>
      </c>
      <c r="J95" s="492">
        <v>829</v>
      </c>
      <c r="K95" s="492">
        <v>248</v>
      </c>
      <c r="L95" s="492">
        <v>581</v>
      </c>
      <c r="M95" s="492">
        <v>55686</v>
      </c>
      <c r="N95" s="492">
        <v>19871</v>
      </c>
      <c r="O95" s="492">
        <v>35815</v>
      </c>
      <c r="P95" s="508">
        <v>67.1</v>
      </c>
      <c r="Q95" s="508">
        <v>37.3</v>
      </c>
      <c r="R95" s="508">
        <v>83.6</v>
      </c>
    </row>
    <row r="96" spans="2:18" ht="16.5" customHeight="1">
      <c r="B96" s="425" t="s">
        <v>29</v>
      </c>
      <c r="C96" s="207" t="s">
        <v>620</v>
      </c>
      <c r="D96" s="494">
        <v>18057</v>
      </c>
      <c r="E96" s="494">
        <v>8445</v>
      </c>
      <c r="F96" s="494">
        <v>9612</v>
      </c>
      <c r="G96" s="494">
        <v>505</v>
      </c>
      <c r="H96" s="494">
        <v>158</v>
      </c>
      <c r="I96" s="494">
        <v>347</v>
      </c>
      <c r="J96" s="494">
        <v>662</v>
      </c>
      <c r="K96" s="494">
        <v>284</v>
      </c>
      <c r="L96" s="494">
        <v>378</v>
      </c>
      <c r="M96" s="494">
        <v>17900</v>
      </c>
      <c r="N96" s="494">
        <v>8319</v>
      </c>
      <c r="O96" s="494">
        <v>9581</v>
      </c>
      <c r="P96" s="502">
        <v>62.1</v>
      </c>
      <c r="Q96" s="502">
        <v>39.2</v>
      </c>
      <c r="R96" s="502">
        <v>82</v>
      </c>
    </row>
    <row r="97" spans="2:18" ht="16.5" customHeight="1">
      <c r="B97" s="426" t="s">
        <v>30</v>
      </c>
      <c r="C97" s="208" t="s">
        <v>678</v>
      </c>
      <c r="D97" s="490">
        <v>27310</v>
      </c>
      <c r="E97" s="490">
        <v>8383</v>
      </c>
      <c r="F97" s="490">
        <v>18927</v>
      </c>
      <c r="G97" s="490">
        <v>1045</v>
      </c>
      <c r="H97" s="490">
        <v>406</v>
      </c>
      <c r="I97" s="490">
        <v>639</v>
      </c>
      <c r="J97" s="490">
        <v>1080</v>
      </c>
      <c r="K97" s="490">
        <v>366</v>
      </c>
      <c r="L97" s="490">
        <v>714</v>
      </c>
      <c r="M97" s="490">
        <v>27275</v>
      </c>
      <c r="N97" s="490">
        <v>8423</v>
      </c>
      <c r="O97" s="490">
        <v>18852</v>
      </c>
      <c r="P97" s="506">
        <v>80.3</v>
      </c>
      <c r="Q97" s="506">
        <v>64.1</v>
      </c>
      <c r="R97" s="506">
        <v>87.6</v>
      </c>
    </row>
    <row r="98" spans="2:18" ht="16.5" customHeight="1">
      <c r="B98" s="423" t="s">
        <v>31</v>
      </c>
      <c r="C98" s="206" t="s">
        <v>621</v>
      </c>
      <c r="D98" s="488">
        <v>67059</v>
      </c>
      <c r="E98" s="488">
        <v>19290</v>
      </c>
      <c r="F98" s="488">
        <v>47769</v>
      </c>
      <c r="G98" s="488">
        <v>1448</v>
      </c>
      <c r="H98" s="488">
        <v>494</v>
      </c>
      <c r="I98" s="488">
        <v>954</v>
      </c>
      <c r="J98" s="488">
        <v>830</v>
      </c>
      <c r="K98" s="488">
        <v>155</v>
      </c>
      <c r="L98" s="488">
        <v>675</v>
      </c>
      <c r="M98" s="488">
        <v>67677</v>
      </c>
      <c r="N98" s="488">
        <v>19629</v>
      </c>
      <c r="O98" s="488">
        <v>48048</v>
      </c>
      <c r="P98" s="504">
        <v>14</v>
      </c>
      <c r="Q98" s="504">
        <v>14.7</v>
      </c>
      <c r="R98" s="504">
        <v>13.8</v>
      </c>
    </row>
    <row r="99" spans="2:18" ht="16.5" customHeight="1">
      <c r="B99" s="427" t="s">
        <v>32</v>
      </c>
      <c r="C99" s="205" t="s">
        <v>679</v>
      </c>
      <c r="D99" s="492">
        <v>55343</v>
      </c>
      <c r="E99" s="492">
        <v>21093</v>
      </c>
      <c r="F99" s="492">
        <v>34250</v>
      </c>
      <c r="G99" s="492">
        <v>1148</v>
      </c>
      <c r="H99" s="492">
        <v>1</v>
      </c>
      <c r="I99" s="492">
        <v>1147</v>
      </c>
      <c r="J99" s="492">
        <v>613</v>
      </c>
      <c r="K99" s="492">
        <v>149</v>
      </c>
      <c r="L99" s="492">
        <v>464</v>
      </c>
      <c r="M99" s="492">
        <v>55878</v>
      </c>
      <c r="N99" s="492">
        <v>20945</v>
      </c>
      <c r="O99" s="492">
        <v>34933</v>
      </c>
      <c r="P99" s="508">
        <v>39.7</v>
      </c>
      <c r="Q99" s="508">
        <v>35</v>
      </c>
      <c r="R99" s="508">
        <v>42.5</v>
      </c>
    </row>
    <row r="100" spans="2:18" ht="16.5" customHeight="1">
      <c r="B100" s="425" t="s">
        <v>33</v>
      </c>
      <c r="C100" s="207" t="s">
        <v>680</v>
      </c>
      <c r="D100" s="488">
        <v>25234</v>
      </c>
      <c r="E100" s="488">
        <v>12165</v>
      </c>
      <c r="F100" s="488">
        <v>13069</v>
      </c>
      <c r="G100" s="488">
        <v>1351</v>
      </c>
      <c r="H100" s="488">
        <v>766</v>
      </c>
      <c r="I100" s="488">
        <v>585</v>
      </c>
      <c r="J100" s="488">
        <v>973</v>
      </c>
      <c r="K100" s="488">
        <v>445</v>
      </c>
      <c r="L100" s="488">
        <v>528</v>
      </c>
      <c r="M100" s="488">
        <v>25612</v>
      </c>
      <c r="N100" s="488">
        <v>12486</v>
      </c>
      <c r="O100" s="488">
        <v>13126</v>
      </c>
      <c r="P100" s="504">
        <v>19.2</v>
      </c>
      <c r="Q100" s="504">
        <v>9.6</v>
      </c>
      <c r="R100" s="504">
        <v>28.3</v>
      </c>
    </row>
    <row r="101" spans="2:18" ht="16.5" customHeight="1">
      <c r="B101" s="426" t="s">
        <v>34</v>
      </c>
      <c r="C101" s="208" t="s">
        <v>681</v>
      </c>
      <c r="D101" s="490">
        <v>43447</v>
      </c>
      <c r="E101" s="490">
        <v>17031</v>
      </c>
      <c r="F101" s="490">
        <v>26416</v>
      </c>
      <c r="G101" s="490">
        <v>757</v>
      </c>
      <c r="H101" s="490">
        <v>289</v>
      </c>
      <c r="I101" s="490">
        <v>468</v>
      </c>
      <c r="J101" s="490">
        <v>1125</v>
      </c>
      <c r="K101" s="490">
        <v>526</v>
      </c>
      <c r="L101" s="490">
        <v>599</v>
      </c>
      <c r="M101" s="490">
        <v>43079</v>
      </c>
      <c r="N101" s="490">
        <v>16794</v>
      </c>
      <c r="O101" s="490">
        <v>26285</v>
      </c>
      <c r="P101" s="506">
        <v>75.7</v>
      </c>
      <c r="Q101" s="506">
        <v>63.4</v>
      </c>
      <c r="R101" s="506">
        <v>83.6</v>
      </c>
    </row>
    <row r="102" spans="2:18" ht="16.5" customHeight="1">
      <c r="B102" s="427" t="s">
        <v>35</v>
      </c>
      <c r="C102" s="205" t="s">
        <v>682</v>
      </c>
      <c r="D102" s="499">
        <v>4844</v>
      </c>
      <c r="E102" s="499">
        <v>2917</v>
      </c>
      <c r="F102" s="499">
        <v>1927</v>
      </c>
      <c r="G102" s="499">
        <v>198</v>
      </c>
      <c r="H102" s="499">
        <v>36</v>
      </c>
      <c r="I102" s="499">
        <v>162</v>
      </c>
      <c r="J102" s="499">
        <v>36</v>
      </c>
      <c r="K102" s="499">
        <v>18</v>
      </c>
      <c r="L102" s="499">
        <v>18</v>
      </c>
      <c r="M102" s="499">
        <v>5006</v>
      </c>
      <c r="N102" s="499">
        <v>2935</v>
      </c>
      <c r="O102" s="499">
        <v>2071</v>
      </c>
      <c r="P102" s="512">
        <v>9.7</v>
      </c>
      <c r="Q102" s="512">
        <v>3.7</v>
      </c>
      <c r="R102" s="512">
        <v>18.3</v>
      </c>
    </row>
  </sheetData>
  <sheetProtection/>
  <mergeCells count="12">
    <mergeCell ref="M3:O3"/>
    <mergeCell ref="P3:R3"/>
    <mergeCell ref="D54:F54"/>
    <mergeCell ref="G54:I54"/>
    <mergeCell ref="J54:L54"/>
    <mergeCell ref="M54:O54"/>
    <mergeCell ref="P54:R54"/>
    <mergeCell ref="D3:F3"/>
    <mergeCell ref="G3:I3"/>
    <mergeCell ref="J3:L3"/>
    <mergeCell ref="B3:C4"/>
    <mergeCell ref="B54:C55"/>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6" customWidth="1"/>
    <col min="16" max="17" width="2.59765625" style="35" customWidth="1"/>
    <col min="18" max="20" width="0" style="35" hidden="1" customWidth="1"/>
    <col min="21" max="16384" width="9" style="35" customWidth="1"/>
  </cols>
  <sheetData>
    <row r="2" spans="2:15" s="33" customFormat="1" ht="24.75" customHeight="1">
      <c r="B2" s="587" t="s">
        <v>799</v>
      </c>
      <c r="C2" s="587"/>
      <c r="D2" s="587"/>
      <c r="E2" s="587"/>
      <c r="F2" s="587"/>
      <c r="G2" s="587"/>
      <c r="H2" s="587"/>
      <c r="I2" s="587"/>
      <c r="J2" s="587"/>
      <c r="K2" s="587"/>
      <c r="L2" s="587"/>
      <c r="M2" s="587"/>
      <c r="N2" s="587"/>
      <c r="O2" s="587"/>
    </row>
    <row r="3" spans="2:15" s="33" customFormat="1" ht="15" customHeight="1">
      <c r="B3" s="31"/>
      <c r="C3" s="31"/>
      <c r="D3" s="31"/>
      <c r="E3" s="31"/>
      <c r="F3" s="32"/>
      <c r="G3" s="32"/>
      <c r="H3" s="32"/>
      <c r="I3" s="32"/>
      <c r="J3" s="32"/>
      <c r="K3" s="32"/>
      <c r="L3" s="32"/>
      <c r="M3" s="31"/>
      <c r="N3" s="31"/>
      <c r="O3" s="186"/>
    </row>
    <row r="4" spans="2:20" ht="15.75" customHeight="1">
      <c r="B4" s="41" t="s">
        <v>494</v>
      </c>
      <c r="C4" s="191"/>
      <c r="D4" s="34"/>
      <c r="E4" s="34"/>
      <c r="F4" s="34"/>
      <c r="G4" s="36"/>
      <c r="H4" s="34"/>
      <c r="I4" s="34"/>
      <c r="J4" s="34"/>
      <c r="K4" s="34"/>
      <c r="L4" s="34"/>
      <c r="M4" s="37">
        <f>REPT("-",R4-LEN(D4))</f>
      </c>
      <c r="N4" s="37"/>
      <c r="O4" s="187"/>
      <c r="T4" s="41"/>
    </row>
    <row r="5" spans="2:14" ht="15.75" customHeight="1">
      <c r="B5" s="41"/>
      <c r="C5" s="34"/>
      <c r="D5" s="34"/>
      <c r="E5" s="34"/>
      <c r="F5" s="34"/>
      <c r="G5" s="34"/>
      <c r="H5" s="34"/>
      <c r="I5" s="34"/>
      <c r="J5" s="34"/>
      <c r="K5" s="34"/>
      <c r="L5" s="34"/>
      <c r="M5" s="34"/>
      <c r="N5" s="34"/>
    </row>
    <row r="6" spans="2:15" ht="18.75" customHeight="1">
      <c r="B6" s="41" t="s">
        <v>800</v>
      </c>
      <c r="C6" s="34"/>
      <c r="D6" s="34"/>
      <c r="E6" s="34"/>
      <c r="F6" s="34"/>
      <c r="G6" s="38"/>
      <c r="H6" s="34"/>
      <c r="I6" s="34"/>
      <c r="J6" s="34"/>
      <c r="K6" s="34"/>
      <c r="L6" s="34"/>
      <c r="M6" s="34"/>
      <c r="N6" s="34"/>
      <c r="O6" s="188"/>
    </row>
    <row r="7" spans="2:15" ht="18.75" customHeight="1">
      <c r="B7" s="34"/>
      <c r="C7" s="191" t="s">
        <v>815</v>
      </c>
      <c r="D7" s="34" t="s">
        <v>573</v>
      </c>
      <c r="E7" s="34"/>
      <c r="F7" s="34"/>
      <c r="G7" s="38"/>
      <c r="H7" s="34"/>
      <c r="I7" s="34"/>
      <c r="J7" s="34"/>
      <c r="K7" s="34"/>
      <c r="L7" s="34"/>
      <c r="M7" s="34"/>
      <c r="N7" s="34"/>
      <c r="O7" s="188"/>
    </row>
    <row r="8" spans="2:20" ht="18.75" customHeight="1">
      <c r="B8" s="34"/>
      <c r="C8" s="191"/>
      <c r="D8" s="34" t="s">
        <v>803</v>
      </c>
      <c r="E8" s="34"/>
      <c r="F8" s="34"/>
      <c r="G8" s="36"/>
      <c r="H8" s="34"/>
      <c r="I8" s="34"/>
      <c r="J8" s="34"/>
      <c r="K8" s="34"/>
      <c r="L8" s="34"/>
      <c r="M8" s="37" t="str">
        <f>REPT("-",R8-LEN(D8))</f>
        <v>------------------------------------------------------------------</v>
      </c>
      <c r="N8" s="37"/>
      <c r="O8" s="187" t="str">
        <f>HYPERLINK("#"&amp;T8&amp;"!A1","1")</f>
        <v>1</v>
      </c>
      <c r="R8" s="35">
        <v>78</v>
      </c>
      <c r="T8" s="41" t="s">
        <v>317</v>
      </c>
    </row>
    <row r="9" spans="2:20" ht="18.75" customHeight="1">
      <c r="B9" s="34"/>
      <c r="C9" s="191"/>
      <c r="D9" s="34" t="s">
        <v>804</v>
      </c>
      <c r="E9" s="34"/>
      <c r="F9" s="34"/>
      <c r="G9" s="36"/>
      <c r="H9" s="34"/>
      <c r="I9" s="34"/>
      <c r="J9" s="34"/>
      <c r="K9" s="34"/>
      <c r="L9" s="34"/>
      <c r="M9" s="37" t="str">
        <f>REPT("-",R9-LEN(D9))</f>
        <v>-----------------------------------------------------------------</v>
      </c>
      <c r="N9" s="37"/>
      <c r="O9" s="187" t="str">
        <f>HYPERLINK("#"&amp;T9&amp;"!A1","1")</f>
        <v>1</v>
      </c>
      <c r="R9" s="35">
        <v>78</v>
      </c>
      <c r="T9" s="41" t="s">
        <v>382</v>
      </c>
    </row>
    <row r="10" spans="2:20" ht="18.75" customHeight="1">
      <c r="B10" s="34"/>
      <c r="C10" s="191" t="s">
        <v>816</v>
      </c>
      <c r="D10" s="34" t="s">
        <v>574</v>
      </c>
      <c r="E10" s="34"/>
      <c r="F10" s="34"/>
      <c r="G10" s="36"/>
      <c r="H10" s="34"/>
      <c r="I10" s="34"/>
      <c r="J10" s="34"/>
      <c r="K10" s="34"/>
      <c r="L10" s="34"/>
      <c r="M10" s="37"/>
      <c r="N10" s="37"/>
      <c r="O10" s="187"/>
      <c r="R10" s="41" t="s">
        <v>801</v>
      </c>
      <c r="T10" s="41" t="s">
        <v>801</v>
      </c>
    </row>
    <row r="11" spans="2:20" ht="18.75" customHeight="1">
      <c r="B11" s="34"/>
      <c r="C11" s="191" t="s">
        <v>801</v>
      </c>
      <c r="D11" s="34" t="s">
        <v>803</v>
      </c>
      <c r="E11" s="34"/>
      <c r="F11" s="34"/>
      <c r="G11" s="38"/>
      <c r="H11" s="34"/>
      <c r="I11" s="34"/>
      <c r="J11" s="34"/>
      <c r="K11" s="34"/>
      <c r="L11" s="34"/>
      <c r="M11" s="37" t="str">
        <f>REPT("-",R11-LEN(D11))</f>
        <v>------------------------------------------------------------------</v>
      </c>
      <c r="N11" s="34"/>
      <c r="O11" s="187" t="str">
        <f>HYPERLINK("#"&amp;T11&amp;"!A1","2")</f>
        <v>2</v>
      </c>
      <c r="R11" s="35">
        <v>78</v>
      </c>
      <c r="T11" s="41" t="s">
        <v>383</v>
      </c>
    </row>
    <row r="12" spans="2:20" ht="18.75" customHeight="1">
      <c r="B12" s="34"/>
      <c r="C12" s="191"/>
      <c r="D12" s="34" t="s">
        <v>804</v>
      </c>
      <c r="E12" s="34"/>
      <c r="F12" s="34"/>
      <c r="G12" s="36"/>
      <c r="H12" s="34"/>
      <c r="I12" s="34"/>
      <c r="J12" s="34"/>
      <c r="K12" s="34"/>
      <c r="L12" s="34"/>
      <c r="M12" s="37" t="str">
        <f>REPT("-",R12-LEN(D12))</f>
        <v>-----------------------------------------------------------------</v>
      </c>
      <c r="N12" s="37"/>
      <c r="O12" s="187" t="str">
        <f>HYPERLINK("#"&amp;T12&amp;"!A1","2")</f>
        <v>2</v>
      </c>
      <c r="R12" s="35">
        <v>78</v>
      </c>
      <c r="T12" s="41" t="s">
        <v>383</v>
      </c>
    </row>
    <row r="13" spans="2:18" ht="18.75" customHeight="1">
      <c r="B13" s="34"/>
      <c r="C13" s="191" t="s">
        <v>817</v>
      </c>
      <c r="D13" s="34" t="s">
        <v>575</v>
      </c>
      <c r="E13" s="34"/>
      <c r="F13" s="34"/>
      <c r="G13" s="36"/>
      <c r="H13" s="34"/>
      <c r="I13" s="34"/>
      <c r="J13" s="34"/>
      <c r="K13" s="34"/>
      <c r="L13" s="34"/>
      <c r="M13" s="37"/>
      <c r="N13" s="37"/>
      <c r="O13" s="187"/>
      <c r="R13" s="41" t="s">
        <v>798</v>
      </c>
    </row>
    <row r="14" spans="2:20" ht="18.75" customHeight="1">
      <c r="B14" s="34"/>
      <c r="C14" s="34"/>
      <c r="D14" s="34" t="s">
        <v>805</v>
      </c>
      <c r="E14" s="34"/>
      <c r="F14" s="34"/>
      <c r="G14" s="36"/>
      <c r="H14" s="34"/>
      <c r="I14" s="34"/>
      <c r="J14" s="34"/>
      <c r="K14" s="34"/>
      <c r="L14" s="34"/>
      <c r="M14" s="37" t="str">
        <f>REPT("-",R14-LEN(D14))</f>
        <v>------------------------------------------------------------------</v>
      </c>
      <c r="N14" s="37"/>
      <c r="O14" s="187" t="str">
        <f>HYPERLINK("#"&amp;T14&amp;"!A1","3")</f>
        <v>3</v>
      </c>
      <c r="R14" s="35">
        <v>78</v>
      </c>
      <c r="T14" s="41" t="s">
        <v>384</v>
      </c>
    </row>
    <row r="15" spans="2:20" ht="18.75" customHeight="1">
      <c r="B15" s="34"/>
      <c r="C15" s="34"/>
      <c r="D15" s="34" t="s">
        <v>804</v>
      </c>
      <c r="E15" s="34"/>
      <c r="F15" s="34"/>
      <c r="G15" s="36"/>
      <c r="H15" s="34"/>
      <c r="I15" s="34"/>
      <c r="J15" s="34"/>
      <c r="K15" s="34"/>
      <c r="L15" s="34"/>
      <c r="M15" s="37" t="str">
        <f>REPT("-",R15-LEN(D15))</f>
        <v>-----------------------------------------------------------------</v>
      </c>
      <c r="N15" s="37"/>
      <c r="O15" s="187" t="str">
        <f>HYPERLINK("#"&amp;T15&amp;"!A1","3")</f>
        <v>3</v>
      </c>
      <c r="R15" s="35">
        <v>78</v>
      </c>
      <c r="T15" s="41" t="s">
        <v>384</v>
      </c>
    </row>
    <row r="16" spans="2:15" ht="10.5" customHeight="1">
      <c r="B16" s="34"/>
      <c r="C16" s="34"/>
      <c r="D16" s="34"/>
      <c r="E16" s="34"/>
      <c r="F16" s="34"/>
      <c r="G16" s="34"/>
      <c r="H16" s="34"/>
      <c r="I16" s="34"/>
      <c r="J16" s="34"/>
      <c r="K16" s="34"/>
      <c r="L16" s="34"/>
      <c r="M16" s="34"/>
      <c r="N16" s="34"/>
      <c r="O16" s="188"/>
    </row>
    <row r="17" spans="2:15" ht="18.75" customHeight="1">
      <c r="B17" s="41" t="s">
        <v>517</v>
      </c>
      <c r="C17" s="34"/>
      <c r="D17" s="34"/>
      <c r="E17" s="34"/>
      <c r="F17" s="34"/>
      <c r="G17" s="34"/>
      <c r="H17" s="34"/>
      <c r="I17" s="34"/>
      <c r="J17" s="34"/>
      <c r="K17" s="34"/>
      <c r="L17" s="34"/>
      <c r="M17" s="34"/>
      <c r="N17" s="34"/>
      <c r="O17" s="188"/>
    </row>
    <row r="18" spans="2:15" ht="18.75" customHeight="1">
      <c r="B18" s="34"/>
      <c r="C18" s="41" t="s">
        <v>814</v>
      </c>
      <c r="D18" s="34"/>
      <c r="E18" s="34"/>
      <c r="F18" s="64"/>
      <c r="G18" s="34"/>
      <c r="H18" s="34"/>
      <c r="I18" s="34"/>
      <c r="J18" s="34"/>
      <c r="K18" s="34"/>
      <c r="L18" s="34"/>
      <c r="M18" s="34"/>
      <c r="N18" s="34"/>
      <c r="O18" s="188"/>
    </row>
    <row r="19" spans="2:20" ht="18.75" customHeight="1">
      <c r="B19" s="34"/>
      <c r="C19" s="34"/>
      <c r="D19" s="191" t="s">
        <v>411</v>
      </c>
      <c r="E19" s="63" t="s">
        <v>518</v>
      </c>
      <c r="F19" s="34"/>
      <c r="G19" s="63"/>
      <c r="H19" s="34"/>
      <c r="I19" s="34"/>
      <c r="J19" s="34"/>
      <c r="K19" s="34"/>
      <c r="L19" s="34"/>
      <c r="M19" s="37" t="str">
        <f aca="true" t="shared" si="0" ref="M19:M28">REPT("-",R19-LEN(E19))</f>
        <v>---------------------------</v>
      </c>
      <c r="N19" s="37"/>
      <c r="O19" s="187" t="str">
        <f>HYPERLINK("#"&amp;T19&amp;"!A1","4")</f>
        <v>4</v>
      </c>
      <c r="R19" s="35">
        <v>58</v>
      </c>
      <c r="T19" s="41" t="s">
        <v>315</v>
      </c>
    </row>
    <row r="20" spans="2:20" ht="18.75" customHeight="1">
      <c r="B20" s="34"/>
      <c r="C20" s="34"/>
      <c r="D20" s="191" t="s">
        <v>412</v>
      </c>
      <c r="E20" s="34" t="s">
        <v>519</v>
      </c>
      <c r="F20" s="34"/>
      <c r="G20" s="34"/>
      <c r="H20" s="34"/>
      <c r="I20" s="34"/>
      <c r="J20" s="34"/>
      <c r="K20" s="34"/>
      <c r="L20" s="34"/>
      <c r="M20" s="37" t="str">
        <f t="shared" si="0"/>
        <v>---------------------------</v>
      </c>
      <c r="N20" s="37"/>
      <c r="O20" s="187" t="str">
        <f>HYPERLINK("#"&amp;T20&amp;"!A1","5")</f>
        <v>5</v>
      </c>
      <c r="R20" s="35">
        <v>58</v>
      </c>
      <c r="T20" s="41" t="s">
        <v>316</v>
      </c>
    </row>
    <row r="21" spans="2:20" ht="18.75" customHeight="1">
      <c r="B21" s="34"/>
      <c r="C21" s="34"/>
      <c r="D21" s="191" t="s">
        <v>413</v>
      </c>
      <c r="E21" s="34" t="s">
        <v>520</v>
      </c>
      <c r="F21" s="34"/>
      <c r="G21" s="34"/>
      <c r="H21" s="34"/>
      <c r="I21" s="34"/>
      <c r="J21" s="34"/>
      <c r="K21" s="34"/>
      <c r="L21" s="34"/>
      <c r="M21" s="37" t="str">
        <f t="shared" si="0"/>
        <v>-------------------------------</v>
      </c>
      <c r="N21" s="37"/>
      <c r="O21" s="187" t="str">
        <f>HYPERLINK("#"&amp;T21&amp;"!A1","6")</f>
        <v>6</v>
      </c>
      <c r="R21" s="35">
        <v>60</v>
      </c>
      <c r="T21" s="41" t="s">
        <v>312</v>
      </c>
    </row>
    <row r="22" spans="2:20" ht="18.75" customHeight="1">
      <c r="B22" s="34"/>
      <c r="C22" s="34"/>
      <c r="D22" s="191" t="s">
        <v>414</v>
      </c>
      <c r="E22" s="34" t="s">
        <v>728</v>
      </c>
      <c r="F22" s="34"/>
      <c r="G22" s="34"/>
      <c r="H22" s="34"/>
      <c r="I22" s="34"/>
      <c r="J22" s="34"/>
      <c r="K22" s="34"/>
      <c r="L22" s="34"/>
      <c r="M22" s="37" t="str">
        <f t="shared" si="0"/>
        <v>-------------------------------</v>
      </c>
      <c r="N22" s="37"/>
      <c r="O22" s="187" t="str">
        <f>HYPERLINK("#"&amp;T22&amp;"!A1","7")</f>
        <v>7</v>
      </c>
      <c r="R22" s="35">
        <v>60</v>
      </c>
      <c r="T22" s="41" t="s">
        <v>313</v>
      </c>
    </row>
    <row r="23" spans="2:20" ht="18.75" customHeight="1">
      <c r="B23" s="34"/>
      <c r="C23" s="34"/>
      <c r="D23" s="191" t="s">
        <v>415</v>
      </c>
      <c r="E23" s="34" t="s">
        <v>562</v>
      </c>
      <c r="F23" s="34"/>
      <c r="G23" s="34"/>
      <c r="H23" s="34"/>
      <c r="I23" s="34"/>
      <c r="J23" s="34"/>
      <c r="K23" s="34"/>
      <c r="L23" s="34"/>
      <c r="M23" s="37" t="str">
        <f t="shared" si="0"/>
        <v>----------------------------</v>
      </c>
      <c r="N23" s="37"/>
      <c r="O23" s="187" t="str">
        <f>HYPERLINK("#"&amp;T23&amp;"!A1","8")</f>
        <v>8</v>
      </c>
      <c r="R23" s="35">
        <v>58</v>
      </c>
      <c r="T23" s="41" t="s">
        <v>314</v>
      </c>
    </row>
    <row r="24" spans="2:20" ht="18.75" customHeight="1">
      <c r="B24" s="34"/>
      <c r="C24" s="34"/>
      <c r="D24" s="191" t="s">
        <v>416</v>
      </c>
      <c r="E24" s="34" t="s">
        <v>563</v>
      </c>
      <c r="F24" s="34"/>
      <c r="G24" s="34"/>
      <c r="H24" s="34"/>
      <c r="I24" s="34"/>
      <c r="J24" s="34"/>
      <c r="K24" s="34"/>
      <c r="L24" s="34"/>
      <c r="M24" s="37" t="str">
        <f t="shared" si="0"/>
        <v>--------------------------</v>
      </c>
      <c r="N24" s="37"/>
      <c r="O24" s="187" t="str">
        <f>HYPERLINK("#"&amp;T24&amp;"!A1","9")</f>
        <v>9</v>
      </c>
      <c r="R24" s="35">
        <v>57</v>
      </c>
      <c r="T24" s="41" t="s">
        <v>512</v>
      </c>
    </row>
    <row r="25" spans="2:20" ht="18.75" customHeight="1">
      <c r="B25" s="34"/>
      <c r="C25" s="34"/>
      <c r="D25" s="191" t="s">
        <v>417</v>
      </c>
      <c r="E25" s="34" t="s">
        <v>729</v>
      </c>
      <c r="F25" s="34"/>
      <c r="G25" s="34"/>
      <c r="H25" s="34"/>
      <c r="I25" s="34"/>
      <c r="J25" s="34"/>
      <c r="K25" s="34"/>
      <c r="L25" s="34"/>
      <c r="M25" s="37" t="str">
        <f t="shared" si="0"/>
        <v>-------------------------</v>
      </c>
      <c r="N25" s="37"/>
      <c r="O25" s="187" t="str">
        <f>HYPERLINK("#"&amp;T25&amp;"!A1","10")</f>
        <v>10</v>
      </c>
      <c r="R25" s="35">
        <v>57</v>
      </c>
      <c r="T25" s="41" t="s">
        <v>513</v>
      </c>
    </row>
    <row r="26" spans="2:20" ht="18.75" customHeight="1">
      <c r="B26" s="34"/>
      <c r="C26" s="34"/>
      <c r="D26" s="191" t="s">
        <v>418</v>
      </c>
      <c r="E26" s="34" t="s">
        <v>564</v>
      </c>
      <c r="F26" s="34"/>
      <c r="G26" s="34"/>
      <c r="H26" s="34"/>
      <c r="I26" s="34"/>
      <c r="J26" s="34"/>
      <c r="K26" s="34"/>
      <c r="L26" s="34"/>
      <c r="M26" s="37" t="str">
        <f t="shared" si="0"/>
        <v>-------------------------</v>
      </c>
      <c r="N26" s="37"/>
      <c r="O26" s="187" t="str">
        <f>HYPERLINK("#"&amp;T26&amp;"!A1","11")</f>
        <v>11</v>
      </c>
      <c r="R26" s="35">
        <v>57</v>
      </c>
      <c r="T26" s="41" t="s">
        <v>726</v>
      </c>
    </row>
    <row r="27" spans="2:20" ht="18.75" customHeight="1">
      <c r="B27" s="34"/>
      <c r="C27" s="34"/>
      <c r="D27" s="191" t="s">
        <v>419</v>
      </c>
      <c r="E27" s="34" t="s">
        <v>521</v>
      </c>
      <c r="F27" s="34"/>
      <c r="G27" s="34"/>
      <c r="H27" s="34"/>
      <c r="I27" s="34"/>
      <c r="J27" s="34"/>
      <c r="K27" s="34"/>
      <c r="L27" s="34"/>
      <c r="M27" s="37" t="str">
        <f t="shared" si="0"/>
        <v>---------------------------------------</v>
      </c>
      <c r="N27" s="37"/>
      <c r="O27" s="187" t="str">
        <f>HYPERLINK("#"&amp;T27&amp;"!A1","12")</f>
        <v>12</v>
      </c>
      <c r="R27" s="35">
        <v>62</v>
      </c>
      <c r="T27" s="41" t="s">
        <v>727</v>
      </c>
    </row>
    <row r="28" spans="2:20" ht="18.75" customHeight="1">
      <c r="B28" s="34"/>
      <c r="C28" s="34"/>
      <c r="D28" s="191" t="s">
        <v>420</v>
      </c>
      <c r="E28" s="34" t="s">
        <v>565</v>
      </c>
      <c r="F28" s="34"/>
      <c r="G28" s="34"/>
      <c r="H28" s="34"/>
      <c r="I28" s="34"/>
      <c r="J28" s="34"/>
      <c r="K28" s="34"/>
      <c r="L28" s="34"/>
      <c r="M28" s="37" t="str">
        <f t="shared" si="0"/>
        <v>-----------------------------------------------</v>
      </c>
      <c r="N28" s="37"/>
      <c r="O28" s="187" t="str">
        <f>HYPERLINK("#"&amp;T28&amp;"!A1","13")</f>
        <v>13</v>
      </c>
      <c r="R28" s="35">
        <v>66</v>
      </c>
      <c r="T28" s="41" t="s">
        <v>642</v>
      </c>
    </row>
    <row r="29" spans="2:15" ht="18.75" customHeight="1">
      <c r="B29" s="34"/>
      <c r="C29" s="34"/>
      <c r="D29" s="37"/>
      <c r="E29" s="37"/>
      <c r="F29" s="34"/>
      <c r="G29" s="34"/>
      <c r="H29" s="34"/>
      <c r="I29" s="34"/>
      <c r="J29" s="34"/>
      <c r="K29" s="34"/>
      <c r="L29" s="34"/>
      <c r="M29" s="34"/>
      <c r="N29" s="34"/>
      <c r="O29" s="188"/>
    </row>
    <row r="30" spans="3:15" ht="18.75" customHeight="1">
      <c r="C30" s="41" t="s">
        <v>807</v>
      </c>
      <c r="D30" s="34"/>
      <c r="E30" s="34"/>
      <c r="F30" s="34"/>
      <c r="G30" s="34"/>
      <c r="H30" s="34"/>
      <c r="I30" s="34"/>
      <c r="J30" s="34"/>
      <c r="K30" s="34"/>
      <c r="L30" s="34"/>
      <c r="M30" s="34"/>
      <c r="N30" s="34"/>
      <c r="O30" s="188"/>
    </row>
    <row r="31" spans="2:20" ht="18.75" customHeight="1">
      <c r="B31" s="34"/>
      <c r="C31" s="34"/>
      <c r="D31" s="191" t="s">
        <v>411</v>
      </c>
      <c r="E31" s="34" t="s">
        <v>643</v>
      </c>
      <c r="G31" s="34"/>
      <c r="H31" s="34"/>
      <c r="I31" s="34"/>
      <c r="J31" s="34"/>
      <c r="K31" s="34"/>
      <c r="L31" s="34"/>
      <c r="M31" s="37" t="str">
        <f aca="true" t="shared" si="1" ref="M31:M44">REPT("-",R31-LEN(E31))</f>
        <v>-----------------------</v>
      </c>
      <c r="N31" s="39"/>
      <c r="O31" s="187" t="str">
        <f>HYPERLINK("#"&amp;T31&amp;"!A1","14")</f>
        <v>14</v>
      </c>
      <c r="R31" s="35">
        <v>55</v>
      </c>
      <c r="T31" s="41" t="s">
        <v>495</v>
      </c>
    </row>
    <row r="32" spans="2:20" ht="18.75" customHeight="1">
      <c r="B32" s="34"/>
      <c r="C32" s="34"/>
      <c r="D32" s="191" t="s">
        <v>412</v>
      </c>
      <c r="E32" s="34" t="s">
        <v>647</v>
      </c>
      <c r="G32" s="34"/>
      <c r="H32" s="34"/>
      <c r="I32" s="34"/>
      <c r="J32" s="34"/>
      <c r="K32" s="34"/>
      <c r="L32" s="34"/>
      <c r="M32" s="37" t="str">
        <f t="shared" si="1"/>
        <v>----------------------</v>
      </c>
      <c r="N32" s="40"/>
      <c r="O32" s="187" t="str">
        <f>HYPERLINK("#"&amp;T32&amp;"!A1","15")</f>
        <v>15</v>
      </c>
      <c r="R32" s="35">
        <v>55</v>
      </c>
      <c r="T32" s="41" t="s">
        <v>495</v>
      </c>
    </row>
    <row r="33" spans="2:20" ht="18.75" customHeight="1">
      <c r="B33" s="34"/>
      <c r="C33" s="34" t="s">
        <v>566</v>
      </c>
      <c r="D33" s="191" t="s">
        <v>413</v>
      </c>
      <c r="E33" s="34" t="s">
        <v>644</v>
      </c>
      <c r="G33" s="34"/>
      <c r="H33" s="34"/>
      <c r="I33" s="34"/>
      <c r="J33" s="34"/>
      <c r="K33" s="34"/>
      <c r="L33" s="34"/>
      <c r="M33" s="37" t="str">
        <f t="shared" si="1"/>
        <v>------------</v>
      </c>
      <c r="N33" s="40"/>
      <c r="O33" s="187" t="str">
        <f>HYPERLINK("#"&amp;T33&amp;"!A1","16")</f>
        <v>16</v>
      </c>
      <c r="R33" s="35">
        <v>50</v>
      </c>
      <c r="T33" s="41" t="s">
        <v>496</v>
      </c>
    </row>
    <row r="34" spans="2:20" ht="18.75" customHeight="1">
      <c r="B34" s="34"/>
      <c r="C34" s="34" t="s">
        <v>567</v>
      </c>
      <c r="D34" s="191" t="s">
        <v>414</v>
      </c>
      <c r="E34" s="34" t="s">
        <v>648</v>
      </c>
      <c r="G34" s="34"/>
      <c r="H34" s="34"/>
      <c r="I34" s="34"/>
      <c r="J34" s="34"/>
      <c r="K34" s="34"/>
      <c r="L34" s="34"/>
      <c r="M34" s="37" t="str">
        <f t="shared" si="1"/>
        <v>-----------</v>
      </c>
      <c r="N34" s="40"/>
      <c r="O34" s="187" t="str">
        <f>HYPERLINK("#"&amp;T34&amp;"!A1","17")</f>
        <v>17</v>
      </c>
      <c r="R34" s="35">
        <v>50</v>
      </c>
      <c r="T34" s="41" t="s">
        <v>496</v>
      </c>
    </row>
    <row r="35" spans="2:20" ht="18.75" customHeight="1">
      <c r="B35" s="34"/>
      <c r="C35" s="34" t="s">
        <v>568</v>
      </c>
      <c r="D35" s="191" t="s">
        <v>415</v>
      </c>
      <c r="E35" s="34" t="s">
        <v>645</v>
      </c>
      <c r="G35" s="34"/>
      <c r="H35" s="34"/>
      <c r="I35" s="34"/>
      <c r="J35" s="34"/>
      <c r="K35" s="34"/>
      <c r="L35" s="34"/>
      <c r="M35" s="37" t="str">
        <f t="shared" si="1"/>
        <v>--------------------</v>
      </c>
      <c r="N35" s="40"/>
      <c r="O35" s="187" t="str">
        <f>HYPERLINK("#"&amp;T35&amp;"!A1","18")</f>
        <v>18</v>
      </c>
      <c r="R35" s="35">
        <v>55</v>
      </c>
      <c r="T35" s="41" t="s">
        <v>497</v>
      </c>
    </row>
    <row r="36" spans="2:20" ht="18.75" customHeight="1">
      <c r="B36" s="34"/>
      <c r="C36" s="34" t="s">
        <v>569</v>
      </c>
      <c r="D36" s="191" t="s">
        <v>416</v>
      </c>
      <c r="E36" s="34" t="s">
        <v>649</v>
      </c>
      <c r="G36" s="34"/>
      <c r="H36" s="34"/>
      <c r="I36" s="34"/>
      <c r="J36" s="34"/>
      <c r="K36" s="34"/>
      <c r="L36" s="34"/>
      <c r="M36" s="37" t="str">
        <f t="shared" si="1"/>
        <v>-------------------</v>
      </c>
      <c r="N36" s="40"/>
      <c r="O36" s="187" t="str">
        <f>HYPERLINK("#"&amp;T36&amp;"!A1","19")</f>
        <v>19</v>
      </c>
      <c r="R36" s="35">
        <v>55</v>
      </c>
      <c r="T36" s="41" t="s">
        <v>497</v>
      </c>
    </row>
    <row r="37" spans="2:20" ht="18.75" customHeight="1">
      <c r="B37" s="34"/>
      <c r="C37" s="34" t="s">
        <v>570</v>
      </c>
      <c r="D37" s="191" t="s">
        <v>417</v>
      </c>
      <c r="E37" s="34" t="s">
        <v>576</v>
      </c>
      <c r="G37" s="34"/>
      <c r="H37" s="34"/>
      <c r="I37" s="34"/>
      <c r="J37" s="34"/>
      <c r="K37" s="34"/>
      <c r="L37" s="34"/>
      <c r="M37" s="37" t="str">
        <f t="shared" si="1"/>
        <v>---------------------------------</v>
      </c>
      <c r="N37" s="40"/>
      <c r="O37" s="187" t="str">
        <f>HYPERLINK("#"&amp;T37&amp;"!A1","20")</f>
        <v>20</v>
      </c>
      <c r="R37" s="35">
        <v>58</v>
      </c>
      <c r="T37" s="41" t="s">
        <v>498</v>
      </c>
    </row>
    <row r="38" spans="2:20" ht="18.75" customHeight="1">
      <c r="B38" s="34"/>
      <c r="C38" s="34" t="s">
        <v>571</v>
      </c>
      <c r="D38" s="191" t="s">
        <v>418</v>
      </c>
      <c r="E38" s="34" t="s">
        <v>577</v>
      </c>
      <c r="G38" s="34"/>
      <c r="H38" s="34"/>
      <c r="I38" s="34"/>
      <c r="J38" s="34"/>
      <c r="K38" s="34"/>
      <c r="L38" s="34"/>
      <c r="M38" s="37" t="str">
        <f t="shared" si="1"/>
        <v>---------------------</v>
      </c>
      <c r="N38" s="40"/>
      <c r="O38" s="187" t="str">
        <f>HYPERLINK("#"&amp;T38&amp;"!A1","21")</f>
        <v>21</v>
      </c>
      <c r="R38" s="35">
        <v>52</v>
      </c>
      <c r="T38" s="41" t="s">
        <v>499</v>
      </c>
    </row>
    <row r="39" spans="2:20" ht="18.75" customHeight="1">
      <c r="B39" s="34"/>
      <c r="C39" s="34"/>
      <c r="D39" s="191" t="s">
        <v>419</v>
      </c>
      <c r="E39" s="34" t="s">
        <v>646</v>
      </c>
      <c r="G39" s="34"/>
      <c r="H39" s="34"/>
      <c r="I39" s="34"/>
      <c r="J39" s="34"/>
      <c r="K39" s="34"/>
      <c r="L39" s="34"/>
      <c r="M39" s="37" t="str">
        <f t="shared" si="1"/>
        <v>------------------</v>
      </c>
      <c r="N39" s="40"/>
      <c r="O39" s="187" t="str">
        <f>HYPERLINK("#"&amp;T39&amp;"!A1","22")</f>
        <v>22</v>
      </c>
      <c r="R39" s="35">
        <v>53</v>
      </c>
      <c r="T39" s="41" t="s">
        <v>500</v>
      </c>
    </row>
    <row r="40" spans="2:20" ht="18.75" customHeight="1">
      <c r="B40" s="34"/>
      <c r="C40" s="34"/>
      <c r="D40" s="191" t="s">
        <v>420</v>
      </c>
      <c r="E40" s="34" t="s">
        <v>650</v>
      </c>
      <c r="G40" s="34"/>
      <c r="H40" s="34"/>
      <c r="I40" s="34"/>
      <c r="J40" s="34"/>
      <c r="K40" s="34"/>
      <c r="L40" s="34"/>
      <c r="M40" s="37" t="str">
        <f t="shared" si="1"/>
        <v>-----------------</v>
      </c>
      <c r="N40" s="40"/>
      <c r="O40" s="187" t="str">
        <f>HYPERLINK("#"&amp;T40&amp;"!A1","23")</f>
        <v>23</v>
      </c>
      <c r="R40" s="35">
        <v>53</v>
      </c>
      <c r="T40" s="41" t="s">
        <v>500</v>
      </c>
    </row>
    <row r="41" spans="2:20" ht="18.75" customHeight="1">
      <c r="B41" s="34"/>
      <c r="C41" s="34"/>
      <c r="D41" s="191" t="s">
        <v>421</v>
      </c>
      <c r="E41" s="34" t="s">
        <v>652</v>
      </c>
      <c r="G41" s="34"/>
      <c r="H41" s="34"/>
      <c r="I41" s="34"/>
      <c r="J41" s="34"/>
      <c r="K41" s="34"/>
      <c r="L41" s="34"/>
      <c r="M41" s="37" t="str">
        <f t="shared" si="1"/>
        <v>----</v>
      </c>
      <c r="N41" s="40"/>
      <c r="O41" s="187" t="str">
        <f>HYPERLINK("#"&amp;T41&amp;"!A1","24")</f>
        <v>24</v>
      </c>
      <c r="R41" s="35">
        <v>46</v>
      </c>
      <c r="T41" s="41" t="s">
        <v>501</v>
      </c>
    </row>
    <row r="42" spans="2:20" ht="18.75" customHeight="1">
      <c r="B42" s="34"/>
      <c r="C42" s="34"/>
      <c r="D42" s="191" t="s">
        <v>422</v>
      </c>
      <c r="E42" s="34" t="s">
        <v>651</v>
      </c>
      <c r="G42" s="34"/>
      <c r="H42" s="34"/>
      <c r="I42" s="34"/>
      <c r="J42" s="34"/>
      <c r="K42" s="34"/>
      <c r="L42" s="34"/>
      <c r="M42" s="37" t="str">
        <f t="shared" si="1"/>
        <v>----</v>
      </c>
      <c r="N42" s="40"/>
      <c r="O42" s="187" t="str">
        <f>HYPERLINK("#"&amp;T42&amp;"!A1","25")</f>
        <v>25</v>
      </c>
      <c r="R42" s="35">
        <v>46</v>
      </c>
      <c r="T42" s="41" t="s">
        <v>501</v>
      </c>
    </row>
    <row r="43" spans="2:20" ht="18.75" customHeight="1">
      <c r="B43" s="34" t="s">
        <v>572</v>
      </c>
      <c r="C43" s="34"/>
      <c r="D43" s="191" t="s">
        <v>423</v>
      </c>
      <c r="E43" s="34" t="s">
        <v>724</v>
      </c>
      <c r="G43" s="34"/>
      <c r="H43" s="34"/>
      <c r="I43" s="34"/>
      <c r="J43" s="34"/>
      <c r="K43" s="34"/>
      <c r="L43" s="34"/>
      <c r="M43" s="37" t="str">
        <f t="shared" si="1"/>
        <v>---------------------------------</v>
      </c>
      <c r="N43" s="40"/>
      <c r="O43" s="187" t="str">
        <f>HYPERLINK("#"&amp;T43&amp;"!A1","26")</f>
        <v>26</v>
      </c>
      <c r="R43" s="35">
        <v>58</v>
      </c>
      <c r="T43" s="41" t="s">
        <v>502</v>
      </c>
    </row>
    <row r="44" spans="2:20" ht="18.75" customHeight="1">
      <c r="B44" s="34"/>
      <c r="C44" s="34"/>
      <c r="D44" s="191" t="s">
        <v>424</v>
      </c>
      <c r="E44" s="34" t="s">
        <v>725</v>
      </c>
      <c r="G44" s="34"/>
      <c r="H44" s="34"/>
      <c r="I44" s="34"/>
      <c r="J44" s="34"/>
      <c r="K44" s="34"/>
      <c r="L44" s="34"/>
      <c r="M44" s="37" t="str">
        <f t="shared" si="1"/>
        <v>--------------------------------</v>
      </c>
      <c r="N44" s="40"/>
      <c r="O44" s="187" t="str">
        <f>HYPERLINK("#"&amp;T44&amp;"!A1","27")</f>
        <v>27</v>
      </c>
      <c r="R44" s="35">
        <v>58</v>
      </c>
      <c r="T44" s="41" t="s">
        <v>502</v>
      </c>
    </row>
    <row r="45" spans="2:20" ht="18.75" customHeight="1">
      <c r="B45" s="34"/>
      <c r="C45" s="34"/>
      <c r="D45" s="201"/>
      <c r="E45" s="34"/>
      <c r="G45" s="34"/>
      <c r="H45" s="34"/>
      <c r="I45" s="34"/>
      <c r="J45" s="34"/>
      <c r="K45" s="34"/>
      <c r="L45" s="34"/>
      <c r="M45" s="37"/>
      <c r="N45" s="40"/>
      <c r="O45" s="187"/>
      <c r="T45" s="41"/>
    </row>
    <row r="46" spans="2:20" ht="18.75" customHeight="1">
      <c r="B46" s="34" t="s">
        <v>802</v>
      </c>
      <c r="C46" s="34"/>
      <c r="D46" s="34"/>
      <c r="E46" s="34"/>
      <c r="F46" s="34"/>
      <c r="G46" s="36"/>
      <c r="H46" s="34"/>
      <c r="I46" s="34"/>
      <c r="J46" s="34"/>
      <c r="K46" s="34"/>
      <c r="L46" s="34"/>
      <c r="M46" s="37" t="str">
        <f>REPT("-",R46-LEN(E46))</f>
        <v>--------------------------------------------------------------------</v>
      </c>
      <c r="N46" s="37"/>
      <c r="O46" s="187" t="str">
        <f>HYPERLINK("#"&amp;T46&amp;"!A1","28")</f>
        <v>28</v>
      </c>
      <c r="R46" s="35">
        <v>68</v>
      </c>
      <c r="T46" s="41" t="s">
        <v>624</v>
      </c>
    </row>
    <row r="47" spans="2:20" ht="18.75" customHeight="1">
      <c r="B47" s="34"/>
      <c r="C47" s="34"/>
      <c r="D47" s="34"/>
      <c r="E47" s="34"/>
      <c r="F47" s="34"/>
      <c r="G47" s="36"/>
      <c r="H47" s="34"/>
      <c r="I47" s="34"/>
      <c r="J47" s="34"/>
      <c r="K47" s="34"/>
      <c r="L47" s="34"/>
      <c r="M47" s="37"/>
      <c r="N47" s="37"/>
      <c r="O47" s="187"/>
      <c r="T47" s="41"/>
    </row>
    <row r="48" spans="2:14" ht="18.75" customHeight="1">
      <c r="B48" s="34"/>
      <c r="C48" s="34"/>
      <c r="D48" s="34"/>
      <c r="E48" s="34"/>
      <c r="F48" s="402"/>
      <c r="G48" s="34"/>
      <c r="H48" s="34"/>
      <c r="I48" s="34"/>
      <c r="J48" s="34"/>
      <c r="K48" s="34"/>
      <c r="L48" s="34"/>
      <c r="M48" s="34"/>
      <c r="N48" s="34"/>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28" customWidth="1"/>
    <col min="2" max="2" width="3.8984375" style="428"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3"/>
      <c r="F4" s="519"/>
    </row>
    <row r="6" spans="3:5" ht="16.5" customHeight="1">
      <c r="C6" s="81"/>
      <c r="E6" s="82" t="s">
        <v>441</v>
      </c>
    </row>
    <row r="7" ht="15.75" customHeight="1"/>
    <row r="8" spans="3:15" ht="16.5" customHeight="1">
      <c r="C8" s="392">
        <v>43221</v>
      </c>
      <c r="O8" s="84" t="s">
        <v>683</v>
      </c>
    </row>
    <row r="9" spans="2:15" ht="16.5" customHeight="1">
      <c r="B9" s="708" t="s">
        <v>714</v>
      </c>
      <c r="C9" s="709"/>
      <c r="D9" s="415"/>
      <c r="E9" s="85" t="s">
        <v>716</v>
      </c>
      <c r="F9" s="86"/>
      <c r="G9" s="85"/>
      <c r="H9" s="85" t="s">
        <v>717</v>
      </c>
      <c r="I9" s="86"/>
      <c r="J9" s="85"/>
      <c r="K9" s="85" t="s">
        <v>718</v>
      </c>
      <c r="L9" s="86"/>
      <c r="M9" s="85"/>
      <c r="N9" s="85" t="s">
        <v>719</v>
      </c>
      <c r="O9" s="86"/>
    </row>
    <row r="10" spans="2:15" ht="9" customHeight="1">
      <c r="B10" s="710"/>
      <c r="C10" s="711"/>
      <c r="D10" s="714" t="s">
        <v>684</v>
      </c>
      <c r="E10" s="413"/>
      <c r="F10" s="414"/>
      <c r="G10" s="714" t="s">
        <v>684</v>
      </c>
      <c r="H10" s="413"/>
      <c r="I10" s="414"/>
      <c r="J10" s="714" t="s">
        <v>684</v>
      </c>
      <c r="K10" s="413"/>
      <c r="L10" s="414"/>
      <c r="M10" s="714" t="s">
        <v>684</v>
      </c>
      <c r="N10" s="413"/>
      <c r="O10" s="414"/>
    </row>
    <row r="11" spans="2:23" ht="16.5" customHeight="1">
      <c r="B11" s="712"/>
      <c r="C11" s="713"/>
      <c r="D11" s="715"/>
      <c r="E11" s="88" t="s">
        <v>560</v>
      </c>
      <c r="F11" s="87" t="s">
        <v>720</v>
      </c>
      <c r="G11" s="715"/>
      <c r="H11" s="88" t="s">
        <v>560</v>
      </c>
      <c r="I11" s="87" t="s">
        <v>720</v>
      </c>
      <c r="J11" s="715"/>
      <c r="K11" s="88" t="s">
        <v>560</v>
      </c>
      <c r="L11" s="87" t="s">
        <v>720</v>
      </c>
      <c r="M11" s="715"/>
      <c r="N11" s="88" t="s">
        <v>560</v>
      </c>
      <c r="O11" s="87" t="s">
        <v>720</v>
      </c>
      <c r="Q11" s="89"/>
      <c r="R11" s="89"/>
      <c r="S11" s="89"/>
      <c r="T11" s="89"/>
      <c r="U11" s="89"/>
      <c r="V11" s="89"/>
      <c r="W11" s="89"/>
    </row>
    <row r="12" spans="2:23" ht="16.5" customHeight="1">
      <c r="B12" s="432" t="s">
        <v>260</v>
      </c>
      <c r="C12" s="434" t="s">
        <v>526</v>
      </c>
      <c r="D12" s="92">
        <v>366983</v>
      </c>
      <c r="E12" s="90">
        <v>363317</v>
      </c>
      <c r="F12" s="91">
        <v>3666</v>
      </c>
      <c r="G12" s="92">
        <v>276132</v>
      </c>
      <c r="H12" s="90">
        <v>267230</v>
      </c>
      <c r="I12" s="91">
        <v>8902</v>
      </c>
      <c r="J12" s="90">
        <v>243882</v>
      </c>
      <c r="K12" s="90">
        <v>238528</v>
      </c>
      <c r="L12" s="91">
        <v>5354</v>
      </c>
      <c r="M12" s="90">
        <v>222870</v>
      </c>
      <c r="N12" s="90">
        <v>215653</v>
      </c>
      <c r="O12" s="91">
        <v>7217</v>
      </c>
      <c r="Q12" s="89"/>
      <c r="R12" s="89"/>
      <c r="S12" s="89"/>
      <c r="T12" s="89"/>
      <c r="U12" s="89"/>
      <c r="V12" s="89"/>
      <c r="W12" s="89"/>
    </row>
    <row r="13" spans="1:23" ht="16.5" customHeight="1">
      <c r="A13" s="125"/>
      <c r="B13" s="432" t="s">
        <v>210</v>
      </c>
      <c r="C13" s="429" t="s">
        <v>527</v>
      </c>
      <c r="D13" s="92" t="s">
        <v>790</v>
      </c>
      <c r="E13" s="90" t="s">
        <v>790</v>
      </c>
      <c r="F13" s="91" t="s">
        <v>790</v>
      </c>
      <c r="G13" s="92">
        <v>575318</v>
      </c>
      <c r="H13" s="90">
        <v>356060</v>
      </c>
      <c r="I13" s="91">
        <v>219258</v>
      </c>
      <c r="J13" s="90" t="s">
        <v>97</v>
      </c>
      <c r="K13" s="90" t="s">
        <v>97</v>
      </c>
      <c r="L13" s="91" t="s">
        <v>97</v>
      </c>
      <c r="M13" s="90">
        <v>328745</v>
      </c>
      <c r="N13" s="90">
        <v>306935</v>
      </c>
      <c r="O13" s="91">
        <v>21810</v>
      </c>
      <c r="Q13" s="89"/>
      <c r="R13" s="89"/>
      <c r="S13" s="89"/>
      <c r="T13" s="89"/>
      <c r="U13" s="89"/>
      <c r="V13" s="89"/>
      <c r="W13" s="89"/>
    </row>
    <row r="14" spans="2:23" ht="16.5" customHeight="1">
      <c r="B14" s="432" t="s">
        <v>246</v>
      </c>
      <c r="C14" s="429" t="s">
        <v>528</v>
      </c>
      <c r="D14" s="92">
        <v>384302</v>
      </c>
      <c r="E14" s="90">
        <v>381559</v>
      </c>
      <c r="F14" s="91">
        <v>2743</v>
      </c>
      <c r="G14" s="92">
        <v>319006</v>
      </c>
      <c r="H14" s="90">
        <v>308561</v>
      </c>
      <c r="I14" s="91">
        <v>10445</v>
      </c>
      <c r="J14" s="90">
        <v>272496</v>
      </c>
      <c r="K14" s="90">
        <v>267447</v>
      </c>
      <c r="L14" s="91">
        <v>5049</v>
      </c>
      <c r="M14" s="90">
        <v>256110</v>
      </c>
      <c r="N14" s="90">
        <v>232951</v>
      </c>
      <c r="O14" s="91">
        <v>23159</v>
      </c>
      <c r="Q14" s="89"/>
      <c r="R14" s="89"/>
      <c r="S14" s="89"/>
      <c r="T14" s="89"/>
      <c r="U14" s="89"/>
      <c r="V14" s="89"/>
      <c r="W14" s="89"/>
    </row>
    <row r="15" spans="2:23" ht="16.5" customHeight="1">
      <c r="B15" s="432" t="s">
        <v>247</v>
      </c>
      <c r="C15" s="430" t="s">
        <v>544</v>
      </c>
      <c r="D15" s="92" t="s">
        <v>97</v>
      </c>
      <c r="E15" s="90" t="s">
        <v>97</v>
      </c>
      <c r="F15" s="91" t="s">
        <v>97</v>
      </c>
      <c r="G15" s="92" t="s">
        <v>790</v>
      </c>
      <c r="H15" s="90" t="s">
        <v>790</v>
      </c>
      <c r="I15" s="91" t="s">
        <v>790</v>
      </c>
      <c r="J15" s="90">
        <v>449482</v>
      </c>
      <c r="K15" s="90">
        <v>447537</v>
      </c>
      <c r="L15" s="91">
        <v>1945</v>
      </c>
      <c r="M15" s="90" t="s">
        <v>790</v>
      </c>
      <c r="N15" s="90" t="s">
        <v>790</v>
      </c>
      <c r="O15" s="91" t="s">
        <v>790</v>
      </c>
      <c r="Q15" s="89"/>
      <c r="R15" s="89"/>
      <c r="S15" s="89"/>
      <c r="T15" s="89"/>
      <c r="U15" s="89"/>
      <c r="V15" s="89"/>
      <c r="W15" s="89"/>
    </row>
    <row r="16" spans="2:23" ht="16.5" customHeight="1">
      <c r="B16" s="432" t="s">
        <v>248</v>
      </c>
      <c r="C16" s="429" t="s">
        <v>522</v>
      </c>
      <c r="D16" s="92" t="s">
        <v>790</v>
      </c>
      <c r="E16" s="90" t="s">
        <v>790</v>
      </c>
      <c r="F16" s="91" t="s">
        <v>790</v>
      </c>
      <c r="G16" s="92">
        <v>412334</v>
      </c>
      <c r="H16" s="90">
        <v>393422</v>
      </c>
      <c r="I16" s="91">
        <v>18912</v>
      </c>
      <c r="J16" s="90">
        <v>313273</v>
      </c>
      <c r="K16" s="90">
        <v>306902</v>
      </c>
      <c r="L16" s="91">
        <v>6371</v>
      </c>
      <c r="M16" s="90">
        <v>254709</v>
      </c>
      <c r="N16" s="90">
        <v>218280</v>
      </c>
      <c r="O16" s="91">
        <v>36429</v>
      </c>
      <c r="Q16" s="89"/>
      <c r="R16" s="89"/>
      <c r="S16" s="89"/>
      <c r="T16" s="89"/>
      <c r="U16" s="89"/>
      <c r="V16" s="89"/>
      <c r="W16" s="89"/>
    </row>
    <row r="17" spans="1:23" ht="16.5" customHeight="1">
      <c r="A17" s="125" t="s">
        <v>715</v>
      </c>
      <c r="B17" s="432" t="s">
        <v>169</v>
      </c>
      <c r="C17" s="429" t="s">
        <v>543</v>
      </c>
      <c r="D17" s="92">
        <v>335188</v>
      </c>
      <c r="E17" s="90">
        <v>254633</v>
      </c>
      <c r="F17" s="91">
        <v>80555</v>
      </c>
      <c r="G17" s="92">
        <v>237267</v>
      </c>
      <c r="H17" s="90">
        <v>237221</v>
      </c>
      <c r="I17" s="91">
        <v>46</v>
      </c>
      <c r="J17" s="90">
        <v>258906</v>
      </c>
      <c r="K17" s="90">
        <v>242726</v>
      </c>
      <c r="L17" s="91">
        <v>16180</v>
      </c>
      <c r="M17" s="90">
        <v>296316</v>
      </c>
      <c r="N17" s="90">
        <v>295431</v>
      </c>
      <c r="O17" s="91">
        <v>885</v>
      </c>
      <c r="Q17" s="89"/>
      <c r="R17" s="89"/>
      <c r="S17" s="89"/>
      <c r="T17" s="89"/>
      <c r="U17" s="89"/>
      <c r="V17" s="89"/>
      <c r="W17" s="89"/>
    </row>
    <row r="18" spans="1:23" ht="16.5" customHeight="1">
      <c r="A18" s="388">
        <v>20</v>
      </c>
      <c r="B18" s="432" t="s">
        <v>249</v>
      </c>
      <c r="C18" s="429" t="s">
        <v>550</v>
      </c>
      <c r="D18" s="92">
        <v>249632</v>
      </c>
      <c r="E18" s="90">
        <v>238764</v>
      </c>
      <c r="F18" s="91">
        <v>10868</v>
      </c>
      <c r="G18" s="92">
        <v>213455</v>
      </c>
      <c r="H18" s="90">
        <v>207024</v>
      </c>
      <c r="I18" s="91">
        <v>6431</v>
      </c>
      <c r="J18" s="90">
        <v>225189</v>
      </c>
      <c r="K18" s="90">
        <v>221178</v>
      </c>
      <c r="L18" s="91">
        <v>4011</v>
      </c>
      <c r="M18" s="90">
        <v>212336</v>
      </c>
      <c r="N18" s="90">
        <v>211618</v>
      </c>
      <c r="O18" s="91">
        <v>718</v>
      </c>
      <c r="Q18" s="89"/>
      <c r="R18" s="89"/>
      <c r="S18" s="89"/>
      <c r="T18" s="89"/>
      <c r="U18" s="89"/>
      <c r="V18" s="89"/>
      <c r="W18" s="89"/>
    </row>
    <row r="19" spans="1:23" ht="16.5" customHeight="1">
      <c r="A19" s="93" t="s">
        <v>715</v>
      </c>
      <c r="B19" s="432" t="s">
        <v>44</v>
      </c>
      <c r="C19" s="429" t="s">
        <v>551</v>
      </c>
      <c r="D19" s="92" t="s">
        <v>97</v>
      </c>
      <c r="E19" s="90" t="s">
        <v>97</v>
      </c>
      <c r="F19" s="91" t="s">
        <v>97</v>
      </c>
      <c r="G19" s="92">
        <v>346636</v>
      </c>
      <c r="H19" s="90">
        <v>346425</v>
      </c>
      <c r="I19" s="91">
        <v>211</v>
      </c>
      <c r="J19" s="90">
        <v>399920</v>
      </c>
      <c r="K19" s="90">
        <v>399801</v>
      </c>
      <c r="L19" s="91">
        <v>119</v>
      </c>
      <c r="M19" s="90">
        <v>291878</v>
      </c>
      <c r="N19" s="90">
        <v>265342</v>
      </c>
      <c r="O19" s="91">
        <v>26536</v>
      </c>
      <c r="Q19" s="89"/>
      <c r="R19" s="89"/>
      <c r="S19" s="89"/>
      <c r="T19" s="89"/>
      <c r="U19" s="89"/>
      <c r="V19" s="89"/>
      <c r="W19" s="89"/>
    </row>
    <row r="20" spans="2:23" ht="16.5" customHeight="1">
      <c r="B20" s="432" t="s">
        <v>250</v>
      </c>
      <c r="C20" s="430" t="s">
        <v>542</v>
      </c>
      <c r="D20" s="92" t="s">
        <v>790</v>
      </c>
      <c r="E20" s="90" t="s">
        <v>790</v>
      </c>
      <c r="F20" s="91" t="s">
        <v>790</v>
      </c>
      <c r="G20" s="92">
        <v>366364</v>
      </c>
      <c r="H20" s="90">
        <v>366364</v>
      </c>
      <c r="I20" s="91">
        <v>0</v>
      </c>
      <c r="J20" s="90">
        <v>299012</v>
      </c>
      <c r="K20" s="90">
        <v>278866</v>
      </c>
      <c r="L20" s="91">
        <v>20146</v>
      </c>
      <c r="M20" s="90">
        <v>228767</v>
      </c>
      <c r="N20" s="90">
        <v>228226</v>
      </c>
      <c r="O20" s="91">
        <v>541</v>
      </c>
      <c r="Q20" s="89"/>
      <c r="R20" s="89"/>
      <c r="S20" s="89"/>
      <c r="T20" s="89"/>
      <c r="U20" s="89"/>
      <c r="V20" s="89"/>
      <c r="W20" s="89"/>
    </row>
    <row r="21" spans="2:23" ht="16.5" customHeight="1">
      <c r="B21" s="432" t="s">
        <v>251</v>
      </c>
      <c r="C21" s="430" t="s">
        <v>541</v>
      </c>
      <c r="D21" s="92">
        <v>460723</v>
      </c>
      <c r="E21" s="90">
        <v>459350</v>
      </c>
      <c r="F21" s="91">
        <v>1373</v>
      </c>
      <c r="G21" s="92">
        <v>317864</v>
      </c>
      <c r="H21" s="90">
        <v>317864</v>
      </c>
      <c r="I21" s="91">
        <v>0</v>
      </c>
      <c r="J21" s="90">
        <v>369514</v>
      </c>
      <c r="K21" s="90">
        <v>368679</v>
      </c>
      <c r="L21" s="91">
        <v>835</v>
      </c>
      <c r="M21" s="90">
        <v>296461</v>
      </c>
      <c r="N21" s="90">
        <v>296461</v>
      </c>
      <c r="O21" s="91">
        <v>0</v>
      </c>
      <c r="Q21" s="89"/>
      <c r="R21" s="89"/>
      <c r="S21" s="89"/>
      <c r="T21" s="89"/>
      <c r="U21" s="89"/>
      <c r="V21" s="89"/>
      <c r="W21" s="89"/>
    </row>
    <row r="22" spans="2:23" ht="16.5" customHeight="1">
      <c r="B22" s="432" t="s">
        <v>254</v>
      </c>
      <c r="C22" s="430" t="s">
        <v>540</v>
      </c>
      <c r="D22" s="92" t="s">
        <v>790</v>
      </c>
      <c r="E22" s="90" t="s">
        <v>790</v>
      </c>
      <c r="F22" s="91" t="s">
        <v>790</v>
      </c>
      <c r="G22" s="92">
        <v>182210</v>
      </c>
      <c r="H22" s="90">
        <v>179657</v>
      </c>
      <c r="I22" s="91">
        <v>2553</v>
      </c>
      <c r="J22" s="90">
        <v>130405</v>
      </c>
      <c r="K22" s="90">
        <v>130344</v>
      </c>
      <c r="L22" s="91">
        <v>61</v>
      </c>
      <c r="M22" s="90">
        <v>97206</v>
      </c>
      <c r="N22" s="90">
        <v>96774</v>
      </c>
      <c r="O22" s="91">
        <v>432</v>
      </c>
      <c r="Q22" s="89"/>
      <c r="R22" s="89"/>
      <c r="S22" s="89"/>
      <c r="T22" s="89"/>
      <c r="U22" s="89"/>
      <c r="V22" s="89"/>
      <c r="W22" s="89"/>
    </row>
    <row r="23" spans="2:23" ht="16.5" customHeight="1">
      <c r="B23" s="432" t="s">
        <v>255</v>
      </c>
      <c r="C23" s="430" t="s">
        <v>539</v>
      </c>
      <c r="D23" s="92" t="s">
        <v>790</v>
      </c>
      <c r="E23" s="90" t="s">
        <v>790</v>
      </c>
      <c r="F23" s="91" t="s">
        <v>790</v>
      </c>
      <c r="G23" s="92">
        <v>169134</v>
      </c>
      <c r="H23" s="90">
        <v>169134</v>
      </c>
      <c r="I23" s="91">
        <v>0</v>
      </c>
      <c r="J23" s="90">
        <v>204388</v>
      </c>
      <c r="K23" s="90">
        <v>204381</v>
      </c>
      <c r="L23" s="91">
        <v>7</v>
      </c>
      <c r="M23" s="90">
        <v>172821</v>
      </c>
      <c r="N23" s="90">
        <v>172649</v>
      </c>
      <c r="O23" s="91">
        <v>172</v>
      </c>
      <c r="Q23" s="89"/>
      <c r="R23" s="89"/>
      <c r="S23" s="89"/>
      <c r="T23" s="89"/>
      <c r="U23" s="89"/>
      <c r="V23" s="89"/>
      <c r="W23" s="89"/>
    </row>
    <row r="24" spans="2:23" ht="16.5" customHeight="1">
      <c r="B24" s="432" t="s">
        <v>256</v>
      </c>
      <c r="C24" s="429" t="s">
        <v>532</v>
      </c>
      <c r="D24" s="92">
        <v>323418</v>
      </c>
      <c r="E24" s="90">
        <v>323418</v>
      </c>
      <c r="F24" s="91">
        <v>0</v>
      </c>
      <c r="G24" s="92">
        <v>335958</v>
      </c>
      <c r="H24" s="90">
        <v>335352</v>
      </c>
      <c r="I24" s="91">
        <v>606</v>
      </c>
      <c r="J24" s="90">
        <v>240972</v>
      </c>
      <c r="K24" s="90">
        <v>240972</v>
      </c>
      <c r="L24" s="91">
        <v>0</v>
      </c>
      <c r="M24" s="90">
        <v>213331</v>
      </c>
      <c r="N24" s="90">
        <v>213331</v>
      </c>
      <c r="O24" s="91">
        <v>0</v>
      </c>
      <c r="Q24" s="89"/>
      <c r="R24" s="89"/>
      <c r="S24" s="89"/>
      <c r="T24" s="89"/>
      <c r="U24" s="89"/>
      <c r="V24" s="89"/>
      <c r="W24" s="89"/>
    </row>
    <row r="25" spans="2:23" ht="16.5" customHeight="1">
      <c r="B25" s="432" t="s">
        <v>257</v>
      </c>
      <c r="C25" s="429" t="s">
        <v>525</v>
      </c>
      <c r="D25" s="92">
        <v>384819</v>
      </c>
      <c r="E25" s="90">
        <v>384576</v>
      </c>
      <c r="F25" s="91">
        <v>243</v>
      </c>
      <c r="G25" s="92">
        <v>267995</v>
      </c>
      <c r="H25" s="90">
        <v>267895</v>
      </c>
      <c r="I25" s="91">
        <v>100</v>
      </c>
      <c r="J25" s="90">
        <v>197667</v>
      </c>
      <c r="K25" s="90">
        <v>183629</v>
      </c>
      <c r="L25" s="91">
        <v>14038</v>
      </c>
      <c r="M25" s="90">
        <v>200419</v>
      </c>
      <c r="N25" s="90">
        <v>197885</v>
      </c>
      <c r="O25" s="91">
        <v>2534</v>
      </c>
      <c r="Q25" s="89"/>
      <c r="R25" s="89"/>
      <c r="S25" s="89"/>
      <c r="T25" s="89"/>
      <c r="U25" s="89"/>
      <c r="V25" s="89"/>
      <c r="W25" s="89"/>
    </row>
    <row r="26" spans="2:23" ht="16.5" customHeight="1">
      <c r="B26" s="432" t="s">
        <v>258</v>
      </c>
      <c r="C26" s="429" t="s">
        <v>523</v>
      </c>
      <c r="D26" s="92" t="s">
        <v>790</v>
      </c>
      <c r="E26" s="90" t="s">
        <v>790</v>
      </c>
      <c r="F26" s="91" t="s">
        <v>790</v>
      </c>
      <c r="G26" s="92">
        <v>250967</v>
      </c>
      <c r="H26" s="90">
        <v>250935</v>
      </c>
      <c r="I26" s="91">
        <v>32</v>
      </c>
      <c r="J26" s="90">
        <v>320006</v>
      </c>
      <c r="K26" s="90">
        <v>319424</v>
      </c>
      <c r="L26" s="91">
        <v>582</v>
      </c>
      <c r="M26" s="90">
        <v>260434</v>
      </c>
      <c r="N26" s="90">
        <v>260202</v>
      </c>
      <c r="O26" s="91">
        <v>232</v>
      </c>
      <c r="Q26" s="89"/>
      <c r="R26" s="89"/>
      <c r="S26" s="89"/>
      <c r="T26" s="89"/>
      <c r="U26" s="89"/>
      <c r="V26" s="89"/>
      <c r="W26" s="89"/>
    </row>
    <row r="27" spans="1:23" ht="16.5" customHeight="1">
      <c r="A27" s="428" t="s">
        <v>585</v>
      </c>
      <c r="B27" s="433" t="s">
        <v>259</v>
      </c>
      <c r="C27" s="431" t="s">
        <v>524</v>
      </c>
      <c r="D27" s="94">
        <v>149641</v>
      </c>
      <c r="E27" s="95">
        <v>148830</v>
      </c>
      <c r="F27" s="96">
        <v>811</v>
      </c>
      <c r="G27" s="94">
        <v>142048</v>
      </c>
      <c r="H27" s="95">
        <v>142041</v>
      </c>
      <c r="I27" s="96">
        <v>7</v>
      </c>
      <c r="J27" s="95">
        <v>185585</v>
      </c>
      <c r="K27" s="95">
        <v>184357</v>
      </c>
      <c r="L27" s="96">
        <v>1228</v>
      </c>
      <c r="M27" s="95">
        <v>228383</v>
      </c>
      <c r="N27" s="95">
        <v>228178</v>
      </c>
      <c r="O27" s="96">
        <v>205</v>
      </c>
      <c r="W27" s="513"/>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18"/>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442</v>
      </c>
    </row>
    <row r="7" ht="15.75" customHeight="1"/>
    <row r="8" ht="16.5" customHeight="1">
      <c r="C8" s="392">
        <v>43221</v>
      </c>
    </row>
    <row r="9" spans="2:21" ht="16.5" customHeight="1">
      <c r="B9" s="708" t="s">
        <v>714</v>
      </c>
      <c r="C9" s="709"/>
      <c r="D9" s="97"/>
      <c r="E9" s="718" t="s">
        <v>716</v>
      </c>
      <c r="F9" s="718"/>
      <c r="G9" s="99"/>
      <c r="H9" s="98"/>
      <c r="I9" s="718" t="s">
        <v>717</v>
      </c>
      <c r="J9" s="718"/>
      <c r="K9" s="99"/>
      <c r="L9" s="98"/>
      <c r="M9" s="718" t="s">
        <v>718</v>
      </c>
      <c r="N9" s="718"/>
      <c r="O9" s="99"/>
      <c r="P9" s="98"/>
      <c r="Q9" s="718" t="s">
        <v>719</v>
      </c>
      <c r="R9" s="718"/>
      <c r="S9" s="99"/>
      <c r="T9" s="513"/>
      <c r="U9" s="513"/>
    </row>
    <row r="10" spans="2:21" ht="9" customHeight="1">
      <c r="B10" s="710"/>
      <c r="C10" s="711"/>
      <c r="D10" s="716" t="s">
        <v>691</v>
      </c>
      <c r="E10" s="716" t="s">
        <v>640</v>
      </c>
      <c r="F10" s="416"/>
      <c r="G10" s="417"/>
      <c r="H10" s="716" t="s">
        <v>691</v>
      </c>
      <c r="I10" s="716" t="s">
        <v>640</v>
      </c>
      <c r="J10" s="416"/>
      <c r="K10" s="417"/>
      <c r="L10" s="716" t="s">
        <v>691</v>
      </c>
      <c r="M10" s="716" t="s">
        <v>640</v>
      </c>
      <c r="N10" s="416"/>
      <c r="O10" s="417"/>
      <c r="P10" s="716" t="s">
        <v>691</v>
      </c>
      <c r="Q10" s="716" t="s">
        <v>640</v>
      </c>
      <c r="R10" s="416"/>
      <c r="S10" s="417"/>
      <c r="T10" s="513"/>
      <c r="U10" s="513"/>
    </row>
    <row r="11" spans="2:20" ht="16.5" customHeight="1">
      <c r="B11" s="712"/>
      <c r="C11" s="713"/>
      <c r="D11" s="717"/>
      <c r="E11" s="717"/>
      <c r="F11" s="103" t="s">
        <v>721</v>
      </c>
      <c r="G11" s="100" t="s">
        <v>559</v>
      </c>
      <c r="H11" s="717"/>
      <c r="I11" s="717"/>
      <c r="J11" s="101" t="s">
        <v>721</v>
      </c>
      <c r="K11" s="102" t="s">
        <v>559</v>
      </c>
      <c r="L11" s="717"/>
      <c r="M11" s="717"/>
      <c r="N11" s="101" t="s">
        <v>721</v>
      </c>
      <c r="O11" s="102" t="s">
        <v>559</v>
      </c>
      <c r="P11" s="717"/>
      <c r="Q11" s="717"/>
      <c r="R11" s="101" t="s">
        <v>721</v>
      </c>
      <c r="S11" s="102" t="s">
        <v>559</v>
      </c>
      <c r="T11" s="514"/>
    </row>
    <row r="12" spans="2:20" s="515" customFormat="1" ht="10.5" customHeight="1">
      <c r="B12" s="516"/>
      <c r="C12" s="435"/>
      <c r="D12" s="104" t="s">
        <v>722</v>
      </c>
      <c r="E12" s="105" t="s">
        <v>694</v>
      </c>
      <c r="F12" s="105" t="s">
        <v>694</v>
      </c>
      <c r="G12" s="106" t="s">
        <v>694</v>
      </c>
      <c r="H12" s="107" t="s">
        <v>722</v>
      </c>
      <c r="I12" s="105" t="s">
        <v>694</v>
      </c>
      <c r="J12" s="105" t="s">
        <v>694</v>
      </c>
      <c r="K12" s="106" t="s">
        <v>694</v>
      </c>
      <c r="L12" s="107" t="s">
        <v>722</v>
      </c>
      <c r="M12" s="105" t="s">
        <v>694</v>
      </c>
      <c r="N12" s="105" t="s">
        <v>694</v>
      </c>
      <c r="O12" s="106" t="s">
        <v>694</v>
      </c>
      <c r="P12" s="107" t="s">
        <v>722</v>
      </c>
      <c r="Q12" s="105" t="s">
        <v>694</v>
      </c>
      <c r="R12" s="105" t="s">
        <v>694</v>
      </c>
      <c r="S12" s="106" t="s">
        <v>694</v>
      </c>
      <c r="T12" s="517"/>
    </row>
    <row r="13" spans="1:20" ht="16.5" customHeight="1">
      <c r="A13" s="81"/>
      <c r="B13" s="432" t="s">
        <v>164</v>
      </c>
      <c r="C13" s="434" t="s">
        <v>526</v>
      </c>
      <c r="D13" s="108">
        <v>18.3</v>
      </c>
      <c r="E13" s="109">
        <v>154.5</v>
      </c>
      <c r="F13" s="109">
        <v>138.9</v>
      </c>
      <c r="G13" s="110">
        <v>15.6</v>
      </c>
      <c r="H13" s="109">
        <v>18.6</v>
      </c>
      <c r="I13" s="109">
        <v>147.9</v>
      </c>
      <c r="J13" s="109">
        <v>135.4</v>
      </c>
      <c r="K13" s="110">
        <v>12.5</v>
      </c>
      <c r="L13" s="109">
        <v>18.5</v>
      </c>
      <c r="M13" s="109">
        <v>143</v>
      </c>
      <c r="N13" s="109">
        <v>129.6</v>
      </c>
      <c r="O13" s="110">
        <v>13.4</v>
      </c>
      <c r="P13" s="109">
        <v>17.6</v>
      </c>
      <c r="Q13" s="109">
        <v>129.3</v>
      </c>
      <c r="R13" s="109">
        <v>122.1</v>
      </c>
      <c r="S13" s="110">
        <v>7.2</v>
      </c>
      <c r="T13" s="513"/>
    </row>
    <row r="14" spans="1:20" ht="16.5" customHeight="1">
      <c r="A14" s="81"/>
      <c r="B14" s="432" t="s">
        <v>210</v>
      </c>
      <c r="C14" s="429" t="s">
        <v>527</v>
      </c>
      <c r="D14" s="108" t="s">
        <v>790</v>
      </c>
      <c r="E14" s="111" t="s">
        <v>790</v>
      </c>
      <c r="F14" s="111" t="s">
        <v>790</v>
      </c>
      <c r="G14" s="110" t="s">
        <v>790</v>
      </c>
      <c r="H14" s="109">
        <v>20.4</v>
      </c>
      <c r="I14" s="109">
        <v>175</v>
      </c>
      <c r="J14" s="109">
        <v>160.6</v>
      </c>
      <c r="K14" s="110">
        <v>14.4</v>
      </c>
      <c r="L14" s="108" t="s">
        <v>97</v>
      </c>
      <c r="M14" s="109" t="s">
        <v>97</v>
      </c>
      <c r="N14" s="109" t="s">
        <v>97</v>
      </c>
      <c r="O14" s="110" t="s">
        <v>97</v>
      </c>
      <c r="P14" s="109">
        <v>19.7</v>
      </c>
      <c r="Q14" s="109">
        <v>153.9</v>
      </c>
      <c r="R14" s="109">
        <v>143.6</v>
      </c>
      <c r="S14" s="110">
        <v>10.3</v>
      </c>
      <c r="T14" s="513"/>
    </row>
    <row r="15" spans="2:20" ht="16.5" customHeight="1">
      <c r="B15" s="432" t="s">
        <v>246</v>
      </c>
      <c r="C15" s="429" t="s">
        <v>528</v>
      </c>
      <c r="D15" s="108">
        <v>17.9</v>
      </c>
      <c r="E15" s="109">
        <v>157.2</v>
      </c>
      <c r="F15" s="109">
        <v>138.9</v>
      </c>
      <c r="G15" s="110">
        <v>18.3</v>
      </c>
      <c r="H15" s="109">
        <v>18.5</v>
      </c>
      <c r="I15" s="109">
        <v>161.7</v>
      </c>
      <c r="J15" s="109">
        <v>144.1</v>
      </c>
      <c r="K15" s="110">
        <v>17.6</v>
      </c>
      <c r="L15" s="109">
        <v>18.2</v>
      </c>
      <c r="M15" s="109">
        <v>152.4</v>
      </c>
      <c r="N15" s="109">
        <v>136.3</v>
      </c>
      <c r="O15" s="110">
        <v>16.1</v>
      </c>
      <c r="P15" s="109">
        <v>18.1</v>
      </c>
      <c r="Q15" s="109">
        <v>137.3</v>
      </c>
      <c r="R15" s="109">
        <v>129.9</v>
      </c>
      <c r="S15" s="110">
        <v>7.4</v>
      </c>
      <c r="T15" s="513"/>
    </row>
    <row r="16" spans="2:20" ht="16.5" customHeight="1">
      <c r="B16" s="432" t="s">
        <v>247</v>
      </c>
      <c r="C16" s="430" t="s">
        <v>544</v>
      </c>
      <c r="D16" s="108" t="s">
        <v>97</v>
      </c>
      <c r="E16" s="109" t="s">
        <v>97</v>
      </c>
      <c r="F16" s="109" t="s">
        <v>97</v>
      </c>
      <c r="G16" s="110" t="s">
        <v>97</v>
      </c>
      <c r="H16" s="109" t="s">
        <v>790</v>
      </c>
      <c r="I16" s="109" t="s">
        <v>790</v>
      </c>
      <c r="J16" s="109" t="s">
        <v>790</v>
      </c>
      <c r="K16" s="110" t="s">
        <v>790</v>
      </c>
      <c r="L16" s="108">
        <v>19.2</v>
      </c>
      <c r="M16" s="109">
        <v>159.2</v>
      </c>
      <c r="N16" s="109">
        <v>143.9</v>
      </c>
      <c r="O16" s="110">
        <v>15.3</v>
      </c>
      <c r="P16" s="108" t="s">
        <v>790</v>
      </c>
      <c r="Q16" s="109" t="s">
        <v>790</v>
      </c>
      <c r="R16" s="109" t="s">
        <v>790</v>
      </c>
      <c r="S16" s="110" t="s">
        <v>790</v>
      </c>
      <c r="T16" s="513"/>
    </row>
    <row r="17" spans="1:20" ht="16.5" customHeight="1">
      <c r="A17" s="81" t="s">
        <v>715</v>
      </c>
      <c r="B17" s="432" t="s">
        <v>248</v>
      </c>
      <c r="C17" s="429" t="s">
        <v>522</v>
      </c>
      <c r="D17" s="108" t="s">
        <v>790</v>
      </c>
      <c r="E17" s="111" t="s">
        <v>790</v>
      </c>
      <c r="F17" s="111" t="s">
        <v>790</v>
      </c>
      <c r="G17" s="110" t="s">
        <v>790</v>
      </c>
      <c r="H17" s="109">
        <v>19.7</v>
      </c>
      <c r="I17" s="109">
        <v>160.9</v>
      </c>
      <c r="J17" s="109">
        <v>143.7</v>
      </c>
      <c r="K17" s="110">
        <v>17.2</v>
      </c>
      <c r="L17" s="108">
        <v>18</v>
      </c>
      <c r="M17" s="109">
        <v>146.8</v>
      </c>
      <c r="N17" s="109">
        <v>132.6</v>
      </c>
      <c r="O17" s="110">
        <v>14.2</v>
      </c>
      <c r="P17" s="109">
        <v>12.8</v>
      </c>
      <c r="Q17" s="109">
        <v>106</v>
      </c>
      <c r="R17" s="109">
        <v>99.3</v>
      </c>
      <c r="S17" s="110">
        <v>6.7</v>
      </c>
      <c r="T17" s="513"/>
    </row>
    <row r="18" spans="1:20" ht="16.5" customHeight="1">
      <c r="A18" s="388">
        <v>21</v>
      </c>
      <c r="B18" s="432" t="s">
        <v>169</v>
      </c>
      <c r="C18" s="429" t="s">
        <v>543</v>
      </c>
      <c r="D18" s="108">
        <v>18.9</v>
      </c>
      <c r="E18" s="109">
        <v>142.9</v>
      </c>
      <c r="F18" s="109">
        <v>128.1</v>
      </c>
      <c r="G18" s="110">
        <v>14.8</v>
      </c>
      <c r="H18" s="109">
        <v>18.7</v>
      </c>
      <c r="I18" s="109">
        <v>152.3</v>
      </c>
      <c r="J18" s="109">
        <v>130.7</v>
      </c>
      <c r="K18" s="110">
        <v>21.6</v>
      </c>
      <c r="L18" s="109">
        <v>19.3</v>
      </c>
      <c r="M18" s="109">
        <v>174.6</v>
      </c>
      <c r="N18" s="109">
        <v>145.3</v>
      </c>
      <c r="O18" s="110">
        <v>29.3</v>
      </c>
      <c r="P18" s="109">
        <v>19.4</v>
      </c>
      <c r="Q18" s="109">
        <v>153.2</v>
      </c>
      <c r="R18" s="109">
        <v>127.7</v>
      </c>
      <c r="S18" s="110">
        <v>25.5</v>
      </c>
      <c r="T18" s="513"/>
    </row>
    <row r="19" spans="1:20" ht="16.5" customHeight="1">
      <c r="A19" s="93" t="s">
        <v>715</v>
      </c>
      <c r="B19" s="432" t="s">
        <v>249</v>
      </c>
      <c r="C19" s="429" t="s">
        <v>550</v>
      </c>
      <c r="D19" s="108">
        <v>18.6</v>
      </c>
      <c r="E19" s="109">
        <v>142.9</v>
      </c>
      <c r="F19" s="109">
        <v>138.3</v>
      </c>
      <c r="G19" s="110">
        <v>4.6</v>
      </c>
      <c r="H19" s="109">
        <v>18.9</v>
      </c>
      <c r="I19" s="109">
        <v>130.1</v>
      </c>
      <c r="J19" s="109">
        <v>123.2</v>
      </c>
      <c r="K19" s="110">
        <v>6.9</v>
      </c>
      <c r="L19" s="109">
        <v>19.5</v>
      </c>
      <c r="M19" s="109">
        <v>132.1</v>
      </c>
      <c r="N19" s="109">
        <v>125.6</v>
      </c>
      <c r="O19" s="110">
        <v>6.5</v>
      </c>
      <c r="P19" s="109">
        <v>18.1</v>
      </c>
      <c r="Q19" s="109">
        <v>129</v>
      </c>
      <c r="R19" s="109">
        <v>122.9</v>
      </c>
      <c r="S19" s="110">
        <v>6.1</v>
      </c>
      <c r="T19" s="513"/>
    </row>
    <row r="20" spans="2:20" ht="16.5" customHeight="1">
      <c r="B20" s="432" t="s">
        <v>44</v>
      </c>
      <c r="C20" s="429" t="s">
        <v>551</v>
      </c>
      <c r="D20" s="108" t="s">
        <v>97</v>
      </c>
      <c r="E20" s="109" t="s">
        <v>97</v>
      </c>
      <c r="F20" s="109" t="s">
        <v>97</v>
      </c>
      <c r="G20" s="110" t="s">
        <v>97</v>
      </c>
      <c r="H20" s="108">
        <v>19.1</v>
      </c>
      <c r="I20" s="109">
        <v>139.5</v>
      </c>
      <c r="J20" s="109">
        <v>131.3</v>
      </c>
      <c r="K20" s="110">
        <v>8.2</v>
      </c>
      <c r="L20" s="109">
        <v>19.5</v>
      </c>
      <c r="M20" s="109">
        <v>151.4</v>
      </c>
      <c r="N20" s="109">
        <v>138</v>
      </c>
      <c r="O20" s="110">
        <v>13.4</v>
      </c>
      <c r="P20" s="109">
        <v>19.4</v>
      </c>
      <c r="Q20" s="109">
        <v>142.3</v>
      </c>
      <c r="R20" s="109">
        <v>137.6</v>
      </c>
      <c r="S20" s="110">
        <v>4.7</v>
      </c>
      <c r="T20" s="513"/>
    </row>
    <row r="21" spans="2:20" ht="16.5" customHeight="1">
      <c r="B21" s="432" t="s">
        <v>250</v>
      </c>
      <c r="C21" s="430" t="s">
        <v>542</v>
      </c>
      <c r="D21" s="108" t="s">
        <v>790</v>
      </c>
      <c r="E21" s="111" t="s">
        <v>790</v>
      </c>
      <c r="F21" s="111" t="s">
        <v>790</v>
      </c>
      <c r="G21" s="110" t="s">
        <v>790</v>
      </c>
      <c r="H21" s="108">
        <v>19.4</v>
      </c>
      <c r="I21" s="109">
        <v>149.8</v>
      </c>
      <c r="J21" s="109">
        <v>138.5</v>
      </c>
      <c r="K21" s="110">
        <v>11.3</v>
      </c>
      <c r="L21" s="109">
        <v>17.9</v>
      </c>
      <c r="M21" s="109">
        <v>136</v>
      </c>
      <c r="N21" s="109">
        <v>124.6</v>
      </c>
      <c r="O21" s="110">
        <v>11.4</v>
      </c>
      <c r="P21" s="109">
        <v>18.1</v>
      </c>
      <c r="Q21" s="109">
        <v>142.1</v>
      </c>
      <c r="R21" s="109">
        <v>132</v>
      </c>
      <c r="S21" s="110">
        <v>10.1</v>
      </c>
      <c r="T21" s="513"/>
    </row>
    <row r="22" spans="2:20" ht="16.5" customHeight="1">
      <c r="B22" s="432" t="s">
        <v>251</v>
      </c>
      <c r="C22" s="430" t="s">
        <v>541</v>
      </c>
      <c r="D22" s="108">
        <v>18.2</v>
      </c>
      <c r="E22" s="109">
        <v>165.9</v>
      </c>
      <c r="F22" s="109">
        <v>150.2</v>
      </c>
      <c r="G22" s="110">
        <v>15.7</v>
      </c>
      <c r="H22" s="108">
        <v>19.2</v>
      </c>
      <c r="I22" s="109">
        <v>158.5</v>
      </c>
      <c r="J22" s="109">
        <v>149.1</v>
      </c>
      <c r="K22" s="110">
        <v>9.4</v>
      </c>
      <c r="L22" s="109">
        <v>18.9</v>
      </c>
      <c r="M22" s="109">
        <v>161.1</v>
      </c>
      <c r="N22" s="109">
        <v>144.2</v>
      </c>
      <c r="O22" s="110">
        <v>16.9</v>
      </c>
      <c r="P22" s="109">
        <v>17.4</v>
      </c>
      <c r="Q22" s="109">
        <v>134.2</v>
      </c>
      <c r="R22" s="109">
        <v>130.5</v>
      </c>
      <c r="S22" s="110">
        <v>3.7</v>
      </c>
      <c r="T22" s="513"/>
    </row>
    <row r="23" spans="2:20" ht="16.5" customHeight="1">
      <c r="B23" s="432" t="s">
        <v>254</v>
      </c>
      <c r="C23" s="430" t="s">
        <v>540</v>
      </c>
      <c r="D23" s="108" t="s">
        <v>790</v>
      </c>
      <c r="E23" s="111" t="s">
        <v>790</v>
      </c>
      <c r="F23" s="111" t="s">
        <v>790</v>
      </c>
      <c r="G23" s="110" t="s">
        <v>790</v>
      </c>
      <c r="H23" s="108">
        <v>17.2</v>
      </c>
      <c r="I23" s="109">
        <v>135.3</v>
      </c>
      <c r="J23" s="109">
        <v>119.1</v>
      </c>
      <c r="K23" s="110">
        <v>16.2</v>
      </c>
      <c r="L23" s="109">
        <v>16.6</v>
      </c>
      <c r="M23" s="109">
        <v>105.7</v>
      </c>
      <c r="N23" s="109">
        <v>99.7</v>
      </c>
      <c r="O23" s="110">
        <v>6</v>
      </c>
      <c r="P23" s="109">
        <v>14.4</v>
      </c>
      <c r="Q23" s="109">
        <v>88.2</v>
      </c>
      <c r="R23" s="109">
        <v>85.5</v>
      </c>
      <c r="S23" s="110">
        <v>2.7</v>
      </c>
      <c r="T23" s="513"/>
    </row>
    <row r="24" spans="2:20" ht="16.5" customHeight="1">
      <c r="B24" s="432" t="s">
        <v>255</v>
      </c>
      <c r="C24" s="430" t="s">
        <v>539</v>
      </c>
      <c r="D24" s="108" t="s">
        <v>790</v>
      </c>
      <c r="E24" s="111" t="s">
        <v>790</v>
      </c>
      <c r="F24" s="111" t="s">
        <v>790</v>
      </c>
      <c r="G24" s="110" t="s">
        <v>790</v>
      </c>
      <c r="H24" s="109">
        <v>17.7</v>
      </c>
      <c r="I24" s="109">
        <v>118.4</v>
      </c>
      <c r="J24" s="109">
        <v>111.1</v>
      </c>
      <c r="K24" s="110">
        <v>7.3</v>
      </c>
      <c r="L24" s="109">
        <v>18.3</v>
      </c>
      <c r="M24" s="109">
        <v>126.7</v>
      </c>
      <c r="N24" s="109">
        <v>121.2</v>
      </c>
      <c r="O24" s="110">
        <v>5.5</v>
      </c>
      <c r="P24" s="109">
        <v>17.2</v>
      </c>
      <c r="Q24" s="109">
        <v>123.4</v>
      </c>
      <c r="R24" s="109">
        <v>116.3</v>
      </c>
      <c r="S24" s="110">
        <v>7.1</v>
      </c>
      <c r="T24" s="513"/>
    </row>
    <row r="25" spans="2:20" ht="16.5" customHeight="1">
      <c r="B25" s="432" t="s">
        <v>256</v>
      </c>
      <c r="C25" s="429" t="s">
        <v>532</v>
      </c>
      <c r="D25" s="108">
        <v>19.2</v>
      </c>
      <c r="E25" s="109">
        <v>146.2</v>
      </c>
      <c r="F25" s="109">
        <v>142.3</v>
      </c>
      <c r="G25" s="110">
        <v>3.9</v>
      </c>
      <c r="H25" s="109">
        <v>17.7</v>
      </c>
      <c r="I25" s="109">
        <v>138.1</v>
      </c>
      <c r="J25" s="109">
        <v>125.3</v>
      </c>
      <c r="K25" s="110">
        <v>12.8</v>
      </c>
      <c r="L25" s="108">
        <v>16.8</v>
      </c>
      <c r="M25" s="109">
        <v>131.2</v>
      </c>
      <c r="N25" s="109">
        <v>117.8</v>
      </c>
      <c r="O25" s="110">
        <v>13.4</v>
      </c>
      <c r="P25" s="109">
        <v>16.9</v>
      </c>
      <c r="Q25" s="109">
        <v>122.8</v>
      </c>
      <c r="R25" s="109">
        <v>115.1</v>
      </c>
      <c r="S25" s="110">
        <v>7.7</v>
      </c>
      <c r="T25" s="513"/>
    </row>
    <row r="26" spans="2:20" ht="16.5" customHeight="1">
      <c r="B26" s="432" t="s">
        <v>257</v>
      </c>
      <c r="C26" s="429" t="s">
        <v>525</v>
      </c>
      <c r="D26" s="108">
        <v>19.5</v>
      </c>
      <c r="E26" s="109">
        <v>157.3</v>
      </c>
      <c r="F26" s="109">
        <v>145.8</v>
      </c>
      <c r="G26" s="110">
        <v>11.5</v>
      </c>
      <c r="H26" s="109">
        <v>18.9</v>
      </c>
      <c r="I26" s="109">
        <v>144.6</v>
      </c>
      <c r="J26" s="109">
        <v>141</v>
      </c>
      <c r="K26" s="109">
        <v>3.6</v>
      </c>
      <c r="L26" s="108">
        <v>18.6</v>
      </c>
      <c r="M26" s="109">
        <v>140.8</v>
      </c>
      <c r="N26" s="109">
        <v>139.3</v>
      </c>
      <c r="O26" s="110">
        <v>1.5</v>
      </c>
      <c r="P26" s="109">
        <v>17.6</v>
      </c>
      <c r="Q26" s="109">
        <v>131.9</v>
      </c>
      <c r="R26" s="109">
        <v>126.7</v>
      </c>
      <c r="S26" s="110">
        <v>5.2</v>
      </c>
      <c r="T26" s="513"/>
    </row>
    <row r="27" spans="2:20" ht="16.5" customHeight="1">
      <c r="B27" s="432" t="s">
        <v>258</v>
      </c>
      <c r="C27" s="429" t="s">
        <v>523</v>
      </c>
      <c r="D27" s="108" t="s">
        <v>790</v>
      </c>
      <c r="E27" s="111" t="s">
        <v>790</v>
      </c>
      <c r="F27" s="111" t="s">
        <v>790</v>
      </c>
      <c r="G27" s="110" t="s">
        <v>790</v>
      </c>
      <c r="H27" s="108">
        <v>19.9</v>
      </c>
      <c r="I27" s="109">
        <v>157.2</v>
      </c>
      <c r="J27" s="109">
        <v>148.2</v>
      </c>
      <c r="K27" s="110">
        <v>9</v>
      </c>
      <c r="L27" s="108">
        <v>19.9</v>
      </c>
      <c r="M27" s="109">
        <v>160.7</v>
      </c>
      <c r="N27" s="109">
        <v>153</v>
      </c>
      <c r="O27" s="110">
        <v>7.7</v>
      </c>
      <c r="P27" s="109">
        <v>19.1</v>
      </c>
      <c r="Q27" s="109">
        <v>153</v>
      </c>
      <c r="R27" s="109">
        <v>146.7</v>
      </c>
      <c r="S27" s="110">
        <v>6.3</v>
      </c>
      <c r="T27" s="513"/>
    </row>
    <row r="28" spans="1:20" ht="16.5" customHeight="1">
      <c r="A28" s="83" t="s">
        <v>585</v>
      </c>
      <c r="B28" s="433" t="s">
        <v>259</v>
      </c>
      <c r="C28" s="431" t="s">
        <v>524</v>
      </c>
      <c r="D28" s="112">
        <v>17.5</v>
      </c>
      <c r="E28" s="113">
        <v>125.9</v>
      </c>
      <c r="F28" s="113">
        <v>116.8</v>
      </c>
      <c r="G28" s="114">
        <v>9.1</v>
      </c>
      <c r="H28" s="113">
        <v>18.3</v>
      </c>
      <c r="I28" s="113">
        <v>115.2</v>
      </c>
      <c r="J28" s="113">
        <v>108.3</v>
      </c>
      <c r="K28" s="114">
        <v>6.9</v>
      </c>
      <c r="L28" s="113">
        <v>19.1</v>
      </c>
      <c r="M28" s="113">
        <v>127.8</v>
      </c>
      <c r="N28" s="113">
        <v>121.6</v>
      </c>
      <c r="O28" s="114">
        <v>6.2</v>
      </c>
      <c r="P28" s="113">
        <v>17.8</v>
      </c>
      <c r="Q28" s="113">
        <v>131.5</v>
      </c>
      <c r="R28" s="113">
        <v>126.2</v>
      </c>
      <c r="S28" s="114">
        <v>5.3</v>
      </c>
      <c r="T28" s="513"/>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18"/>
    </row>
  </sheetData>
  <sheetProtection/>
  <mergeCells count="13">
    <mergeCell ref="E10:E11"/>
    <mergeCell ref="B9:C11"/>
    <mergeCell ref="M10:M11"/>
    <mergeCell ref="P10:P11"/>
    <mergeCell ref="Q10:Q11"/>
    <mergeCell ref="Q9:R9"/>
    <mergeCell ref="D10:D11"/>
    <mergeCell ref="H10:H11"/>
    <mergeCell ref="I10:I11"/>
    <mergeCell ref="L10:L11"/>
    <mergeCell ref="E9:F9"/>
    <mergeCell ref="I9:J9"/>
    <mergeCell ref="M9:N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2" t="s">
        <v>443</v>
      </c>
      <c r="E1" s="78"/>
      <c r="G1" s="65"/>
      <c r="I1" s="65"/>
      <c r="J1" s="65"/>
      <c r="K1" s="65"/>
      <c r="L1" s="65"/>
      <c r="M1" s="65"/>
    </row>
    <row r="2" spans="2:13" ht="24.75" customHeight="1">
      <c r="B2" s="65"/>
      <c r="C2" s="393">
        <v>43221</v>
      </c>
      <c r="D2" s="202"/>
      <c r="E2" s="78"/>
      <c r="G2" s="65"/>
      <c r="I2" s="65"/>
      <c r="J2" s="65"/>
      <c r="K2" s="65"/>
      <c r="L2" s="65"/>
      <c r="M2" s="65"/>
    </row>
    <row r="3" spans="2:13" ht="18" customHeight="1">
      <c r="B3" s="67"/>
      <c r="C3" s="69" t="s">
        <v>74</v>
      </c>
      <c r="D3" s="69"/>
      <c r="E3" s="67"/>
      <c r="F3" s="67"/>
      <c r="G3" s="67"/>
      <c r="H3" s="67"/>
      <c r="I3" s="67"/>
      <c r="J3" s="67"/>
      <c r="K3" s="67"/>
      <c r="L3" s="67"/>
      <c r="M3" s="70" t="s">
        <v>683</v>
      </c>
    </row>
    <row r="4" spans="2:13" s="71" customFormat="1" ht="18" customHeight="1">
      <c r="B4" s="692" t="s">
        <v>809</v>
      </c>
      <c r="C4" s="693"/>
      <c r="D4" s="705" t="s">
        <v>701</v>
      </c>
      <c r="E4" s="705"/>
      <c r="F4" s="705"/>
      <c r="G4" s="704"/>
      <c r="H4" s="719"/>
      <c r="I4" s="703" t="s">
        <v>702</v>
      </c>
      <c r="J4" s="704"/>
      <c r="K4" s="704"/>
      <c r="L4" s="704"/>
      <c r="M4" s="719"/>
    </row>
    <row r="5" spans="2:13" s="71" customFormat="1" ht="9.75" customHeight="1">
      <c r="B5" s="694"/>
      <c r="C5" s="695"/>
      <c r="D5" s="720" t="s">
        <v>703</v>
      </c>
      <c r="E5" s="408"/>
      <c r="F5" s="408"/>
      <c r="G5" s="500"/>
      <c r="H5" s="500"/>
      <c r="I5" s="720" t="s">
        <v>703</v>
      </c>
      <c r="J5" s="408"/>
      <c r="K5" s="408"/>
      <c r="L5" s="500"/>
      <c r="M5" s="500"/>
    </row>
    <row r="6" spans="2:13" s="71" customFormat="1" ht="9.75" customHeight="1">
      <c r="B6" s="694"/>
      <c r="C6" s="695"/>
      <c r="D6" s="724"/>
      <c r="E6" s="720" t="s">
        <v>685</v>
      </c>
      <c r="F6" s="408"/>
      <c r="G6" s="501"/>
      <c r="H6" s="722" t="s">
        <v>208</v>
      </c>
      <c r="I6" s="724"/>
      <c r="J6" s="720" t="s">
        <v>685</v>
      </c>
      <c r="K6" s="408"/>
      <c r="L6" s="501"/>
      <c r="M6" s="722" t="s">
        <v>208</v>
      </c>
    </row>
    <row r="7" spans="2:13" s="71" customFormat="1" ht="36" customHeight="1" thickBot="1">
      <c r="B7" s="696"/>
      <c r="C7" s="697"/>
      <c r="D7" s="725"/>
      <c r="E7" s="721"/>
      <c r="F7" s="418" t="s">
        <v>704</v>
      </c>
      <c r="G7" s="419" t="s">
        <v>705</v>
      </c>
      <c r="H7" s="723"/>
      <c r="I7" s="725"/>
      <c r="J7" s="721"/>
      <c r="K7" s="418" t="s">
        <v>704</v>
      </c>
      <c r="L7" s="419" t="s">
        <v>705</v>
      </c>
      <c r="M7" s="723"/>
    </row>
    <row r="8" spans="2:13" ht="19.5" customHeight="1" thickTop="1">
      <c r="B8" s="439" t="s">
        <v>209</v>
      </c>
      <c r="C8" s="422" t="s">
        <v>593</v>
      </c>
      <c r="D8" s="469">
        <v>329651</v>
      </c>
      <c r="E8" s="479">
        <v>320220</v>
      </c>
      <c r="F8" s="479">
        <v>292485</v>
      </c>
      <c r="G8" s="479">
        <v>27735</v>
      </c>
      <c r="H8" s="469">
        <v>9431</v>
      </c>
      <c r="I8" s="469">
        <v>92417</v>
      </c>
      <c r="J8" s="469">
        <v>92017</v>
      </c>
      <c r="K8" s="469">
        <v>89513</v>
      </c>
      <c r="L8" s="469">
        <v>2504</v>
      </c>
      <c r="M8" s="469">
        <v>400</v>
      </c>
    </row>
    <row r="9" spans="2:13" ht="19.5" customHeight="1">
      <c r="B9" s="440" t="s">
        <v>210</v>
      </c>
      <c r="C9" s="203" t="s">
        <v>594</v>
      </c>
      <c r="D9" s="470">
        <v>394594</v>
      </c>
      <c r="E9" s="471">
        <v>358945</v>
      </c>
      <c r="F9" s="471">
        <v>335103</v>
      </c>
      <c r="G9" s="471">
        <v>23842</v>
      </c>
      <c r="H9" s="471">
        <v>35649</v>
      </c>
      <c r="I9" s="471">
        <v>101965</v>
      </c>
      <c r="J9" s="471">
        <v>101536</v>
      </c>
      <c r="K9" s="471">
        <v>101178</v>
      </c>
      <c r="L9" s="471">
        <v>358</v>
      </c>
      <c r="M9" s="471">
        <v>429</v>
      </c>
    </row>
    <row r="10" spans="2:13" ht="19.5" customHeight="1">
      <c r="B10" s="441" t="s">
        <v>211</v>
      </c>
      <c r="C10" s="204" t="s">
        <v>595</v>
      </c>
      <c r="D10" s="472">
        <v>342837</v>
      </c>
      <c r="E10" s="473">
        <v>331243</v>
      </c>
      <c r="F10" s="473">
        <v>296145</v>
      </c>
      <c r="G10" s="473">
        <v>35098</v>
      </c>
      <c r="H10" s="473">
        <v>11594</v>
      </c>
      <c r="I10" s="473">
        <v>99856</v>
      </c>
      <c r="J10" s="473">
        <v>99247</v>
      </c>
      <c r="K10" s="473">
        <v>96475</v>
      </c>
      <c r="L10" s="473">
        <v>2772</v>
      </c>
      <c r="M10" s="473">
        <v>609</v>
      </c>
    </row>
    <row r="11" spans="2:13" ht="19.5" customHeight="1">
      <c r="B11" s="442" t="s">
        <v>212</v>
      </c>
      <c r="C11" s="204" t="s">
        <v>596</v>
      </c>
      <c r="D11" s="472">
        <v>475916</v>
      </c>
      <c r="E11" s="473">
        <v>474618</v>
      </c>
      <c r="F11" s="473">
        <v>409040</v>
      </c>
      <c r="G11" s="473">
        <v>65578</v>
      </c>
      <c r="H11" s="473">
        <v>1298</v>
      </c>
      <c r="I11" s="473">
        <v>125023</v>
      </c>
      <c r="J11" s="473">
        <v>125023</v>
      </c>
      <c r="K11" s="473">
        <v>125023</v>
      </c>
      <c r="L11" s="473">
        <v>0</v>
      </c>
      <c r="M11" s="473">
        <v>0</v>
      </c>
    </row>
    <row r="12" spans="2:13" ht="19.5" customHeight="1">
      <c r="B12" s="441" t="s">
        <v>213</v>
      </c>
      <c r="C12" s="204" t="s">
        <v>597</v>
      </c>
      <c r="D12" s="472">
        <v>382252</v>
      </c>
      <c r="E12" s="473">
        <v>355957</v>
      </c>
      <c r="F12" s="473">
        <v>338708</v>
      </c>
      <c r="G12" s="473">
        <v>17249</v>
      </c>
      <c r="H12" s="473">
        <v>26295</v>
      </c>
      <c r="I12" s="473">
        <v>57045</v>
      </c>
      <c r="J12" s="473">
        <v>56939</v>
      </c>
      <c r="K12" s="473">
        <v>55938</v>
      </c>
      <c r="L12" s="473">
        <v>1001</v>
      </c>
      <c r="M12" s="473">
        <v>106</v>
      </c>
    </row>
    <row r="13" spans="2:13" ht="19.5" customHeight="1">
      <c r="B13" s="441" t="s">
        <v>214</v>
      </c>
      <c r="C13" s="204" t="s">
        <v>653</v>
      </c>
      <c r="D13" s="472">
        <v>316697</v>
      </c>
      <c r="E13" s="473">
        <v>305172</v>
      </c>
      <c r="F13" s="473">
        <v>249571</v>
      </c>
      <c r="G13" s="473">
        <v>55601</v>
      </c>
      <c r="H13" s="473">
        <v>11525</v>
      </c>
      <c r="I13" s="473">
        <v>97111</v>
      </c>
      <c r="J13" s="473">
        <v>94817</v>
      </c>
      <c r="K13" s="473">
        <v>88379</v>
      </c>
      <c r="L13" s="473">
        <v>6438</v>
      </c>
      <c r="M13" s="473">
        <v>2294</v>
      </c>
    </row>
    <row r="14" spans="2:13" ht="19.5" customHeight="1">
      <c r="B14" s="441" t="s">
        <v>215</v>
      </c>
      <c r="C14" s="204" t="s">
        <v>654</v>
      </c>
      <c r="D14" s="472">
        <v>323643</v>
      </c>
      <c r="E14" s="473">
        <v>319409</v>
      </c>
      <c r="F14" s="473">
        <v>301552</v>
      </c>
      <c r="G14" s="473">
        <v>17857</v>
      </c>
      <c r="H14" s="473">
        <v>4234</v>
      </c>
      <c r="I14" s="473">
        <v>95502</v>
      </c>
      <c r="J14" s="473">
        <v>95471</v>
      </c>
      <c r="K14" s="473">
        <v>94104</v>
      </c>
      <c r="L14" s="473">
        <v>1367</v>
      </c>
      <c r="M14" s="473">
        <v>31</v>
      </c>
    </row>
    <row r="15" spans="2:13" ht="19.5" customHeight="1">
      <c r="B15" s="441" t="s">
        <v>216</v>
      </c>
      <c r="C15" s="204" t="s">
        <v>655</v>
      </c>
      <c r="D15" s="472">
        <v>366470</v>
      </c>
      <c r="E15" s="473">
        <v>350285</v>
      </c>
      <c r="F15" s="473">
        <v>324342</v>
      </c>
      <c r="G15" s="473">
        <v>25943</v>
      </c>
      <c r="H15" s="473">
        <v>16185</v>
      </c>
      <c r="I15" s="473">
        <v>164136</v>
      </c>
      <c r="J15" s="473">
        <v>164094</v>
      </c>
      <c r="K15" s="473">
        <v>161923</v>
      </c>
      <c r="L15" s="473">
        <v>2171</v>
      </c>
      <c r="M15" s="473">
        <v>42</v>
      </c>
    </row>
    <row r="16" spans="2:13" ht="19.5" customHeight="1">
      <c r="B16" s="441" t="s">
        <v>217</v>
      </c>
      <c r="C16" s="204" t="s">
        <v>656</v>
      </c>
      <c r="D16" s="472">
        <v>345501</v>
      </c>
      <c r="E16" s="473">
        <v>338030</v>
      </c>
      <c r="F16" s="473">
        <v>308785</v>
      </c>
      <c r="G16" s="473">
        <v>29245</v>
      </c>
      <c r="H16" s="473">
        <v>7471</v>
      </c>
      <c r="I16" s="473">
        <v>96079</v>
      </c>
      <c r="J16" s="473">
        <v>96079</v>
      </c>
      <c r="K16" s="473">
        <v>91752</v>
      </c>
      <c r="L16" s="473">
        <v>4327</v>
      </c>
      <c r="M16" s="473">
        <v>0</v>
      </c>
    </row>
    <row r="17" spans="2:13" ht="19.5" customHeight="1">
      <c r="B17" s="441" t="s">
        <v>218</v>
      </c>
      <c r="C17" s="204" t="s">
        <v>657</v>
      </c>
      <c r="D17" s="472">
        <v>383610</v>
      </c>
      <c r="E17" s="473">
        <v>383123</v>
      </c>
      <c r="F17" s="473">
        <v>359929</v>
      </c>
      <c r="G17" s="473">
        <v>23194</v>
      </c>
      <c r="H17" s="473">
        <v>487</v>
      </c>
      <c r="I17" s="473">
        <v>107847</v>
      </c>
      <c r="J17" s="473">
        <v>107847</v>
      </c>
      <c r="K17" s="473">
        <v>106416</v>
      </c>
      <c r="L17" s="473">
        <v>1431</v>
      </c>
      <c r="M17" s="473">
        <v>0</v>
      </c>
    </row>
    <row r="18" spans="2:13" ht="19.5" customHeight="1">
      <c r="B18" s="441" t="s">
        <v>219</v>
      </c>
      <c r="C18" s="204" t="s">
        <v>658</v>
      </c>
      <c r="D18" s="472">
        <v>275029</v>
      </c>
      <c r="E18" s="473">
        <v>273952</v>
      </c>
      <c r="F18" s="473">
        <v>251540</v>
      </c>
      <c r="G18" s="473">
        <v>22412</v>
      </c>
      <c r="H18" s="473">
        <v>1077</v>
      </c>
      <c r="I18" s="473">
        <v>74332</v>
      </c>
      <c r="J18" s="473">
        <v>73965</v>
      </c>
      <c r="K18" s="473">
        <v>71531</v>
      </c>
      <c r="L18" s="473">
        <v>2434</v>
      </c>
      <c r="M18" s="473">
        <v>367</v>
      </c>
    </row>
    <row r="19" spans="2:13" ht="19.5" customHeight="1">
      <c r="B19" s="441" t="s">
        <v>220</v>
      </c>
      <c r="C19" s="204" t="s">
        <v>659</v>
      </c>
      <c r="D19" s="472">
        <v>277274</v>
      </c>
      <c r="E19" s="473">
        <v>277120</v>
      </c>
      <c r="F19" s="473">
        <v>257559</v>
      </c>
      <c r="G19" s="473">
        <v>19561</v>
      </c>
      <c r="H19" s="473">
        <v>154</v>
      </c>
      <c r="I19" s="473">
        <v>81773</v>
      </c>
      <c r="J19" s="473">
        <v>81773</v>
      </c>
      <c r="K19" s="473">
        <v>79271</v>
      </c>
      <c r="L19" s="473">
        <v>2502</v>
      </c>
      <c r="M19" s="473">
        <v>0</v>
      </c>
    </row>
    <row r="20" spans="2:13" ht="19.5" customHeight="1">
      <c r="B20" s="441" t="s">
        <v>221</v>
      </c>
      <c r="C20" s="204" t="s">
        <v>660</v>
      </c>
      <c r="D20" s="472">
        <v>328283</v>
      </c>
      <c r="E20" s="473">
        <v>328169</v>
      </c>
      <c r="F20" s="473">
        <v>324944</v>
      </c>
      <c r="G20" s="473">
        <v>3225</v>
      </c>
      <c r="H20" s="473">
        <v>114</v>
      </c>
      <c r="I20" s="473">
        <v>82984</v>
      </c>
      <c r="J20" s="473">
        <v>82984</v>
      </c>
      <c r="K20" s="473">
        <v>82848</v>
      </c>
      <c r="L20" s="473">
        <v>136</v>
      </c>
      <c r="M20" s="473">
        <v>0</v>
      </c>
    </row>
    <row r="21" spans="2:13" ht="19.5" customHeight="1">
      <c r="B21" s="441" t="s">
        <v>222</v>
      </c>
      <c r="C21" s="204" t="s">
        <v>661</v>
      </c>
      <c r="D21" s="472">
        <v>302031</v>
      </c>
      <c r="E21" s="473">
        <v>296600</v>
      </c>
      <c r="F21" s="473">
        <v>274079</v>
      </c>
      <c r="G21" s="473">
        <v>22521</v>
      </c>
      <c r="H21" s="473">
        <v>5431</v>
      </c>
      <c r="I21" s="473">
        <v>109984</v>
      </c>
      <c r="J21" s="473">
        <v>108930</v>
      </c>
      <c r="K21" s="473">
        <v>104917</v>
      </c>
      <c r="L21" s="473">
        <v>4013</v>
      </c>
      <c r="M21" s="473">
        <v>1054</v>
      </c>
    </row>
    <row r="22" spans="2:13" ht="19.5" customHeight="1">
      <c r="B22" s="441" t="s">
        <v>223</v>
      </c>
      <c r="C22" s="204" t="s">
        <v>598</v>
      </c>
      <c r="D22" s="472">
        <v>296976</v>
      </c>
      <c r="E22" s="473">
        <v>296737</v>
      </c>
      <c r="F22" s="473">
        <v>281281</v>
      </c>
      <c r="G22" s="473">
        <v>15456</v>
      </c>
      <c r="H22" s="473">
        <v>239</v>
      </c>
      <c r="I22" s="473">
        <v>138755</v>
      </c>
      <c r="J22" s="473">
        <v>138755</v>
      </c>
      <c r="K22" s="473">
        <v>129232</v>
      </c>
      <c r="L22" s="473">
        <v>9523</v>
      </c>
      <c r="M22" s="473">
        <v>0</v>
      </c>
    </row>
    <row r="23" spans="2:13" ht="19.5" customHeight="1">
      <c r="B23" s="443" t="s">
        <v>224</v>
      </c>
      <c r="C23" s="205" t="s">
        <v>662</v>
      </c>
      <c r="D23" s="474">
        <v>259517</v>
      </c>
      <c r="E23" s="475">
        <v>258640</v>
      </c>
      <c r="F23" s="475">
        <v>239535</v>
      </c>
      <c r="G23" s="475">
        <v>19105</v>
      </c>
      <c r="H23" s="475">
        <v>877</v>
      </c>
      <c r="I23" s="475">
        <v>88841</v>
      </c>
      <c r="J23" s="475">
        <v>88755</v>
      </c>
      <c r="K23" s="475">
        <v>86111</v>
      </c>
      <c r="L23" s="475">
        <v>2644</v>
      </c>
      <c r="M23" s="475">
        <v>86</v>
      </c>
    </row>
    <row r="24" spans="2:13" ht="19.5" customHeight="1">
      <c r="B24" s="423" t="s">
        <v>225</v>
      </c>
      <c r="C24" s="206" t="s">
        <v>663</v>
      </c>
      <c r="D24" s="471">
        <v>296217</v>
      </c>
      <c r="E24" s="471">
        <v>290607</v>
      </c>
      <c r="F24" s="471">
        <v>265623</v>
      </c>
      <c r="G24" s="471">
        <v>24984</v>
      </c>
      <c r="H24" s="471">
        <v>5610</v>
      </c>
      <c r="I24" s="471">
        <v>109847</v>
      </c>
      <c r="J24" s="471">
        <v>108606</v>
      </c>
      <c r="K24" s="471">
        <v>106235</v>
      </c>
      <c r="L24" s="471">
        <v>2371</v>
      </c>
      <c r="M24" s="471">
        <v>1241</v>
      </c>
    </row>
    <row r="25" spans="2:13" ht="19.5" customHeight="1">
      <c r="B25" s="424" t="s">
        <v>226</v>
      </c>
      <c r="C25" s="204" t="s">
        <v>600</v>
      </c>
      <c r="D25" s="477">
        <v>252396</v>
      </c>
      <c r="E25" s="477">
        <v>239306</v>
      </c>
      <c r="F25" s="477">
        <v>220300</v>
      </c>
      <c r="G25" s="477">
        <v>19006</v>
      </c>
      <c r="H25" s="477">
        <v>13090</v>
      </c>
      <c r="I25" s="477">
        <v>88739</v>
      </c>
      <c r="J25" s="477">
        <v>88128</v>
      </c>
      <c r="K25" s="477">
        <v>87818</v>
      </c>
      <c r="L25" s="477">
        <v>310</v>
      </c>
      <c r="M25" s="477">
        <v>611</v>
      </c>
    </row>
    <row r="26" spans="2:13" ht="19.5" customHeight="1">
      <c r="B26" s="425" t="s">
        <v>227</v>
      </c>
      <c r="C26" s="207" t="s">
        <v>664</v>
      </c>
      <c r="D26" s="479">
        <v>305382</v>
      </c>
      <c r="E26" s="479">
        <v>305382</v>
      </c>
      <c r="F26" s="479">
        <v>284471</v>
      </c>
      <c r="G26" s="479">
        <v>20911</v>
      </c>
      <c r="H26" s="479">
        <v>0</v>
      </c>
      <c r="I26" s="479">
        <v>130093</v>
      </c>
      <c r="J26" s="479">
        <v>130093</v>
      </c>
      <c r="K26" s="479">
        <v>126024</v>
      </c>
      <c r="L26" s="479">
        <v>4069</v>
      </c>
      <c r="M26" s="479">
        <v>0</v>
      </c>
    </row>
    <row r="27" spans="2:13" ht="19.5" customHeight="1">
      <c r="B27" s="426" t="s">
        <v>228</v>
      </c>
      <c r="C27" s="208" t="s">
        <v>665</v>
      </c>
      <c r="D27" s="473">
        <v>267973</v>
      </c>
      <c r="E27" s="473">
        <v>266724</v>
      </c>
      <c r="F27" s="473">
        <v>257442</v>
      </c>
      <c r="G27" s="473">
        <v>9282</v>
      </c>
      <c r="H27" s="473">
        <v>1249</v>
      </c>
      <c r="I27" s="473">
        <v>101149</v>
      </c>
      <c r="J27" s="473">
        <v>101149</v>
      </c>
      <c r="K27" s="473">
        <v>99933</v>
      </c>
      <c r="L27" s="473">
        <v>1216</v>
      </c>
      <c r="M27" s="473">
        <v>0</v>
      </c>
    </row>
    <row r="28" spans="2:13" ht="19.5" customHeight="1">
      <c r="B28" s="426" t="s">
        <v>229</v>
      </c>
      <c r="C28" s="208" t="s">
        <v>666</v>
      </c>
      <c r="D28" s="473">
        <v>367991</v>
      </c>
      <c r="E28" s="473">
        <v>304705</v>
      </c>
      <c r="F28" s="473">
        <v>277636</v>
      </c>
      <c r="G28" s="473">
        <v>27069</v>
      </c>
      <c r="H28" s="473">
        <v>63286</v>
      </c>
      <c r="I28" s="473">
        <v>79899</v>
      </c>
      <c r="J28" s="473">
        <v>79346</v>
      </c>
      <c r="K28" s="473">
        <v>75661</v>
      </c>
      <c r="L28" s="473">
        <v>3685</v>
      </c>
      <c r="M28" s="473">
        <v>553</v>
      </c>
    </row>
    <row r="29" spans="2:13" ht="19.5" customHeight="1">
      <c r="B29" s="426" t="s">
        <v>230</v>
      </c>
      <c r="C29" s="208" t="s">
        <v>604</v>
      </c>
      <c r="D29" s="473">
        <v>287966</v>
      </c>
      <c r="E29" s="473">
        <v>286897</v>
      </c>
      <c r="F29" s="473">
        <v>264179</v>
      </c>
      <c r="G29" s="473">
        <v>22718</v>
      </c>
      <c r="H29" s="473">
        <v>1069</v>
      </c>
      <c r="I29" s="473">
        <v>89495</v>
      </c>
      <c r="J29" s="473">
        <v>89495</v>
      </c>
      <c r="K29" s="473">
        <v>88910</v>
      </c>
      <c r="L29" s="473">
        <v>585</v>
      </c>
      <c r="M29" s="473">
        <v>0</v>
      </c>
    </row>
    <row r="30" spans="2:13" ht="19.5" customHeight="1">
      <c r="B30" s="426" t="s">
        <v>231</v>
      </c>
      <c r="C30" s="208" t="s">
        <v>667</v>
      </c>
      <c r="D30" s="473">
        <v>459887</v>
      </c>
      <c r="E30" s="473">
        <v>375932</v>
      </c>
      <c r="F30" s="473">
        <v>334425</v>
      </c>
      <c r="G30" s="473">
        <v>41507</v>
      </c>
      <c r="H30" s="473">
        <v>83955</v>
      </c>
      <c r="I30" s="473">
        <v>90203</v>
      </c>
      <c r="J30" s="473">
        <v>90203</v>
      </c>
      <c r="K30" s="473">
        <v>86304</v>
      </c>
      <c r="L30" s="473">
        <v>3899</v>
      </c>
      <c r="M30" s="473">
        <v>0</v>
      </c>
    </row>
    <row r="31" spans="2:13" ht="19.5" customHeight="1">
      <c r="B31" s="426" t="s">
        <v>232</v>
      </c>
      <c r="C31" s="208" t="s">
        <v>668</v>
      </c>
      <c r="D31" s="473">
        <v>331912</v>
      </c>
      <c r="E31" s="473">
        <v>304671</v>
      </c>
      <c r="F31" s="473">
        <v>266482</v>
      </c>
      <c r="G31" s="473">
        <v>38189</v>
      </c>
      <c r="H31" s="473">
        <v>27241</v>
      </c>
      <c r="I31" s="473">
        <v>104571</v>
      </c>
      <c r="J31" s="473">
        <v>103965</v>
      </c>
      <c r="K31" s="473">
        <v>92308</v>
      </c>
      <c r="L31" s="473">
        <v>11657</v>
      </c>
      <c r="M31" s="473">
        <v>606</v>
      </c>
    </row>
    <row r="32" spans="2:13" ht="19.5" customHeight="1">
      <c r="B32" s="426" t="s">
        <v>233</v>
      </c>
      <c r="C32" s="208" t="s">
        <v>669</v>
      </c>
      <c r="D32" s="473">
        <v>333228</v>
      </c>
      <c r="E32" s="473">
        <v>331700</v>
      </c>
      <c r="F32" s="473">
        <v>286412</v>
      </c>
      <c r="G32" s="473">
        <v>45288</v>
      </c>
      <c r="H32" s="473">
        <v>1528</v>
      </c>
      <c r="I32" s="473">
        <v>98108</v>
      </c>
      <c r="J32" s="473">
        <v>95826</v>
      </c>
      <c r="K32" s="473">
        <v>94232</v>
      </c>
      <c r="L32" s="473">
        <v>1594</v>
      </c>
      <c r="M32" s="473">
        <v>2282</v>
      </c>
    </row>
    <row r="33" spans="2:13" ht="19.5" customHeight="1">
      <c r="B33" s="426" t="s">
        <v>234</v>
      </c>
      <c r="C33" s="208" t="s">
        <v>670</v>
      </c>
      <c r="D33" s="473">
        <v>328733</v>
      </c>
      <c r="E33" s="473">
        <v>328733</v>
      </c>
      <c r="F33" s="473">
        <v>299484</v>
      </c>
      <c r="G33" s="473">
        <v>29249</v>
      </c>
      <c r="H33" s="473">
        <v>0</v>
      </c>
      <c r="I33" s="473">
        <v>102845</v>
      </c>
      <c r="J33" s="473">
        <v>102845</v>
      </c>
      <c r="K33" s="473">
        <v>102571</v>
      </c>
      <c r="L33" s="473">
        <v>274</v>
      </c>
      <c r="M33" s="473">
        <v>0</v>
      </c>
    </row>
    <row r="34" spans="2:13" ht="19.5" customHeight="1">
      <c r="B34" s="426" t="s">
        <v>235</v>
      </c>
      <c r="C34" s="208" t="s">
        <v>609</v>
      </c>
      <c r="D34" s="473">
        <v>361869</v>
      </c>
      <c r="E34" s="473">
        <v>361869</v>
      </c>
      <c r="F34" s="473">
        <v>324909</v>
      </c>
      <c r="G34" s="473">
        <v>36960</v>
      </c>
      <c r="H34" s="473">
        <v>0</v>
      </c>
      <c r="I34" s="473">
        <v>72604</v>
      </c>
      <c r="J34" s="473">
        <v>72604</v>
      </c>
      <c r="K34" s="473">
        <v>61359</v>
      </c>
      <c r="L34" s="473">
        <v>11245</v>
      </c>
      <c r="M34" s="473">
        <v>0</v>
      </c>
    </row>
    <row r="35" spans="2:13" ht="19.5" customHeight="1">
      <c r="B35" s="426" t="s">
        <v>236</v>
      </c>
      <c r="C35" s="208" t="s">
        <v>610</v>
      </c>
      <c r="D35" s="473">
        <v>334134</v>
      </c>
      <c r="E35" s="473">
        <v>331342</v>
      </c>
      <c r="F35" s="473">
        <v>288575</v>
      </c>
      <c r="G35" s="473">
        <v>42767</v>
      </c>
      <c r="H35" s="473">
        <v>2792</v>
      </c>
      <c r="I35" s="473">
        <v>53570</v>
      </c>
      <c r="J35" s="473">
        <v>53144</v>
      </c>
      <c r="K35" s="473">
        <v>53001</v>
      </c>
      <c r="L35" s="473">
        <v>143</v>
      </c>
      <c r="M35" s="473">
        <v>426</v>
      </c>
    </row>
    <row r="36" spans="2:13" ht="19.5" customHeight="1">
      <c r="B36" s="426" t="s">
        <v>237</v>
      </c>
      <c r="C36" s="208" t="s">
        <v>611</v>
      </c>
      <c r="D36" s="473">
        <v>308539</v>
      </c>
      <c r="E36" s="473">
        <v>308265</v>
      </c>
      <c r="F36" s="473">
        <v>277234</v>
      </c>
      <c r="G36" s="473">
        <v>31031</v>
      </c>
      <c r="H36" s="473">
        <v>274</v>
      </c>
      <c r="I36" s="473">
        <v>93328</v>
      </c>
      <c r="J36" s="473">
        <v>93053</v>
      </c>
      <c r="K36" s="473">
        <v>91313</v>
      </c>
      <c r="L36" s="473">
        <v>1740</v>
      </c>
      <c r="M36" s="473">
        <v>275</v>
      </c>
    </row>
    <row r="37" spans="2:13" ht="19.5" customHeight="1">
      <c r="B37" s="426" t="s">
        <v>238</v>
      </c>
      <c r="C37" s="208" t="s">
        <v>671</v>
      </c>
      <c r="D37" s="473">
        <v>364595</v>
      </c>
      <c r="E37" s="473">
        <v>362566</v>
      </c>
      <c r="F37" s="473">
        <v>334035</v>
      </c>
      <c r="G37" s="473">
        <v>28531</v>
      </c>
      <c r="H37" s="473">
        <v>2029</v>
      </c>
      <c r="I37" s="473">
        <v>117347</v>
      </c>
      <c r="J37" s="473">
        <v>117224</v>
      </c>
      <c r="K37" s="473">
        <v>114937</v>
      </c>
      <c r="L37" s="473">
        <v>2287</v>
      </c>
      <c r="M37" s="473">
        <v>123</v>
      </c>
    </row>
    <row r="38" spans="2:13" ht="19.5" customHeight="1">
      <c r="B38" s="426" t="s">
        <v>239</v>
      </c>
      <c r="C38" s="208" t="s">
        <v>672</v>
      </c>
      <c r="D38" s="473">
        <v>343116</v>
      </c>
      <c r="E38" s="473">
        <v>333514</v>
      </c>
      <c r="F38" s="473">
        <v>306602</v>
      </c>
      <c r="G38" s="473">
        <v>26912</v>
      </c>
      <c r="H38" s="473">
        <v>9602</v>
      </c>
      <c r="I38" s="473">
        <v>98105</v>
      </c>
      <c r="J38" s="473">
        <v>98105</v>
      </c>
      <c r="K38" s="473">
        <v>97675</v>
      </c>
      <c r="L38" s="473">
        <v>430</v>
      </c>
      <c r="M38" s="473">
        <v>0</v>
      </c>
    </row>
    <row r="39" spans="2:13" ht="19.5" customHeight="1">
      <c r="B39" s="426" t="s">
        <v>240</v>
      </c>
      <c r="C39" s="208" t="s">
        <v>673</v>
      </c>
      <c r="D39" s="473">
        <v>322204</v>
      </c>
      <c r="E39" s="473">
        <v>320800</v>
      </c>
      <c r="F39" s="473">
        <v>287850</v>
      </c>
      <c r="G39" s="473">
        <v>32950</v>
      </c>
      <c r="H39" s="473">
        <v>1404</v>
      </c>
      <c r="I39" s="473">
        <v>95739</v>
      </c>
      <c r="J39" s="473">
        <v>95690</v>
      </c>
      <c r="K39" s="473">
        <v>90628</v>
      </c>
      <c r="L39" s="473">
        <v>5062</v>
      </c>
      <c r="M39" s="473">
        <v>49</v>
      </c>
    </row>
    <row r="40" spans="2:13" ht="19.5" customHeight="1">
      <c r="B40" s="426" t="s">
        <v>241</v>
      </c>
      <c r="C40" s="208" t="s">
        <v>674</v>
      </c>
      <c r="D40" s="473">
        <v>368352</v>
      </c>
      <c r="E40" s="473">
        <v>368350</v>
      </c>
      <c r="F40" s="473">
        <v>333184</v>
      </c>
      <c r="G40" s="473">
        <v>35166</v>
      </c>
      <c r="H40" s="473">
        <v>2</v>
      </c>
      <c r="I40" s="473">
        <v>84827</v>
      </c>
      <c r="J40" s="473">
        <v>84827</v>
      </c>
      <c r="K40" s="473">
        <v>84766</v>
      </c>
      <c r="L40" s="473">
        <v>61</v>
      </c>
      <c r="M40" s="473">
        <v>0</v>
      </c>
    </row>
    <row r="41" spans="2:13" ht="19.5" customHeight="1">
      <c r="B41" s="426" t="s">
        <v>242</v>
      </c>
      <c r="C41" s="208" t="s">
        <v>675</v>
      </c>
      <c r="D41" s="473">
        <v>360599</v>
      </c>
      <c r="E41" s="473">
        <v>360599</v>
      </c>
      <c r="F41" s="473">
        <v>321618</v>
      </c>
      <c r="G41" s="473">
        <v>38981</v>
      </c>
      <c r="H41" s="473">
        <v>0</v>
      </c>
      <c r="I41" s="473">
        <v>93211</v>
      </c>
      <c r="J41" s="473">
        <v>93211</v>
      </c>
      <c r="K41" s="473">
        <v>92544</v>
      </c>
      <c r="L41" s="473">
        <v>667</v>
      </c>
      <c r="M41" s="473">
        <v>0</v>
      </c>
    </row>
    <row r="42" spans="2:13" ht="19.5" customHeight="1">
      <c r="B42" s="426" t="s">
        <v>243</v>
      </c>
      <c r="C42" s="208" t="s">
        <v>676</v>
      </c>
      <c r="D42" s="473">
        <v>375606</v>
      </c>
      <c r="E42" s="473">
        <v>375037</v>
      </c>
      <c r="F42" s="473">
        <v>333729</v>
      </c>
      <c r="G42" s="473">
        <v>41308</v>
      </c>
      <c r="H42" s="473">
        <v>569</v>
      </c>
      <c r="I42" s="473">
        <v>112727</v>
      </c>
      <c r="J42" s="473">
        <v>112250</v>
      </c>
      <c r="K42" s="473">
        <v>108386</v>
      </c>
      <c r="L42" s="473">
        <v>3864</v>
      </c>
      <c r="M42" s="473">
        <v>477</v>
      </c>
    </row>
    <row r="43" spans="2:13" ht="19.5" customHeight="1">
      <c r="B43" s="426" t="s">
        <v>244</v>
      </c>
      <c r="C43" s="208" t="s">
        <v>677</v>
      </c>
      <c r="D43" s="473">
        <v>345312</v>
      </c>
      <c r="E43" s="473">
        <v>345216</v>
      </c>
      <c r="F43" s="473">
        <v>301316</v>
      </c>
      <c r="G43" s="473">
        <v>43900</v>
      </c>
      <c r="H43" s="473">
        <v>96</v>
      </c>
      <c r="I43" s="473">
        <v>98005</v>
      </c>
      <c r="J43" s="473">
        <v>98005</v>
      </c>
      <c r="K43" s="473">
        <v>96278</v>
      </c>
      <c r="L43" s="473">
        <v>1727</v>
      </c>
      <c r="M43" s="473">
        <v>0</v>
      </c>
    </row>
    <row r="44" spans="2:13" ht="19.5" customHeight="1">
      <c r="B44" s="426" t="s">
        <v>245</v>
      </c>
      <c r="C44" s="445" t="s">
        <v>379</v>
      </c>
      <c r="D44" s="473">
        <v>337585</v>
      </c>
      <c r="E44" s="473">
        <v>332175</v>
      </c>
      <c r="F44" s="473">
        <v>300194</v>
      </c>
      <c r="G44" s="473">
        <v>31981</v>
      </c>
      <c r="H44" s="473">
        <v>5410</v>
      </c>
      <c r="I44" s="473">
        <v>88702</v>
      </c>
      <c r="J44" s="473">
        <v>88538</v>
      </c>
      <c r="K44" s="473">
        <v>87537</v>
      </c>
      <c r="L44" s="473">
        <v>1001</v>
      </c>
      <c r="M44" s="473">
        <v>164</v>
      </c>
    </row>
    <row r="45" spans="2:13" ht="19.5" customHeight="1">
      <c r="B45" s="423" t="s">
        <v>27</v>
      </c>
      <c r="C45" s="520" t="s">
        <v>377</v>
      </c>
      <c r="D45" s="471">
        <v>341163</v>
      </c>
      <c r="E45" s="471">
        <v>335355</v>
      </c>
      <c r="F45" s="471">
        <v>317551</v>
      </c>
      <c r="G45" s="471">
        <v>17804</v>
      </c>
      <c r="H45" s="471">
        <v>5808</v>
      </c>
      <c r="I45" s="471">
        <v>102885</v>
      </c>
      <c r="J45" s="471">
        <v>102855</v>
      </c>
      <c r="K45" s="471">
        <v>101550</v>
      </c>
      <c r="L45" s="471">
        <v>1305</v>
      </c>
      <c r="M45" s="471">
        <v>30</v>
      </c>
    </row>
    <row r="46" spans="2:13" ht="19.5" customHeight="1">
      <c r="B46" s="427" t="s">
        <v>28</v>
      </c>
      <c r="C46" s="521" t="s">
        <v>378</v>
      </c>
      <c r="D46" s="475">
        <v>307281</v>
      </c>
      <c r="E46" s="475">
        <v>304516</v>
      </c>
      <c r="F46" s="475">
        <v>286609</v>
      </c>
      <c r="G46" s="475">
        <v>17907</v>
      </c>
      <c r="H46" s="475">
        <v>2765</v>
      </c>
      <c r="I46" s="475">
        <v>94420</v>
      </c>
      <c r="J46" s="475">
        <v>94389</v>
      </c>
      <c r="K46" s="475">
        <v>93013</v>
      </c>
      <c r="L46" s="475">
        <v>1376</v>
      </c>
      <c r="M46" s="475">
        <v>31</v>
      </c>
    </row>
    <row r="47" spans="2:13" ht="19.5" customHeight="1">
      <c r="B47" s="425" t="s">
        <v>29</v>
      </c>
      <c r="C47" s="207" t="s">
        <v>620</v>
      </c>
      <c r="D47" s="479">
        <v>295556</v>
      </c>
      <c r="E47" s="479">
        <v>295556</v>
      </c>
      <c r="F47" s="479">
        <v>259366</v>
      </c>
      <c r="G47" s="479">
        <v>36190</v>
      </c>
      <c r="H47" s="479">
        <v>0</v>
      </c>
      <c r="I47" s="479">
        <v>89288</v>
      </c>
      <c r="J47" s="479">
        <v>89288</v>
      </c>
      <c r="K47" s="479">
        <v>86437</v>
      </c>
      <c r="L47" s="479">
        <v>2851</v>
      </c>
      <c r="M47" s="479">
        <v>0</v>
      </c>
    </row>
    <row r="48" spans="2:13" ht="19.5" customHeight="1">
      <c r="B48" s="426" t="s">
        <v>30</v>
      </c>
      <c r="C48" s="208" t="s">
        <v>678</v>
      </c>
      <c r="D48" s="473">
        <v>259054</v>
      </c>
      <c r="E48" s="473">
        <v>257140</v>
      </c>
      <c r="F48" s="473">
        <v>245449</v>
      </c>
      <c r="G48" s="473">
        <v>11691</v>
      </c>
      <c r="H48" s="473">
        <v>1914</v>
      </c>
      <c r="I48" s="473">
        <v>70952</v>
      </c>
      <c r="J48" s="473">
        <v>70502</v>
      </c>
      <c r="K48" s="473">
        <v>68163</v>
      </c>
      <c r="L48" s="473">
        <v>2339</v>
      </c>
      <c r="M48" s="473">
        <v>450</v>
      </c>
    </row>
    <row r="49" spans="2:13" ht="19.5" customHeight="1">
      <c r="B49" s="423" t="s">
        <v>31</v>
      </c>
      <c r="C49" s="206" t="s">
        <v>621</v>
      </c>
      <c r="D49" s="471">
        <v>348585</v>
      </c>
      <c r="E49" s="471">
        <v>346668</v>
      </c>
      <c r="F49" s="471">
        <v>311413</v>
      </c>
      <c r="G49" s="471">
        <v>35255</v>
      </c>
      <c r="H49" s="471">
        <v>1917</v>
      </c>
      <c r="I49" s="471">
        <v>136871</v>
      </c>
      <c r="J49" s="471">
        <v>136621</v>
      </c>
      <c r="K49" s="471">
        <v>131752</v>
      </c>
      <c r="L49" s="471">
        <v>4869</v>
      </c>
      <c r="M49" s="471">
        <v>250</v>
      </c>
    </row>
    <row r="50" spans="2:13" ht="19.5" customHeight="1">
      <c r="B50" s="427" t="s">
        <v>32</v>
      </c>
      <c r="C50" s="205" t="s">
        <v>679</v>
      </c>
      <c r="D50" s="475">
        <v>243505</v>
      </c>
      <c r="E50" s="475">
        <v>233657</v>
      </c>
      <c r="F50" s="475">
        <v>227143</v>
      </c>
      <c r="G50" s="475">
        <v>6514</v>
      </c>
      <c r="H50" s="475">
        <v>9848</v>
      </c>
      <c r="I50" s="475">
        <v>98001</v>
      </c>
      <c r="J50" s="475">
        <v>96589</v>
      </c>
      <c r="K50" s="475">
        <v>92957</v>
      </c>
      <c r="L50" s="475">
        <v>3632</v>
      </c>
      <c r="M50" s="475">
        <v>1412</v>
      </c>
    </row>
    <row r="51" spans="2:13" ht="19.5" customHeight="1">
      <c r="B51" s="425" t="s">
        <v>33</v>
      </c>
      <c r="C51" s="207" t="s">
        <v>680</v>
      </c>
      <c r="D51" s="471">
        <v>231076</v>
      </c>
      <c r="E51" s="471">
        <v>229440</v>
      </c>
      <c r="F51" s="471">
        <v>203778</v>
      </c>
      <c r="G51" s="471">
        <v>25662</v>
      </c>
      <c r="H51" s="471">
        <v>1636</v>
      </c>
      <c r="I51" s="471">
        <v>136288</v>
      </c>
      <c r="J51" s="471">
        <v>135547</v>
      </c>
      <c r="K51" s="471">
        <v>129120</v>
      </c>
      <c r="L51" s="471">
        <v>6427</v>
      </c>
      <c r="M51" s="471">
        <v>741</v>
      </c>
    </row>
    <row r="52" spans="2:13" ht="19.5" customHeight="1">
      <c r="B52" s="426" t="s">
        <v>34</v>
      </c>
      <c r="C52" s="208" t="s">
        <v>681</v>
      </c>
      <c r="D52" s="473">
        <v>255973</v>
      </c>
      <c r="E52" s="473">
        <v>255814</v>
      </c>
      <c r="F52" s="473">
        <v>234863</v>
      </c>
      <c r="G52" s="473">
        <v>20951</v>
      </c>
      <c r="H52" s="473">
        <v>159</v>
      </c>
      <c r="I52" s="473">
        <v>80439</v>
      </c>
      <c r="J52" s="473">
        <v>80439</v>
      </c>
      <c r="K52" s="473">
        <v>78274</v>
      </c>
      <c r="L52" s="473">
        <v>2165</v>
      </c>
      <c r="M52" s="473">
        <v>0</v>
      </c>
    </row>
    <row r="53" spans="2:13" ht="19.5" customHeight="1">
      <c r="B53" s="427" t="s">
        <v>35</v>
      </c>
      <c r="C53" s="205" t="s">
        <v>682</v>
      </c>
      <c r="D53" s="475">
        <v>293942</v>
      </c>
      <c r="E53" s="475">
        <v>293332</v>
      </c>
      <c r="F53" s="475">
        <v>282989</v>
      </c>
      <c r="G53" s="475">
        <v>10343</v>
      </c>
      <c r="H53" s="475">
        <v>610</v>
      </c>
      <c r="I53" s="475">
        <v>113789</v>
      </c>
      <c r="J53" s="475">
        <v>113789</v>
      </c>
      <c r="K53" s="475">
        <v>111959</v>
      </c>
      <c r="L53" s="475">
        <v>1830</v>
      </c>
      <c r="M53" s="475">
        <v>0</v>
      </c>
    </row>
    <row r="54" spans="2:13" ht="23.25" customHeight="1">
      <c r="B54" s="65"/>
      <c r="C54" s="66"/>
      <c r="D54" s="202" t="s">
        <v>444</v>
      </c>
      <c r="E54" s="78"/>
      <c r="F54" s="496"/>
      <c r="G54" s="65"/>
      <c r="I54" s="65"/>
      <c r="J54" s="65"/>
      <c r="K54" s="65"/>
      <c r="L54" s="65"/>
      <c r="M54" s="65"/>
    </row>
    <row r="55" spans="2:13" ht="23.25" customHeight="1">
      <c r="B55" s="65"/>
      <c r="C55" s="393">
        <v>43221</v>
      </c>
      <c r="D55" s="202"/>
      <c r="E55" s="78"/>
      <c r="G55" s="65"/>
      <c r="I55" s="65"/>
      <c r="J55" s="65"/>
      <c r="K55" s="65"/>
      <c r="L55" s="65"/>
      <c r="M55" s="65"/>
    </row>
    <row r="56" spans="2:13" ht="18" customHeight="1">
      <c r="B56" s="67"/>
      <c r="C56" s="69" t="s">
        <v>36</v>
      </c>
      <c r="D56" s="69"/>
      <c r="E56" s="67"/>
      <c r="F56" s="67"/>
      <c r="G56" s="67"/>
      <c r="H56" s="67"/>
      <c r="I56" s="67"/>
      <c r="J56" s="67"/>
      <c r="K56" s="67"/>
      <c r="L56" s="67"/>
      <c r="M56" s="70" t="s">
        <v>767</v>
      </c>
    </row>
    <row r="57" spans="2:13" s="71" customFormat="1" ht="18" customHeight="1">
      <c r="B57" s="692" t="s">
        <v>809</v>
      </c>
      <c r="C57" s="693"/>
      <c r="D57" s="705" t="s">
        <v>779</v>
      </c>
      <c r="E57" s="705"/>
      <c r="F57" s="705"/>
      <c r="G57" s="704"/>
      <c r="H57" s="719"/>
      <c r="I57" s="703" t="s">
        <v>780</v>
      </c>
      <c r="J57" s="704"/>
      <c r="K57" s="704"/>
      <c r="L57" s="704"/>
      <c r="M57" s="719"/>
    </row>
    <row r="58" spans="2:13" s="71" customFormat="1" ht="9.75" customHeight="1">
      <c r="B58" s="694"/>
      <c r="C58" s="695"/>
      <c r="D58" s="720" t="s">
        <v>703</v>
      </c>
      <c r="E58" s="408"/>
      <c r="F58" s="408"/>
      <c r="G58" s="500"/>
      <c r="H58" s="500"/>
      <c r="I58" s="720" t="s">
        <v>703</v>
      </c>
      <c r="J58" s="408"/>
      <c r="K58" s="408"/>
      <c r="L58" s="500"/>
      <c r="M58" s="500"/>
    </row>
    <row r="59" spans="2:13" s="71" customFormat="1" ht="9.75" customHeight="1">
      <c r="B59" s="694"/>
      <c r="C59" s="695"/>
      <c r="D59" s="724"/>
      <c r="E59" s="720" t="s">
        <v>685</v>
      </c>
      <c r="F59" s="408"/>
      <c r="G59" s="501"/>
      <c r="H59" s="722" t="s">
        <v>208</v>
      </c>
      <c r="I59" s="724"/>
      <c r="J59" s="720" t="s">
        <v>685</v>
      </c>
      <c r="K59" s="408"/>
      <c r="L59" s="501"/>
      <c r="M59" s="722" t="s">
        <v>208</v>
      </c>
    </row>
    <row r="60" spans="2:13" s="71" customFormat="1" ht="36" customHeight="1" thickBot="1">
      <c r="B60" s="696"/>
      <c r="C60" s="697"/>
      <c r="D60" s="725"/>
      <c r="E60" s="721"/>
      <c r="F60" s="418" t="s">
        <v>704</v>
      </c>
      <c r="G60" s="419" t="s">
        <v>705</v>
      </c>
      <c r="H60" s="723"/>
      <c r="I60" s="725"/>
      <c r="J60" s="721"/>
      <c r="K60" s="418" t="s">
        <v>704</v>
      </c>
      <c r="L60" s="419" t="s">
        <v>705</v>
      </c>
      <c r="M60" s="723"/>
    </row>
    <row r="61" spans="2:13" ht="19.5" customHeight="1" thickTop="1">
      <c r="B61" s="439" t="s">
        <v>209</v>
      </c>
      <c r="C61" s="422" t="s">
        <v>593</v>
      </c>
      <c r="D61" s="469">
        <v>337730</v>
      </c>
      <c r="E61" s="469">
        <v>329593</v>
      </c>
      <c r="F61" s="469">
        <v>297464</v>
      </c>
      <c r="G61" s="469">
        <v>32129</v>
      </c>
      <c r="H61" s="469">
        <v>8137</v>
      </c>
      <c r="I61" s="469">
        <v>102578</v>
      </c>
      <c r="J61" s="469">
        <v>102049</v>
      </c>
      <c r="K61" s="469">
        <v>98438</v>
      </c>
      <c r="L61" s="469">
        <v>3611</v>
      </c>
      <c r="M61" s="469">
        <v>529</v>
      </c>
    </row>
    <row r="62" spans="2:13" ht="19.5" customHeight="1">
      <c r="B62" s="440" t="s">
        <v>210</v>
      </c>
      <c r="C62" s="203" t="s">
        <v>594</v>
      </c>
      <c r="D62" s="470">
        <v>491913</v>
      </c>
      <c r="E62" s="471">
        <v>430624</v>
      </c>
      <c r="F62" s="471">
        <v>402596</v>
      </c>
      <c r="G62" s="471">
        <v>28028</v>
      </c>
      <c r="H62" s="471">
        <v>61289</v>
      </c>
      <c r="I62" s="471">
        <v>170639</v>
      </c>
      <c r="J62" s="471">
        <v>166248</v>
      </c>
      <c r="K62" s="471">
        <v>162590</v>
      </c>
      <c r="L62" s="471">
        <v>3658</v>
      </c>
      <c r="M62" s="471">
        <v>4391</v>
      </c>
    </row>
    <row r="63" spans="2:13" ht="19.5" customHeight="1">
      <c r="B63" s="441" t="s">
        <v>211</v>
      </c>
      <c r="C63" s="204" t="s">
        <v>595</v>
      </c>
      <c r="D63" s="472">
        <v>345143</v>
      </c>
      <c r="E63" s="473">
        <v>338473</v>
      </c>
      <c r="F63" s="473">
        <v>299202</v>
      </c>
      <c r="G63" s="473">
        <v>39271</v>
      </c>
      <c r="H63" s="473">
        <v>6670</v>
      </c>
      <c r="I63" s="473">
        <v>111606</v>
      </c>
      <c r="J63" s="473">
        <v>111071</v>
      </c>
      <c r="K63" s="473">
        <v>105615</v>
      </c>
      <c r="L63" s="473">
        <v>5456</v>
      </c>
      <c r="M63" s="473">
        <v>535</v>
      </c>
    </row>
    <row r="64" spans="2:13" ht="19.5" customHeight="1">
      <c r="B64" s="442" t="s">
        <v>212</v>
      </c>
      <c r="C64" s="204" t="s">
        <v>596</v>
      </c>
      <c r="D64" s="472">
        <v>475916</v>
      </c>
      <c r="E64" s="473">
        <v>474618</v>
      </c>
      <c r="F64" s="473">
        <v>409040</v>
      </c>
      <c r="G64" s="473">
        <v>65578</v>
      </c>
      <c r="H64" s="473">
        <v>1298</v>
      </c>
      <c r="I64" s="473">
        <v>125023</v>
      </c>
      <c r="J64" s="473">
        <v>125023</v>
      </c>
      <c r="K64" s="473">
        <v>125023</v>
      </c>
      <c r="L64" s="473">
        <v>0</v>
      </c>
      <c r="M64" s="473">
        <v>0</v>
      </c>
    </row>
    <row r="65" spans="2:13" ht="19.5" customHeight="1">
      <c r="B65" s="441" t="s">
        <v>213</v>
      </c>
      <c r="C65" s="204" t="s">
        <v>597</v>
      </c>
      <c r="D65" s="472">
        <v>373783</v>
      </c>
      <c r="E65" s="473">
        <v>360346</v>
      </c>
      <c r="F65" s="473">
        <v>339382</v>
      </c>
      <c r="G65" s="473">
        <v>20964</v>
      </c>
      <c r="H65" s="473">
        <v>13437</v>
      </c>
      <c r="I65" s="473">
        <v>147037</v>
      </c>
      <c r="J65" s="473">
        <v>146229</v>
      </c>
      <c r="K65" s="473">
        <v>143848</v>
      </c>
      <c r="L65" s="473">
        <v>2381</v>
      </c>
      <c r="M65" s="473">
        <v>808</v>
      </c>
    </row>
    <row r="66" spans="2:13" ht="19.5" customHeight="1">
      <c r="B66" s="441" t="s">
        <v>214</v>
      </c>
      <c r="C66" s="204" t="s">
        <v>653</v>
      </c>
      <c r="D66" s="472">
        <v>290150</v>
      </c>
      <c r="E66" s="473">
        <v>273736</v>
      </c>
      <c r="F66" s="473">
        <v>235728</v>
      </c>
      <c r="G66" s="473">
        <v>38008</v>
      </c>
      <c r="H66" s="473">
        <v>16414</v>
      </c>
      <c r="I66" s="473">
        <v>109790</v>
      </c>
      <c r="J66" s="473">
        <v>105895</v>
      </c>
      <c r="K66" s="473">
        <v>96759</v>
      </c>
      <c r="L66" s="473">
        <v>9136</v>
      </c>
      <c r="M66" s="473">
        <v>3895</v>
      </c>
    </row>
    <row r="67" spans="2:13" ht="19.5" customHeight="1">
      <c r="B67" s="441" t="s">
        <v>215</v>
      </c>
      <c r="C67" s="204" t="s">
        <v>654</v>
      </c>
      <c r="D67" s="472">
        <v>338416</v>
      </c>
      <c r="E67" s="473">
        <v>329157</v>
      </c>
      <c r="F67" s="473">
        <v>307094</v>
      </c>
      <c r="G67" s="473">
        <v>22063</v>
      </c>
      <c r="H67" s="473">
        <v>9259</v>
      </c>
      <c r="I67" s="473">
        <v>103320</v>
      </c>
      <c r="J67" s="473">
        <v>103268</v>
      </c>
      <c r="K67" s="473">
        <v>102136</v>
      </c>
      <c r="L67" s="473">
        <v>1132</v>
      </c>
      <c r="M67" s="473">
        <v>52</v>
      </c>
    </row>
    <row r="68" spans="2:13" ht="19.5" customHeight="1">
      <c r="B68" s="441" t="s">
        <v>216</v>
      </c>
      <c r="C68" s="204" t="s">
        <v>655</v>
      </c>
      <c r="D68" s="472">
        <v>399866</v>
      </c>
      <c r="E68" s="473">
        <v>399733</v>
      </c>
      <c r="F68" s="473">
        <v>362637</v>
      </c>
      <c r="G68" s="473">
        <v>37096</v>
      </c>
      <c r="H68" s="473">
        <v>133</v>
      </c>
      <c r="I68" s="473">
        <v>210006</v>
      </c>
      <c r="J68" s="473">
        <v>209877</v>
      </c>
      <c r="K68" s="473">
        <v>207336</v>
      </c>
      <c r="L68" s="473">
        <v>2541</v>
      </c>
      <c r="M68" s="473">
        <v>129</v>
      </c>
    </row>
    <row r="69" spans="2:13" ht="19.5" customHeight="1">
      <c r="B69" s="441" t="s">
        <v>217</v>
      </c>
      <c r="C69" s="204" t="s">
        <v>656</v>
      </c>
      <c r="D69" s="472">
        <v>399391</v>
      </c>
      <c r="E69" s="473">
        <v>378677</v>
      </c>
      <c r="F69" s="473">
        <v>348339</v>
      </c>
      <c r="G69" s="473">
        <v>30338</v>
      </c>
      <c r="H69" s="473">
        <v>20714</v>
      </c>
      <c r="I69" s="473">
        <v>80437</v>
      </c>
      <c r="J69" s="473">
        <v>80437</v>
      </c>
      <c r="K69" s="473">
        <v>78080</v>
      </c>
      <c r="L69" s="473">
        <v>2357</v>
      </c>
      <c r="M69" s="473">
        <v>0</v>
      </c>
    </row>
    <row r="70" spans="2:13" ht="19.5" customHeight="1">
      <c r="B70" s="441" t="s">
        <v>218</v>
      </c>
      <c r="C70" s="204" t="s">
        <v>657</v>
      </c>
      <c r="D70" s="472">
        <v>406845</v>
      </c>
      <c r="E70" s="473">
        <v>406069</v>
      </c>
      <c r="F70" s="473">
        <v>372139</v>
      </c>
      <c r="G70" s="473">
        <v>33930</v>
      </c>
      <c r="H70" s="473">
        <v>776</v>
      </c>
      <c r="I70" s="473">
        <v>120665</v>
      </c>
      <c r="J70" s="473">
        <v>120665</v>
      </c>
      <c r="K70" s="473">
        <v>118940</v>
      </c>
      <c r="L70" s="473">
        <v>1725</v>
      </c>
      <c r="M70" s="473">
        <v>0</v>
      </c>
    </row>
    <row r="71" spans="2:13" ht="19.5" customHeight="1">
      <c r="B71" s="441" t="s">
        <v>219</v>
      </c>
      <c r="C71" s="204" t="s">
        <v>658</v>
      </c>
      <c r="D71" s="472">
        <v>292862</v>
      </c>
      <c r="E71" s="473">
        <v>290809</v>
      </c>
      <c r="F71" s="473">
        <v>258423</v>
      </c>
      <c r="G71" s="473">
        <v>32386</v>
      </c>
      <c r="H71" s="473">
        <v>2053</v>
      </c>
      <c r="I71" s="473">
        <v>86896</v>
      </c>
      <c r="J71" s="473">
        <v>86788</v>
      </c>
      <c r="K71" s="473">
        <v>82987</v>
      </c>
      <c r="L71" s="473">
        <v>3801</v>
      </c>
      <c r="M71" s="473">
        <v>108</v>
      </c>
    </row>
    <row r="72" spans="2:13" ht="19.5" customHeight="1">
      <c r="B72" s="441" t="s">
        <v>220</v>
      </c>
      <c r="C72" s="204" t="s">
        <v>659</v>
      </c>
      <c r="D72" s="472">
        <v>289067</v>
      </c>
      <c r="E72" s="473">
        <v>289057</v>
      </c>
      <c r="F72" s="473">
        <v>266941</v>
      </c>
      <c r="G72" s="473">
        <v>22116</v>
      </c>
      <c r="H72" s="473">
        <v>10</v>
      </c>
      <c r="I72" s="473">
        <v>86092</v>
      </c>
      <c r="J72" s="473">
        <v>86092</v>
      </c>
      <c r="K72" s="473">
        <v>85193</v>
      </c>
      <c r="L72" s="473">
        <v>899</v>
      </c>
      <c r="M72" s="473">
        <v>0</v>
      </c>
    </row>
    <row r="73" spans="2:13" ht="19.5" customHeight="1">
      <c r="B73" s="441" t="s">
        <v>221</v>
      </c>
      <c r="C73" s="204" t="s">
        <v>660</v>
      </c>
      <c r="D73" s="472">
        <v>343264</v>
      </c>
      <c r="E73" s="473">
        <v>343083</v>
      </c>
      <c r="F73" s="473">
        <v>338769</v>
      </c>
      <c r="G73" s="473">
        <v>4314</v>
      </c>
      <c r="H73" s="473">
        <v>181</v>
      </c>
      <c r="I73" s="473">
        <v>95467</v>
      </c>
      <c r="J73" s="473">
        <v>95467</v>
      </c>
      <c r="K73" s="473">
        <v>95214</v>
      </c>
      <c r="L73" s="473">
        <v>253</v>
      </c>
      <c r="M73" s="473">
        <v>0</v>
      </c>
    </row>
    <row r="74" spans="2:13" ht="19.5" customHeight="1">
      <c r="B74" s="441" t="s">
        <v>222</v>
      </c>
      <c r="C74" s="204" t="s">
        <v>661</v>
      </c>
      <c r="D74" s="472">
        <v>323599</v>
      </c>
      <c r="E74" s="473">
        <v>317294</v>
      </c>
      <c r="F74" s="473">
        <v>290340</v>
      </c>
      <c r="G74" s="473">
        <v>26954</v>
      </c>
      <c r="H74" s="473">
        <v>6305</v>
      </c>
      <c r="I74" s="473">
        <v>121792</v>
      </c>
      <c r="J74" s="473">
        <v>120437</v>
      </c>
      <c r="K74" s="473">
        <v>114406</v>
      </c>
      <c r="L74" s="473">
        <v>6031</v>
      </c>
      <c r="M74" s="473">
        <v>1355</v>
      </c>
    </row>
    <row r="75" spans="2:13" ht="19.5" customHeight="1">
      <c r="B75" s="441" t="s">
        <v>223</v>
      </c>
      <c r="C75" s="204" t="s">
        <v>598</v>
      </c>
      <c r="D75" s="472">
        <v>294968</v>
      </c>
      <c r="E75" s="473">
        <v>294782</v>
      </c>
      <c r="F75" s="473">
        <v>273641</v>
      </c>
      <c r="G75" s="473">
        <v>21141</v>
      </c>
      <c r="H75" s="473">
        <v>186</v>
      </c>
      <c r="I75" s="473">
        <v>157739</v>
      </c>
      <c r="J75" s="473">
        <v>157739</v>
      </c>
      <c r="K75" s="473">
        <v>148322</v>
      </c>
      <c r="L75" s="473">
        <v>9417</v>
      </c>
      <c r="M75" s="473">
        <v>0</v>
      </c>
    </row>
    <row r="76" spans="2:13" ht="19.5" customHeight="1">
      <c r="B76" s="443" t="s">
        <v>224</v>
      </c>
      <c r="C76" s="205" t="s">
        <v>662</v>
      </c>
      <c r="D76" s="474">
        <v>241650</v>
      </c>
      <c r="E76" s="475">
        <v>240370</v>
      </c>
      <c r="F76" s="475">
        <v>217549</v>
      </c>
      <c r="G76" s="475">
        <v>22821</v>
      </c>
      <c r="H76" s="475">
        <v>1280</v>
      </c>
      <c r="I76" s="475">
        <v>89619</v>
      </c>
      <c r="J76" s="475">
        <v>89511</v>
      </c>
      <c r="K76" s="475">
        <v>86382</v>
      </c>
      <c r="L76" s="475">
        <v>3129</v>
      </c>
      <c r="M76" s="475">
        <v>108</v>
      </c>
    </row>
    <row r="77" spans="2:13" ht="19.5" customHeight="1">
      <c r="B77" s="423" t="s">
        <v>225</v>
      </c>
      <c r="C77" s="206" t="s">
        <v>663</v>
      </c>
      <c r="D77" s="471">
        <v>301795</v>
      </c>
      <c r="E77" s="471">
        <v>294112</v>
      </c>
      <c r="F77" s="471">
        <v>264349</v>
      </c>
      <c r="G77" s="471">
        <v>29763</v>
      </c>
      <c r="H77" s="471">
        <v>7683</v>
      </c>
      <c r="I77" s="471">
        <v>114869</v>
      </c>
      <c r="J77" s="471">
        <v>114321</v>
      </c>
      <c r="K77" s="471">
        <v>109900</v>
      </c>
      <c r="L77" s="471">
        <v>4421</v>
      </c>
      <c r="M77" s="471">
        <v>548</v>
      </c>
    </row>
    <row r="78" spans="2:13" ht="19.5" customHeight="1">
      <c r="B78" s="424" t="s">
        <v>226</v>
      </c>
      <c r="C78" s="204" t="s">
        <v>600</v>
      </c>
      <c r="D78" s="477">
        <v>282244</v>
      </c>
      <c r="E78" s="477">
        <v>265647</v>
      </c>
      <c r="F78" s="477">
        <v>241549</v>
      </c>
      <c r="G78" s="477">
        <v>24098</v>
      </c>
      <c r="H78" s="477">
        <v>16597</v>
      </c>
      <c r="I78" s="477">
        <v>91073</v>
      </c>
      <c r="J78" s="477">
        <v>89003</v>
      </c>
      <c r="K78" s="477">
        <v>87954</v>
      </c>
      <c r="L78" s="477">
        <v>1049</v>
      </c>
      <c r="M78" s="477">
        <v>2070</v>
      </c>
    </row>
    <row r="79" spans="2:13" ht="19.5" customHeight="1">
      <c r="B79" s="425" t="s">
        <v>227</v>
      </c>
      <c r="C79" s="207" t="s">
        <v>664</v>
      </c>
      <c r="D79" s="482">
        <v>297773</v>
      </c>
      <c r="E79" s="482">
        <v>297773</v>
      </c>
      <c r="F79" s="482">
        <v>270992</v>
      </c>
      <c r="G79" s="482">
        <v>26781</v>
      </c>
      <c r="H79" s="482">
        <v>0</v>
      </c>
      <c r="I79" s="482">
        <v>130093</v>
      </c>
      <c r="J79" s="482">
        <v>130093</v>
      </c>
      <c r="K79" s="482">
        <v>126024</v>
      </c>
      <c r="L79" s="482">
        <v>4069</v>
      </c>
      <c r="M79" s="482">
        <v>0</v>
      </c>
    </row>
    <row r="80" spans="2:13" ht="19.5" customHeight="1">
      <c r="B80" s="426" t="s">
        <v>228</v>
      </c>
      <c r="C80" s="208" t="s">
        <v>665</v>
      </c>
      <c r="D80" s="473">
        <v>284034</v>
      </c>
      <c r="E80" s="473">
        <v>284034</v>
      </c>
      <c r="F80" s="473">
        <v>276093</v>
      </c>
      <c r="G80" s="473">
        <v>7941</v>
      </c>
      <c r="H80" s="473">
        <v>0</v>
      </c>
      <c r="I80" s="473">
        <v>98524</v>
      </c>
      <c r="J80" s="473">
        <v>98524</v>
      </c>
      <c r="K80" s="473">
        <v>98524</v>
      </c>
      <c r="L80" s="473">
        <v>0</v>
      </c>
      <c r="M80" s="473">
        <v>0</v>
      </c>
    </row>
    <row r="81" spans="2:13" ht="19.5" customHeight="1">
      <c r="B81" s="426" t="s">
        <v>229</v>
      </c>
      <c r="C81" s="208" t="s">
        <v>666</v>
      </c>
      <c r="D81" s="473">
        <v>386267</v>
      </c>
      <c r="E81" s="473">
        <v>311757</v>
      </c>
      <c r="F81" s="473">
        <v>283572</v>
      </c>
      <c r="G81" s="473">
        <v>28185</v>
      </c>
      <c r="H81" s="473">
        <v>74510</v>
      </c>
      <c r="I81" s="473">
        <v>117625</v>
      </c>
      <c r="J81" s="473">
        <v>116493</v>
      </c>
      <c r="K81" s="473">
        <v>105793</v>
      </c>
      <c r="L81" s="473">
        <v>10700</v>
      </c>
      <c r="M81" s="473">
        <v>1132</v>
      </c>
    </row>
    <row r="82" spans="2:13" ht="19.5" customHeight="1">
      <c r="B82" s="426" t="s">
        <v>230</v>
      </c>
      <c r="C82" s="208" t="s">
        <v>604</v>
      </c>
      <c r="D82" s="473">
        <v>327379</v>
      </c>
      <c r="E82" s="473">
        <v>325506</v>
      </c>
      <c r="F82" s="473">
        <v>296009</v>
      </c>
      <c r="G82" s="473">
        <v>29497</v>
      </c>
      <c r="H82" s="473">
        <v>1873</v>
      </c>
      <c r="I82" s="473">
        <v>98260</v>
      </c>
      <c r="J82" s="473">
        <v>98260</v>
      </c>
      <c r="K82" s="473">
        <v>97444</v>
      </c>
      <c r="L82" s="473">
        <v>816</v>
      </c>
      <c r="M82" s="473">
        <v>0</v>
      </c>
    </row>
    <row r="83" spans="2:13" ht="19.5" customHeight="1">
      <c r="B83" s="426" t="s">
        <v>231</v>
      </c>
      <c r="C83" s="208" t="s">
        <v>667</v>
      </c>
      <c r="D83" s="473">
        <v>364762</v>
      </c>
      <c r="E83" s="473">
        <v>363194</v>
      </c>
      <c r="F83" s="473">
        <v>323635</v>
      </c>
      <c r="G83" s="473">
        <v>39559</v>
      </c>
      <c r="H83" s="473">
        <v>1568</v>
      </c>
      <c r="I83" s="473">
        <v>90203</v>
      </c>
      <c r="J83" s="473">
        <v>90203</v>
      </c>
      <c r="K83" s="473">
        <v>86304</v>
      </c>
      <c r="L83" s="473">
        <v>3899</v>
      </c>
      <c r="M83" s="473">
        <v>0</v>
      </c>
    </row>
    <row r="84" spans="2:13" ht="19.5" customHeight="1">
      <c r="B84" s="426" t="s">
        <v>232</v>
      </c>
      <c r="C84" s="208" t="s">
        <v>668</v>
      </c>
      <c r="D84" s="473">
        <v>341169</v>
      </c>
      <c r="E84" s="473">
        <v>307596</v>
      </c>
      <c r="F84" s="473">
        <v>262205</v>
      </c>
      <c r="G84" s="473">
        <v>45391</v>
      </c>
      <c r="H84" s="473">
        <v>33573</v>
      </c>
      <c r="I84" s="473">
        <v>121687</v>
      </c>
      <c r="J84" s="473">
        <v>120461</v>
      </c>
      <c r="K84" s="473">
        <v>98042</v>
      </c>
      <c r="L84" s="473">
        <v>22419</v>
      </c>
      <c r="M84" s="473">
        <v>1226</v>
      </c>
    </row>
    <row r="85" spans="2:13" ht="19.5" customHeight="1">
      <c r="B85" s="426" t="s">
        <v>233</v>
      </c>
      <c r="C85" s="208" t="s">
        <v>669</v>
      </c>
      <c r="D85" s="473">
        <v>344416</v>
      </c>
      <c r="E85" s="473">
        <v>342643</v>
      </c>
      <c r="F85" s="473">
        <v>293556</v>
      </c>
      <c r="G85" s="473">
        <v>49087</v>
      </c>
      <c r="H85" s="473">
        <v>1773</v>
      </c>
      <c r="I85" s="473">
        <v>104946</v>
      </c>
      <c r="J85" s="473">
        <v>101851</v>
      </c>
      <c r="K85" s="473">
        <v>100306</v>
      </c>
      <c r="L85" s="473">
        <v>1545</v>
      </c>
      <c r="M85" s="473">
        <v>3095</v>
      </c>
    </row>
    <row r="86" spans="2:13" ht="19.5" customHeight="1">
      <c r="B86" s="426" t="s">
        <v>234</v>
      </c>
      <c r="C86" s="208" t="s">
        <v>670</v>
      </c>
      <c r="D86" s="473">
        <v>321235</v>
      </c>
      <c r="E86" s="473">
        <v>321235</v>
      </c>
      <c r="F86" s="473">
        <v>293432</v>
      </c>
      <c r="G86" s="473">
        <v>27803</v>
      </c>
      <c r="H86" s="473">
        <v>0</v>
      </c>
      <c r="I86" s="473">
        <v>106811</v>
      </c>
      <c r="J86" s="473">
        <v>106811</v>
      </c>
      <c r="K86" s="473">
        <v>106509</v>
      </c>
      <c r="L86" s="473">
        <v>302</v>
      </c>
      <c r="M86" s="473">
        <v>0</v>
      </c>
    </row>
    <row r="87" spans="2:13" ht="19.5" customHeight="1">
      <c r="B87" s="426" t="s">
        <v>235</v>
      </c>
      <c r="C87" s="208" t="s">
        <v>609</v>
      </c>
      <c r="D87" s="473" t="s">
        <v>97</v>
      </c>
      <c r="E87" s="473" t="s">
        <v>97</v>
      </c>
      <c r="F87" s="473" t="s">
        <v>97</v>
      </c>
      <c r="G87" s="473" t="s">
        <v>97</v>
      </c>
      <c r="H87" s="473" t="s">
        <v>97</v>
      </c>
      <c r="I87" s="473" t="s">
        <v>97</v>
      </c>
      <c r="J87" s="473" t="s">
        <v>97</v>
      </c>
      <c r="K87" s="473" t="s">
        <v>97</v>
      </c>
      <c r="L87" s="473" t="s">
        <v>97</v>
      </c>
      <c r="M87" s="473" t="s">
        <v>97</v>
      </c>
    </row>
    <row r="88" spans="2:13" ht="19.5" customHeight="1">
      <c r="B88" s="426" t="s">
        <v>236</v>
      </c>
      <c r="C88" s="208" t="s">
        <v>610</v>
      </c>
      <c r="D88" s="473">
        <v>351598</v>
      </c>
      <c r="E88" s="473">
        <v>348492</v>
      </c>
      <c r="F88" s="473">
        <v>300913</v>
      </c>
      <c r="G88" s="473">
        <v>47579</v>
      </c>
      <c r="H88" s="473">
        <v>3106</v>
      </c>
      <c r="I88" s="473">
        <v>143528</v>
      </c>
      <c r="J88" s="473">
        <v>141401</v>
      </c>
      <c r="K88" s="473">
        <v>140689</v>
      </c>
      <c r="L88" s="473">
        <v>712</v>
      </c>
      <c r="M88" s="473">
        <v>2127</v>
      </c>
    </row>
    <row r="89" spans="2:13" ht="19.5" customHeight="1">
      <c r="B89" s="426" t="s">
        <v>237</v>
      </c>
      <c r="C89" s="208" t="s">
        <v>611</v>
      </c>
      <c r="D89" s="473">
        <v>294402</v>
      </c>
      <c r="E89" s="473">
        <v>294266</v>
      </c>
      <c r="F89" s="473">
        <v>252435</v>
      </c>
      <c r="G89" s="473">
        <v>41831</v>
      </c>
      <c r="H89" s="473">
        <v>136</v>
      </c>
      <c r="I89" s="473">
        <v>100731</v>
      </c>
      <c r="J89" s="473">
        <v>100083</v>
      </c>
      <c r="K89" s="473">
        <v>97237</v>
      </c>
      <c r="L89" s="473">
        <v>2846</v>
      </c>
      <c r="M89" s="473">
        <v>648</v>
      </c>
    </row>
    <row r="90" spans="2:13" ht="19.5" customHeight="1">
      <c r="B90" s="426" t="s">
        <v>238</v>
      </c>
      <c r="C90" s="208" t="s">
        <v>671</v>
      </c>
      <c r="D90" s="473">
        <v>372320</v>
      </c>
      <c r="E90" s="473">
        <v>369596</v>
      </c>
      <c r="F90" s="473">
        <v>334274</v>
      </c>
      <c r="G90" s="473">
        <v>35322</v>
      </c>
      <c r="H90" s="473">
        <v>2724</v>
      </c>
      <c r="I90" s="473">
        <v>127023</v>
      </c>
      <c r="J90" s="473">
        <v>126658</v>
      </c>
      <c r="K90" s="473">
        <v>120185</v>
      </c>
      <c r="L90" s="473">
        <v>6473</v>
      </c>
      <c r="M90" s="473">
        <v>365</v>
      </c>
    </row>
    <row r="91" spans="2:13" ht="19.5" customHeight="1">
      <c r="B91" s="426" t="s">
        <v>239</v>
      </c>
      <c r="C91" s="208" t="s">
        <v>672</v>
      </c>
      <c r="D91" s="473">
        <v>340242</v>
      </c>
      <c r="E91" s="473">
        <v>340105</v>
      </c>
      <c r="F91" s="473">
        <v>308686</v>
      </c>
      <c r="G91" s="473">
        <v>31419</v>
      </c>
      <c r="H91" s="473">
        <v>137</v>
      </c>
      <c r="I91" s="473">
        <v>113503</v>
      </c>
      <c r="J91" s="473">
        <v>113503</v>
      </c>
      <c r="K91" s="473">
        <v>112351</v>
      </c>
      <c r="L91" s="473">
        <v>1152</v>
      </c>
      <c r="M91" s="473">
        <v>0</v>
      </c>
    </row>
    <row r="92" spans="2:13" ht="19.5" customHeight="1">
      <c r="B92" s="426" t="s">
        <v>240</v>
      </c>
      <c r="C92" s="208" t="s">
        <v>673</v>
      </c>
      <c r="D92" s="473">
        <v>321018</v>
      </c>
      <c r="E92" s="473">
        <v>319615</v>
      </c>
      <c r="F92" s="473">
        <v>283499</v>
      </c>
      <c r="G92" s="473">
        <v>36116</v>
      </c>
      <c r="H92" s="473">
        <v>1403</v>
      </c>
      <c r="I92" s="473">
        <v>93984</v>
      </c>
      <c r="J92" s="473">
        <v>93984</v>
      </c>
      <c r="K92" s="473">
        <v>87409</v>
      </c>
      <c r="L92" s="473">
        <v>6575</v>
      </c>
      <c r="M92" s="473">
        <v>0</v>
      </c>
    </row>
    <row r="93" spans="2:13" ht="19.5" customHeight="1">
      <c r="B93" s="426" t="s">
        <v>241</v>
      </c>
      <c r="C93" s="208" t="s">
        <v>674</v>
      </c>
      <c r="D93" s="473">
        <v>377249</v>
      </c>
      <c r="E93" s="473">
        <v>377247</v>
      </c>
      <c r="F93" s="473">
        <v>340809</v>
      </c>
      <c r="G93" s="473">
        <v>36438</v>
      </c>
      <c r="H93" s="473">
        <v>2</v>
      </c>
      <c r="I93" s="473">
        <v>89863</v>
      </c>
      <c r="J93" s="473">
        <v>89863</v>
      </c>
      <c r="K93" s="473">
        <v>89674</v>
      </c>
      <c r="L93" s="473">
        <v>189</v>
      </c>
      <c r="M93" s="473">
        <v>0</v>
      </c>
    </row>
    <row r="94" spans="2:13" ht="19.5" customHeight="1">
      <c r="B94" s="426" t="s">
        <v>242</v>
      </c>
      <c r="C94" s="208" t="s">
        <v>675</v>
      </c>
      <c r="D94" s="473">
        <v>362231</v>
      </c>
      <c r="E94" s="473">
        <v>362231</v>
      </c>
      <c r="F94" s="473">
        <v>320711</v>
      </c>
      <c r="G94" s="473">
        <v>41520</v>
      </c>
      <c r="H94" s="473">
        <v>0</v>
      </c>
      <c r="I94" s="473">
        <v>119076</v>
      </c>
      <c r="J94" s="473">
        <v>119076</v>
      </c>
      <c r="K94" s="473">
        <v>117500</v>
      </c>
      <c r="L94" s="473">
        <v>1576</v>
      </c>
      <c r="M94" s="473">
        <v>0</v>
      </c>
    </row>
    <row r="95" spans="2:13" ht="19.5" customHeight="1">
      <c r="B95" s="426" t="s">
        <v>243</v>
      </c>
      <c r="C95" s="208" t="s">
        <v>676</v>
      </c>
      <c r="D95" s="473">
        <v>396126</v>
      </c>
      <c r="E95" s="473">
        <v>395478</v>
      </c>
      <c r="F95" s="473">
        <v>350529</v>
      </c>
      <c r="G95" s="473">
        <v>44949</v>
      </c>
      <c r="H95" s="473">
        <v>648</v>
      </c>
      <c r="I95" s="473">
        <v>108375</v>
      </c>
      <c r="J95" s="473">
        <v>107500</v>
      </c>
      <c r="K95" s="473">
        <v>100417</v>
      </c>
      <c r="L95" s="473">
        <v>7083</v>
      </c>
      <c r="M95" s="473">
        <v>875</v>
      </c>
    </row>
    <row r="96" spans="2:13" ht="19.5" customHeight="1">
      <c r="B96" s="426" t="s">
        <v>244</v>
      </c>
      <c r="C96" s="208" t="s">
        <v>677</v>
      </c>
      <c r="D96" s="473">
        <v>351601</v>
      </c>
      <c r="E96" s="473">
        <v>351498</v>
      </c>
      <c r="F96" s="473">
        <v>305736</v>
      </c>
      <c r="G96" s="473">
        <v>45762</v>
      </c>
      <c r="H96" s="473">
        <v>103</v>
      </c>
      <c r="I96" s="473">
        <v>182313</v>
      </c>
      <c r="J96" s="473">
        <v>182313</v>
      </c>
      <c r="K96" s="473">
        <v>172052</v>
      </c>
      <c r="L96" s="473">
        <v>10261</v>
      </c>
      <c r="M96" s="473">
        <v>0</v>
      </c>
    </row>
    <row r="97" spans="2:13" ht="19.5" customHeight="1">
      <c r="B97" s="426" t="s">
        <v>245</v>
      </c>
      <c r="C97" s="445" t="s">
        <v>379</v>
      </c>
      <c r="D97" s="473">
        <v>369497</v>
      </c>
      <c r="E97" s="473">
        <v>362501</v>
      </c>
      <c r="F97" s="473">
        <v>325618</v>
      </c>
      <c r="G97" s="473">
        <v>36883</v>
      </c>
      <c r="H97" s="473">
        <v>6996</v>
      </c>
      <c r="I97" s="473">
        <v>100952</v>
      </c>
      <c r="J97" s="473">
        <v>100609</v>
      </c>
      <c r="K97" s="473">
        <v>98638</v>
      </c>
      <c r="L97" s="473">
        <v>1971</v>
      </c>
      <c r="M97" s="473">
        <v>343</v>
      </c>
    </row>
    <row r="98" spans="2:13" ht="19.5" customHeight="1">
      <c r="B98" s="423" t="s">
        <v>27</v>
      </c>
      <c r="C98" s="520" t="s">
        <v>377</v>
      </c>
      <c r="D98" s="471">
        <v>348823</v>
      </c>
      <c r="E98" s="471">
        <v>336361</v>
      </c>
      <c r="F98" s="471">
        <v>316008</v>
      </c>
      <c r="G98" s="471">
        <v>20353</v>
      </c>
      <c r="H98" s="471">
        <v>12462</v>
      </c>
      <c r="I98" s="471">
        <v>96944</v>
      </c>
      <c r="J98" s="471">
        <v>96856</v>
      </c>
      <c r="K98" s="471">
        <v>96035</v>
      </c>
      <c r="L98" s="471">
        <v>821</v>
      </c>
      <c r="M98" s="471">
        <v>88</v>
      </c>
    </row>
    <row r="99" spans="2:13" ht="19.5" customHeight="1">
      <c r="B99" s="427" t="s">
        <v>28</v>
      </c>
      <c r="C99" s="521" t="s">
        <v>378</v>
      </c>
      <c r="D99" s="475">
        <v>323990</v>
      </c>
      <c r="E99" s="475">
        <v>319171</v>
      </c>
      <c r="F99" s="475">
        <v>294737</v>
      </c>
      <c r="G99" s="475">
        <v>24434</v>
      </c>
      <c r="H99" s="475">
        <v>4819</v>
      </c>
      <c r="I99" s="475">
        <v>104100</v>
      </c>
      <c r="J99" s="475">
        <v>104053</v>
      </c>
      <c r="K99" s="475">
        <v>102883</v>
      </c>
      <c r="L99" s="475">
        <v>1170</v>
      </c>
      <c r="M99" s="475">
        <v>47</v>
      </c>
    </row>
    <row r="100" spans="2:13" ht="19.5" customHeight="1">
      <c r="B100" s="425" t="s">
        <v>29</v>
      </c>
      <c r="C100" s="207" t="s">
        <v>620</v>
      </c>
      <c r="D100" s="479">
        <v>309633</v>
      </c>
      <c r="E100" s="479">
        <v>309633</v>
      </c>
      <c r="F100" s="479">
        <v>267813</v>
      </c>
      <c r="G100" s="479">
        <v>41820</v>
      </c>
      <c r="H100" s="479">
        <v>0</v>
      </c>
      <c r="I100" s="479">
        <v>92180</v>
      </c>
      <c r="J100" s="479">
        <v>92180</v>
      </c>
      <c r="K100" s="479">
        <v>88347</v>
      </c>
      <c r="L100" s="479">
        <v>3833</v>
      </c>
      <c r="M100" s="479">
        <v>0</v>
      </c>
    </row>
    <row r="101" spans="2:13" ht="19.5" customHeight="1">
      <c r="B101" s="426" t="s">
        <v>30</v>
      </c>
      <c r="C101" s="208" t="s">
        <v>678</v>
      </c>
      <c r="D101" s="473">
        <v>271588</v>
      </c>
      <c r="E101" s="473">
        <v>266929</v>
      </c>
      <c r="F101" s="473">
        <v>246513</v>
      </c>
      <c r="G101" s="473">
        <v>20416</v>
      </c>
      <c r="H101" s="473">
        <v>4659</v>
      </c>
      <c r="I101" s="473">
        <v>84202</v>
      </c>
      <c r="J101" s="473">
        <v>84040</v>
      </c>
      <c r="K101" s="473">
        <v>80256</v>
      </c>
      <c r="L101" s="473">
        <v>3784</v>
      </c>
      <c r="M101" s="473">
        <v>162</v>
      </c>
    </row>
    <row r="102" spans="2:13" ht="19.5" customHeight="1">
      <c r="B102" s="423" t="s">
        <v>31</v>
      </c>
      <c r="C102" s="206" t="s">
        <v>621</v>
      </c>
      <c r="D102" s="471">
        <v>368361</v>
      </c>
      <c r="E102" s="471">
        <v>368155</v>
      </c>
      <c r="F102" s="471">
        <v>329908</v>
      </c>
      <c r="G102" s="471">
        <v>38247</v>
      </c>
      <c r="H102" s="471">
        <v>206</v>
      </c>
      <c r="I102" s="471">
        <v>163899</v>
      </c>
      <c r="J102" s="471">
        <v>163857</v>
      </c>
      <c r="K102" s="471">
        <v>156139</v>
      </c>
      <c r="L102" s="471">
        <v>7718</v>
      </c>
      <c r="M102" s="471">
        <v>42</v>
      </c>
    </row>
    <row r="103" spans="2:13" ht="19.5" customHeight="1">
      <c r="B103" s="427" t="s">
        <v>32</v>
      </c>
      <c r="C103" s="205" t="s">
        <v>679</v>
      </c>
      <c r="D103" s="475">
        <v>246361</v>
      </c>
      <c r="E103" s="475">
        <v>229532</v>
      </c>
      <c r="F103" s="475">
        <v>222066</v>
      </c>
      <c r="G103" s="475">
        <v>7466</v>
      </c>
      <c r="H103" s="475">
        <v>16829</v>
      </c>
      <c r="I103" s="475">
        <v>103841</v>
      </c>
      <c r="J103" s="475">
        <v>101927</v>
      </c>
      <c r="K103" s="475">
        <v>96616</v>
      </c>
      <c r="L103" s="475">
        <v>5311</v>
      </c>
      <c r="M103" s="475">
        <v>1914</v>
      </c>
    </row>
    <row r="104" spans="2:13" ht="19.5" customHeight="1">
      <c r="B104" s="425" t="s">
        <v>33</v>
      </c>
      <c r="C104" s="207" t="s">
        <v>680</v>
      </c>
      <c r="D104" s="471">
        <v>223830</v>
      </c>
      <c r="E104" s="471">
        <v>222230</v>
      </c>
      <c r="F104" s="471">
        <v>198069</v>
      </c>
      <c r="G104" s="471">
        <v>24161</v>
      </c>
      <c r="H104" s="471">
        <v>1600</v>
      </c>
      <c r="I104" s="471">
        <v>145854</v>
      </c>
      <c r="J104" s="471">
        <v>145033</v>
      </c>
      <c r="K104" s="471">
        <v>137913</v>
      </c>
      <c r="L104" s="471">
        <v>7120</v>
      </c>
      <c r="M104" s="471">
        <v>821</v>
      </c>
    </row>
    <row r="105" spans="2:13" ht="19.5" customHeight="1">
      <c r="B105" s="426" t="s">
        <v>34</v>
      </c>
      <c r="C105" s="208" t="s">
        <v>681</v>
      </c>
      <c r="D105" s="473">
        <v>254250</v>
      </c>
      <c r="E105" s="473">
        <v>254230</v>
      </c>
      <c r="F105" s="473">
        <v>232222</v>
      </c>
      <c r="G105" s="473">
        <v>22008</v>
      </c>
      <c r="H105" s="473">
        <v>20</v>
      </c>
      <c r="I105" s="473">
        <v>80514</v>
      </c>
      <c r="J105" s="473">
        <v>80514</v>
      </c>
      <c r="K105" s="473">
        <v>78060</v>
      </c>
      <c r="L105" s="473">
        <v>2454</v>
      </c>
      <c r="M105" s="473">
        <v>0</v>
      </c>
    </row>
    <row r="106" spans="2:13" ht="19.5" customHeight="1">
      <c r="B106" s="427" t="s">
        <v>35</v>
      </c>
      <c r="C106" s="205" t="s">
        <v>682</v>
      </c>
      <c r="D106" s="484">
        <v>293494</v>
      </c>
      <c r="E106" s="484">
        <v>290687</v>
      </c>
      <c r="F106" s="484">
        <v>272087</v>
      </c>
      <c r="G106" s="484">
        <v>18600</v>
      </c>
      <c r="H106" s="484">
        <v>2807</v>
      </c>
      <c r="I106" s="484">
        <v>118383</v>
      </c>
      <c r="J106" s="484">
        <v>118383</v>
      </c>
      <c r="K106" s="484">
        <v>111233</v>
      </c>
      <c r="L106" s="484">
        <v>7150</v>
      </c>
      <c r="M106" s="484">
        <v>0</v>
      </c>
    </row>
  </sheetData>
  <sheetProtection/>
  <mergeCells count="18">
    <mergeCell ref="E6:E7"/>
    <mergeCell ref="D5:D7"/>
    <mergeCell ref="D58:D60"/>
    <mergeCell ref="I58:I60"/>
    <mergeCell ref="E59:E60"/>
    <mergeCell ref="H59:H60"/>
    <mergeCell ref="H6:H7"/>
    <mergeCell ref="I5:I7"/>
    <mergeCell ref="B4:C7"/>
    <mergeCell ref="B57:C60"/>
    <mergeCell ref="D4:H4"/>
    <mergeCell ref="I4:M4"/>
    <mergeCell ref="D57:H57"/>
    <mergeCell ref="I57:M57"/>
    <mergeCell ref="J6:J7"/>
    <mergeCell ref="M6:M7"/>
    <mergeCell ref="J59:J60"/>
    <mergeCell ref="M59:M60"/>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2" t="s">
        <v>446</v>
      </c>
      <c r="E1" s="78"/>
      <c r="I1" s="65"/>
      <c r="J1" s="65"/>
      <c r="K1" s="65"/>
    </row>
    <row r="2" spans="2:11" ht="18.75">
      <c r="B2" s="65"/>
      <c r="C2" s="393">
        <v>43221</v>
      </c>
      <c r="E2" s="78"/>
      <c r="I2" s="65"/>
      <c r="J2" s="65"/>
      <c r="K2" s="65"/>
    </row>
    <row r="3" spans="2:10" ht="18" customHeight="1">
      <c r="B3" s="67"/>
      <c r="C3" s="69" t="s">
        <v>74</v>
      </c>
      <c r="E3" s="67"/>
      <c r="F3" s="67"/>
      <c r="G3" s="67"/>
      <c r="H3" s="67"/>
      <c r="I3" s="67"/>
      <c r="J3" s="67"/>
    </row>
    <row r="4" spans="2:11" s="71" customFormat="1" ht="18" customHeight="1">
      <c r="B4" s="692" t="s">
        <v>809</v>
      </c>
      <c r="C4" s="693"/>
      <c r="D4" s="705" t="s">
        <v>701</v>
      </c>
      <c r="E4" s="704"/>
      <c r="F4" s="704"/>
      <c r="G4" s="719"/>
      <c r="H4" s="703" t="s">
        <v>702</v>
      </c>
      <c r="I4" s="704"/>
      <c r="J4" s="704"/>
      <c r="K4" s="719"/>
    </row>
    <row r="5" spans="2:11" s="71" customFormat="1" ht="9.75" customHeight="1">
      <c r="B5" s="694"/>
      <c r="C5" s="695"/>
      <c r="D5" s="726" t="s">
        <v>691</v>
      </c>
      <c r="E5" s="726" t="s">
        <v>706</v>
      </c>
      <c r="F5" s="500"/>
      <c r="G5" s="501"/>
      <c r="H5" s="726" t="s">
        <v>691</v>
      </c>
      <c r="I5" s="726" t="s">
        <v>706</v>
      </c>
      <c r="J5" s="500"/>
      <c r="K5" s="501"/>
    </row>
    <row r="6" spans="2:11" s="71" customFormat="1" ht="36" customHeight="1" thickBot="1">
      <c r="B6" s="696"/>
      <c r="C6" s="697"/>
      <c r="D6" s="727"/>
      <c r="E6" s="727"/>
      <c r="F6" s="79" t="s">
        <v>707</v>
      </c>
      <c r="G6" s="80" t="s">
        <v>708</v>
      </c>
      <c r="H6" s="727"/>
      <c r="I6" s="727"/>
      <c r="J6" s="79" t="s">
        <v>707</v>
      </c>
      <c r="K6" s="80" t="s">
        <v>708</v>
      </c>
    </row>
    <row r="7" spans="2:11" s="209" customFormat="1" ht="12.75" customHeight="1" thickTop="1">
      <c r="B7" s="437"/>
      <c r="C7" s="438"/>
      <c r="D7" s="220" t="s">
        <v>693</v>
      </c>
      <c r="E7" s="221" t="s">
        <v>694</v>
      </c>
      <c r="F7" s="222" t="s">
        <v>694</v>
      </c>
      <c r="G7" s="222" t="s">
        <v>694</v>
      </c>
      <c r="H7" s="222" t="s">
        <v>693</v>
      </c>
      <c r="I7" s="222" t="s">
        <v>694</v>
      </c>
      <c r="J7" s="222" t="s">
        <v>694</v>
      </c>
      <c r="K7" s="220" t="s">
        <v>694</v>
      </c>
    </row>
    <row r="8" spans="2:11" ht="19.5" customHeight="1">
      <c r="B8" s="444" t="s">
        <v>164</v>
      </c>
      <c r="C8" s="436" t="s">
        <v>593</v>
      </c>
      <c r="D8" s="502">
        <v>19.4</v>
      </c>
      <c r="E8" s="502">
        <v>163.7</v>
      </c>
      <c r="F8" s="502">
        <v>148.7</v>
      </c>
      <c r="G8" s="502">
        <v>15</v>
      </c>
      <c r="H8" s="502">
        <v>15.4</v>
      </c>
      <c r="I8" s="502">
        <v>86.7</v>
      </c>
      <c r="J8" s="502">
        <v>84.7</v>
      </c>
      <c r="K8" s="502">
        <v>2</v>
      </c>
    </row>
    <row r="9" spans="2:11" ht="19.5" customHeight="1">
      <c r="B9" s="440" t="s">
        <v>165</v>
      </c>
      <c r="C9" s="203" t="s">
        <v>594</v>
      </c>
      <c r="D9" s="503">
        <v>20.1</v>
      </c>
      <c r="E9" s="504">
        <v>173.9</v>
      </c>
      <c r="F9" s="504">
        <v>148.9</v>
      </c>
      <c r="G9" s="504">
        <v>25</v>
      </c>
      <c r="H9" s="504">
        <v>13.9</v>
      </c>
      <c r="I9" s="504">
        <v>84.3</v>
      </c>
      <c r="J9" s="504">
        <v>84</v>
      </c>
      <c r="K9" s="504">
        <v>0.3</v>
      </c>
    </row>
    <row r="10" spans="2:11" ht="19.5" customHeight="1">
      <c r="B10" s="441" t="s">
        <v>166</v>
      </c>
      <c r="C10" s="204" t="s">
        <v>595</v>
      </c>
      <c r="D10" s="505">
        <v>18.5</v>
      </c>
      <c r="E10" s="506">
        <v>161</v>
      </c>
      <c r="F10" s="506">
        <v>143.9</v>
      </c>
      <c r="G10" s="506">
        <v>17.1</v>
      </c>
      <c r="H10" s="506">
        <v>16.2</v>
      </c>
      <c r="I10" s="506">
        <v>99.8</v>
      </c>
      <c r="J10" s="506">
        <v>97.7</v>
      </c>
      <c r="K10" s="506">
        <v>2.1</v>
      </c>
    </row>
    <row r="11" spans="2:11" ht="19.5" customHeight="1">
      <c r="B11" s="442" t="s">
        <v>167</v>
      </c>
      <c r="C11" s="204" t="s">
        <v>596</v>
      </c>
      <c r="D11" s="505">
        <v>18.9</v>
      </c>
      <c r="E11" s="506">
        <v>161.1</v>
      </c>
      <c r="F11" s="506">
        <v>143.7</v>
      </c>
      <c r="G11" s="506">
        <v>17.4</v>
      </c>
      <c r="H11" s="506">
        <v>18.8</v>
      </c>
      <c r="I11" s="506">
        <v>119.9</v>
      </c>
      <c r="J11" s="506">
        <v>119.9</v>
      </c>
      <c r="K11" s="506">
        <v>0</v>
      </c>
    </row>
    <row r="12" spans="2:11" ht="19.5" customHeight="1">
      <c r="B12" s="441" t="s">
        <v>168</v>
      </c>
      <c r="C12" s="204" t="s">
        <v>597</v>
      </c>
      <c r="D12" s="505">
        <v>18.9</v>
      </c>
      <c r="E12" s="506">
        <v>155.6</v>
      </c>
      <c r="F12" s="506">
        <v>140.7</v>
      </c>
      <c r="G12" s="506">
        <v>14.9</v>
      </c>
      <c r="H12" s="506">
        <v>6.4</v>
      </c>
      <c r="I12" s="506">
        <v>47.6</v>
      </c>
      <c r="J12" s="506">
        <v>46.7</v>
      </c>
      <c r="K12" s="506">
        <v>0.9</v>
      </c>
    </row>
    <row r="13" spans="2:11" ht="19.5" customHeight="1">
      <c r="B13" s="441" t="s">
        <v>169</v>
      </c>
      <c r="C13" s="204" t="s">
        <v>653</v>
      </c>
      <c r="D13" s="505">
        <v>19.9</v>
      </c>
      <c r="E13" s="506">
        <v>179.7</v>
      </c>
      <c r="F13" s="506">
        <v>148.7</v>
      </c>
      <c r="G13" s="506">
        <v>31</v>
      </c>
      <c r="H13" s="506">
        <v>16.4</v>
      </c>
      <c r="I13" s="506">
        <v>91.9</v>
      </c>
      <c r="J13" s="506">
        <v>85.9</v>
      </c>
      <c r="K13" s="506">
        <v>6</v>
      </c>
    </row>
    <row r="14" spans="2:11" ht="19.5" customHeight="1">
      <c r="B14" s="441" t="s">
        <v>170</v>
      </c>
      <c r="C14" s="204" t="s">
        <v>654</v>
      </c>
      <c r="D14" s="505">
        <v>20.1</v>
      </c>
      <c r="E14" s="506">
        <v>162.6</v>
      </c>
      <c r="F14" s="506">
        <v>152.3</v>
      </c>
      <c r="G14" s="506">
        <v>10.3</v>
      </c>
      <c r="H14" s="506">
        <v>16.8</v>
      </c>
      <c r="I14" s="506">
        <v>93.4</v>
      </c>
      <c r="J14" s="506">
        <v>91.7</v>
      </c>
      <c r="K14" s="506">
        <v>1.7</v>
      </c>
    </row>
    <row r="15" spans="2:11" ht="19.5" customHeight="1">
      <c r="B15" s="441" t="s">
        <v>171</v>
      </c>
      <c r="C15" s="204" t="s">
        <v>655</v>
      </c>
      <c r="D15" s="505">
        <v>19.8</v>
      </c>
      <c r="E15" s="506">
        <v>150.7</v>
      </c>
      <c r="F15" s="506">
        <v>141.4</v>
      </c>
      <c r="G15" s="506">
        <v>9.3</v>
      </c>
      <c r="H15" s="506">
        <v>17.2</v>
      </c>
      <c r="I15" s="506">
        <v>111.9</v>
      </c>
      <c r="J15" s="506">
        <v>110.4</v>
      </c>
      <c r="K15" s="506">
        <v>1.5</v>
      </c>
    </row>
    <row r="16" spans="2:11" ht="19.5" customHeight="1">
      <c r="B16" s="441" t="s">
        <v>172</v>
      </c>
      <c r="C16" s="204" t="s">
        <v>656</v>
      </c>
      <c r="D16" s="505">
        <v>19.6</v>
      </c>
      <c r="E16" s="506">
        <v>164.7</v>
      </c>
      <c r="F16" s="506">
        <v>149.7</v>
      </c>
      <c r="G16" s="506">
        <v>15</v>
      </c>
      <c r="H16" s="506">
        <v>15.7</v>
      </c>
      <c r="I16" s="506">
        <v>101.4</v>
      </c>
      <c r="J16" s="506">
        <v>98.7</v>
      </c>
      <c r="K16" s="506">
        <v>2.7</v>
      </c>
    </row>
    <row r="17" spans="2:11" ht="19.5" customHeight="1">
      <c r="B17" s="441" t="s">
        <v>173</v>
      </c>
      <c r="C17" s="204" t="s">
        <v>657</v>
      </c>
      <c r="D17" s="505">
        <v>18.6</v>
      </c>
      <c r="E17" s="506">
        <v>158.4</v>
      </c>
      <c r="F17" s="506">
        <v>147.1</v>
      </c>
      <c r="G17" s="506">
        <v>11.3</v>
      </c>
      <c r="H17" s="506">
        <v>16.4</v>
      </c>
      <c r="I17" s="506">
        <v>103.7</v>
      </c>
      <c r="J17" s="506">
        <v>102</v>
      </c>
      <c r="K17" s="506">
        <v>1.7</v>
      </c>
    </row>
    <row r="18" spans="2:11" ht="19.5" customHeight="1">
      <c r="B18" s="441" t="s">
        <v>174</v>
      </c>
      <c r="C18" s="204" t="s">
        <v>658</v>
      </c>
      <c r="D18" s="505">
        <v>22.1</v>
      </c>
      <c r="E18" s="506">
        <v>192.4</v>
      </c>
      <c r="F18" s="506">
        <v>176</v>
      </c>
      <c r="G18" s="506">
        <v>16.4</v>
      </c>
      <c r="H18" s="506">
        <v>13.6</v>
      </c>
      <c r="I18" s="506">
        <v>73.7</v>
      </c>
      <c r="J18" s="506">
        <v>71.7</v>
      </c>
      <c r="K18" s="506">
        <v>2</v>
      </c>
    </row>
    <row r="19" spans="2:11" ht="19.5" customHeight="1">
      <c r="B19" s="441" t="s">
        <v>175</v>
      </c>
      <c r="C19" s="204" t="s">
        <v>659</v>
      </c>
      <c r="D19" s="505">
        <v>21.1</v>
      </c>
      <c r="E19" s="506">
        <v>164</v>
      </c>
      <c r="F19" s="506">
        <v>154.5</v>
      </c>
      <c r="G19" s="506">
        <v>9.5</v>
      </c>
      <c r="H19" s="506">
        <v>13.9</v>
      </c>
      <c r="I19" s="506">
        <v>79</v>
      </c>
      <c r="J19" s="506">
        <v>76</v>
      </c>
      <c r="K19" s="506">
        <v>3</v>
      </c>
    </row>
    <row r="20" spans="2:11" ht="19.5" customHeight="1">
      <c r="B20" s="441" t="s">
        <v>176</v>
      </c>
      <c r="C20" s="204" t="s">
        <v>660</v>
      </c>
      <c r="D20" s="505">
        <v>19.3</v>
      </c>
      <c r="E20" s="506">
        <v>166.6</v>
      </c>
      <c r="F20" s="506">
        <v>152.2</v>
      </c>
      <c r="G20" s="506">
        <v>14.4</v>
      </c>
      <c r="H20" s="506">
        <v>12.7</v>
      </c>
      <c r="I20" s="506">
        <v>54.9</v>
      </c>
      <c r="J20" s="506">
        <v>52.5</v>
      </c>
      <c r="K20" s="506">
        <v>2.4</v>
      </c>
    </row>
    <row r="21" spans="2:11" ht="19.5" customHeight="1">
      <c r="B21" s="441" t="s">
        <v>177</v>
      </c>
      <c r="C21" s="204" t="s">
        <v>661</v>
      </c>
      <c r="D21" s="505">
        <v>19.8</v>
      </c>
      <c r="E21" s="506">
        <v>160</v>
      </c>
      <c r="F21" s="506">
        <v>153.4</v>
      </c>
      <c r="G21" s="506">
        <v>6.6</v>
      </c>
      <c r="H21" s="506">
        <v>15.1</v>
      </c>
      <c r="I21" s="506">
        <v>94.3</v>
      </c>
      <c r="J21" s="506">
        <v>93.5</v>
      </c>
      <c r="K21" s="506">
        <v>0.8</v>
      </c>
    </row>
    <row r="22" spans="2:11" ht="19.5" customHeight="1">
      <c r="B22" s="441" t="s">
        <v>180</v>
      </c>
      <c r="C22" s="204" t="s">
        <v>598</v>
      </c>
      <c r="D22" s="505">
        <v>20.2</v>
      </c>
      <c r="E22" s="506">
        <v>164</v>
      </c>
      <c r="F22" s="506">
        <v>156.4</v>
      </c>
      <c r="G22" s="506">
        <v>7.6</v>
      </c>
      <c r="H22" s="506">
        <v>17</v>
      </c>
      <c r="I22" s="506">
        <v>124.8</v>
      </c>
      <c r="J22" s="506">
        <v>117.5</v>
      </c>
      <c r="K22" s="506">
        <v>7.3</v>
      </c>
    </row>
    <row r="23" spans="2:11" ht="19.5" customHeight="1">
      <c r="B23" s="443" t="s">
        <v>181</v>
      </c>
      <c r="C23" s="205" t="s">
        <v>662</v>
      </c>
      <c r="D23" s="507">
        <v>19.5</v>
      </c>
      <c r="E23" s="508">
        <v>158.3</v>
      </c>
      <c r="F23" s="508">
        <v>148.1</v>
      </c>
      <c r="G23" s="508">
        <v>10.2</v>
      </c>
      <c r="H23" s="508">
        <v>16.9</v>
      </c>
      <c r="I23" s="508">
        <v>84.4</v>
      </c>
      <c r="J23" s="508">
        <v>82.7</v>
      </c>
      <c r="K23" s="508">
        <v>1.7</v>
      </c>
    </row>
    <row r="24" spans="2:11" ht="19.5" customHeight="1">
      <c r="B24" s="423" t="s">
        <v>182</v>
      </c>
      <c r="C24" s="206" t="s">
        <v>663</v>
      </c>
      <c r="D24" s="504">
        <v>19.9</v>
      </c>
      <c r="E24" s="504">
        <v>173.6</v>
      </c>
      <c r="F24" s="504">
        <v>156.5</v>
      </c>
      <c r="G24" s="504">
        <v>17.1</v>
      </c>
      <c r="H24" s="504">
        <v>16.8</v>
      </c>
      <c r="I24" s="504">
        <v>107.7</v>
      </c>
      <c r="J24" s="504">
        <v>105.8</v>
      </c>
      <c r="K24" s="504">
        <v>1.9</v>
      </c>
    </row>
    <row r="25" spans="2:11" ht="19.5" customHeight="1">
      <c r="B25" s="424" t="s">
        <v>183</v>
      </c>
      <c r="C25" s="204" t="s">
        <v>600</v>
      </c>
      <c r="D25" s="509">
        <v>19.7</v>
      </c>
      <c r="E25" s="509">
        <v>157.8</v>
      </c>
      <c r="F25" s="509">
        <v>148.6</v>
      </c>
      <c r="G25" s="509">
        <v>9.2</v>
      </c>
      <c r="H25" s="509">
        <v>18.7</v>
      </c>
      <c r="I25" s="509">
        <v>98.5</v>
      </c>
      <c r="J25" s="509">
        <v>98.2</v>
      </c>
      <c r="K25" s="509">
        <v>0.3</v>
      </c>
    </row>
    <row r="26" spans="2:11" ht="19.5" customHeight="1">
      <c r="B26" s="425" t="s">
        <v>184</v>
      </c>
      <c r="C26" s="207" t="s">
        <v>664</v>
      </c>
      <c r="D26" s="502">
        <v>19.7</v>
      </c>
      <c r="E26" s="502">
        <v>163.6</v>
      </c>
      <c r="F26" s="502">
        <v>156.6</v>
      </c>
      <c r="G26" s="502">
        <v>7</v>
      </c>
      <c r="H26" s="502">
        <v>16.8</v>
      </c>
      <c r="I26" s="502">
        <v>128.7</v>
      </c>
      <c r="J26" s="502">
        <v>126.2</v>
      </c>
      <c r="K26" s="502">
        <v>2.5</v>
      </c>
    </row>
    <row r="27" spans="2:11" ht="19.5" customHeight="1">
      <c r="B27" s="426" t="s">
        <v>185</v>
      </c>
      <c r="C27" s="208" t="s">
        <v>665</v>
      </c>
      <c r="D27" s="506">
        <v>18.1</v>
      </c>
      <c r="E27" s="506">
        <v>147.8</v>
      </c>
      <c r="F27" s="506">
        <v>142.2</v>
      </c>
      <c r="G27" s="506">
        <v>5.6</v>
      </c>
      <c r="H27" s="506">
        <v>16.5</v>
      </c>
      <c r="I27" s="506">
        <v>108.7</v>
      </c>
      <c r="J27" s="506">
        <v>107.8</v>
      </c>
      <c r="K27" s="506">
        <v>0.9</v>
      </c>
    </row>
    <row r="28" spans="2:11" ht="19.5" customHeight="1">
      <c r="B28" s="426" t="s">
        <v>186</v>
      </c>
      <c r="C28" s="208" t="s">
        <v>666</v>
      </c>
      <c r="D28" s="506">
        <v>20.1</v>
      </c>
      <c r="E28" s="506">
        <v>173.1</v>
      </c>
      <c r="F28" s="506">
        <v>151.1</v>
      </c>
      <c r="G28" s="506">
        <v>22</v>
      </c>
      <c r="H28" s="506">
        <v>14.1</v>
      </c>
      <c r="I28" s="506">
        <v>87.2</v>
      </c>
      <c r="J28" s="506">
        <v>84.8</v>
      </c>
      <c r="K28" s="506">
        <v>2.4</v>
      </c>
    </row>
    <row r="29" spans="2:11" ht="19.5" customHeight="1">
      <c r="B29" s="426" t="s">
        <v>187</v>
      </c>
      <c r="C29" s="208" t="s">
        <v>604</v>
      </c>
      <c r="D29" s="506">
        <v>17.9</v>
      </c>
      <c r="E29" s="506">
        <v>144.9</v>
      </c>
      <c r="F29" s="506">
        <v>136.9</v>
      </c>
      <c r="G29" s="506">
        <v>8</v>
      </c>
      <c r="H29" s="506">
        <v>15.1</v>
      </c>
      <c r="I29" s="506">
        <v>90.6</v>
      </c>
      <c r="J29" s="506">
        <v>90.1</v>
      </c>
      <c r="K29" s="506">
        <v>0.5</v>
      </c>
    </row>
    <row r="30" spans="2:11" ht="19.5" customHeight="1">
      <c r="B30" s="426" t="s">
        <v>188</v>
      </c>
      <c r="C30" s="208" t="s">
        <v>667</v>
      </c>
      <c r="D30" s="506">
        <v>19.2</v>
      </c>
      <c r="E30" s="506">
        <v>163.9</v>
      </c>
      <c r="F30" s="506">
        <v>145.3</v>
      </c>
      <c r="G30" s="506">
        <v>18.6</v>
      </c>
      <c r="H30" s="506">
        <v>15.5</v>
      </c>
      <c r="I30" s="506">
        <v>91.4</v>
      </c>
      <c r="J30" s="506">
        <v>87.9</v>
      </c>
      <c r="K30" s="506">
        <v>3.5</v>
      </c>
    </row>
    <row r="31" spans="2:11" ht="19.5" customHeight="1">
      <c r="B31" s="426" t="s">
        <v>189</v>
      </c>
      <c r="C31" s="208" t="s">
        <v>668</v>
      </c>
      <c r="D31" s="506">
        <v>18.6</v>
      </c>
      <c r="E31" s="506">
        <v>166.1</v>
      </c>
      <c r="F31" s="506">
        <v>146.6</v>
      </c>
      <c r="G31" s="506">
        <v>19.5</v>
      </c>
      <c r="H31" s="506">
        <v>17.1</v>
      </c>
      <c r="I31" s="506">
        <v>111.8</v>
      </c>
      <c r="J31" s="506">
        <v>102.8</v>
      </c>
      <c r="K31" s="506">
        <v>9</v>
      </c>
    </row>
    <row r="32" spans="2:11" ht="19.5" customHeight="1">
      <c r="B32" s="426" t="s">
        <v>190</v>
      </c>
      <c r="C32" s="208" t="s">
        <v>669</v>
      </c>
      <c r="D32" s="506">
        <v>17.9</v>
      </c>
      <c r="E32" s="506">
        <v>156.7</v>
      </c>
      <c r="F32" s="506">
        <v>138.2</v>
      </c>
      <c r="G32" s="506">
        <v>18.5</v>
      </c>
      <c r="H32" s="506">
        <v>15.6</v>
      </c>
      <c r="I32" s="506">
        <v>91.2</v>
      </c>
      <c r="J32" s="506">
        <v>89.8</v>
      </c>
      <c r="K32" s="506">
        <v>1.4</v>
      </c>
    </row>
    <row r="33" spans="2:11" ht="19.5" customHeight="1">
      <c r="B33" s="426" t="s">
        <v>191</v>
      </c>
      <c r="C33" s="208" t="s">
        <v>670</v>
      </c>
      <c r="D33" s="506">
        <v>18.7</v>
      </c>
      <c r="E33" s="506">
        <v>159.5</v>
      </c>
      <c r="F33" s="506">
        <v>145.6</v>
      </c>
      <c r="G33" s="506">
        <v>13.9</v>
      </c>
      <c r="H33" s="506">
        <v>11.5</v>
      </c>
      <c r="I33" s="506">
        <v>70.8</v>
      </c>
      <c r="J33" s="506">
        <v>70.6</v>
      </c>
      <c r="K33" s="506">
        <v>0.2</v>
      </c>
    </row>
    <row r="34" spans="2:11" ht="19.5" customHeight="1">
      <c r="B34" s="426" t="s">
        <v>192</v>
      </c>
      <c r="C34" s="208" t="s">
        <v>609</v>
      </c>
      <c r="D34" s="506">
        <v>22</v>
      </c>
      <c r="E34" s="506">
        <v>182.8</v>
      </c>
      <c r="F34" s="506">
        <v>164.1</v>
      </c>
      <c r="G34" s="506">
        <v>18.7</v>
      </c>
      <c r="H34" s="506">
        <v>13.3</v>
      </c>
      <c r="I34" s="506">
        <v>46</v>
      </c>
      <c r="J34" s="506">
        <v>44.9</v>
      </c>
      <c r="K34" s="506">
        <v>1.1</v>
      </c>
    </row>
    <row r="35" spans="2:11" ht="19.5" customHeight="1">
      <c r="B35" s="426" t="s">
        <v>193</v>
      </c>
      <c r="C35" s="208" t="s">
        <v>610</v>
      </c>
      <c r="D35" s="506">
        <v>19.1</v>
      </c>
      <c r="E35" s="506">
        <v>159.3</v>
      </c>
      <c r="F35" s="506">
        <v>144.6</v>
      </c>
      <c r="G35" s="506">
        <v>14.7</v>
      </c>
      <c r="H35" s="506">
        <v>9.9</v>
      </c>
      <c r="I35" s="506">
        <v>48</v>
      </c>
      <c r="J35" s="506">
        <v>47.7</v>
      </c>
      <c r="K35" s="506">
        <v>0.3</v>
      </c>
    </row>
    <row r="36" spans="2:11" ht="19.5" customHeight="1">
      <c r="B36" s="426" t="s">
        <v>194</v>
      </c>
      <c r="C36" s="208" t="s">
        <v>611</v>
      </c>
      <c r="D36" s="506">
        <v>17.6</v>
      </c>
      <c r="E36" s="506">
        <v>160</v>
      </c>
      <c r="F36" s="506">
        <v>139.3</v>
      </c>
      <c r="G36" s="506">
        <v>20.7</v>
      </c>
      <c r="H36" s="506">
        <v>16.3</v>
      </c>
      <c r="I36" s="506">
        <v>94</v>
      </c>
      <c r="J36" s="506">
        <v>92.6</v>
      </c>
      <c r="K36" s="506">
        <v>1.4</v>
      </c>
    </row>
    <row r="37" spans="2:11" ht="19.5" customHeight="1">
      <c r="B37" s="426" t="s">
        <v>195</v>
      </c>
      <c r="C37" s="208" t="s">
        <v>671</v>
      </c>
      <c r="D37" s="506">
        <v>18.1</v>
      </c>
      <c r="E37" s="506">
        <v>152.5</v>
      </c>
      <c r="F37" s="506">
        <v>140.3</v>
      </c>
      <c r="G37" s="506">
        <v>12.2</v>
      </c>
      <c r="H37" s="506">
        <v>16</v>
      </c>
      <c r="I37" s="506">
        <v>100.3</v>
      </c>
      <c r="J37" s="506">
        <v>99</v>
      </c>
      <c r="K37" s="506">
        <v>1.3</v>
      </c>
    </row>
    <row r="38" spans="2:11" ht="19.5" customHeight="1">
      <c r="B38" s="426" t="s">
        <v>196</v>
      </c>
      <c r="C38" s="208" t="s">
        <v>672</v>
      </c>
      <c r="D38" s="506">
        <v>17.4</v>
      </c>
      <c r="E38" s="506">
        <v>159.2</v>
      </c>
      <c r="F38" s="506">
        <v>140.7</v>
      </c>
      <c r="G38" s="506">
        <v>18.5</v>
      </c>
      <c r="H38" s="506">
        <v>17.5</v>
      </c>
      <c r="I38" s="506">
        <v>98.1</v>
      </c>
      <c r="J38" s="506">
        <v>97.8</v>
      </c>
      <c r="K38" s="506">
        <v>0.3</v>
      </c>
    </row>
    <row r="39" spans="2:11" ht="19.5" customHeight="1">
      <c r="B39" s="426" t="s">
        <v>197</v>
      </c>
      <c r="C39" s="208" t="s">
        <v>673</v>
      </c>
      <c r="D39" s="506">
        <v>18</v>
      </c>
      <c r="E39" s="506">
        <v>152.6</v>
      </c>
      <c r="F39" s="506">
        <v>138.7</v>
      </c>
      <c r="G39" s="506">
        <v>13.9</v>
      </c>
      <c r="H39" s="506">
        <v>15.1</v>
      </c>
      <c r="I39" s="506">
        <v>98.8</v>
      </c>
      <c r="J39" s="506">
        <v>95.6</v>
      </c>
      <c r="K39" s="506">
        <v>3.2</v>
      </c>
    </row>
    <row r="40" spans="2:11" ht="19.5" customHeight="1">
      <c r="B40" s="426" t="s">
        <v>198</v>
      </c>
      <c r="C40" s="208" t="s">
        <v>674</v>
      </c>
      <c r="D40" s="506">
        <v>17.8</v>
      </c>
      <c r="E40" s="506">
        <v>154.3</v>
      </c>
      <c r="F40" s="506">
        <v>138.2</v>
      </c>
      <c r="G40" s="506">
        <v>16.1</v>
      </c>
      <c r="H40" s="506">
        <v>17.8</v>
      </c>
      <c r="I40" s="506">
        <v>100.8</v>
      </c>
      <c r="J40" s="506">
        <v>100.7</v>
      </c>
      <c r="K40" s="506">
        <v>0.1</v>
      </c>
    </row>
    <row r="41" spans="2:11" ht="19.5" customHeight="1">
      <c r="B41" s="426" t="s">
        <v>204</v>
      </c>
      <c r="C41" s="208" t="s">
        <v>675</v>
      </c>
      <c r="D41" s="506">
        <v>16.7</v>
      </c>
      <c r="E41" s="506">
        <v>143.9</v>
      </c>
      <c r="F41" s="506">
        <v>129.3</v>
      </c>
      <c r="G41" s="506">
        <v>14.6</v>
      </c>
      <c r="H41" s="506">
        <v>15.8</v>
      </c>
      <c r="I41" s="506">
        <v>95.5</v>
      </c>
      <c r="J41" s="506">
        <v>95</v>
      </c>
      <c r="K41" s="506">
        <v>0.5</v>
      </c>
    </row>
    <row r="42" spans="2:11" ht="19.5" customHeight="1">
      <c r="B42" s="426" t="s">
        <v>205</v>
      </c>
      <c r="C42" s="208" t="s">
        <v>676</v>
      </c>
      <c r="D42" s="506">
        <v>18.7</v>
      </c>
      <c r="E42" s="506">
        <v>167.1</v>
      </c>
      <c r="F42" s="506">
        <v>147.8</v>
      </c>
      <c r="G42" s="506">
        <v>19.3</v>
      </c>
      <c r="H42" s="506">
        <v>16.4</v>
      </c>
      <c r="I42" s="506">
        <v>103.8</v>
      </c>
      <c r="J42" s="506">
        <v>101.1</v>
      </c>
      <c r="K42" s="506">
        <v>2.7</v>
      </c>
    </row>
    <row r="43" spans="2:11" ht="19.5" customHeight="1">
      <c r="B43" s="426" t="s">
        <v>206</v>
      </c>
      <c r="C43" s="208" t="s">
        <v>677</v>
      </c>
      <c r="D43" s="506">
        <v>18.5</v>
      </c>
      <c r="E43" s="506">
        <v>162.8</v>
      </c>
      <c r="F43" s="506">
        <v>144.3</v>
      </c>
      <c r="G43" s="506">
        <v>18.5</v>
      </c>
      <c r="H43" s="506">
        <v>14.3</v>
      </c>
      <c r="I43" s="506">
        <v>84.6</v>
      </c>
      <c r="J43" s="506">
        <v>83.6</v>
      </c>
      <c r="K43" s="506">
        <v>1</v>
      </c>
    </row>
    <row r="44" spans="2:11" ht="19.5" customHeight="1">
      <c r="B44" s="426" t="s">
        <v>207</v>
      </c>
      <c r="C44" s="445" t="s">
        <v>379</v>
      </c>
      <c r="D44" s="506">
        <v>18.3</v>
      </c>
      <c r="E44" s="506">
        <v>157.6</v>
      </c>
      <c r="F44" s="506">
        <v>143.3</v>
      </c>
      <c r="G44" s="506">
        <v>14.3</v>
      </c>
      <c r="H44" s="506">
        <v>15.6</v>
      </c>
      <c r="I44" s="506">
        <v>93.5</v>
      </c>
      <c r="J44" s="506">
        <v>92.8</v>
      </c>
      <c r="K44" s="506">
        <v>0.7</v>
      </c>
    </row>
    <row r="45" spans="2:11" ht="19.5" customHeight="1">
      <c r="B45" s="423" t="s">
        <v>27</v>
      </c>
      <c r="C45" s="520" t="s">
        <v>377</v>
      </c>
      <c r="D45" s="504">
        <v>19.4</v>
      </c>
      <c r="E45" s="504">
        <v>158.5</v>
      </c>
      <c r="F45" s="504">
        <v>148.8</v>
      </c>
      <c r="G45" s="504">
        <v>9.7</v>
      </c>
      <c r="H45" s="504">
        <v>16.1</v>
      </c>
      <c r="I45" s="504">
        <v>95.6</v>
      </c>
      <c r="J45" s="504">
        <v>94.5</v>
      </c>
      <c r="K45" s="504">
        <v>1.1</v>
      </c>
    </row>
    <row r="46" spans="2:11" ht="19.5" customHeight="1">
      <c r="B46" s="427" t="s">
        <v>28</v>
      </c>
      <c r="C46" s="521" t="s">
        <v>378</v>
      </c>
      <c r="D46" s="508">
        <v>20.8</v>
      </c>
      <c r="E46" s="508">
        <v>166.4</v>
      </c>
      <c r="F46" s="508">
        <v>155.6</v>
      </c>
      <c r="G46" s="508">
        <v>10.8</v>
      </c>
      <c r="H46" s="508">
        <v>16.9</v>
      </c>
      <c r="I46" s="508">
        <v>93</v>
      </c>
      <c r="J46" s="508">
        <v>91.2</v>
      </c>
      <c r="K46" s="508">
        <v>1.8</v>
      </c>
    </row>
    <row r="47" spans="2:11" ht="19.5" customHeight="1">
      <c r="B47" s="425" t="s">
        <v>29</v>
      </c>
      <c r="C47" s="207" t="s">
        <v>620</v>
      </c>
      <c r="D47" s="504">
        <v>21.6</v>
      </c>
      <c r="E47" s="504">
        <v>189.9</v>
      </c>
      <c r="F47" s="504">
        <v>168.7</v>
      </c>
      <c r="G47" s="504">
        <v>21.2</v>
      </c>
      <c r="H47" s="504">
        <v>14.8</v>
      </c>
      <c r="I47" s="504">
        <v>88.1</v>
      </c>
      <c r="J47" s="504">
        <v>85.7</v>
      </c>
      <c r="K47" s="504">
        <v>2.4</v>
      </c>
    </row>
    <row r="48" spans="2:11" ht="19.5" customHeight="1">
      <c r="B48" s="426" t="s">
        <v>30</v>
      </c>
      <c r="C48" s="208" t="s">
        <v>678</v>
      </c>
      <c r="D48" s="508">
        <v>22.5</v>
      </c>
      <c r="E48" s="508">
        <v>194.4</v>
      </c>
      <c r="F48" s="508">
        <v>181.8</v>
      </c>
      <c r="G48" s="508">
        <v>12.6</v>
      </c>
      <c r="H48" s="508">
        <v>13.3</v>
      </c>
      <c r="I48" s="508">
        <v>70.5</v>
      </c>
      <c r="J48" s="508">
        <v>68.6</v>
      </c>
      <c r="K48" s="508">
        <v>1.9</v>
      </c>
    </row>
    <row r="49" spans="2:11" ht="19.5" customHeight="1">
      <c r="B49" s="423" t="s">
        <v>31</v>
      </c>
      <c r="C49" s="206" t="s">
        <v>621</v>
      </c>
      <c r="D49" s="502">
        <v>19.8</v>
      </c>
      <c r="E49" s="502">
        <v>158.3</v>
      </c>
      <c r="F49" s="502">
        <v>148.8</v>
      </c>
      <c r="G49" s="502">
        <v>9.5</v>
      </c>
      <c r="H49" s="502">
        <v>14</v>
      </c>
      <c r="I49" s="502">
        <v>84.2</v>
      </c>
      <c r="J49" s="502">
        <v>83.1</v>
      </c>
      <c r="K49" s="502">
        <v>1.1</v>
      </c>
    </row>
    <row r="50" spans="2:11" ht="19.5" customHeight="1">
      <c r="B50" s="427" t="s">
        <v>32</v>
      </c>
      <c r="C50" s="205" t="s">
        <v>679</v>
      </c>
      <c r="D50" s="506">
        <v>19.8</v>
      </c>
      <c r="E50" s="506">
        <v>162.2</v>
      </c>
      <c r="F50" s="506">
        <v>159.3</v>
      </c>
      <c r="G50" s="506">
        <v>2.9</v>
      </c>
      <c r="H50" s="506">
        <v>15.6</v>
      </c>
      <c r="I50" s="506">
        <v>98.7</v>
      </c>
      <c r="J50" s="506">
        <v>98.1</v>
      </c>
      <c r="K50" s="506">
        <v>0.6</v>
      </c>
    </row>
    <row r="51" spans="2:11" ht="19.5" customHeight="1">
      <c r="B51" s="425" t="s">
        <v>33</v>
      </c>
      <c r="C51" s="207" t="s">
        <v>680</v>
      </c>
      <c r="D51" s="504">
        <v>19.3</v>
      </c>
      <c r="E51" s="504">
        <v>161</v>
      </c>
      <c r="F51" s="504">
        <v>146.5</v>
      </c>
      <c r="G51" s="504">
        <v>14.5</v>
      </c>
      <c r="H51" s="504">
        <v>15.6</v>
      </c>
      <c r="I51" s="504">
        <v>105.1</v>
      </c>
      <c r="J51" s="504">
        <v>101.2</v>
      </c>
      <c r="K51" s="504">
        <v>3.9</v>
      </c>
    </row>
    <row r="52" spans="2:11" ht="19.5" customHeight="1">
      <c r="B52" s="426" t="s">
        <v>34</v>
      </c>
      <c r="C52" s="208" t="s">
        <v>681</v>
      </c>
      <c r="D52" s="506">
        <v>20</v>
      </c>
      <c r="E52" s="506">
        <v>160.4</v>
      </c>
      <c r="F52" s="506">
        <v>150.4</v>
      </c>
      <c r="G52" s="506">
        <v>10</v>
      </c>
      <c r="H52" s="506">
        <v>17.2</v>
      </c>
      <c r="I52" s="506">
        <v>80.9</v>
      </c>
      <c r="J52" s="506">
        <v>79.4</v>
      </c>
      <c r="K52" s="506">
        <v>1.5</v>
      </c>
    </row>
    <row r="53" spans="2:13" ht="19.5" customHeight="1">
      <c r="B53" s="427" t="s">
        <v>35</v>
      </c>
      <c r="C53" s="205" t="s">
        <v>682</v>
      </c>
      <c r="D53" s="508">
        <v>19.3</v>
      </c>
      <c r="E53" s="508">
        <v>153.5</v>
      </c>
      <c r="F53" s="508">
        <v>148</v>
      </c>
      <c r="G53" s="508">
        <v>5.5</v>
      </c>
      <c r="H53" s="508">
        <v>15.4</v>
      </c>
      <c r="I53" s="508">
        <v>93.8</v>
      </c>
      <c r="J53" s="508">
        <v>92.9</v>
      </c>
      <c r="K53" s="508">
        <v>0.9</v>
      </c>
      <c r="M53" s="510"/>
    </row>
    <row r="54" spans="2:11" ht="18.75">
      <c r="B54" s="65"/>
      <c r="C54" s="202" t="s">
        <v>445</v>
      </c>
      <c r="E54" s="78"/>
      <c r="I54" s="65"/>
      <c r="J54" s="65"/>
      <c r="K54" s="65"/>
    </row>
    <row r="55" spans="2:11" ht="18.75">
      <c r="B55" s="65"/>
      <c r="C55" s="393">
        <v>43221</v>
      </c>
      <c r="E55" s="78"/>
      <c r="I55" s="65"/>
      <c r="J55" s="65"/>
      <c r="K55" s="65"/>
    </row>
    <row r="56" spans="2:10" ht="18" customHeight="1">
      <c r="B56" s="67"/>
      <c r="C56" s="69" t="s">
        <v>36</v>
      </c>
      <c r="E56" s="67"/>
      <c r="F56" s="67"/>
      <c r="G56" s="67"/>
      <c r="H56" s="67"/>
      <c r="I56" s="67"/>
      <c r="J56" s="67"/>
    </row>
    <row r="57" spans="2:11" s="71" customFormat="1" ht="18" customHeight="1">
      <c r="B57" s="692" t="s">
        <v>809</v>
      </c>
      <c r="C57" s="693"/>
      <c r="D57" s="705" t="s">
        <v>701</v>
      </c>
      <c r="E57" s="704"/>
      <c r="F57" s="704"/>
      <c r="G57" s="719"/>
      <c r="H57" s="703" t="s">
        <v>702</v>
      </c>
      <c r="I57" s="704"/>
      <c r="J57" s="704"/>
      <c r="K57" s="719"/>
    </row>
    <row r="58" spans="2:11" s="71" customFormat="1" ht="9.75" customHeight="1">
      <c r="B58" s="694"/>
      <c r="C58" s="695"/>
      <c r="D58" s="726" t="s">
        <v>691</v>
      </c>
      <c r="E58" s="726" t="s">
        <v>706</v>
      </c>
      <c r="F58" s="500"/>
      <c r="G58" s="501"/>
      <c r="H58" s="726" t="s">
        <v>691</v>
      </c>
      <c r="I58" s="726" t="s">
        <v>706</v>
      </c>
      <c r="J58" s="500"/>
      <c r="K58" s="501"/>
    </row>
    <row r="59" spans="2:11" s="71" customFormat="1" ht="36" customHeight="1" thickBot="1">
      <c r="B59" s="696"/>
      <c r="C59" s="697"/>
      <c r="D59" s="727"/>
      <c r="E59" s="727"/>
      <c r="F59" s="79" t="s">
        <v>707</v>
      </c>
      <c r="G59" s="80" t="s">
        <v>708</v>
      </c>
      <c r="H59" s="727"/>
      <c r="I59" s="727"/>
      <c r="J59" s="79" t="s">
        <v>707</v>
      </c>
      <c r="K59" s="80" t="s">
        <v>708</v>
      </c>
    </row>
    <row r="60" spans="2:11" s="71" customFormat="1" ht="12" customHeight="1" thickTop="1">
      <c r="B60" s="437"/>
      <c r="C60" s="438"/>
      <c r="D60" s="220" t="s">
        <v>693</v>
      </c>
      <c r="E60" s="221" t="s">
        <v>694</v>
      </c>
      <c r="F60" s="222" t="s">
        <v>694</v>
      </c>
      <c r="G60" s="222" t="s">
        <v>694</v>
      </c>
      <c r="H60" s="222" t="s">
        <v>693</v>
      </c>
      <c r="I60" s="222" t="s">
        <v>694</v>
      </c>
      <c r="J60" s="222" t="s">
        <v>694</v>
      </c>
      <c r="K60" s="220" t="s">
        <v>694</v>
      </c>
    </row>
    <row r="61" spans="2:11" ht="19.5" customHeight="1">
      <c r="B61" s="444" t="s">
        <v>164</v>
      </c>
      <c r="C61" s="436" t="s">
        <v>593</v>
      </c>
      <c r="D61" s="502">
        <v>19.1</v>
      </c>
      <c r="E61" s="502">
        <v>164.6</v>
      </c>
      <c r="F61" s="502">
        <v>147.4</v>
      </c>
      <c r="G61" s="502">
        <v>17.2</v>
      </c>
      <c r="H61" s="502">
        <v>16.6</v>
      </c>
      <c r="I61" s="502">
        <v>94.3</v>
      </c>
      <c r="J61" s="502">
        <v>91.7</v>
      </c>
      <c r="K61" s="502">
        <v>2.6</v>
      </c>
    </row>
    <row r="62" spans="2:11" ht="19.5" customHeight="1">
      <c r="B62" s="440" t="s">
        <v>165</v>
      </c>
      <c r="C62" s="203" t="s">
        <v>594</v>
      </c>
      <c r="D62" s="503">
        <v>19.6</v>
      </c>
      <c r="E62" s="504">
        <v>201.8</v>
      </c>
      <c r="F62" s="504">
        <v>147.2</v>
      </c>
      <c r="G62" s="504">
        <v>54.6</v>
      </c>
      <c r="H62" s="504">
        <v>26.5</v>
      </c>
      <c r="I62" s="504">
        <v>179.1</v>
      </c>
      <c r="J62" s="504">
        <v>176</v>
      </c>
      <c r="K62" s="504">
        <v>3.1</v>
      </c>
    </row>
    <row r="63" spans="2:11" ht="19.5" customHeight="1">
      <c r="B63" s="441" t="s">
        <v>166</v>
      </c>
      <c r="C63" s="204" t="s">
        <v>595</v>
      </c>
      <c r="D63" s="505">
        <v>18.3</v>
      </c>
      <c r="E63" s="506">
        <v>161.6</v>
      </c>
      <c r="F63" s="506">
        <v>143</v>
      </c>
      <c r="G63" s="506">
        <v>18.6</v>
      </c>
      <c r="H63" s="506">
        <v>16.4</v>
      </c>
      <c r="I63" s="506">
        <v>109.3</v>
      </c>
      <c r="J63" s="506">
        <v>105.2</v>
      </c>
      <c r="K63" s="506">
        <v>4.1</v>
      </c>
    </row>
    <row r="64" spans="2:11" ht="19.5" customHeight="1">
      <c r="B64" s="442" t="s">
        <v>167</v>
      </c>
      <c r="C64" s="204" t="s">
        <v>596</v>
      </c>
      <c r="D64" s="505">
        <v>18.9</v>
      </c>
      <c r="E64" s="506">
        <v>161.1</v>
      </c>
      <c r="F64" s="506">
        <v>143.7</v>
      </c>
      <c r="G64" s="506">
        <v>17.4</v>
      </c>
      <c r="H64" s="506">
        <v>18.8</v>
      </c>
      <c r="I64" s="506">
        <v>119.9</v>
      </c>
      <c r="J64" s="506">
        <v>119.9</v>
      </c>
      <c r="K64" s="506">
        <v>0</v>
      </c>
    </row>
    <row r="65" spans="2:11" ht="19.5" customHeight="1">
      <c r="B65" s="441" t="s">
        <v>168</v>
      </c>
      <c r="C65" s="204" t="s">
        <v>597</v>
      </c>
      <c r="D65" s="505">
        <v>19.1</v>
      </c>
      <c r="E65" s="506">
        <v>156.5</v>
      </c>
      <c r="F65" s="506">
        <v>140.2</v>
      </c>
      <c r="G65" s="506">
        <v>16.3</v>
      </c>
      <c r="H65" s="506">
        <v>13.8</v>
      </c>
      <c r="I65" s="506">
        <v>97.2</v>
      </c>
      <c r="J65" s="506">
        <v>94</v>
      </c>
      <c r="K65" s="506">
        <v>3.2</v>
      </c>
    </row>
    <row r="66" spans="2:11" ht="19.5" customHeight="1">
      <c r="B66" s="441" t="s">
        <v>169</v>
      </c>
      <c r="C66" s="204" t="s">
        <v>653</v>
      </c>
      <c r="D66" s="505">
        <v>19.4</v>
      </c>
      <c r="E66" s="506">
        <v>178.9</v>
      </c>
      <c r="F66" s="506">
        <v>149</v>
      </c>
      <c r="G66" s="506">
        <v>29.9</v>
      </c>
      <c r="H66" s="506">
        <v>17.4</v>
      </c>
      <c r="I66" s="506">
        <v>104.8</v>
      </c>
      <c r="J66" s="506">
        <v>96.8</v>
      </c>
      <c r="K66" s="506">
        <v>8</v>
      </c>
    </row>
    <row r="67" spans="2:11" ht="19.5" customHeight="1">
      <c r="B67" s="441" t="s">
        <v>170</v>
      </c>
      <c r="C67" s="204" t="s">
        <v>654</v>
      </c>
      <c r="D67" s="505">
        <v>20</v>
      </c>
      <c r="E67" s="506">
        <v>164.3</v>
      </c>
      <c r="F67" s="506">
        <v>152.7</v>
      </c>
      <c r="G67" s="506">
        <v>11.6</v>
      </c>
      <c r="H67" s="506">
        <v>18.6</v>
      </c>
      <c r="I67" s="506">
        <v>98.2</v>
      </c>
      <c r="J67" s="506">
        <v>96.9</v>
      </c>
      <c r="K67" s="506">
        <v>1.3</v>
      </c>
    </row>
    <row r="68" spans="2:11" ht="19.5" customHeight="1">
      <c r="B68" s="441" t="s">
        <v>171</v>
      </c>
      <c r="C68" s="204" t="s">
        <v>655</v>
      </c>
      <c r="D68" s="505">
        <v>19.5</v>
      </c>
      <c r="E68" s="506">
        <v>151.4</v>
      </c>
      <c r="F68" s="506">
        <v>138.6</v>
      </c>
      <c r="G68" s="506">
        <v>12.8</v>
      </c>
      <c r="H68" s="506">
        <v>17.8</v>
      </c>
      <c r="I68" s="506">
        <v>110</v>
      </c>
      <c r="J68" s="506">
        <v>108.3</v>
      </c>
      <c r="K68" s="506">
        <v>1.7</v>
      </c>
    </row>
    <row r="69" spans="2:11" ht="19.5" customHeight="1">
      <c r="B69" s="441" t="s">
        <v>172</v>
      </c>
      <c r="C69" s="204" t="s">
        <v>656</v>
      </c>
      <c r="D69" s="505">
        <v>19.7</v>
      </c>
      <c r="E69" s="506">
        <v>161.1</v>
      </c>
      <c r="F69" s="506">
        <v>146.2</v>
      </c>
      <c r="G69" s="506">
        <v>14.9</v>
      </c>
      <c r="H69" s="506">
        <v>14.2</v>
      </c>
      <c r="I69" s="506">
        <v>78.5</v>
      </c>
      <c r="J69" s="506">
        <v>76.9</v>
      </c>
      <c r="K69" s="506">
        <v>1.6</v>
      </c>
    </row>
    <row r="70" spans="2:11" ht="19.5" customHeight="1">
      <c r="B70" s="441" t="s">
        <v>173</v>
      </c>
      <c r="C70" s="204" t="s">
        <v>657</v>
      </c>
      <c r="D70" s="505">
        <v>19</v>
      </c>
      <c r="E70" s="506">
        <v>166.3</v>
      </c>
      <c r="F70" s="506">
        <v>150.8</v>
      </c>
      <c r="G70" s="506">
        <v>15.5</v>
      </c>
      <c r="H70" s="506">
        <v>17.8</v>
      </c>
      <c r="I70" s="506">
        <v>121.2</v>
      </c>
      <c r="J70" s="506">
        <v>119.7</v>
      </c>
      <c r="K70" s="506">
        <v>1.5</v>
      </c>
    </row>
    <row r="71" spans="2:11" ht="19.5" customHeight="1">
      <c r="B71" s="441" t="s">
        <v>174</v>
      </c>
      <c r="C71" s="204" t="s">
        <v>658</v>
      </c>
      <c r="D71" s="505">
        <v>21.2</v>
      </c>
      <c r="E71" s="506">
        <v>185.1</v>
      </c>
      <c r="F71" s="506">
        <v>165.4</v>
      </c>
      <c r="G71" s="506">
        <v>19.7</v>
      </c>
      <c r="H71" s="506">
        <v>15</v>
      </c>
      <c r="I71" s="506">
        <v>85.7</v>
      </c>
      <c r="J71" s="506">
        <v>81.6</v>
      </c>
      <c r="K71" s="506">
        <v>4.1</v>
      </c>
    </row>
    <row r="72" spans="2:11" ht="19.5" customHeight="1">
      <c r="B72" s="441" t="s">
        <v>175</v>
      </c>
      <c r="C72" s="204" t="s">
        <v>659</v>
      </c>
      <c r="D72" s="505">
        <v>21.2</v>
      </c>
      <c r="E72" s="506">
        <v>162.7</v>
      </c>
      <c r="F72" s="506">
        <v>152.6</v>
      </c>
      <c r="G72" s="506">
        <v>10.1</v>
      </c>
      <c r="H72" s="506">
        <v>14.4</v>
      </c>
      <c r="I72" s="506">
        <v>79.4</v>
      </c>
      <c r="J72" s="506">
        <v>78.7</v>
      </c>
      <c r="K72" s="506">
        <v>0.7</v>
      </c>
    </row>
    <row r="73" spans="2:11" ht="19.5" customHeight="1">
      <c r="B73" s="441" t="s">
        <v>176</v>
      </c>
      <c r="C73" s="204" t="s">
        <v>660</v>
      </c>
      <c r="D73" s="505">
        <v>18.8</v>
      </c>
      <c r="E73" s="506">
        <v>164.7</v>
      </c>
      <c r="F73" s="506">
        <v>148.4</v>
      </c>
      <c r="G73" s="506">
        <v>16.3</v>
      </c>
      <c r="H73" s="506">
        <v>13.6</v>
      </c>
      <c r="I73" s="506">
        <v>62</v>
      </c>
      <c r="J73" s="506">
        <v>59.3</v>
      </c>
      <c r="K73" s="506">
        <v>2.7</v>
      </c>
    </row>
    <row r="74" spans="2:11" ht="19.5" customHeight="1">
      <c r="B74" s="441" t="s">
        <v>177</v>
      </c>
      <c r="C74" s="204" t="s">
        <v>661</v>
      </c>
      <c r="D74" s="505">
        <v>19.9</v>
      </c>
      <c r="E74" s="506">
        <v>160.5</v>
      </c>
      <c r="F74" s="506">
        <v>154.3</v>
      </c>
      <c r="G74" s="506">
        <v>6.2</v>
      </c>
      <c r="H74" s="506">
        <v>16.1</v>
      </c>
      <c r="I74" s="506">
        <v>105.2</v>
      </c>
      <c r="J74" s="506">
        <v>104.4</v>
      </c>
      <c r="K74" s="506">
        <v>0.8</v>
      </c>
    </row>
    <row r="75" spans="2:11" ht="19.5" customHeight="1">
      <c r="B75" s="441" t="s">
        <v>180</v>
      </c>
      <c r="C75" s="204" t="s">
        <v>598</v>
      </c>
      <c r="D75" s="505">
        <v>20</v>
      </c>
      <c r="E75" s="506">
        <v>164.5</v>
      </c>
      <c r="F75" s="506">
        <v>155.1</v>
      </c>
      <c r="G75" s="506">
        <v>9.4</v>
      </c>
      <c r="H75" s="506">
        <v>19.4</v>
      </c>
      <c r="I75" s="506">
        <v>134.3</v>
      </c>
      <c r="J75" s="506">
        <v>128.1</v>
      </c>
      <c r="K75" s="506">
        <v>6.2</v>
      </c>
    </row>
    <row r="76" spans="2:11" ht="19.5" customHeight="1">
      <c r="B76" s="443" t="s">
        <v>181</v>
      </c>
      <c r="C76" s="205" t="s">
        <v>662</v>
      </c>
      <c r="D76" s="507">
        <v>19.9</v>
      </c>
      <c r="E76" s="508">
        <v>162.6</v>
      </c>
      <c r="F76" s="508">
        <v>150.3</v>
      </c>
      <c r="G76" s="508">
        <v>12.3</v>
      </c>
      <c r="H76" s="508">
        <v>17.3</v>
      </c>
      <c r="I76" s="508">
        <v>85.3</v>
      </c>
      <c r="J76" s="508">
        <v>83.3</v>
      </c>
      <c r="K76" s="508">
        <v>2</v>
      </c>
    </row>
    <row r="77" spans="2:11" ht="19.5" customHeight="1">
      <c r="B77" s="423" t="s">
        <v>182</v>
      </c>
      <c r="C77" s="206" t="s">
        <v>663</v>
      </c>
      <c r="D77" s="504">
        <v>19.5</v>
      </c>
      <c r="E77" s="504">
        <v>173.4</v>
      </c>
      <c r="F77" s="504">
        <v>154.4</v>
      </c>
      <c r="G77" s="504">
        <v>19</v>
      </c>
      <c r="H77" s="504">
        <v>17.5</v>
      </c>
      <c r="I77" s="504">
        <v>110.8</v>
      </c>
      <c r="J77" s="504">
        <v>107.6</v>
      </c>
      <c r="K77" s="504">
        <v>3.2</v>
      </c>
    </row>
    <row r="78" spans="2:11" ht="19.5" customHeight="1">
      <c r="B78" s="424" t="s">
        <v>183</v>
      </c>
      <c r="C78" s="204" t="s">
        <v>600</v>
      </c>
      <c r="D78" s="509">
        <v>18.6</v>
      </c>
      <c r="E78" s="509">
        <v>153.4</v>
      </c>
      <c r="F78" s="509">
        <v>141.8</v>
      </c>
      <c r="G78" s="509">
        <v>11.6</v>
      </c>
      <c r="H78" s="509">
        <v>14.3</v>
      </c>
      <c r="I78" s="509">
        <v>92.1</v>
      </c>
      <c r="J78" s="509">
        <v>91</v>
      </c>
      <c r="K78" s="509">
        <v>1.1</v>
      </c>
    </row>
    <row r="79" spans="2:11" ht="19.5" customHeight="1">
      <c r="B79" s="425" t="s">
        <v>184</v>
      </c>
      <c r="C79" s="207" t="s">
        <v>664</v>
      </c>
      <c r="D79" s="511">
        <v>19.4</v>
      </c>
      <c r="E79" s="511">
        <v>163.5</v>
      </c>
      <c r="F79" s="511">
        <v>152.4</v>
      </c>
      <c r="G79" s="511">
        <v>11.1</v>
      </c>
      <c r="H79" s="511">
        <v>16.8</v>
      </c>
      <c r="I79" s="511">
        <v>128.7</v>
      </c>
      <c r="J79" s="511">
        <v>126.2</v>
      </c>
      <c r="K79" s="511">
        <v>2.5</v>
      </c>
    </row>
    <row r="80" spans="2:11" ht="19.5" customHeight="1">
      <c r="B80" s="426" t="s">
        <v>185</v>
      </c>
      <c r="C80" s="208" t="s">
        <v>665</v>
      </c>
      <c r="D80" s="506">
        <v>17.5</v>
      </c>
      <c r="E80" s="506">
        <v>144.2</v>
      </c>
      <c r="F80" s="506">
        <v>139.2</v>
      </c>
      <c r="G80" s="506">
        <v>5</v>
      </c>
      <c r="H80" s="506">
        <v>15.4</v>
      </c>
      <c r="I80" s="506">
        <v>105.1</v>
      </c>
      <c r="J80" s="506">
        <v>105.1</v>
      </c>
      <c r="K80" s="506">
        <v>0</v>
      </c>
    </row>
    <row r="81" spans="2:11" ht="19.5" customHeight="1">
      <c r="B81" s="426" t="s">
        <v>186</v>
      </c>
      <c r="C81" s="208" t="s">
        <v>666</v>
      </c>
      <c r="D81" s="506">
        <v>20.4</v>
      </c>
      <c r="E81" s="506">
        <v>176.4</v>
      </c>
      <c r="F81" s="506">
        <v>152.6</v>
      </c>
      <c r="G81" s="506">
        <v>23.8</v>
      </c>
      <c r="H81" s="506">
        <v>16.8</v>
      </c>
      <c r="I81" s="506">
        <v>139</v>
      </c>
      <c r="J81" s="506">
        <v>132.1</v>
      </c>
      <c r="K81" s="506">
        <v>6.9</v>
      </c>
    </row>
    <row r="82" spans="2:11" ht="19.5" customHeight="1">
      <c r="B82" s="426" t="s">
        <v>187</v>
      </c>
      <c r="C82" s="208" t="s">
        <v>604</v>
      </c>
      <c r="D82" s="506">
        <v>18.4</v>
      </c>
      <c r="E82" s="506">
        <v>147.5</v>
      </c>
      <c r="F82" s="506">
        <v>140.4</v>
      </c>
      <c r="G82" s="506">
        <v>7.1</v>
      </c>
      <c r="H82" s="506">
        <v>14.7</v>
      </c>
      <c r="I82" s="506">
        <v>96.7</v>
      </c>
      <c r="J82" s="506">
        <v>96</v>
      </c>
      <c r="K82" s="506">
        <v>0.7</v>
      </c>
    </row>
    <row r="83" spans="2:11" ht="19.5" customHeight="1">
      <c r="B83" s="426" t="s">
        <v>188</v>
      </c>
      <c r="C83" s="208" t="s">
        <v>667</v>
      </c>
      <c r="D83" s="506">
        <v>19.1</v>
      </c>
      <c r="E83" s="506">
        <v>165.2</v>
      </c>
      <c r="F83" s="506">
        <v>145.8</v>
      </c>
      <c r="G83" s="506">
        <v>19.4</v>
      </c>
      <c r="H83" s="506">
        <v>15.5</v>
      </c>
      <c r="I83" s="506">
        <v>91.4</v>
      </c>
      <c r="J83" s="506">
        <v>87.9</v>
      </c>
      <c r="K83" s="506">
        <v>3.5</v>
      </c>
    </row>
    <row r="84" spans="2:11" ht="19.5" customHeight="1">
      <c r="B84" s="426" t="s">
        <v>189</v>
      </c>
      <c r="C84" s="208" t="s">
        <v>668</v>
      </c>
      <c r="D84" s="506">
        <v>18.6</v>
      </c>
      <c r="E84" s="506">
        <v>169.5</v>
      </c>
      <c r="F84" s="506">
        <v>147.2</v>
      </c>
      <c r="G84" s="506">
        <v>22.3</v>
      </c>
      <c r="H84" s="506">
        <v>16.3</v>
      </c>
      <c r="I84" s="506">
        <v>128.7</v>
      </c>
      <c r="J84" s="506">
        <v>111.6</v>
      </c>
      <c r="K84" s="506">
        <v>17.1</v>
      </c>
    </row>
    <row r="85" spans="2:11" ht="19.5" customHeight="1">
      <c r="B85" s="426" t="s">
        <v>190</v>
      </c>
      <c r="C85" s="208" t="s">
        <v>669</v>
      </c>
      <c r="D85" s="506">
        <v>17.7</v>
      </c>
      <c r="E85" s="506">
        <v>155.8</v>
      </c>
      <c r="F85" s="506">
        <v>136.7</v>
      </c>
      <c r="G85" s="506">
        <v>19.1</v>
      </c>
      <c r="H85" s="506">
        <v>15.6</v>
      </c>
      <c r="I85" s="506">
        <v>94.7</v>
      </c>
      <c r="J85" s="506">
        <v>93.3</v>
      </c>
      <c r="K85" s="506">
        <v>1.4</v>
      </c>
    </row>
    <row r="86" spans="2:11" ht="19.5" customHeight="1">
      <c r="B86" s="426" t="s">
        <v>191</v>
      </c>
      <c r="C86" s="208" t="s">
        <v>670</v>
      </c>
      <c r="D86" s="506">
        <v>18.6</v>
      </c>
      <c r="E86" s="506">
        <v>158.6</v>
      </c>
      <c r="F86" s="506">
        <v>148</v>
      </c>
      <c r="G86" s="506">
        <v>10.6</v>
      </c>
      <c r="H86" s="506">
        <v>17.4</v>
      </c>
      <c r="I86" s="506">
        <v>111.1</v>
      </c>
      <c r="J86" s="506">
        <v>110.8</v>
      </c>
      <c r="K86" s="506">
        <v>0.3</v>
      </c>
    </row>
    <row r="87" spans="2:11" ht="19.5" customHeight="1">
      <c r="B87" s="426" t="s">
        <v>192</v>
      </c>
      <c r="C87" s="208" t="s">
        <v>609</v>
      </c>
      <c r="D87" s="506" t="s">
        <v>97</v>
      </c>
      <c r="E87" s="506" t="s">
        <v>97</v>
      </c>
      <c r="F87" s="506" t="s">
        <v>97</v>
      </c>
      <c r="G87" s="506" t="s">
        <v>97</v>
      </c>
      <c r="H87" s="506" t="s">
        <v>97</v>
      </c>
      <c r="I87" s="506" t="s">
        <v>97</v>
      </c>
      <c r="J87" s="506" t="s">
        <v>97</v>
      </c>
      <c r="K87" s="506" t="s">
        <v>97</v>
      </c>
    </row>
    <row r="88" spans="2:11" ht="19.5" customHeight="1">
      <c r="B88" s="426" t="s">
        <v>193</v>
      </c>
      <c r="C88" s="208" t="s">
        <v>610</v>
      </c>
      <c r="D88" s="506">
        <v>19.2</v>
      </c>
      <c r="E88" s="506">
        <v>161.2</v>
      </c>
      <c r="F88" s="506">
        <v>144.8</v>
      </c>
      <c r="G88" s="506">
        <v>16.4</v>
      </c>
      <c r="H88" s="506">
        <v>15.3</v>
      </c>
      <c r="I88" s="506">
        <v>101.6</v>
      </c>
      <c r="J88" s="506">
        <v>100.2</v>
      </c>
      <c r="K88" s="506">
        <v>1.4</v>
      </c>
    </row>
    <row r="89" spans="2:11" ht="19.5" customHeight="1">
      <c r="B89" s="426" t="s">
        <v>194</v>
      </c>
      <c r="C89" s="208" t="s">
        <v>611</v>
      </c>
      <c r="D89" s="506">
        <v>16.7</v>
      </c>
      <c r="E89" s="506">
        <v>155.9</v>
      </c>
      <c r="F89" s="506">
        <v>133.7</v>
      </c>
      <c r="G89" s="506">
        <v>22.2</v>
      </c>
      <c r="H89" s="506">
        <v>15.7</v>
      </c>
      <c r="I89" s="506">
        <v>97.7</v>
      </c>
      <c r="J89" s="506">
        <v>95.5</v>
      </c>
      <c r="K89" s="506">
        <v>2.2</v>
      </c>
    </row>
    <row r="90" spans="2:11" ht="19.5" customHeight="1">
      <c r="B90" s="426" t="s">
        <v>195</v>
      </c>
      <c r="C90" s="208" t="s">
        <v>671</v>
      </c>
      <c r="D90" s="506">
        <v>18</v>
      </c>
      <c r="E90" s="506">
        <v>154.4</v>
      </c>
      <c r="F90" s="506">
        <v>139.2</v>
      </c>
      <c r="G90" s="506">
        <v>15.2</v>
      </c>
      <c r="H90" s="506">
        <v>15.7</v>
      </c>
      <c r="I90" s="506">
        <v>114.3</v>
      </c>
      <c r="J90" s="506">
        <v>110.7</v>
      </c>
      <c r="K90" s="506">
        <v>3.6</v>
      </c>
    </row>
    <row r="91" spans="2:11" ht="19.5" customHeight="1">
      <c r="B91" s="426" t="s">
        <v>196</v>
      </c>
      <c r="C91" s="208" t="s">
        <v>672</v>
      </c>
      <c r="D91" s="506">
        <v>17.1</v>
      </c>
      <c r="E91" s="506">
        <v>161.1</v>
      </c>
      <c r="F91" s="506">
        <v>138.6</v>
      </c>
      <c r="G91" s="506">
        <v>22.5</v>
      </c>
      <c r="H91" s="506">
        <v>14.9</v>
      </c>
      <c r="I91" s="506">
        <v>108.1</v>
      </c>
      <c r="J91" s="506">
        <v>107.2</v>
      </c>
      <c r="K91" s="506">
        <v>0.9</v>
      </c>
    </row>
    <row r="92" spans="2:11" ht="19.5" customHeight="1">
      <c r="B92" s="426" t="s">
        <v>197</v>
      </c>
      <c r="C92" s="208" t="s">
        <v>673</v>
      </c>
      <c r="D92" s="506">
        <v>17.9</v>
      </c>
      <c r="E92" s="506">
        <v>154.2</v>
      </c>
      <c r="F92" s="506">
        <v>139.1</v>
      </c>
      <c r="G92" s="506">
        <v>15.1</v>
      </c>
      <c r="H92" s="506">
        <v>13.6</v>
      </c>
      <c r="I92" s="506">
        <v>94.9</v>
      </c>
      <c r="J92" s="506">
        <v>91.3</v>
      </c>
      <c r="K92" s="506">
        <v>3.6</v>
      </c>
    </row>
    <row r="93" spans="2:11" ht="19.5" customHeight="1">
      <c r="B93" s="426" t="s">
        <v>198</v>
      </c>
      <c r="C93" s="208" t="s">
        <v>674</v>
      </c>
      <c r="D93" s="506">
        <v>18</v>
      </c>
      <c r="E93" s="506">
        <v>156.3</v>
      </c>
      <c r="F93" s="506">
        <v>139.5</v>
      </c>
      <c r="G93" s="506">
        <v>16.8</v>
      </c>
      <c r="H93" s="506">
        <v>15.5</v>
      </c>
      <c r="I93" s="506">
        <v>95.1</v>
      </c>
      <c r="J93" s="506">
        <v>94.9</v>
      </c>
      <c r="K93" s="506">
        <v>0.2</v>
      </c>
    </row>
    <row r="94" spans="2:11" ht="19.5" customHeight="1">
      <c r="B94" s="426" t="s">
        <v>204</v>
      </c>
      <c r="C94" s="208" t="s">
        <v>675</v>
      </c>
      <c r="D94" s="506">
        <v>16.7</v>
      </c>
      <c r="E94" s="506">
        <v>144.7</v>
      </c>
      <c r="F94" s="506">
        <v>129.3</v>
      </c>
      <c r="G94" s="506">
        <v>15.4</v>
      </c>
      <c r="H94" s="506">
        <v>15.7</v>
      </c>
      <c r="I94" s="506">
        <v>113.3</v>
      </c>
      <c r="J94" s="506">
        <v>112</v>
      </c>
      <c r="K94" s="506">
        <v>1.3</v>
      </c>
    </row>
    <row r="95" spans="2:11" ht="19.5" customHeight="1">
      <c r="B95" s="426" t="s">
        <v>205</v>
      </c>
      <c r="C95" s="208" t="s">
        <v>676</v>
      </c>
      <c r="D95" s="506">
        <v>18.8</v>
      </c>
      <c r="E95" s="506">
        <v>170.7</v>
      </c>
      <c r="F95" s="506">
        <v>149.8</v>
      </c>
      <c r="G95" s="506">
        <v>20.9</v>
      </c>
      <c r="H95" s="506">
        <v>15.9</v>
      </c>
      <c r="I95" s="506">
        <v>102.7</v>
      </c>
      <c r="J95" s="506">
        <v>97.7</v>
      </c>
      <c r="K95" s="506">
        <v>5</v>
      </c>
    </row>
    <row r="96" spans="2:11" ht="19.5" customHeight="1">
      <c r="B96" s="426" t="s">
        <v>206</v>
      </c>
      <c r="C96" s="208" t="s">
        <v>677</v>
      </c>
      <c r="D96" s="506">
        <v>18.5</v>
      </c>
      <c r="E96" s="506">
        <v>163.2</v>
      </c>
      <c r="F96" s="506">
        <v>144</v>
      </c>
      <c r="G96" s="506">
        <v>19.2</v>
      </c>
      <c r="H96" s="506">
        <v>17.5</v>
      </c>
      <c r="I96" s="506">
        <v>127.4</v>
      </c>
      <c r="J96" s="506">
        <v>121.5</v>
      </c>
      <c r="K96" s="506">
        <v>5.9</v>
      </c>
    </row>
    <row r="97" spans="2:11" ht="19.5" customHeight="1">
      <c r="B97" s="426" t="s">
        <v>207</v>
      </c>
      <c r="C97" s="445" t="s">
        <v>379</v>
      </c>
      <c r="D97" s="506">
        <v>18.3</v>
      </c>
      <c r="E97" s="506">
        <v>157.5</v>
      </c>
      <c r="F97" s="506">
        <v>142.5</v>
      </c>
      <c r="G97" s="506">
        <v>15</v>
      </c>
      <c r="H97" s="506">
        <v>15.2</v>
      </c>
      <c r="I97" s="506">
        <v>98.7</v>
      </c>
      <c r="J97" s="506">
        <v>97.4</v>
      </c>
      <c r="K97" s="506">
        <v>1.3</v>
      </c>
    </row>
    <row r="98" spans="2:11" ht="19.5" customHeight="1">
      <c r="B98" s="423" t="s">
        <v>27</v>
      </c>
      <c r="C98" s="520" t="s">
        <v>377</v>
      </c>
      <c r="D98" s="504">
        <v>19.5</v>
      </c>
      <c r="E98" s="504">
        <v>158.6</v>
      </c>
      <c r="F98" s="504">
        <v>148.2</v>
      </c>
      <c r="G98" s="504">
        <v>10.4</v>
      </c>
      <c r="H98" s="504">
        <v>16.1</v>
      </c>
      <c r="I98" s="504">
        <v>95.8</v>
      </c>
      <c r="J98" s="504">
        <v>95.1</v>
      </c>
      <c r="K98" s="504">
        <v>0.7</v>
      </c>
    </row>
    <row r="99" spans="2:11" ht="19.5" customHeight="1">
      <c r="B99" s="427" t="s">
        <v>28</v>
      </c>
      <c r="C99" s="521" t="s">
        <v>378</v>
      </c>
      <c r="D99" s="508">
        <v>20.8</v>
      </c>
      <c r="E99" s="508">
        <v>172.2</v>
      </c>
      <c r="F99" s="508">
        <v>158.9</v>
      </c>
      <c r="G99" s="508">
        <v>13.3</v>
      </c>
      <c r="H99" s="508">
        <v>18.9</v>
      </c>
      <c r="I99" s="508">
        <v>98.6</v>
      </c>
      <c r="J99" s="508">
        <v>97.2</v>
      </c>
      <c r="K99" s="508">
        <v>1.4</v>
      </c>
    </row>
    <row r="100" spans="2:11" ht="19.5" customHeight="1">
      <c r="B100" s="425" t="s">
        <v>29</v>
      </c>
      <c r="C100" s="207" t="s">
        <v>620</v>
      </c>
      <c r="D100" s="504">
        <v>21.8</v>
      </c>
      <c r="E100" s="504">
        <v>195</v>
      </c>
      <c r="F100" s="504">
        <v>171.6</v>
      </c>
      <c r="G100" s="504">
        <v>23.4</v>
      </c>
      <c r="H100" s="504">
        <v>15.7</v>
      </c>
      <c r="I100" s="504">
        <v>90.8</v>
      </c>
      <c r="J100" s="504">
        <v>87.3</v>
      </c>
      <c r="K100" s="504">
        <v>3.5</v>
      </c>
    </row>
    <row r="101" spans="2:11" ht="19.5" customHeight="1">
      <c r="B101" s="426" t="s">
        <v>30</v>
      </c>
      <c r="C101" s="208" t="s">
        <v>678</v>
      </c>
      <c r="D101" s="508">
        <v>20.5</v>
      </c>
      <c r="E101" s="508">
        <v>172.6</v>
      </c>
      <c r="F101" s="508">
        <v>157.7</v>
      </c>
      <c r="G101" s="508">
        <v>14.9</v>
      </c>
      <c r="H101" s="508">
        <v>14.7</v>
      </c>
      <c r="I101" s="508">
        <v>83.2</v>
      </c>
      <c r="J101" s="508">
        <v>78.8</v>
      </c>
      <c r="K101" s="508">
        <v>4.4</v>
      </c>
    </row>
    <row r="102" spans="2:11" ht="19.5" customHeight="1">
      <c r="B102" s="423" t="s">
        <v>31</v>
      </c>
      <c r="C102" s="206" t="s">
        <v>621</v>
      </c>
      <c r="D102" s="502">
        <v>19.8</v>
      </c>
      <c r="E102" s="502">
        <v>157</v>
      </c>
      <c r="F102" s="502">
        <v>148.8</v>
      </c>
      <c r="G102" s="502">
        <v>8.2</v>
      </c>
      <c r="H102" s="502">
        <v>14.6</v>
      </c>
      <c r="I102" s="502">
        <v>92.7</v>
      </c>
      <c r="J102" s="502">
        <v>91</v>
      </c>
      <c r="K102" s="502">
        <v>1.7</v>
      </c>
    </row>
    <row r="103" spans="2:11" ht="19.5" customHeight="1">
      <c r="B103" s="427" t="s">
        <v>32</v>
      </c>
      <c r="C103" s="205" t="s">
        <v>679</v>
      </c>
      <c r="D103" s="506">
        <v>20.2</v>
      </c>
      <c r="E103" s="506">
        <v>166.4</v>
      </c>
      <c r="F103" s="506">
        <v>163.8</v>
      </c>
      <c r="G103" s="506">
        <v>2.6</v>
      </c>
      <c r="H103" s="506">
        <v>16.7</v>
      </c>
      <c r="I103" s="506">
        <v>110.6</v>
      </c>
      <c r="J103" s="506">
        <v>110.2</v>
      </c>
      <c r="K103" s="506">
        <v>0.4</v>
      </c>
    </row>
    <row r="104" spans="2:11" ht="19.5" customHeight="1">
      <c r="B104" s="425" t="s">
        <v>33</v>
      </c>
      <c r="C104" s="207" t="s">
        <v>680</v>
      </c>
      <c r="D104" s="504">
        <v>19.4</v>
      </c>
      <c r="E104" s="504">
        <v>160.1</v>
      </c>
      <c r="F104" s="504">
        <v>146.7</v>
      </c>
      <c r="G104" s="504">
        <v>13.4</v>
      </c>
      <c r="H104" s="504">
        <v>16.5</v>
      </c>
      <c r="I104" s="504">
        <v>111.3</v>
      </c>
      <c r="J104" s="504">
        <v>107</v>
      </c>
      <c r="K104" s="504">
        <v>4.3</v>
      </c>
    </row>
    <row r="105" spans="2:11" ht="19.5" customHeight="1">
      <c r="B105" s="426" t="s">
        <v>34</v>
      </c>
      <c r="C105" s="208" t="s">
        <v>681</v>
      </c>
      <c r="D105" s="506">
        <v>20.8</v>
      </c>
      <c r="E105" s="506">
        <v>168.8</v>
      </c>
      <c r="F105" s="506">
        <v>157</v>
      </c>
      <c r="G105" s="506">
        <v>11.8</v>
      </c>
      <c r="H105" s="506">
        <v>17.4</v>
      </c>
      <c r="I105" s="506">
        <v>81.1</v>
      </c>
      <c r="J105" s="506">
        <v>79.5</v>
      </c>
      <c r="K105" s="506">
        <v>1.6</v>
      </c>
    </row>
    <row r="106" spans="2:11" ht="19.5" customHeight="1">
      <c r="B106" s="427" t="s">
        <v>35</v>
      </c>
      <c r="C106" s="205" t="s">
        <v>682</v>
      </c>
      <c r="D106" s="512">
        <v>20.4</v>
      </c>
      <c r="E106" s="512">
        <v>159.2</v>
      </c>
      <c r="F106" s="512">
        <v>151.2</v>
      </c>
      <c r="G106" s="512">
        <v>8</v>
      </c>
      <c r="H106" s="512">
        <v>15.3</v>
      </c>
      <c r="I106" s="512">
        <v>100.6</v>
      </c>
      <c r="J106" s="512">
        <v>97.3</v>
      </c>
      <c r="K106" s="512">
        <v>3.3</v>
      </c>
    </row>
  </sheetData>
  <sheetProtection/>
  <mergeCells count="14">
    <mergeCell ref="E5:E6"/>
    <mergeCell ref="D5:D6"/>
    <mergeCell ref="H5:H6"/>
    <mergeCell ref="I5:I6"/>
    <mergeCell ref="B4:C6"/>
    <mergeCell ref="B57:C59"/>
    <mergeCell ref="D4:G4"/>
    <mergeCell ref="H4:K4"/>
    <mergeCell ref="D57:G57"/>
    <mergeCell ref="H57:K57"/>
    <mergeCell ref="D58:D59"/>
    <mergeCell ref="E58:E59"/>
    <mergeCell ref="H58:H59"/>
    <mergeCell ref="I58:I59"/>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2" t="s">
        <v>447</v>
      </c>
      <c r="E1" s="78"/>
      <c r="I1" s="65"/>
      <c r="J1" s="65"/>
      <c r="K1" s="65"/>
    </row>
    <row r="2" spans="2:11" ht="17.25" customHeight="1">
      <c r="B2" s="485"/>
      <c r="C2" s="393">
        <v>43221</v>
      </c>
      <c r="D2" s="485"/>
      <c r="E2" s="67"/>
      <c r="F2" s="67"/>
      <c r="G2" s="67"/>
      <c r="H2" s="67"/>
      <c r="I2" s="67"/>
      <c r="J2" s="67"/>
      <c r="K2" s="67"/>
    </row>
    <row r="3" spans="2:11" ht="18" customHeight="1">
      <c r="B3" s="67"/>
      <c r="C3" s="69" t="s">
        <v>74</v>
      </c>
      <c r="E3" s="67"/>
      <c r="F3" s="67"/>
      <c r="G3" s="67"/>
      <c r="H3" s="67"/>
      <c r="I3" s="67"/>
      <c r="J3" s="67"/>
      <c r="K3" s="70" t="s">
        <v>709</v>
      </c>
    </row>
    <row r="4" spans="2:11" s="71" customFormat="1" ht="18" customHeight="1">
      <c r="B4" s="692" t="s">
        <v>809</v>
      </c>
      <c r="C4" s="693"/>
      <c r="D4" s="705" t="s">
        <v>701</v>
      </c>
      <c r="E4" s="704"/>
      <c r="F4" s="704"/>
      <c r="G4" s="719"/>
      <c r="H4" s="703" t="s">
        <v>702</v>
      </c>
      <c r="I4" s="704"/>
      <c r="J4" s="704"/>
      <c r="K4" s="719"/>
    </row>
    <row r="5" spans="2:11" s="71" customFormat="1" ht="36" customHeight="1" thickBot="1">
      <c r="B5" s="696"/>
      <c r="C5" s="697"/>
      <c r="D5" s="217" t="s">
        <v>710</v>
      </c>
      <c r="E5" s="218" t="s">
        <v>711</v>
      </c>
      <c r="F5" s="218" t="s">
        <v>712</v>
      </c>
      <c r="G5" s="219" t="s">
        <v>713</v>
      </c>
      <c r="H5" s="217" t="s">
        <v>710</v>
      </c>
      <c r="I5" s="218" t="s">
        <v>711</v>
      </c>
      <c r="J5" s="218" t="s">
        <v>712</v>
      </c>
      <c r="K5" s="219" t="s">
        <v>713</v>
      </c>
    </row>
    <row r="6" spans="2:11" ht="19.5" customHeight="1" thickTop="1">
      <c r="B6" s="439" t="s">
        <v>75</v>
      </c>
      <c r="C6" s="422" t="s">
        <v>593</v>
      </c>
      <c r="D6" s="486">
        <v>961313</v>
      </c>
      <c r="E6" s="486">
        <v>16342</v>
      </c>
      <c r="F6" s="486">
        <v>11877</v>
      </c>
      <c r="G6" s="486">
        <v>965892</v>
      </c>
      <c r="H6" s="486">
        <v>434416</v>
      </c>
      <c r="I6" s="486">
        <v>15606</v>
      </c>
      <c r="J6" s="486">
        <v>13296</v>
      </c>
      <c r="K6" s="486">
        <v>436612</v>
      </c>
    </row>
    <row r="7" spans="2:11" ht="19.5" customHeight="1">
      <c r="B7" s="440" t="s">
        <v>76</v>
      </c>
      <c r="C7" s="203" t="s">
        <v>594</v>
      </c>
      <c r="D7" s="487">
        <v>59321</v>
      </c>
      <c r="E7" s="488">
        <v>1094</v>
      </c>
      <c r="F7" s="488">
        <v>841</v>
      </c>
      <c r="G7" s="488">
        <v>59448</v>
      </c>
      <c r="H7" s="488">
        <v>3783</v>
      </c>
      <c r="I7" s="488">
        <v>314</v>
      </c>
      <c r="J7" s="488">
        <v>103</v>
      </c>
      <c r="K7" s="488">
        <v>4120</v>
      </c>
    </row>
    <row r="8" spans="2:11" ht="19.5" customHeight="1">
      <c r="B8" s="441" t="s">
        <v>77</v>
      </c>
      <c r="C8" s="204" t="s">
        <v>595</v>
      </c>
      <c r="D8" s="489">
        <v>341986</v>
      </c>
      <c r="E8" s="490">
        <v>3050</v>
      </c>
      <c r="F8" s="490">
        <v>2891</v>
      </c>
      <c r="G8" s="490">
        <v>342187</v>
      </c>
      <c r="H8" s="490">
        <v>54028</v>
      </c>
      <c r="I8" s="490">
        <v>1523</v>
      </c>
      <c r="J8" s="490">
        <v>605</v>
      </c>
      <c r="K8" s="490">
        <v>54904</v>
      </c>
    </row>
    <row r="9" spans="2:11" ht="19.5" customHeight="1">
      <c r="B9" s="442" t="s">
        <v>78</v>
      </c>
      <c r="C9" s="204" t="s">
        <v>596</v>
      </c>
      <c r="D9" s="489">
        <v>2216</v>
      </c>
      <c r="E9" s="490">
        <v>3</v>
      </c>
      <c r="F9" s="490">
        <v>8</v>
      </c>
      <c r="G9" s="490">
        <v>2211</v>
      </c>
      <c r="H9" s="490">
        <v>86</v>
      </c>
      <c r="I9" s="490">
        <v>4</v>
      </c>
      <c r="J9" s="490">
        <v>0</v>
      </c>
      <c r="K9" s="490">
        <v>90</v>
      </c>
    </row>
    <row r="10" spans="2:11" ht="19.5" customHeight="1">
      <c r="B10" s="441" t="s">
        <v>79</v>
      </c>
      <c r="C10" s="204" t="s">
        <v>597</v>
      </c>
      <c r="D10" s="489">
        <v>14654</v>
      </c>
      <c r="E10" s="490">
        <v>27</v>
      </c>
      <c r="F10" s="490">
        <v>91</v>
      </c>
      <c r="G10" s="490">
        <v>14585</v>
      </c>
      <c r="H10" s="490">
        <v>3143</v>
      </c>
      <c r="I10" s="490">
        <v>26</v>
      </c>
      <c r="J10" s="490">
        <v>0</v>
      </c>
      <c r="K10" s="490">
        <v>3174</v>
      </c>
    </row>
    <row r="11" spans="2:11" ht="19.5" customHeight="1">
      <c r="B11" s="441" t="s">
        <v>80</v>
      </c>
      <c r="C11" s="204" t="s">
        <v>653</v>
      </c>
      <c r="D11" s="489">
        <v>68020</v>
      </c>
      <c r="E11" s="490">
        <v>1720</v>
      </c>
      <c r="F11" s="490">
        <v>1664</v>
      </c>
      <c r="G11" s="490">
        <v>68075</v>
      </c>
      <c r="H11" s="490">
        <v>18736</v>
      </c>
      <c r="I11" s="490">
        <v>210</v>
      </c>
      <c r="J11" s="490">
        <v>262</v>
      </c>
      <c r="K11" s="490">
        <v>18685</v>
      </c>
    </row>
    <row r="12" spans="2:11" ht="19.5" customHeight="1">
      <c r="B12" s="441" t="s">
        <v>81</v>
      </c>
      <c r="C12" s="204" t="s">
        <v>654</v>
      </c>
      <c r="D12" s="489">
        <v>117591</v>
      </c>
      <c r="E12" s="490">
        <v>1793</v>
      </c>
      <c r="F12" s="490">
        <v>908</v>
      </c>
      <c r="G12" s="490">
        <v>118472</v>
      </c>
      <c r="H12" s="490">
        <v>105346</v>
      </c>
      <c r="I12" s="490">
        <v>2159</v>
      </c>
      <c r="J12" s="490">
        <v>3469</v>
      </c>
      <c r="K12" s="490">
        <v>104040</v>
      </c>
    </row>
    <row r="13" spans="2:11" ht="19.5" customHeight="1">
      <c r="B13" s="441" t="s">
        <v>82</v>
      </c>
      <c r="C13" s="204" t="s">
        <v>655</v>
      </c>
      <c r="D13" s="489">
        <v>27178</v>
      </c>
      <c r="E13" s="490">
        <v>392</v>
      </c>
      <c r="F13" s="490">
        <v>258</v>
      </c>
      <c r="G13" s="490">
        <v>27311</v>
      </c>
      <c r="H13" s="490">
        <v>5138</v>
      </c>
      <c r="I13" s="490">
        <v>13</v>
      </c>
      <c r="J13" s="490">
        <v>182</v>
      </c>
      <c r="K13" s="490">
        <v>4970</v>
      </c>
    </row>
    <row r="14" spans="2:11" ht="19.5" customHeight="1">
      <c r="B14" s="441" t="s">
        <v>83</v>
      </c>
      <c r="C14" s="204" t="s">
        <v>656</v>
      </c>
      <c r="D14" s="489">
        <v>9086</v>
      </c>
      <c r="E14" s="490">
        <v>167</v>
      </c>
      <c r="F14" s="490">
        <v>245</v>
      </c>
      <c r="G14" s="490">
        <v>9007</v>
      </c>
      <c r="H14" s="490">
        <v>5337</v>
      </c>
      <c r="I14" s="490">
        <v>116</v>
      </c>
      <c r="J14" s="490">
        <v>179</v>
      </c>
      <c r="K14" s="490">
        <v>5275</v>
      </c>
    </row>
    <row r="15" spans="2:11" ht="19.5" customHeight="1">
      <c r="B15" s="441" t="s">
        <v>84</v>
      </c>
      <c r="C15" s="204" t="s">
        <v>657</v>
      </c>
      <c r="D15" s="489">
        <v>29282</v>
      </c>
      <c r="E15" s="490">
        <v>789</v>
      </c>
      <c r="F15" s="490">
        <v>707</v>
      </c>
      <c r="G15" s="490">
        <v>29362</v>
      </c>
      <c r="H15" s="490">
        <v>5069</v>
      </c>
      <c r="I15" s="490">
        <v>37</v>
      </c>
      <c r="J15" s="490">
        <v>523</v>
      </c>
      <c r="K15" s="490">
        <v>4585</v>
      </c>
    </row>
    <row r="16" spans="2:11" ht="19.5" customHeight="1">
      <c r="B16" s="441" t="s">
        <v>85</v>
      </c>
      <c r="C16" s="204" t="s">
        <v>658</v>
      </c>
      <c r="D16" s="489">
        <v>23000</v>
      </c>
      <c r="E16" s="490">
        <v>1146</v>
      </c>
      <c r="F16" s="490">
        <v>743</v>
      </c>
      <c r="G16" s="490">
        <v>23404</v>
      </c>
      <c r="H16" s="490">
        <v>90792</v>
      </c>
      <c r="I16" s="490">
        <v>5577</v>
      </c>
      <c r="J16" s="490">
        <v>4657</v>
      </c>
      <c r="K16" s="490">
        <v>91711</v>
      </c>
    </row>
    <row r="17" spans="2:11" ht="19.5" customHeight="1">
      <c r="B17" s="441" t="s">
        <v>86</v>
      </c>
      <c r="C17" s="204" t="s">
        <v>659</v>
      </c>
      <c r="D17" s="489">
        <v>20512</v>
      </c>
      <c r="E17" s="490">
        <v>573</v>
      </c>
      <c r="F17" s="490">
        <v>433</v>
      </c>
      <c r="G17" s="490">
        <v>20652</v>
      </c>
      <c r="H17" s="490">
        <v>18010</v>
      </c>
      <c r="I17" s="490">
        <v>449</v>
      </c>
      <c r="J17" s="490">
        <v>411</v>
      </c>
      <c r="K17" s="490">
        <v>18048</v>
      </c>
    </row>
    <row r="18" spans="2:11" ht="19.5" customHeight="1">
      <c r="B18" s="441" t="s">
        <v>87</v>
      </c>
      <c r="C18" s="204" t="s">
        <v>660</v>
      </c>
      <c r="D18" s="489">
        <v>47254</v>
      </c>
      <c r="E18" s="490">
        <v>894</v>
      </c>
      <c r="F18" s="490">
        <v>271</v>
      </c>
      <c r="G18" s="490">
        <v>47979</v>
      </c>
      <c r="H18" s="490">
        <v>22812</v>
      </c>
      <c r="I18" s="490">
        <v>1894</v>
      </c>
      <c r="J18" s="490">
        <v>521</v>
      </c>
      <c r="K18" s="490">
        <v>24083</v>
      </c>
    </row>
    <row r="19" spans="2:11" ht="19.5" customHeight="1">
      <c r="B19" s="441" t="s">
        <v>88</v>
      </c>
      <c r="C19" s="204" t="s">
        <v>661</v>
      </c>
      <c r="D19" s="489">
        <v>132455</v>
      </c>
      <c r="E19" s="490">
        <v>2396</v>
      </c>
      <c r="F19" s="490">
        <v>1361</v>
      </c>
      <c r="G19" s="490">
        <v>133596</v>
      </c>
      <c r="H19" s="490">
        <v>51445</v>
      </c>
      <c r="I19" s="490">
        <v>2068</v>
      </c>
      <c r="J19" s="490">
        <v>857</v>
      </c>
      <c r="K19" s="490">
        <v>52550</v>
      </c>
    </row>
    <row r="20" spans="2:11" ht="19.5" customHeight="1">
      <c r="B20" s="441" t="s">
        <v>89</v>
      </c>
      <c r="C20" s="204" t="s">
        <v>598</v>
      </c>
      <c r="D20" s="489">
        <v>9435</v>
      </c>
      <c r="E20" s="490">
        <v>251</v>
      </c>
      <c r="F20" s="490">
        <v>240</v>
      </c>
      <c r="G20" s="490">
        <v>9448</v>
      </c>
      <c r="H20" s="490">
        <v>2587</v>
      </c>
      <c r="I20" s="490">
        <v>61</v>
      </c>
      <c r="J20" s="490">
        <v>60</v>
      </c>
      <c r="K20" s="490">
        <v>2586</v>
      </c>
    </row>
    <row r="21" spans="2:11" ht="19.5" customHeight="1">
      <c r="B21" s="443" t="s">
        <v>90</v>
      </c>
      <c r="C21" s="205" t="s">
        <v>662</v>
      </c>
      <c r="D21" s="491">
        <v>59100</v>
      </c>
      <c r="E21" s="492">
        <v>2047</v>
      </c>
      <c r="F21" s="492">
        <v>1216</v>
      </c>
      <c r="G21" s="492">
        <v>59932</v>
      </c>
      <c r="H21" s="492">
        <v>48104</v>
      </c>
      <c r="I21" s="492">
        <v>1155</v>
      </c>
      <c r="J21" s="492">
        <v>1467</v>
      </c>
      <c r="K21" s="492">
        <v>47791</v>
      </c>
    </row>
    <row r="22" spans="2:11" ht="19.5" customHeight="1">
      <c r="B22" s="423" t="s">
        <v>108</v>
      </c>
      <c r="C22" s="206" t="s">
        <v>663</v>
      </c>
      <c r="D22" s="488">
        <v>41915</v>
      </c>
      <c r="E22" s="488">
        <v>330</v>
      </c>
      <c r="F22" s="488">
        <v>335</v>
      </c>
      <c r="G22" s="488">
        <v>41910</v>
      </c>
      <c r="H22" s="488">
        <v>19388</v>
      </c>
      <c r="I22" s="488">
        <v>584</v>
      </c>
      <c r="J22" s="488">
        <v>97</v>
      </c>
      <c r="K22" s="488">
        <v>19875</v>
      </c>
    </row>
    <row r="23" spans="2:11" ht="19.5" customHeight="1">
      <c r="B23" s="424" t="s">
        <v>109</v>
      </c>
      <c r="C23" s="204" t="s">
        <v>600</v>
      </c>
      <c r="D23" s="493">
        <v>3898</v>
      </c>
      <c r="E23" s="493">
        <v>3</v>
      </c>
      <c r="F23" s="493">
        <v>37</v>
      </c>
      <c r="G23" s="493">
        <v>3864</v>
      </c>
      <c r="H23" s="493">
        <v>1549</v>
      </c>
      <c r="I23" s="493">
        <v>23</v>
      </c>
      <c r="J23" s="493">
        <v>20</v>
      </c>
      <c r="K23" s="493">
        <v>1552</v>
      </c>
    </row>
    <row r="24" spans="2:11" ht="19.5" customHeight="1">
      <c r="B24" s="425" t="s">
        <v>110</v>
      </c>
      <c r="C24" s="207" t="s">
        <v>664</v>
      </c>
      <c r="D24" s="494">
        <v>3675</v>
      </c>
      <c r="E24" s="494">
        <v>25</v>
      </c>
      <c r="F24" s="494">
        <v>7</v>
      </c>
      <c r="G24" s="494">
        <v>3693</v>
      </c>
      <c r="H24" s="494">
        <v>419</v>
      </c>
      <c r="I24" s="494">
        <v>5</v>
      </c>
      <c r="J24" s="494">
        <v>5</v>
      </c>
      <c r="K24" s="494">
        <v>419</v>
      </c>
    </row>
    <row r="25" spans="2:11" ht="19.5" customHeight="1">
      <c r="B25" s="426" t="s">
        <v>111</v>
      </c>
      <c r="C25" s="208" t="s">
        <v>665</v>
      </c>
      <c r="D25" s="490">
        <v>3746</v>
      </c>
      <c r="E25" s="490">
        <v>36</v>
      </c>
      <c r="F25" s="490">
        <v>0</v>
      </c>
      <c r="G25" s="490">
        <v>3782</v>
      </c>
      <c r="H25" s="490">
        <v>677</v>
      </c>
      <c r="I25" s="490">
        <v>0</v>
      </c>
      <c r="J25" s="490">
        <v>0</v>
      </c>
      <c r="K25" s="490">
        <v>677</v>
      </c>
    </row>
    <row r="26" spans="2:11" ht="19.5" customHeight="1">
      <c r="B26" s="426" t="s">
        <v>112</v>
      </c>
      <c r="C26" s="208" t="s">
        <v>666</v>
      </c>
      <c r="D26" s="490">
        <v>14979</v>
      </c>
      <c r="E26" s="490">
        <v>267</v>
      </c>
      <c r="F26" s="490">
        <v>74</v>
      </c>
      <c r="G26" s="490">
        <v>15172</v>
      </c>
      <c r="H26" s="490">
        <v>2815</v>
      </c>
      <c r="I26" s="490">
        <v>43</v>
      </c>
      <c r="J26" s="490">
        <v>22</v>
      </c>
      <c r="K26" s="490">
        <v>2836</v>
      </c>
    </row>
    <row r="27" spans="2:11" ht="19.5" customHeight="1">
      <c r="B27" s="426" t="s">
        <v>113</v>
      </c>
      <c r="C27" s="208" t="s">
        <v>604</v>
      </c>
      <c r="D27" s="490">
        <v>5578</v>
      </c>
      <c r="E27" s="490">
        <v>13</v>
      </c>
      <c r="F27" s="490">
        <v>22</v>
      </c>
      <c r="G27" s="490">
        <v>5570</v>
      </c>
      <c r="H27" s="490">
        <v>620</v>
      </c>
      <c r="I27" s="490">
        <v>70</v>
      </c>
      <c r="J27" s="490">
        <v>33</v>
      </c>
      <c r="K27" s="490">
        <v>656</v>
      </c>
    </row>
    <row r="28" spans="2:11" ht="19.5" customHeight="1">
      <c r="B28" s="426" t="s">
        <v>114</v>
      </c>
      <c r="C28" s="208" t="s">
        <v>667</v>
      </c>
      <c r="D28" s="490">
        <v>22492</v>
      </c>
      <c r="E28" s="490">
        <v>88</v>
      </c>
      <c r="F28" s="490">
        <v>165</v>
      </c>
      <c r="G28" s="490">
        <v>22415</v>
      </c>
      <c r="H28" s="490">
        <v>2451</v>
      </c>
      <c r="I28" s="490">
        <v>0</v>
      </c>
      <c r="J28" s="490">
        <v>32</v>
      </c>
      <c r="K28" s="490">
        <v>2419</v>
      </c>
    </row>
    <row r="29" spans="2:11" ht="19.5" customHeight="1">
      <c r="B29" s="426" t="s">
        <v>115</v>
      </c>
      <c r="C29" s="208" t="s">
        <v>668</v>
      </c>
      <c r="D29" s="490">
        <v>16953</v>
      </c>
      <c r="E29" s="490">
        <v>135</v>
      </c>
      <c r="F29" s="490">
        <v>246</v>
      </c>
      <c r="G29" s="490">
        <v>16843</v>
      </c>
      <c r="H29" s="490">
        <v>4643</v>
      </c>
      <c r="I29" s="490">
        <v>23</v>
      </c>
      <c r="J29" s="490">
        <v>26</v>
      </c>
      <c r="K29" s="490">
        <v>4639</v>
      </c>
    </row>
    <row r="30" spans="2:11" ht="19.5" customHeight="1">
      <c r="B30" s="426" t="s">
        <v>116</v>
      </c>
      <c r="C30" s="208" t="s">
        <v>669</v>
      </c>
      <c r="D30" s="490">
        <v>5274</v>
      </c>
      <c r="E30" s="490">
        <v>70</v>
      </c>
      <c r="F30" s="490">
        <v>28</v>
      </c>
      <c r="G30" s="490">
        <v>5317</v>
      </c>
      <c r="H30" s="490">
        <v>734</v>
      </c>
      <c r="I30" s="490">
        <v>16</v>
      </c>
      <c r="J30" s="490">
        <v>24</v>
      </c>
      <c r="K30" s="490">
        <v>725</v>
      </c>
    </row>
    <row r="31" spans="2:11" ht="19.5" customHeight="1">
      <c r="B31" s="426" t="s">
        <v>117</v>
      </c>
      <c r="C31" s="208" t="s">
        <v>670</v>
      </c>
      <c r="D31" s="490">
        <v>5390</v>
      </c>
      <c r="E31" s="490">
        <v>58</v>
      </c>
      <c r="F31" s="490">
        <v>22</v>
      </c>
      <c r="G31" s="490">
        <v>5427</v>
      </c>
      <c r="H31" s="490">
        <v>712</v>
      </c>
      <c r="I31" s="490">
        <v>44</v>
      </c>
      <c r="J31" s="490">
        <v>5</v>
      </c>
      <c r="K31" s="490">
        <v>750</v>
      </c>
    </row>
    <row r="32" spans="2:11" ht="19.5" customHeight="1">
      <c r="B32" s="426" t="s">
        <v>118</v>
      </c>
      <c r="C32" s="208" t="s">
        <v>609</v>
      </c>
      <c r="D32" s="490">
        <v>2469</v>
      </c>
      <c r="E32" s="490">
        <v>26</v>
      </c>
      <c r="F32" s="490">
        <v>0</v>
      </c>
      <c r="G32" s="490">
        <v>2496</v>
      </c>
      <c r="H32" s="490">
        <v>133</v>
      </c>
      <c r="I32" s="490">
        <v>0</v>
      </c>
      <c r="J32" s="490">
        <v>0</v>
      </c>
      <c r="K32" s="490">
        <v>132</v>
      </c>
    </row>
    <row r="33" spans="2:11" ht="19.5" customHeight="1">
      <c r="B33" s="426" t="s">
        <v>119</v>
      </c>
      <c r="C33" s="208" t="s">
        <v>610</v>
      </c>
      <c r="D33" s="490">
        <v>7891</v>
      </c>
      <c r="E33" s="490">
        <v>38</v>
      </c>
      <c r="F33" s="490">
        <v>12</v>
      </c>
      <c r="G33" s="490">
        <v>7918</v>
      </c>
      <c r="H33" s="490">
        <v>667</v>
      </c>
      <c r="I33" s="490">
        <v>0</v>
      </c>
      <c r="J33" s="490">
        <v>1</v>
      </c>
      <c r="K33" s="490">
        <v>665</v>
      </c>
    </row>
    <row r="34" spans="2:11" ht="19.5" customHeight="1">
      <c r="B34" s="426" t="s">
        <v>120</v>
      </c>
      <c r="C34" s="208" t="s">
        <v>611</v>
      </c>
      <c r="D34" s="490">
        <v>20466</v>
      </c>
      <c r="E34" s="490">
        <v>105</v>
      </c>
      <c r="F34" s="490">
        <v>6</v>
      </c>
      <c r="G34" s="490">
        <v>20565</v>
      </c>
      <c r="H34" s="490">
        <v>3383</v>
      </c>
      <c r="I34" s="490">
        <v>290</v>
      </c>
      <c r="J34" s="490">
        <v>91</v>
      </c>
      <c r="K34" s="490">
        <v>3582</v>
      </c>
    </row>
    <row r="35" spans="2:11" ht="19.5" customHeight="1">
      <c r="B35" s="426" t="s">
        <v>121</v>
      </c>
      <c r="C35" s="208" t="s">
        <v>671</v>
      </c>
      <c r="D35" s="490">
        <v>8140</v>
      </c>
      <c r="E35" s="490">
        <v>28</v>
      </c>
      <c r="F35" s="490">
        <v>84</v>
      </c>
      <c r="G35" s="490">
        <v>8085</v>
      </c>
      <c r="H35" s="490">
        <v>962</v>
      </c>
      <c r="I35" s="490">
        <v>0</v>
      </c>
      <c r="J35" s="490">
        <v>2</v>
      </c>
      <c r="K35" s="490">
        <v>959</v>
      </c>
    </row>
    <row r="36" spans="2:11" ht="19.5" customHeight="1">
      <c r="B36" s="426" t="s">
        <v>122</v>
      </c>
      <c r="C36" s="208" t="s">
        <v>672</v>
      </c>
      <c r="D36" s="490">
        <v>25360</v>
      </c>
      <c r="E36" s="490">
        <v>173</v>
      </c>
      <c r="F36" s="490">
        <v>277</v>
      </c>
      <c r="G36" s="490">
        <v>25257</v>
      </c>
      <c r="H36" s="490">
        <v>3723</v>
      </c>
      <c r="I36" s="490">
        <v>31</v>
      </c>
      <c r="J36" s="490">
        <v>131</v>
      </c>
      <c r="K36" s="490">
        <v>3622</v>
      </c>
    </row>
    <row r="37" spans="2:11" ht="19.5" customHeight="1">
      <c r="B37" s="426" t="s">
        <v>123</v>
      </c>
      <c r="C37" s="208" t="s">
        <v>673</v>
      </c>
      <c r="D37" s="490">
        <v>9692</v>
      </c>
      <c r="E37" s="490">
        <v>222</v>
      </c>
      <c r="F37" s="490">
        <v>126</v>
      </c>
      <c r="G37" s="490">
        <v>9817</v>
      </c>
      <c r="H37" s="490">
        <v>921</v>
      </c>
      <c r="I37" s="490">
        <v>17</v>
      </c>
      <c r="J37" s="490">
        <v>0</v>
      </c>
      <c r="K37" s="490">
        <v>909</v>
      </c>
    </row>
    <row r="38" spans="2:11" ht="19.5" customHeight="1">
      <c r="B38" s="426" t="s">
        <v>124</v>
      </c>
      <c r="C38" s="208" t="s">
        <v>674</v>
      </c>
      <c r="D38" s="490">
        <v>7979</v>
      </c>
      <c r="E38" s="490">
        <v>116</v>
      </c>
      <c r="F38" s="490">
        <v>117</v>
      </c>
      <c r="G38" s="490">
        <v>7982</v>
      </c>
      <c r="H38" s="490">
        <v>1197</v>
      </c>
      <c r="I38" s="490">
        <v>91</v>
      </c>
      <c r="J38" s="490">
        <v>0</v>
      </c>
      <c r="K38" s="490">
        <v>1284</v>
      </c>
    </row>
    <row r="39" spans="2:11" ht="19.5" customHeight="1">
      <c r="B39" s="426" t="s">
        <v>125</v>
      </c>
      <c r="C39" s="208" t="s">
        <v>675</v>
      </c>
      <c r="D39" s="490">
        <v>35001</v>
      </c>
      <c r="E39" s="490">
        <v>183</v>
      </c>
      <c r="F39" s="490">
        <v>424</v>
      </c>
      <c r="G39" s="490">
        <v>34760</v>
      </c>
      <c r="H39" s="490">
        <v>4214</v>
      </c>
      <c r="I39" s="490">
        <v>73</v>
      </c>
      <c r="J39" s="490">
        <v>44</v>
      </c>
      <c r="K39" s="490">
        <v>4243</v>
      </c>
    </row>
    <row r="40" spans="2:11" ht="19.5" customHeight="1">
      <c r="B40" s="426" t="s">
        <v>126</v>
      </c>
      <c r="C40" s="208" t="s">
        <v>676</v>
      </c>
      <c r="D40" s="490">
        <v>2563</v>
      </c>
      <c r="E40" s="490">
        <v>14</v>
      </c>
      <c r="F40" s="490">
        <v>12</v>
      </c>
      <c r="G40" s="490">
        <v>2565</v>
      </c>
      <c r="H40" s="490">
        <v>44</v>
      </c>
      <c r="I40" s="490">
        <v>0</v>
      </c>
      <c r="J40" s="490">
        <v>0</v>
      </c>
      <c r="K40" s="490">
        <v>44</v>
      </c>
    </row>
    <row r="41" spans="2:11" ht="19.5" customHeight="1">
      <c r="B41" s="426" t="s">
        <v>127</v>
      </c>
      <c r="C41" s="208" t="s">
        <v>677</v>
      </c>
      <c r="D41" s="490">
        <v>89056</v>
      </c>
      <c r="E41" s="490">
        <v>1039</v>
      </c>
      <c r="F41" s="490">
        <v>852</v>
      </c>
      <c r="G41" s="490">
        <v>89243</v>
      </c>
      <c r="H41" s="490">
        <v>2298</v>
      </c>
      <c r="I41" s="490">
        <v>196</v>
      </c>
      <c r="J41" s="490">
        <v>50</v>
      </c>
      <c r="K41" s="490">
        <v>2444</v>
      </c>
    </row>
    <row r="42" spans="2:11" ht="19.5" customHeight="1">
      <c r="B42" s="426" t="s">
        <v>128</v>
      </c>
      <c r="C42" s="445" t="s">
        <v>379</v>
      </c>
      <c r="D42" s="490">
        <v>9469</v>
      </c>
      <c r="E42" s="490">
        <v>81</v>
      </c>
      <c r="F42" s="490">
        <v>45</v>
      </c>
      <c r="G42" s="490">
        <v>9506</v>
      </c>
      <c r="H42" s="490">
        <v>2478</v>
      </c>
      <c r="I42" s="490">
        <v>17</v>
      </c>
      <c r="J42" s="490">
        <v>22</v>
      </c>
      <c r="K42" s="490">
        <v>2472</v>
      </c>
    </row>
    <row r="43" spans="2:11" ht="19.5" customHeight="1">
      <c r="B43" s="423" t="s">
        <v>27</v>
      </c>
      <c r="C43" s="520" t="s">
        <v>377</v>
      </c>
      <c r="D43" s="488">
        <v>57011</v>
      </c>
      <c r="E43" s="488">
        <v>379</v>
      </c>
      <c r="F43" s="488">
        <v>396</v>
      </c>
      <c r="G43" s="488">
        <v>56992</v>
      </c>
      <c r="H43" s="488">
        <v>13849</v>
      </c>
      <c r="I43" s="488">
        <v>77</v>
      </c>
      <c r="J43" s="488">
        <v>1013</v>
      </c>
      <c r="K43" s="488">
        <v>12915</v>
      </c>
    </row>
    <row r="44" spans="2:11" ht="19.5" customHeight="1">
      <c r="B44" s="427" t="s">
        <v>28</v>
      </c>
      <c r="C44" s="521" t="s">
        <v>378</v>
      </c>
      <c r="D44" s="492">
        <v>60580</v>
      </c>
      <c r="E44" s="492">
        <v>1414</v>
      </c>
      <c r="F44" s="492">
        <v>512</v>
      </c>
      <c r="G44" s="492">
        <v>61480</v>
      </c>
      <c r="H44" s="492">
        <v>91497</v>
      </c>
      <c r="I44" s="492">
        <v>2082</v>
      </c>
      <c r="J44" s="492">
        <v>2456</v>
      </c>
      <c r="K44" s="492">
        <v>91125</v>
      </c>
    </row>
    <row r="45" spans="2:11" ht="19.5" customHeight="1">
      <c r="B45" s="425" t="s">
        <v>29</v>
      </c>
      <c r="C45" s="207" t="s">
        <v>620</v>
      </c>
      <c r="D45" s="488">
        <v>10169</v>
      </c>
      <c r="E45" s="488">
        <v>32</v>
      </c>
      <c r="F45" s="488">
        <v>62</v>
      </c>
      <c r="G45" s="488">
        <v>10139</v>
      </c>
      <c r="H45" s="488">
        <v>17004</v>
      </c>
      <c r="I45" s="488">
        <v>473</v>
      </c>
      <c r="J45" s="488">
        <v>834</v>
      </c>
      <c r="K45" s="488">
        <v>16643</v>
      </c>
    </row>
    <row r="46" spans="2:11" ht="19.5" customHeight="1">
      <c r="B46" s="426" t="s">
        <v>30</v>
      </c>
      <c r="C46" s="208" t="s">
        <v>678</v>
      </c>
      <c r="D46" s="492">
        <v>12831</v>
      </c>
      <c r="E46" s="492">
        <v>1114</v>
      </c>
      <c r="F46" s="492">
        <v>681</v>
      </c>
      <c r="G46" s="492">
        <v>13265</v>
      </c>
      <c r="H46" s="492">
        <v>73788</v>
      </c>
      <c r="I46" s="492">
        <v>5104</v>
      </c>
      <c r="J46" s="492">
        <v>3823</v>
      </c>
      <c r="K46" s="492">
        <v>75068</v>
      </c>
    </row>
    <row r="47" spans="2:11" ht="19.5" customHeight="1">
      <c r="B47" s="423" t="s">
        <v>31</v>
      </c>
      <c r="C47" s="206" t="s">
        <v>621</v>
      </c>
      <c r="D47" s="494">
        <v>73759</v>
      </c>
      <c r="E47" s="494">
        <v>1323</v>
      </c>
      <c r="F47" s="494">
        <v>773</v>
      </c>
      <c r="G47" s="494">
        <v>74421</v>
      </c>
      <c r="H47" s="494">
        <v>15873</v>
      </c>
      <c r="I47" s="494">
        <v>744</v>
      </c>
      <c r="J47" s="494">
        <v>318</v>
      </c>
      <c r="K47" s="494">
        <v>16187</v>
      </c>
    </row>
    <row r="48" spans="2:11" ht="19.5" customHeight="1">
      <c r="B48" s="427" t="s">
        <v>32</v>
      </c>
      <c r="C48" s="205" t="s">
        <v>679</v>
      </c>
      <c r="D48" s="490">
        <v>58696</v>
      </c>
      <c r="E48" s="490">
        <v>1073</v>
      </c>
      <c r="F48" s="490">
        <v>588</v>
      </c>
      <c r="G48" s="490">
        <v>59175</v>
      </c>
      <c r="H48" s="490">
        <v>35572</v>
      </c>
      <c r="I48" s="490">
        <v>1324</v>
      </c>
      <c r="J48" s="490">
        <v>539</v>
      </c>
      <c r="K48" s="490">
        <v>36363</v>
      </c>
    </row>
    <row r="49" spans="2:11" ht="19.5" customHeight="1">
      <c r="B49" s="425" t="s">
        <v>33</v>
      </c>
      <c r="C49" s="207" t="s">
        <v>680</v>
      </c>
      <c r="D49" s="495">
        <v>22373</v>
      </c>
      <c r="E49" s="495">
        <v>1517</v>
      </c>
      <c r="F49" s="495">
        <v>865</v>
      </c>
      <c r="G49" s="495">
        <v>23024</v>
      </c>
      <c r="H49" s="495">
        <v>5723</v>
      </c>
      <c r="I49" s="495">
        <v>72</v>
      </c>
      <c r="J49" s="495">
        <v>335</v>
      </c>
      <c r="K49" s="495">
        <v>5461</v>
      </c>
    </row>
    <row r="50" spans="2:11" ht="19.5" customHeight="1">
      <c r="B50" s="426" t="s">
        <v>34</v>
      </c>
      <c r="C50" s="208" t="s">
        <v>681</v>
      </c>
      <c r="D50" s="493">
        <v>16390</v>
      </c>
      <c r="E50" s="493">
        <v>270</v>
      </c>
      <c r="F50" s="493">
        <v>293</v>
      </c>
      <c r="G50" s="493">
        <v>16368</v>
      </c>
      <c r="H50" s="493">
        <v>39763</v>
      </c>
      <c r="I50" s="493">
        <v>870</v>
      </c>
      <c r="J50" s="493">
        <v>1114</v>
      </c>
      <c r="K50" s="493">
        <v>39518</v>
      </c>
    </row>
    <row r="51" spans="2:11" ht="19.5" customHeight="1">
      <c r="B51" s="427" t="s">
        <v>35</v>
      </c>
      <c r="C51" s="205" t="s">
        <v>682</v>
      </c>
      <c r="D51" s="492">
        <v>20337</v>
      </c>
      <c r="E51" s="493">
        <v>260</v>
      </c>
      <c r="F51" s="492">
        <v>58</v>
      </c>
      <c r="G51" s="492">
        <v>20540</v>
      </c>
      <c r="H51" s="492">
        <v>2618</v>
      </c>
      <c r="I51" s="492">
        <v>213</v>
      </c>
      <c r="J51" s="492">
        <v>18</v>
      </c>
      <c r="K51" s="492">
        <v>2812</v>
      </c>
    </row>
    <row r="52" spans="2:11" ht="18.75">
      <c r="B52" s="65"/>
      <c r="C52" s="70"/>
      <c r="D52" s="202" t="s">
        <v>448</v>
      </c>
      <c r="F52" s="496"/>
      <c r="I52" s="65"/>
      <c r="J52" s="65"/>
      <c r="K52" s="65"/>
    </row>
    <row r="53" spans="2:11" ht="17.25" customHeight="1">
      <c r="B53" s="485"/>
      <c r="C53" s="393">
        <v>43221</v>
      </c>
      <c r="D53" s="485"/>
      <c r="E53" s="67"/>
      <c r="F53" s="67"/>
      <c r="G53" s="67"/>
      <c r="H53" s="67"/>
      <c r="I53" s="67"/>
      <c r="J53" s="67"/>
      <c r="K53" s="67"/>
    </row>
    <row r="54" spans="2:11" ht="14.25">
      <c r="B54" s="67"/>
      <c r="C54" s="69" t="s">
        <v>36</v>
      </c>
      <c r="E54" s="67"/>
      <c r="F54" s="67"/>
      <c r="G54" s="67"/>
      <c r="H54" s="67"/>
      <c r="I54" s="67"/>
      <c r="J54" s="67"/>
      <c r="K54" s="70" t="s">
        <v>781</v>
      </c>
    </row>
    <row r="55" spans="1:11" ht="18" customHeight="1">
      <c r="A55" s="71"/>
      <c r="B55" s="692" t="s">
        <v>809</v>
      </c>
      <c r="C55" s="693"/>
      <c r="D55" s="705" t="s">
        <v>779</v>
      </c>
      <c r="E55" s="704"/>
      <c r="F55" s="704"/>
      <c r="G55" s="719"/>
      <c r="H55" s="703" t="s">
        <v>780</v>
      </c>
      <c r="I55" s="704"/>
      <c r="J55" s="704"/>
      <c r="K55" s="719"/>
    </row>
    <row r="56" spans="2:11" s="71" customFormat="1" ht="36" customHeight="1" thickBot="1">
      <c r="B56" s="696"/>
      <c r="C56" s="697"/>
      <c r="D56" s="217" t="s">
        <v>782</v>
      </c>
      <c r="E56" s="218" t="s">
        <v>783</v>
      </c>
      <c r="F56" s="218" t="s">
        <v>784</v>
      </c>
      <c r="G56" s="219" t="s">
        <v>785</v>
      </c>
      <c r="H56" s="217" t="s">
        <v>782</v>
      </c>
      <c r="I56" s="218" t="s">
        <v>783</v>
      </c>
      <c r="J56" s="218" t="s">
        <v>784</v>
      </c>
      <c r="K56" s="219" t="s">
        <v>785</v>
      </c>
    </row>
    <row r="57" spans="1:11" s="71" customFormat="1" ht="19.5" customHeight="1" thickTop="1">
      <c r="A57" s="70"/>
      <c r="B57" s="439" t="s">
        <v>622</v>
      </c>
      <c r="C57" s="422" t="s">
        <v>593</v>
      </c>
      <c r="D57" s="486">
        <v>620397</v>
      </c>
      <c r="E57" s="486">
        <v>9822</v>
      </c>
      <c r="F57" s="486">
        <v>7398</v>
      </c>
      <c r="G57" s="486">
        <v>622804</v>
      </c>
      <c r="H57" s="486">
        <v>210344</v>
      </c>
      <c r="I57" s="486">
        <v>5651</v>
      </c>
      <c r="J57" s="486">
        <v>5423</v>
      </c>
      <c r="K57" s="486">
        <v>210589</v>
      </c>
    </row>
    <row r="58" spans="2:11" ht="19.5" customHeight="1">
      <c r="B58" s="440" t="s">
        <v>129</v>
      </c>
      <c r="C58" s="203" t="s">
        <v>594</v>
      </c>
      <c r="D58" s="487">
        <v>18827</v>
      </c>
      <c r="E58" s="488">
        <v>677</v>
      </c>
      <c r="F58" s="488">
        <v>628</v>
      </c>
      <c r="G58" s="488">
        <v>18869</v>
      </c>
      <c r="H58" s="488">
        <v>233</v>
      </c>
      <c r="I58" s="488">
        <v>314</v>
      </c>
      <c r="J58" s="488">
        <v>14</v>
      </c>
      <c r="K58" s="488">
        <v>540</v>
      </c>
    </row>
    <row r="59" spans="2:11" ht="19.5" customHeight="1">
      <c r="B59" s="441" t="s">
        <v>130</v>
      </c>
      <c r="C59" s="204" t="s">
        <v>595</v>
      </c>
      <c r="D59" s="489">
        <v>279034</v>
      </c>
      <c r="E59" s="490">
        <v>2803</v>
      </c>
      <c r="F59" s="490">
        <v>2431</v>
      </c>
      <c r="G59" s="490">
        <v>279445</v>
      </c>
      <c r="H59" s="490">
        <v>25595</v>
      </c>
      <c r="I59" s="490">
        <v>501</v>
      </c>
      <c r="J59" s="490">
        <v>387</v>
      </c>
      <c r="K59" s="490">
        <v>25670</v>
      </c>
    </row>
    <row r="60" spans="2:11" ht="19.5" customHeight="1">
      <c r="B60" s="442" t="s">
        <v>131</v>
      </c>
      <c r="C60" s="204" t="s">
        <v>596</v>
      </c>
      <c r="D60" s="489">
        <v>2216</v>
      </c>
      <c r="E60" s="490">
        <v>3</v>
      </c>
      <c r="F60" s="490">
        <v>8</v>
      </c>
      <c r="G60" s="490">
        <v>2211</v>
      </c>
      <c r="H60" s="490">
        <v>86</v>
      </c>
      <c r="I60" s="490">
        <v>4</v>
      </c>
      <c r="J60" s="490">
        <v>0</v>
      </c>
      <c r="K60" s="490">
        <v>90</v>
      </c>
    </row>
    <row r="61" spans="2:11" ht="19.5" customHeight="1">
      <c r="B61" s="441" t="s">
        <v>132</v>
      </c>
      <c r="C61" s="204" t="s">
        <v>597</v>
      </c>
      <c r="D61" s="489">
        <v>10789</v>
      </c>
      <c r="E61" s="490">
        <v>27</v>
      </c>
      <c r="F61" s="490">
        <v>18</v>
      </c>
      <c r="G61" s="490">
        <v>10793</v>
      </c>
      <c r="H61" s="490">
        <v>399</v>
      </c>
      <c r="I61" s="490">
        <v>26</v>
      </c>
      <c r="J61" s="490">
        <v>0</v>
      </c>
      <c r="K61" s="490">
        <v>430</v>
      </c>
    </row>
    <row r="62" spans="2:11" ht="19.5" customHeight="1">
      <c r="B62" s="441" t="s">
        <v>133</v>
      </c>
      <c r="C62" s="204" t="s">
        <v>653</v>
      </c>
      <c r="D62" s="489">
        <v>46081</v>
      </c>
      <c r="E62" s="490">
        <v>1720</v>
      </c>
      <c r="F62" s="490">
        <v>1505</v>
      </c>
      <c r="G62" s="490">
        <v>46295</v>
      </c>
      <c r="H62" s="490">
        <v>11017</v>
      </c>
      <c r="I62" s="490">
        <v>210</v>
      </c>
      <c r="J62" s="490">
        <v>205</v>
      </c>
      <c r="K62" s="490">
        <v>11023</v>
      </c>
    </row>
    <row r="63" spans="2:11" ht="19.5" customHeight="1">
      <c r="B63" s="441" t="s">
        <v>134</v>
      </c>
      <c r="C63" s="204" t="s">
        <v>654</v>
      </c>
      <c r="D63" s="489">
        <v>43230</v>
      </c>
      <c r="E63" s="490">
        <v>632</v>
      </c>
      <c r="F63" s="490">
        <v>203</v>
      </c>
      <c r="G63" s="490">
        <v>43655</v>
      </c>
      <c r="H63" s="490">
        <v>41904</v>
      </c>
      <c r="I63" s="490">
        <v>772</v>
      </c>
      <c r="J63" s="490">
        <v>721</v>
      </c>
      <c r="K63" s="490">
        <v>41959</v>
      </c>
    </row>
    <row r="64" spans="2:11" ht="19.5" customHeight="1">
      <c r="B64" s="441" t="s">
        <v>135</v>
      </c>
      <c r="C64" s="204" t="s">
        <v>655</v>
      </c>
      <c r="D64" s="489">
        <v>14116</v>
      </c>
      <c r="E64" s="490">
        <v>218</v>
      </c>
      <c r="F64" s="490">
        <v>258</v>
      </c>
      <c r="G64" s="490">
        <v>14076</v>
      </c>
      <c r="H64" s="490">
        <v>1693</v>
      </c>
      <c r="I64" s="490">
        <v>13</v>
      </c>
      <c r="J64" s="490">
        <v>87</v>
      </c>
      <c r="K64" s="490">
        <v>1619</v>
      </c>
    </row>
    <row r="65" spans="2:11" ht="19.5" customHeight="1">
      <c r="B65" s="441" t="s">
        <v>136</v>
      </c>
      <c r="C65" s="204" t="s">
        <v>656</v>
      </c>
      <c r="D65" s="489">
        <v>2998</v>
      </c>
      <c r="E65" s="490">
        <v>42</v>
      </c>
      <c r="F65" s="490">
        <v>50</v>
      </c>
      <c r="G65" s="490">
        <v>2990</v>
      </c>
      <c r="H65" s="490">
        <v>1078</v>
      </c>
      <c r="I65" s="490">
        <v>0</v>
      </c>
      <c r="J65" s="490">
        <v>14</v>
      </c>
      <c r="K65" s="490">
        <v>1064</v>
      </c>
    </row>
    <row r="66" spans="2:11" ht="19.5" customHeight="1">
      <c r="B66" s="441" t="s">
        <v>623</v>
      </c>
      <c r="C66" s="204" t="s">
        <v>657</v>
      </c>
      <c r="D66" s="489">
        <v>18400</v>
      </c>
      <c r="E66" s="490">
        <v>140</v>
      </c>
      <c r="F66" s="490">
        <v>163</v>
      </c>
      <c r="G66" s="490">
        <v>18376</v>
      </c>
      <c r="H66" s="490">
        <v>2337</v>
      </c>
      <c r="I66" s="490">
        <v>37</v>
      </c>
      <c r="J66" s="490">
        <v>334</v>
      </c>
      <c r="K66" s="490">
        <v>2041</v>
      </c>
    </row>
    <row r="67" spans="2:11" ht="19.5" customHeight="1">
      <c r="B67" s="441" t="s">
        <v>137</v>
      </c>
      <c r="C67" s="204" t="s">
        <v>658</v>
      </c>
      <c r="D67" s="489">
        <v>12172</v>
      </c>
      <c r="E67" s="490">
        <v>189</v>
      </c>
      <c r="F67" s="490">
        <v>208</v>
      </c>
      <c r="G67" s="490">
        <v>12155</v>
      </c>
      <c r="H67" s="490">
        <v>33195</v>
      </c>
      <c r="I67" s="490">
        <v>1361</v>
      </c>
      <c r="J67" s="490">
        <v>1534</v>
      </c>
      <c r="K67" s="490">
        <v>33020</v>
      </c>
    </row>
    <row r="68" spans="2:11" ht="19.5" customHeight="1">
      <c r="B68" s="441" t="s">
        <v>138</v>
      </c>
      <c r="C68" s="204" t="s">
        <v>659</v>
      </c>
      <c r="D68" s="489">
        <v>11255</v>
      </c>
      <c r="E68" s="490">
        <v>349</v>
      </c>
      <c r="F68" s="490">
        <v>67</v>
      </c>
      <c r="G68" s="490">
        <v>11537</v>
      </c>
      <c r="H68" s="490">
        <v>9437</v>
      </c>
      <c r="I68" s="490">
        <v>124</v>
      </c>
      <c r="J68" s="490">
        <v>172</v>
      </c>
      <c r="K68" s="490">
        <v>9389</v>
      </c>
    </row>
    <row r="69" spans="2:11" ht="19.5" customHeight="1">
      <c r="B69" s="441" t="s">
        <v>139</v>
      </c>
      <c r="C69" s="204" t="s">
        <v>660</v>
      </c>
      <c r="D69" s="489">
        <v>30045</v>
      </c>
      <c r="E69" s="490">
        <v>20</v>
      </c>
      <c r="F69" s="490">
        <v>68</v>
      </c>
      <c r="G69" s="490">
        <v>29998</v>
      </c>
      <c r="H69" s="490">
        <v>12494</v>
      </c>
      <c r="I69" s="490">
        <v>329</v>
      </c>
      <c r="J69" s="490">
        <v>143</v>
      </c>
      <c r="K69" s="490">
        <v>12679</v>
      </c>
    </row>
    <row r="70" spans="2:11" ht="19.5" customHeight="1">
      <c r="B70" s="441" t="s">
        <v>140</v>
      </c>
      <c r="C70" s="204" t="s">
        <v>661</v>
      </c>
      <c r="D70" s="489">
        <v>91312</v>
      </c>
      <c r="E70" s="490">
        <v>1435</v>
      </c>
      <c r="F70" s="490">
        <v>833</v>
      </c>
      <c r="G70" s="490">
        <v>91872</v>
      </c>
      <c r="H70" s="490">
        <v>31090</v>
      </c>
      <c r="I70" s="490">
        <v>1161</v>
      </c>
      <c r="J70" s="490">
        <v>610</v>
      </c>
      <c r="K70" s="490">
        <v>31683</v>
      </c>
    </row>
    <row r="71" spans="2:11" ht="19.5" customHeight="1">
      <c r="B71" s="441" t="s">
        <v>141</v>
      </c>
      <c r="C71" s="204" t="s">
        <v>598</v>
      </c>
      <c r="D71" s="489">
        <v>4865</v>
      </c>
      <c r="E71" s="490">
        <v>-1</v>
      </c>
      <c r="F71" s="490">
        <v>9</v>
      </c>
      <c r="G71" s="490">
        <v>4856</v>
      </c>
      <c r="H71" s="490">
        <v>1318</v>
      </c>
      <c r="I71" s="490">
        <v>61</v>
      </c>
      <c r="J71" s="490">
        <v>17</v>
      </c>
      <c r="K71" s="490">
        <v>1361</v>
      </c>
    </row>
    <row r="72" spans="2:11" ht="19.5" customHeight="1">
      <c r="B72" s="443" t="s">
        <v>142</v>
      </c>
      <c r="C72" s="205" t="s">
        <v>662</v>
      </c>
      <c r="D72" s="491">
        <v>35057</v>
      </c>
      <c r="E72" s="492">
        <v>1568</v>
      </c>
      <c r="F72" s="492">
        <v>949</v>
      </c>
      <c r="G72" s="492">
        <v>35676</v>
      </c>
      <c r="H72" s="492">
        <v>38468</v>
      </c>
      <c r="I72" s="492">
        <v>738</v>
      </c>
      <c r="J72" s="492">
        <v>1185</v>
      </c>
      <c r="K72" s="492">
        <v>38021</v>
      </c>
    </row>
    <row r="73" spans="2:11" ht="19.5" customHeight="1">
      <c r="B73" s="423" t="s">
        <v>143</v>
      </c>
      <c r="C73" s="206" t="s">
        <v>663</v>
      </c>
      <c r="D73" s="488">
        <v>30536</v>
      </c>
      <c r="E73" s="488">
        <v>330</v>
      </c>
      <c r="F73" s="488">
        <v>199</v>
      </c>
      <c r="G73" s="488">
        <v>30667</v>
      </c>
      <c r="H73" s="488">
        <v>9981</v>
      </c>
      <c r="I73" s="488">
        <v>257</v>
      </c>
      <c r="J73" s="488">
        <v>97</v>
      </c>
      <c r="K73" s="488">
        <v>10141</v>
      </c>
    </row>
    <row r="74" spans="2:11" ht="19.5" customHeight="1">
      <c r="B74" s="424" t="s">
        <v>144</v>
      </c>
      <c r="C74" s="204" t="s">
        <v>600</v>
      </c>
      <c r="D74" s="493">
        <v>3078</v>
      </c>
      <c r="E74" s="493">
        <v>3</v>
      </c>
      <c r="F74" s="493">
        <v>37</v>
      </c>
      <c r="G74" s="493">
        <v>3044</v>
      </c>
      <c r="H74" s="493">
        <v>456</v>
      </c>
      <c r="I74" s="493">
        <v>23</v>
      </c>
      <c r="J74" s="493">
        <v>20</v>
      </c>
      <c r="K74" s="493">
        <v>459</v>
      </c>
    </row>
    <row r="75" spans="2:11" ht="19.5" customHeight="1">
      <c r="B75" s="425" t="s">
        <v>145</v>
      </c>
      <c r="C75" s="207" t="s">
        <v>664</v>
      </c>
      <c r="D75" s="497">
        <v>1501</v>
      </c>
      <c r="E75" s="497">
        <v>25</v>
      </c>
      <c r="F75" s="497">
        <v>7</v>
      </c>
      <c r="G75" s="497">
        <v>1519</v>
      </c>
      <c r="H75" s="497">
        <v>419</v>
      </c>
      <c r="I75" s="497">
        <v>5</v>
      </c>
      <c r="J75" s="497">
        <v>5</v>
      </c>
      <c r="K75" s="497">
        <v>419</v>
      </c>
    </row>
    <row r="76" spans="2:11" ht="19.5" customHeight="1">
      <c r="B76" s="426" t="s">
        <v>146</v>
      </c>
      <c r="C76" s="208" t="s">
        <v>665</v>
      </c>
      <c r="D76" s="490">
        <v>1441</v>
      </c>
      <c r="E76" s="490">
        <v>36</v>
      </c>
      <c r="F76" s="490">
        <v>0</v>
      </c>
      <c r="G76" s="490">
        <v>1477</v>
      </c>
      <c r="H76" s="490">
        <v>145</v>
      </c>
      <c r="I76" s="490">
        <v>0</v>
      </c>
      <c r="J76" s="490">
        <v>0</v>
      </c>
      <c r="K76" s="490">
        <v>145</v>
      </c>
    </row>
    <row r="77" spans="2:11" ht="19.5" customHeight="1">
      <c r="B77" s="426" t="s">
        <v>147</v>
      </c>
      <c r="C77" s="208" t="s">
        <v>666</v>
      </c>
      <c r="D77" s="490">
        <v>12682</v>
      </c>
      <c r="E77" s="490">
        <v>267</v>
      </c>
      <c r="F77" s="490">
        <v>22</v>
      </c>
      <c r="G77" s="490">
        <v>12927</v>
      </c>
      <c r="H77" s="490">
        <v>890</v>
      </c>
      <c r="I77" s="490">
        <v>11</v>
      </c>
      <c r="J77" s="490">
        <v>22</v>
      </c>
      <c r="K77" s="490">
        <v>879</v>
      </c>
    </row>
    <row r="78" spans="2:11" ht="19.5" customHeight="1">
      <c r="B78" s="426" t="s">
        <v>148</v>
      </c>
      <c r="C78" s="208" t="s">
        <v>604</v>
      </c>
      <c r="D78" s="490">
        <v>3186</v>
      </c>
      <c r="E78" s="490">
        <v>13</v>
      </c>
      <c r="F78" s="490">
        <v>22</v>
      </c>
      <c r="G78" s="490">
        <v>3178</v>
      </c>
      <c r="H78" s="490">
        <v>474</v>
      </c>
      <c r="I78" s="490">
        <v>0</v>
      </c>
      <c r="J78" s="490">
        <v>33</v>
      </c>
      <c r="K78" s="490">
        <v>440</v>
      </c>
    </row>
    <row r="79" spans="2:11" ht="19.5" customHeight="1">
      <c r="B79" s="426" t="s">
        <v>149</v>
      </c>
      <c r="C79" s="208" t="s">
        <v>667</v>
      </c>
      <c r="D79" s="490">
        <v>20580</v>
      </c>
      <c r="E79" s="490">
        <v>88</v>
      </c>
      <c r="F79" s="490">
        <v>165</v>
      </c>
      <c r="G79" s="490">
        <v>20503</v>
      </c>
      <c r="H79" s="490">
        <v>2451</v>
      </c>
      <c r="I79" s="490">
        <v>0</v>
      </c>
      <c r="J79" s="490">
        <v>32</v>
      </c>
      <c r="K79" s="490">
        <v>2419</v>
      </c>
    </row>
    <row r="80" spans="2:11" ht="19.5" customHeight="1">
      <c r="B80" s="426" t="s">
        <v>150</v>
      </c>
      <c r="C80" s="208" t="s">
        <v>668</v>
      </c>
      <c r="D80" s="490">
        <v>13708</v>
      </c>
      <c r="E80" s="490">
        <v>135</v>
      </c>
      <c r="F80" s="490">
        <v>130</v>
      </c>
      <c r="G80" s="490">
        <v>13714</v>
      </c>
      <c r="H80" s="490">
        <v>2298</v>
      </c>
      <c r="I80" s="490">
        <v>23</v>
      </c>
      <c r="J80" s="490">
        <v>26</v>
      </c>
      <c r="K80" s="490">
        <v>2294</v>
      </c>
    </row>
    <row r="81" spans="2:11" ht="19.5" customHeight="1">
      <c r="B81" s="426" t="s">
        <v>151</v>
      </c>
      <c r="C81" s="208" t="s">
        <v>669</v>
      </c>
      <c r="D81" s="490">
        <v>4546</v>
      </c>
      <c r="E81" s="490">
        <v>48</v>
      </c>
      <c r="F81" s="490">
        <v>16</v>
      </c>
      <c r="G81" s="490">
        <v>4579</v>
      </c>
      <c r="H81" s="490">
        <v>538</v>
      </c>
      <c r="I81" s="490">
        <v>3</v>
      </c>
      <c r="J81" s="490">
        <v>2</v>
      </c>
      <c r="K81" s="490">
        <v>538</v>
      </c>
    </row>
    <row r="82" spans="2:11" ht="19.5" customHeight="1">
      <c r="B82" s="426" t="s">
        <v>152</v>
      </c>
      <c r="C82" s="208" t="s">
        <v>670</v>
      </c>
      <c r="D82" s="490">
        <v>3229</v>
      </c>
      <c r="E82" s="490">
        <v>31</v>
      </c>
      <c r="F82" s="490">
        <v>22</v>
      </c>
      <c r="G82" s="490">
        <v>3239</v>
      </c>
      <c r="H82" s="490">
        <v>225</v>
      </c>
      <c r="I82" s="490">
        <v>0</v>
      </c>
      <c r="J82" s="490">
        <v>5</v>
      </c>
      <c r="K82" s="490">
        <v>219</v>
      </c>
    </row>
    <row r="83" spans="2:11" ht="19.5" customHeight="1">
      <c r="B83" s="426" t="s">
        <v>153</v>
      </c>
      <c r="C83" s="208" t="s">
        <v>609</v>
      </c>
      <c r="D83" s="490" t="s">
        <v>97</v>
      </c>
      <c r="E83" s="490" t="s">
        <v>97</v>
      </c>
      <c r="F83" s="490" t="s">
        <v>97</v>
      </c>
      <c r="G83" s="490" t="s">
        <v>97</v>
      </c>
      <c r="H83" s="490" t="s">
        <v>97</v>
      </c>
      <c r="I83" s="490" t="s">
        <v>97</v>
      </c>
      <c r="J83" s="490" t="s">
        <v>97</v>
      </c>
      <c r="K83" s="490" t="s">
        <v>97</v>
      </c>
    </row>
    <row r="84" spans="2:11" ht="19.5" customHeight="1">
      <c r="B84" s="426" t="s">
        <v>154</v>
      </c>
      <c r="C84" s="208" t="s">
        <v>610</v>
      </c>
      <c r="D84" s="490">
        <v>7092</v>
      </c>
      <c r="E84" s="490">
        <v>38</v>
      </c>
      <c r="F84" s="490">
        <v>12</v>
      </c>
      <c r="G84" s="490">
        <v>7118</v>
      </c>
      <c r="H84" s="490">
        <v>134</v>
      </c>
      <c r="I84" s="490">
        <v>0</v>
      </c>
      <c r="J84" s="490">
        <v>1</v>
      </c>
      <c r="K84" s="490">
        <v>133</v>
      </c>
    </row>
    <row r="85" spans="2:11" ht="19.5" customHeight="1">
      <c r="B85" s="426" t="s">
        <v>155</v>
      </c>
      <c r="C85" s="208" t="s">
        <v>611</v>
      </c>
      <c r="D85" s="490">
        <v>12235</v>
      </c>
      <c r="E85" s="490">
        <v>105</v>
      </c>
      <c r="F85" s="490">
        <v>6</v>
      </c>
      <c r="G85" s="490">
        <v>12334</v>
      </c>
      <c r="H85" s="490">
        <v>1513</v>
      </c>
      <c r="I85" s="490">
        <v>0</v>
      </c>
      <c r="J85" s="490">
        <v>66</v>
      </c>
      <c r="K85" s="490">
        <v>1447</v>
      </c>
    </row>
    <row r="86" spans="2:11" ht="19.5" customHeight="1">
      <c r="B86" s="426" t="s">
        <v>156</v>
      </c>
      <c r="C86" s="208" t="s">
        <v>671</v>
      </c>
      <c r="D86" s="490">
        <v>6040</v>
      </c>
      <c r="E86" s="490">
        <v>28</v>
      </c>
      <c r="F86" s="490">
        <v>20</v>
      </c>
      <c r="G86" s="490">
        <v>6049</v>
      </c>
      <c r="H86" s="490">
        <v>325</v>
      </c>
      <c r="I86" s="490">
        <v>0</v>
      </c>
      <c r="J86" s="490">
        <v>2</v>
      </c>
      <c r="K86" s="490">
        <v>322</v>
      </c>
    </row>
    <row r="87" spans="2:11" ht="19.5" customHeight="1">
      <c r="B87" s="426" t="s">
        <v>157</v>
      </c>
      <c r="C87" s="208" t="s">
        <v>672</v>
      </c>
      <c r="D87" s="490">
        <v>17662</v>
      </c>
      <c r="E87" s="490">
        <v>173</v>
      </c>
      <c r="F87" s="490">
        <v>197</v>
      </c>
      <c r="G87" s="490">
        <v>17638</v>
      </c>
      <c r="H87" s="490">
        <v>1356</v>
      </c>
      <c r="I87" s="490">
        <v>31</v>
      </c>
      <c r="J87" s="490">
        <v>1</v>
      </c>
      <c r="K87" s="490">
        <v>1386</v>
      </c>
    </row>
    <row r="88" spans="2:11" ht="19.5" customHeight="1">
      <c r="B88" s="426" t="s">
        <v>158</v>
      </c>
      <c r="C88" s="208" t="s">
        <v>673</v>
      </c>
      <c r="D88" s="490">
        <v>8472</v>
      </c>
      <c r="E88" s="490">
        <v>222</v>
      </c>
      <c r="F88" s="490">
        <v>126</v>
      </c>
      <c r="G88" s="490">
        <v>8597</v>
      </c>
      <c r="H88" s="490">
        <v>616</v>
      </c>
      <c r="I88" s="490">
        <v>17</v>
      </c>
      <c r="J88" s="490">
        <v>0</v>
      </c>
      <c r="K88" s="490">
        <v>604</v>
      </c>
    </row>
    <row r="89" spans="2:11" ht="19.5" customHeight="1">
      <c r="B89" s="426" t="s">
        <v>159</v>
      </c>
      <c r="C89" s="208" t="s">
        <v>674</v>
      </c>
      <c r="D89" s="490">
        <v>7510</v>
      </c>
      <c r="E89" s="490">
        <v>116</v>
      </c>
      <c r="F89" s="490">
        <v>117</v>
      </c>
      <c r="G89" s="490">
        <v>7514</v>
      </c>
      <c r="H89" s="490">
        <v>389</v>
      </c>
      <c r="I89" s="490">
        <v>32</v>
      </c>
      <c r="J89" s="490">
        <v>0</v>
      </c>
      <c r="K89" s="490">
        <v>416</v>
      </c>
    </row>
    <row r="90" spans="2:11" ht="19.5" customHeight="1">
      <c r="B90" s="426" t="s">
        <v>160</v>
      </c>
      <c r="C90" s="208" t="s">
        <v>675</v>
      </c>
      <c r="D90" s="490">
        <v>31779</v>
      </c>
      <c r="E90" s="490">
        <v>183</v>
      </c>
      <c r="F90" s="490">
        <v>424</v>
      </c>
      <c r="G90" s="490">
        <v>31538</v>
      </c>
      <c r="H90" s="490">
        <v>1775</v>
      </c>
      <c r="I90" s="490">
        <v>73</v>
      </c>
      <c r="J90" s="490">
        <v>44</v>
      </c>
      <c r="K90" s="490">
        <v>1804</v>
      </c>
    </row>
    <row r="91" spans="2:11" ht="19.5" customHeight="1">
      <c r="B91" s="426" t="s">
        <v>161</v>
      </c>
      <c r="C91" s="208" t="s">
        <v>676</v>
      </c>
      <c r="D91" s="490">
        <v>2249</v>
      </c>
      <c r="E91" s="490">
        <v>14</v>
      </c>
      <c r="F91" s="490">
        <v>12</v>
      </c>
      <c r="G91" s="490">
        <v>2251</v>
      </c>
      <c r="H91" s="490">
        <v>24</v>
      </c>
      <c r="I91" s="490">
        <v>0</v>
      </c>
      <c r="J91" s="490">
        <v>0</v>
      </c>
      <c r="K91" s="490">
        <v>24</v>
      </c>
    </row>
    <row r="92" spans="2:11" ht="19.5" customHeight="1">
      <c r="B92" s="426" t="s">
        <v>162</v>
      </c>
      <c r="C92" s="208" t="s">
        <v>677</v>
      </c>
      <c r="D92" s="490">
        <v>82775</v>
      </c>
      <c r="E92" s="490">
        <v>841</v>
      </c>
      <c r="F92" s="490">
        <v>852</v>
      </c>
      <c r="G92" s="490">
        <v>82764</v>
      </c>
      <c r="H92" s="490">
        <v>399</v>
      </c>
      <c r="I92" s="490">
        <v>9</v>
      </c>
      <c r="J92" s="490">
        <v>9</v>
      </c>
      <c r="K92" s="490">
        <v>399</v>
      </c>
    </row>
    <row r="93" spans="2:11" ht="19.5" customHeight="1">
      <c r="B93" s="426" t="s">
        <v>163</v>
      </c>
      <c r="C93" s="445" t="s">
        <v>379</v>
      </c>
      <c r="D93" s="490">
        <v>7318</v>
      </c>
      <c r="E93" s="490">
        <v>81</v>
      </c>
      <c r="F93" s="490">
        <v>45</v>
      </c>
      <c r="G93" s="490">
        <v>7354</v>
      </c>
      <c r="H93" s="490">
        <v>1187</v>
      </c>
      <c r="I93" s="490">
        <v>17</v>
      </c>
      <c r="J93" s="490">
        <v>22</v>
      </c>
      <c r="K93" s="490">
        <v>1182</v>
      </c>
    </row>
    <row r="94" spans="2:18" ht="19.5" customHeight="1">
      <c r="B94" s="423" t="s">
        <v>27</v>
      </c>
      <c r="C94" s="520" t="s">
        <v>377</v>
      </c>
      <c r="D94" s="488">
        <v>25140</v>
      </c>
      <c r="E94" s="488">
        <v>251</v>
      </c>
      <c r="F94" s="488">
        <v>55</v>
      </c>
      <c r="G94" s="488">
        <v>25335</v>
      </c>
      <c r="H94" s="488">
        <v>4555</v>
      </c>
      <c r="I94" s="488">
        <v>77</v>
      </c>
      <c r="J94" s="488">
        <v>40</v>
      </c>
      <c r="K94" s="488">
        <v>4593</v>
      </c>
      <c r="L94" s="498"/>
      <c r="M94" s="498"/>
      <c r="N94" s="498"/>
      <c r="O94" s="498"/>
      <c r="P94" s="498"/>
      <c r="Q94" s="498"/>
      <c r="R94" s="498"/>
    </row>
    <row r="95" spans="2:11" ht="19.5" customHeight="1">
      <c r="B95" s="427" t="s">
        <v>28</v>
      </c>
      <c r="C95" s="521" t="s">
        <v>378</v>
      </c>
      <c r="D95" s="492">
        <v>18090</v>
      </c>
      <c r="E95" s="492">
        <v>381</v>
      </c>
      <c r="F95" s="492">
        <v>148</v>
      </c>
      <c r="G95" s="492">
        <v>18320</v>
      </c>
      <c r="H95" s="492">
        <v>37349</v>
      </c>
      <c r="I95" s="492">
        <v>695</v>
      </c>
      <c r="J95" s="492">
        <v>681</v>
      </c>
      <c r="K95" s="492">
        <v>37366</v>
      </c>
    </row>
    <row r="96" spans="2:11" ht="19.5" customHeight="1">
      <c r="B96" s="425" t="s">
        <v>29</v>
      </c>
      <c r="C96" s="207" t="s">
        <v>620</v>
      </c>
      <c r="D96" s="488">
        <v>6817</v>
      </c>
      <c r="E96" s="488">
        <v>32</v>
      </c>
      <c r="F96" s="488">
        <v>63</v>
      </c>
      <c r="G96" s="488">
        <v>6787</v>
      </c>
      <c r="H96" s="488">
        <v>11240</v>
      </c>
      <c r="I96" s="488">
        <v>473</v>
      </c>
      <c r="J96" s="488">
        <v>599</v>
      </c>
      <c r="K96" s="488">
        <v>11113</v>
      </c>
    </row>
    <row r="97" spans="2:11" ht="19.5" customHeight="1">
      <c r="B97" s="426" t="s">
        <v>30</v>
      </c>
      <c r="C97" s="208" t="s">
        <v>678</v>
      </c>
      <c r="D97" s="492">
        <v>5355</v>
      </c>
      <c r="E97" s="492">
        <v>157</v>
      </c>
      <c r="F97" s="492">
        <v>145</v>
      </c>
      <c r="G97" s="492">
        <v>5368</v>
      </c>
      <c r="H97" s="492">
        <v>21955</v>
      </c>
      <c r="I97" s="492">
        <v>888</v>
      </c>
      <c r="J97" s="492">
        <v>935</v>
      </c>
      <c r="K97" s="492">
        <v>21907</v>
      </c>
    </row>
    <row r="98" spans="2:11" ht="19.5" customHeight="1">
      <c r="B98" s="423" t="s">
        <v>31</v>
      </c>
      <c r="C98" s="206" t="s">
        <v>621</v>
      </c>
      <c r="D98" s="494">
        <v>57805</v>
      </c>
      <c r="E98" s="494">
        <v>1052</v>
      </c>
      <c r="F98" s="494">
        <v>652</v>
      </c>
      <c r="G98" s="494">
        <v>58169</v>
      </c>
      <c r="H98" s="494">
        <v>9254</v>
      </c>
      <c r="I98" s="494">
        <v>396</v>
      </c>
      <c r="J98" s="494">
        <v>178</v>
      </c>
      <c r="K98" s="494">
        <v>9508</v>
      </c>
    </row>
    <row r="99" spans="2:11" ht="19.5" customHeight="1">
      <c r="B99" s="427" t="s">
        <v>32</v>
      </c>
      <c r="C99" s="205" t="s">
        <v>679</v>
      </c>
      <c r="D99" s="490">
        <v>33507</v>
      </c>
      <c r="E99" s="490">
        <v>383</v>
      </c>
      <c r="F99" s="490">
        <v>181</v>
      </c>
      <c r="G99" s="490">
        <v>33703</v>
      </c>
      <c r="H99" s="490">
        <v>21836</v>
      </c>
      <c r="I99" s="490">
        <v>765</v>
      </c>
      <c r="J99" s="490">
        <v>432</v>
      </c>
      <c r="K99" s="490">
        <v>22175</v>
      </c>
    </row>
    <row r="100" spans="2:11" ht="19.5" customHeight="1">
      <c r="B100" s="425" t="s">
        <v>33</v>
      </c>
      <c r="C100" s="207" t="s">
        <v>680</v>
      </c>
      <c r="D100" s="495">
        <v>20055</v>
      </c>
      <c r="E100" s="495">
        <v>1279</v>
      </c>
      <c r="F100" s="495">
        <v>638</v>
      </c>
      <c r="G100" s="495">
        <v>20695</v>
      </c>
      <c r="H100" s="495">
        <v>5179</v>
      </c>
      <c r="I100" s="495">
        <v>72</v>
      </c>
      <c r="J100" s="495">
        <v>335</v>
      </c>
      <c r="K100" s="495">
        <v>4917</v>
      </c>
    </row>
    <row r="101" spans="2:11" ht="19.5" customHeight="1">
      <c r="B101" s="426" t="s">
        <v>34</v>
      </c>
      <c r="C101" s="208" t="s">
        <v>681</v>
      </c>
      <c r="D101" s="493">
        <v>10644</v>
      </c>
      <c r="E101" s="493">
        <v>109</v>
      </c>
      <c r="F101" s="493">
        <v>293</v>
      </c>
      <c r="G101" s="493">
        <v>10461</v>
      </c>
      <c r="H101" s="493">
        <v>32803</v>
      </c>
      <c r="I101" s="493">
        <v>648</v>
      </c>
      <c r="J101" s="493">
        <v>832</v>
      </c>
      <c r="K101" s="493">
        <v>32618</v>
      </c>
    </row>
    <row r="102" spans="2:11" ht="19.5" customHeight="1">
      <c r="B102" s="427" t="s">
        <v>35</v>
      </c>
      <c r="C102" s="205" t="s">
        <v>682</v>
      </c>
      <c r="D102" s="499">
        <v>4358</v>
      </c>
      <c r="E102" s="499">
        <v>180</v>
      </c>
      <c r="F102" s="499">
        <v>18</v>
      </c>
      <c r="G102" s="499">
        <v>4520</v>
      </c>
      <c r="H102" s="499">
        <v>486</v>
      </c>
      <c r="I102" s="499">
        <v>18</v>
      </c>
      <c r="J102" s="499">
        <v>18</v>
      </c>
      <c r="K102" s="499">
        <v>486</v>
      </c>
    </row>
    <row r="103" spans="12:13" ht="14.25" customHeight="1">
      <c r="L103" s="498"/>
      <c r="M103" s="498"/>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C6:C42 C45:C51 D6:IV51">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2"/>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28" t="s">
        <v>580</v>
      </c>
      <c r="B2" s="728"/>
      <c r="C2" s="728"/>
      <c r="D2" s="728"/>
      <c r="E2" s="728"/>
      <c r="F2" s="728"/>
      <c r="G2" s="728"/>
      <c r="H2" s="728"/>
      <c r="I2" s="728"/>
      <c r="J2" s="728"/>
      <c r="K2" s="728"/>
      <c r="L2" s="728"/>
      <c r="M2" s="728"/>
      <c r="N2" s="728"/>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581</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610" t="s">
        <v>461</v>
      </c>
      <c r="D5" s="610"/>
      <c r="E5" s="610"/>
      <c r="F5" s="610"/>
      <c r="G5" s="610"/>
      <c r="H5" s="610"/>
      <c r="I5" s="610"/>
      <c r="J5" s="610"/>
      <c r="K5" s="610"/>
      <c r="L5" s="610"/>
      <c r="M5" s="610"/>
      <c r="N5" s="610"/>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610"/>
      <c r="D6" s="610"/>
      <c r="E6" s="610"/>
      <c r="F6" s="610"/>
      <c r="G6" s="610"/>
      <c r="H6" s="610"/>
      <c r="I6" s="610"/>
      <c r="J6" s="610"/>
      <c r="K6" s="610"/>
      <c r="L6" s="610"/>
      <c r="M6" s="610"/>
      <c r="N6" s="610"/>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610"/>
      <c r="D7" s="610"/>
      <c r="E7" s="610"/>
      <c r="F7" s="610"/>
      <c r="G7" s="610"/>
      <c r="H7" s="610"/>
      <c r="I7" s="610"/>
      <c r="J7" s="610"/>
      <c r="K7" s="610"/>
      <c r="L7" s="610"/>
      <c r="M7" s="610"/>
      <c r="N7" s="610"/>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582</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30" t="s">
        <v>503</v>
      </c>
      <c r="D10" s="730"/>
      <c r="E10" s="730"/>
      <c r="F10" s="730"/>
      <c r="G10" s="730"/>
      <c r="H10" s="730"/>
      <c r="I10" s="730"/>
      <c r="J10" s="730"/>
      <c r="K10" s="730"/>
      <c r="L10" s="730"/>
      <c r="M10" s="730"/>
      <c r="N10" s="730"/>
      <c r="O10" s="247"/>
      <c r="P10" s="247"/>
      <c r="Q10" s="247"/>
      <c r="R10" s="247"/>
      <c r="S10" s="247"/>
      <c r="T10" s="247"/>
      <c r="U10" s="247"/>
      <c r="V10" s="247"/>
      <c r="W10" s="247"/>
      <c r="X10" s="247"/>
      <c r="Y10" s="247"/>
      <c r="Z10" s="247"/>
      <c r="AA10" s="247"/>
      <c r="AB10" s="247"/>
      <c r="AC10" s="247"/>
      <c r="AD10" s="247"/>
      <c r="AE10" s="247"/>
      <c r="AF10" s="247"/>
      <c r="AG10" s="247"/>
    </row>
    <row r="11" spans="1:33" s="1" customFormat="1" ht="15" customHeight="1">
      <c r="A11" s="118"/>
      <c r="B11" s="117"/>
      <c r="C11" s="730"/>
      <c r="D11" s="730"/>
      <c r="E11" s="730"/>
      <c r="F11" s="730"/>
      <c r="G11" s="730"/>
      <c r="H11" s="730"/>
      <c r="I11" s="730"/>
      <c r="J11" s="730"/>
      <c r="K11" s="730"/>
      <c r="L11" s="730"/>
      <c r="M11" s="730"/>
      <c r="N11" s="730"/>
      <c r="O11" s="247"/>
      <c r="P11" s="247"/>
      <c r="Q11" s="247"/>
      <c r="R11" s="247"/>
      <c r="S11" s="247"/>
      <c r="T11" s="247"/>
      <c r="U11" s="247"/>
      <c r="V11" s="247"/>
      <c r="W11" s="247"/>
      <c r="X11" s="247"/>
      <c r="Y11" s="247"/>
      <c r="Z11" s="247"/>
      <c r="AA11" s="247"/>
      <c r="AB11" s="247"/>
      <c r="AC11" s="247"/>
      <c r="AD11" s="247"/>
      <c r="AE11" s="247"/>
      <c r="AF11" s="247"/>
      <c r="AG11" s="247"/>
    </row>
    <row r="12" spans="1:33" s="1" customFormat="1" ht="15" customHeight="1">
      <c r="A12" s="118"/>
      <c r="B12" s="117"/>
      <c r="C12" s="730"/>
      <c r="D12" s="730"/>
      <c r="E12" s="730"/>
      <c r="F12" s="730"/>
      <c r="G12" s="730"/>
      <c r="H12" s="730"/>
      <c r="I12" s="730"/>
      <c r="J12" s="730"/>
      <c r="K12" s="730"/>
      <c r="L12" s="730"/>
      <c r="M12" s="730"/>
      <c r="N12" s="730"/>
      <c r="O12" s="247"/>
      <c r="P12" s="247"/>
      <c r="Q12" s="247"/>
      <c r="R12" s="247"/>
      <c r="S12" s="247"/>
      <c r="T12" s="247"/>
      <c r="U12" s="247"/>
      <c r="V12" s="247"/>
      <c r="W12" s="247"/>
      <c r="X12" s="247"/>
      <c r="Y12" s="247"/>
      <c r="Z12" s="247"/>
      <c r="AA12" s="247"/>
      <c r="AB12" s="247"/>
      <c r="AC12" s="247"/>
      <c r="AD12" s="247"/>
      <c r="AE12" s="247"/>
      <c r="AF12" s="247"/>
      <c r="AG12" s="247"/>
    </row>
    <row r="13" spans="1:33" s="1" customFormat="1" ht="15" customHeight="1">
      <c r="A13" s="118"/>
      <c r="B13" s="117"/>
      <c r="C13" s="730"/>
      <c r="D13" s="730"/>
      <c r="E13" s="730"/>
      <c r="F13" s="730"/>
      <c r="G13" s="730"/>
      <c r="H13" s="730"/>
      <c r="I13" s="730"/>
      <c r="J13" s="730"/>
      <c r="K13" s="730"/>
      <c r="L13" s="730"/>
      <c r="M13" s="730"/>
      <c r="N13" s="730"/>
      <c r="O13" s="247"/>
      <c r="P13" s="247"/>
      <c r="Q13" s="247"/>
      <c r="R13" s="247"/>
      <c r="S13" s="247"/>
      <c r="T13" s="247"/>
      <c r="U13" s="247"/>
      <c r="V13" s="247"/>
      <c r="W13" s="247"/>
      <c r="X13" s="247"/>
      <c r="Y13" s="247"/>
      <c r="Z13" s="247"/>
      <c r="AA13" s="247"/>
      <c r="AB13" s="247"/>
      <c r="AC13" s="247"/>
      <c r="AD13" s="247"/>
      <c r="AE13" s="247"/>
      <c r="AF13" s="247"/>
      <c r="AG13" s="247"/>
    </row>
    <row r="14" spans="1:33" s="1" customFormat="1" ht="15" customHeight="1">
      <c r="A14" s="118"/>
      <c r="B14" s="117"/>
      <c r="C14" s="730"/>
      <c r="D14" s="730"/>
      <c r="E14" s="730"/>
      <c r="F14" s="730"/>
      <c r="G14" s="730"/>
      <c r="H14" s="730"/>
      <c r="I14" s="730"/>
      <c r="J14" s="730"/>
      <c r="K14" s="730"/>
      <c r="L14" s="730"/>
      <c r="M14" s="730"/>
      <c r="N14" s="730"/>
      <c r="O14" s="247"/>
      <c r="P14" s="247"/>
      <c r="Q14" s="247"/>
      <c r="R14" s="247"/>
      <c r="S14" s="247"/>
      <c r="T14" s="247"/>
      <c r="U14" s="247"/>
      <c r="V14" s="247"/>
      <c r="W14" s="247"/>
      <c r="X14" s="247"/>
      <c r="Y14" s="247"/>
      <c r="Z14" s="247"/>
      <c r="AA14" s="247"/>
      <c r="AB14" s="247"/>
      <c r="AC14" s="247"/>
      <c r="AD14" s="247"/>
      <c r="AE14" s="247"/>
      <c r="AF14" s="247"/>
      <c r="AG14" s="247"/>
    </row>
    <row r="15" spans="1:33" s="1" customFormat="1" ht="15" customHeight="1">
      <c r="A15" s="118"/>
      <c r="B15" s="117"/>
      <c r="C15" s="730"/>
      <c r="D15" s="730"/>
      <c r="E15" s="730"/>
      <c r="F15" s="730"/>
      <c r="G15" s="730"/>
      <c r="H15" s="730"/>
      <c r="I15" s="730"/>
      <c r="J15" s="730"/>
      <c r="K15" s="730"/>
      <c r="L15" s="730"/>
      <c r="M15" s="730"/>
      <c r="N15" s="730"/>
      <c r="O15" s="247"/>
      <c r="P15" s="247"/>
      <c r="Q15" s="247"/>
      <c r="R15" s="247"/>
      <c r="S15" s="247"/>
      <c r="T15" s="247"/>
      <c r="U15" s="247"/>
      <c r="V15" s="247"/>
      <c r="W15" s="247"/>
      <c r="X15" s="247"/>
      <c r="Y15" s="247"/>
      <c r="Z15" s="247"/>
      <c r="AA15" s="247"/>
      <c r="AB15" s="247"/>
      <c r="AC15" s="247"/>
      <c r="AD15" s="247"/>
      <c r="AE15" s="247"/>
      <c r="AF15" s="247"/>
      <c r="AG15" s="247"/>
    </row>
    <row r="16" spans="1:33" s="1" customFormat="1" ht="15" customHeight="1">
      <c r="A16" s="118"/>
      <c r="B16" s="117"/>
      <c r="C16" s="730" t="s">
        <v>462</v>
      </c>
      <c r="D16" s="730"/>
      <c r="E16" s="730"/>
      <c r="F16" s="730"/>
      <c r="G16" s="730"/>
      <c r="H16" s="730"/>
      <c r="I16" s="730"/>
      <c r="J16" s="730"/>
      <c r="K16" s="730"/>
      <c r="L16" s="730"/>
      <c r="M16" s="730"/>
      <c r="N16" s="730"/>
      <c r="O16" s="247"/>
      <c r="P16" s="247"/>
      <c r="Q16" s="247"/>
      <c r="R16" s="247"/>
      <c r="S16" s="247"/>
      <c r="T16" s="247"/>
      <c r="U16" s="247"/>
      <c r="V16" s="247"/>
      <c r="W16" s="247"/>
      <c r="X16" s="247"/>
      <c r="Y16" s="247"/>
      <c r="Z16" s="247"/>
      <c r="AA16" s="247"/>
      <c r="AB16" s="247"/>
      <c r="AC16" s="247"/>
      <c r="AD16" s="247"/>
      <c r="AE16" s="247"/>
      <c r="AF16" s="247"/>
      <c r="AG16" s="247"/>
    </row>
    <row r="17" spans="1:33" s="1" customFormat="1" ht="15" customHeight="1">
      <c r="A17" s="118"/>
      <c r="B17" s="117"/>
      <c r="C17" s="730"/>
      <c r="D17" s="730"/>
      <c r="E17" s="730"/>
      <c r="F17" s="730"/>
      <c r="G17" s="730"/>
      <c r="H17" s="730"/>
      <c r="I17" s="730"/>
      <c r="J17" s="730"/>
      <c r="K17" s="730"/>
      <c r="L17" s="730"/>
      <c r="M17" s="730"/>
      <c r="N17" s="730"/>
      <c r="O17" s="247"/>
      <c r="P17" s="247"/>
      <c r="Q17" s="247"/>
      <c r="R17" s="247"/>
      <c r="S17" s="247"/>
      <c r="T17" s="247"/>
      <c r="U17" s="247"/>
      <c r="V17" s="247"/>
      <c r="W17" s="247"/>
      <c r="X17" s="247"/>
      <c r="Y17" s="247"/>
      <c r="Z17" s="247"/>
      <c r="AA17" s="247"/>
      <c r="AB17" s="247"/>
      <c r="AC17" s="247"/>
      <c r="AD17" s="247"/>
      <c r="AE17" s="247"/>
      <c r="AF17" s="247"/>
      <c r="AG17" s="247"/>
    </row>
    <row r="18" spans="1:33" s="1" customFormat="1" ht="15" customHeight="1">
      <c r="A18" s="118"/>
      <c r="B18" s="117"/>
      <c r="C18" s="730"/>
      <c r="D18" s="730"/>
      <c r="E18" s="730"/>
      <c r="F18" s="730"/>
      <c r="G18" s="730"/>
      <c r="H18" s="730"/>
      <c r="I18" s="730"/>
      <c r="J18" s="730"/>
      <c r="K18" s="730"/>
      <c r="L18" s="730"/>
      <c r="M18" s="730"/>
      <c r="N18" s="730"/>
      <c r="O18" s="247"/>
      <c r="P18" s="247"/>
      <c r="Q18" s="247"/>
      <c r="R18" s="247"/>
      <c r="S18" s="247"/>
      <c r="T18" s="247"/>
      <c r="U18" s="247"/>
      <c r="V18" s="247"/>
      <c r="W18" s="247"/>
      <c r="X18" s="247"/>
      <c r="Y18" s="247"/>
      <c r="Z18" s="247"/>
      <c r="AA18" s="247"/>
      <c r="AB18" s="247"/>
      <c r="AC18" s="247"/>
      <c r="AD18" s="247"/>
      <c r="AE18" s="247"/>
      <c r="AF18" s="247"/>
      <c r="AG18" s="247"/>
    </row>
    <row r="19" spans="1:33" ht="9" customHeight="1">
      <c r="A19" s="115"/>
      <c r="B19" s="116"/>
      <c r="C19" s="730"/>
      <c r="D19" s="730"/>
      <c r="E19" s="730"/>
      <c r="F19" s="730"/>
      <c r="G19" s="730"/>
      <c r="H19" s="730"/>
      <c r="I19" s="730"/>
      <c r="J19" s="730"/>
      <c r="K19" s="730"/>
      <c r="L19" s="730"/>
      <c r="M19" s="730"/>
      <c r="N19" s="730"/>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583</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588" t="s">
        <v>15</v>
      </c>
      <c r="D21" s="588"/>
      <c r="E21" s="588"/>
      <c r="F21" s="588"/>
      <c r="G21" s="588"/>
      <c r="H21" s="588"/>
      <c r="I21" s="588"/>
      <c r="J21" s="588"/>
      <c r="K21" s="588"/>
      <c r="L21" s="588"/>
      <c r="M21" s="588"/>
      <c r="N21" s="588"/>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588"/>
      <c r="D22" s="588"/>
      <c r="E22" s="588"/>
      <c r="F22" s="588"/>
      <c r="G22" s="588"/>
      <c r="H22" s="588"/>
      <c r="I22" s="588"/>
      <c r="J22" s="588"/>
      <c r="K22" s="588"/>
      <c r="L22" s="588"/>
      <c r="M22" s="588"/>
      <c r="N22" s="588"/>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588"/>
      <c r="D23" s="588"/>
      <c r="E23" s="588"/>
      <c r="F23" s="588"/>
      <c r="G23" s="588"/>
      <c r="H23" s="588"/>
      <c r="I23" s="588"/>
      <c r="J23" s="588"/>
      <c r="K23" s="588"/>
      <c r="L23" s="588"/>
      <c r="M23" s="588"/>
      <c r="N23" s="588"/>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588"/>
      <c r="D24" s="588"/>
      <c r="E24" s="588"/>
      <c r="F24" s="588"/>
      <c r="G24" s="588"/>
      <c r="H24" s="588"/>
      <c r="I24" s="588"/>
      <c r="J24" s="588"/>
      <c r="K24" s="588"/>
      <c r="L24" s="588"/>
      <c r="M24" s="588"/>
      <c r="N24" s="588"/>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588"/>
      <c r="D25" s="588"/>
      <c r="E25" s="588"/>
      <c r="F25" s="588"/>
      <c r="G25" s="588"/>
      <c r="H25" s="588"/>
      <c r="I25" s="588"/>
      <c r="J25" s="588"/>
      <c r="K25" s="588"/>
      <c r="L25" s="588"/>
      <c r="M25" s="588"/>
      <c r="N25" s="588"/>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588"/>
      <c r="D26" s="588"/>
      <c r="E26" s="588"/>
      <c r="F26" s="588"/>
      <c r="G26" s="588"/>
      <c r="H26" s="588"/>
      <c r="I26" s="588"/>
      <c r="J26" s="588"/>
      <c r="K26" s="588"/>
      <c r="L26" s="588"/>
      <c r="M26" s="588"/>
      <c r="N26" s="588"/>
      <c r="O26" s="166"/>
      <c r="P26" s="166"/>
      <c r="Q26" s="166"/>
      <c r="R26" s="166"/>
      <c r="S26" s="166"/>
      <c r="T26" s="166"/>
      <c r="U26" s="166"/>
      <c r="V26" s="166"/>
      <c r="W26" s="166"/>
      <c r="X26" s="166"/>
      <c r="Y26" s="166"/>
      <c r="Z26" s="166"/>
      <c r="AA26" s="166"/>
      <c r="AB26" s="166"/>
      <c r="AC26" s="166"/>
      <c r="AD26" s="166"/>
      <c r="AE26" s="166"/>
      <c r="AF26" s="166"/>
      <c r="AG26" s="166"/>
    </row>
    <row r="27" spans="1:33" ht="18" customHeight="1">
      <c r="A27" s="115"/>
      <c r="B27" s="116"/>
      <c r="C27" s="588"/>
      <c r="D27" s="588"/>
      <c r="E27" s="588"/>
      <c r="F27" s="588"/>
      <c r="G27" s="588"/>
      <c r="H27" s="588"/>
      <c r="I27" s="588"/>
      <c r="J27" s="588"/>
      <c r="K27" s="588"/>
      <c r="L27" s="588"/>
      <c r="M27" s="588"/>
      <c r="N27" s="588"/>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588"/>
      <c r="D28" s="588"/>
      <c r="E28" s="588"/>
      <c r="F28" s="588"/>
      <c r="G28" s="588"/>
      <c r="H28" s="588"/>
      <c r="I28" s="588"/>
      <c r="J28" s="588"/>
      <c r="K28" s="588"/>
      <c r="L28" s="588"/>
      <c r="M28" s="588"/>
      <c r="N28" s="588"/>
      <c r="O28" s="166"/>
      <c r="P28" s="166"/>
      <c r="Q28" s="166"/>
      <c r="R28" s="166"/>
      <c r="S28" s="166"/>
      <c r="T28" s="166"/>
      <c r="U28" s="166"/>
      <c r="V28" s="166"/>
      <c r="W28" s="166"/>
      <c r="X28" s="166"/>
      <c r="Y28" s="166"/>
      <c r="Z28" s="166"/>
      <c r="AA28" s="166"/>
      <c r="AB28" s="166"/>
      <c r="AC28" s="166"/>
      <c r="AD28" s="166"/>
      <c r="AE28" s="166"/>
      <c r="AF28" s="166"/>
      <c r="AG28" s="166"/>
    </row>
    <row r="29" spans="1:33" ht="9" customHeight="1">
      <c r="A29" s="115"/>
      <c r="B29" s="116"/>
      <c r="C29" s="545"/>
      <c r="D29" s="545"/>
      <c r="E29" s="545"/>
      <c r="F29" s="545"/>
      <c r="G29" s="545"/>
      <c r="H29" s="545"/>
      <c r="I29" s="545"/>
      <c r="J29" s="545"/>
      <c r="K29" s="545"/>
      <c r="L29" s="545"/>
      <c r="M29" s="545"/>
      <c r="N29" s="545"/>
      <c r="O29" s="166"/>
      <c r="P29" s="166"/>
      <c r="Q29" s="166"/>
      <c r="R29" s="166"/>
      <c r="S29" s="166"/>
      <c r="T29" s="166"/>
      <c r="U29" s="166"/>
      <c r="V29" s="166"/>
      <c r="W29" s="166"/>
      <c r="X29" s="166"/>
      <c r="Y29" s="166"/>
      <c r="Z29" s="166"/>
      <c r="AA29" s="166"/>
      <c r="AB29" s="166"/>
      <c r="AC29" s="166"/>
      <c r="AD29" s="166"/>
      <c r="AE29" s="166"/>
      <c r="AF29" s="166"/>
      <c r="AG29" s="166"/>
    </row>
    <row r="30" spans="1:33" s="1" customFormat="1" ht="15" customHeight="1">
      <c r="A30" s="118"/>
      <c r="B30" s="117" t="s">
        <v>584</v>
      </c>
      <c r="C30" s="119"/>
      <c r="D30" s="119"/>
      <c r="E30" s="119"/>
      <c r="F30" s="119"/>
      <c r="G30" s="119"/>
      <c r="H30" s="119"/>
      <c r="I30" s="119"/>
      <c r="J30" s="119"/>
      <c r="K30" s="119"/>
      <c r="L30" s="119"/>
      <c r="M30" s="119"/>
      <c r="N30" s="119"/>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t="s">
        <v>463</v>
      </c>
      <c r="D31" s="116" t="s">
        <v>464</v>
      </c>
      <c r="E31" s="116"/>
      <c r="F31" s="116"/>
      <c r="G31" s="116"/>
      <c r="H31" s="116"/>
      <c r="I31" s="116"/>
      <c r="J31" s="116"/>
      <c r="K31" s="116"/>
      <c r="L31" s="116"/>
      <c r="M31" s="115"/>
      <c r="N31" s="115"/>
      <c r="O31" s="115"/>
      <c r="P31" s="115"/>
      <c r="Q31" s="115"/>
      <c r="R31" s="115"/>
      <c r="S31" s="115"/>
      <c r="T31" s="115"/>
      <c r="U31" s="115"/>
      <c r="V31" s="115"/>
      <c r="W31" s="115"/>
      <c r="X31" s="115"/>
      <c r="Y31" s="115"/>
      <c r="Z31" s="115"/>
      <c r="AA31" s="115"/>
      <c r="AB31" s="115"/>
      <c r="AC31" s="115"/>
      <c r="AD31" s="115"/>
      <c r="AE31" s="115"/>
      <c r="AF31" s="115"/>
      <c r="AG31" s="115"/>
    </row>
    <row r="32" spans="1:33" ht="15" customHeight="1">
      <c r="A32" s="115"/>
      <c r="B32" s="116"/>
      <c r="C32" s="116"/>
      <c r="D32" s="610" t="s">
        <v>465</v>
      </c>
      <c r="E32" s="610"/>
      <c r="F32" s="610"/>
      <c r="G32" s="610"/>
      <c r="H32" s="610"/>
      <c r="I32" s="610"/>
      <c r="J32" s="610"/>
      <c r="K32" s="610"/>
      <c r="L32" s="610"/>
      <c r="M32" s="610"/>
      <c r="N32" s="610"/>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610"/>
      <c r="E33" s="610"/>
      <c r="F33" s="610"/>
      <c r="G33" s="610"/>
      <c r="H33" s="610"/>
      <c r="I33" s="610"/>
      <c r="J33" s="610"/>
      <c r="K33" s="610"/>
      <c r="L33" s="610"/>
      <c r="M33" s="610"/>
      <c r="N33" s="610"/>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610"/>
      <c r="E34" s="610"/>
      <c r="F34" s="610"/>
      <c r="G34" s="610"/>
      <c r="H34" s="610"/>
      <c r="I34" s="610"/>
      <c r="J34" s="610"/>
      <c r="K34" s="610"/>
      <c r="L34" s="610"/>
      <c r="M34" s="610"/>
      <c r="N34" s="610"/>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729" t="s">
        <v>504</v>
      </c>
      <c r="E35" s="729"/>
      <c r="F35" s="729"/>
      <c r="G35" s="729"/>
      <c r="H35" s="729"/>
      <c r="I35" s="729"/>
      <c r="J35" s="729"/>
      <c r="K35" s="729"/>
      <c r="L35" s="729"/>
      <c r="M35" s="729"/>
      <c r="N35" s="729"/>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729"/>
      <c r="E36" s="729"/>
      <c r="F36" s="729"/>
      <c r="G36" s="729"/>
      <c r="H36" s="729"/>
      <c r="I36" s="729"/>
      <c r="J36" s="729"/>
      <c r="K36" s="729"/>
      <c r="L36" s="729"/>
      <c r="M36" s="729"/>
      <c r="N36" s="729"/>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729"/>
      <c r="E37" s="729"/>
      <c r="F37" s="729"/>
      <c r="G37" s="729"/>
      <c r="H37" s="729"/>
      <c r="I37" s="729"/>
      <c r="J37" s="729"/>
      <c r="K37" s="729"/>
      <c r="L37" s="729"/>
      <c r="M37" s="729"/>
      <c r="N37" s="729"/>
      <c r="O37" s="166"/>
      <c r="P37" s="166"/>
      <c r="Q37" s="166"/>
      <c r="R37" s="166"/>
      <c r="S37" s="166"/>
      <c r="T37" s="166"/>
      <c r="U37" s="166"/>
      <c r="V37" s="166"/>
      <c r="W37" s="166"/>
      <c r="X37" s="166"/>
      <c r="Y37" s="166"/>
      <c r="Z37" s="166"/>
      <c r="AA37" s="166"/>
      <c r="AB37" s="166"/>
      <c r="AC37" s="166"/>
      <c r="AD37" s="166"/>
      <c r="AE37" s="166"/>
      <c r="AF37" s="166"/>
      <c r="AG37" s="166"/>
    </row>
    <row r="38" spans="1:33" ht="15" customHeight="1">
      <c r="A38" s="115"/>
      <c r="B38" s="116"/>
      <c r="C38" s="116"/>
      <c r="D38" s="117" t="s">
        <v>466</v>
      </c>
      <c r="E38" s="116"/>
      <c r="F38" s="116"/>
      <c r="G38" s="116"/>
      <c r="H38" s="116"/>
      <c r="I38" s="116"/>
      <c r="J38" s="116"/>
      <c r="K38" s="116"/>
      <c r="L38" s="116"/>
      <c r="M38" s="115"/>
      <c r="N38" s="115"/>
      <c r="O38" s="115"/>
      <c r="P38" s="115"/>
      <c r="Q38" s="115"/>
      <c r="R38" s="115"/>
      <c r="S38" s="115"/>
      <c r="T38" s="115"/>
      <c r="U38" s="115"/>
      <c r="V38" s="115"/>
      <c r="W38" s="115"/>
      <c r="X38" s="115"/>
      <c r="Y38" s="115"/>
      <c r="Z38" s="115"/>
      <c r="AA38" s="115"/>
      <c r="AB38" s="115"/>
      <c r="AC38" s="115"/>
      <c r="AD38" s="115"/>
      <c r="AE38" s="115"/>
      <c r="AF38" s="115"/>
      <c r="AG38" s="115"/>
    </row>
    <row r="39" spans="1:33" ht="15" customHeight="1">
      <c r="A39" s="115"/>
      <c r="B39" s="116"/>
      <c r="C39" s="116"/>
      <c r="D39" s="729" t="s">
        <v>467</v>
      </c>
      <c r="E39" s="729"/>
      <c r="F39" s="729"/>
      <c r="G39" s="729"/>
      <c r="H39" s="729"/>
      <c r="I39" s="729"/>
      <c r="J39" s="729"/>
      <c r="K39" s="729"/>
      <c r="L39" s="729"/>
      <c r="M39" s="729"/>
      <c r="N39" s="729"/>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729"/>
      <c r="E40" s="729"/>
      <c r="F40" s="729"/>
      <c r="G40" s="729"/>
      <c r="H40" s="729"/>
      <c r="I40" s="729"/>
      <c r="J40" s="729"/>
      <c r="K40" s="729"/>
      <c r="L40" s="729"/>
      <c r="M40" s="729"/>
      <c r="N40" s="729"/>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729" t="s">
        <v>468</v>
      </c>
      <c r="E41" s="729"/>
      <c r="F41" s="729"/>
      <c r="G41" s="729"/>
      <c r="H41" s="729"/>
      <c r="I41" s="729"/>
      <c r="J41" s="729"/>
      <c r="K41" s="729"/>
      <c r="L41" s="729"/>
      <c r="M41" s="729"/>
      <c r="N41" s="729"/>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729"/>
      <c r="E42" s="729"/>
      <c r="F42" s="729"/>
      <c r="G42" s="729"/>
      <c r="H42" s="729"/>
      <c r="I42" s="729"/>
      <c r="J42" s="729"/>
      <c r="K42" s="729"/>
      <c r="L42" s="729"/>
      <c r="M42" s="729"/>
      <c r="N42" s="729"/>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729"/>
      <c r="E43" s="729"/>
      <c r="F43" s="729"/>
      <c r="G43" s="729"/>
      <c r="H43" s="729"/>
      <c r="I43" s="729"/>
      <c r="J43" s="729"/>
      <c r="K43" s="729"/>
      <c r="L43" s="729"/>
      <c r="M43" s="729"/>
      <c r="N43" s="729"/>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729"/>
      <c r="E44" s="729"/>
      <c r="F44" s="729"/>
      <c r="G44" s="729"/>
      <c r="H44" s="729"/>
      <c r="I44" s="729"/>
      <c r="J44" s="729"/>
      <c r="K44" s="729"/>
      <c r="L44" s="729"/>
      <c r="M44" s="729"/>
      <c r="N44" s="729"/>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729"/>
      <c r="E45" s="729"/>
      <c r="F45" s="729"/>
      <c r="G45" s="729"/>
      <c r="H45" s="729"/>
      <c r="I45" s="729"/>
      <c r="J45" s="729"/>
      <c r="K45" s="729"/>
      <c r="L45" s="729"/>
      <c r="M45" s="729"/>
      <c r="N45" s="729"/>
      <c r="O45" s="166"/>
      <c r="P45" s="166"/>
      <c r="Q45" s="166"/>
      <c r="R45" s="166"/>
      <c r="S45" s="166"/>
      <c r="T45" s="166"/>
      <c r="U45" s="166"/>
      <c r="V45" s="166"/>
      <c r="W45" s="166"/>
      <c r="X45" s="166"/>
      <c r="Y45" s="166"/>
      <c r="Z45" s="166"/>
      <c r="AA45" s="166"/>
      <c r="AB45" s="166"/>
      <c r="AC45" s="166"/>
      <c r="AD45" s="166"/>
      <c r="AE45" s="166"/>
      <c r="AF45" s="166"/>
      <c r="AG45" s="166"/>
    </row>
    <row r="46" spans="1:33" ht="15" customHeight="1">
      <c r="A46" s="115"/>
      <c r="B46" s="116"/>
      <c r="C46" s="116"/>
      <c r="D46" s="117" t="s">
        <v>469</v>
      </c>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9" customHeight="1">
      <c r="A47" s="115"/>
      <c r="B47" s="116"/>
      <c r="C47" s="116"/>
      <c r="D47" s="116"/>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t="s">
        <v>470</v>
      </c>
      <c r="D48" s="116" t="s">
        <v>471</v>
      </c>
      <c r="E48" s="116"/>
      <c r="F48" s="116"/>
      <c r="G48" s="116"/>
      <c r="H48" s="116"/>
      <c r="I48" s="116"/>
      <c r="J48" s="116"/>
      <c r="K48" s="116"/>
      <c r="L48" s="116"/>
      <c r="M48" s="115"/>
      <c r="N48" s="115"/>
      <c r="O48" s="115"/>
      <c r="P48" s="115"/>
      <c r="Q48" s="115"/>
      <c r="R48" s="115"/>
      <c r="S48" s="115"/>
      <c r="T48" s="115"/>
      <c r="U48" s="115"/>
      <c r="V48" s="115"/>
      <c r="W48" s="115"/>
      <c r="X48" s="115"/>
      <c r="Y48" s="115"/>
      <c r="Z48" s="115"/>
      <c r="AA48" s="115"/>
      <c r="AB48" s="115"/>
      <c r="AC48" s="115"/>
      <c r="AD48" s="115"/>
      <c r="AE48" s="115"/>
      <c r="AF48" s="115"/>
      <c r="AG48" s="115"/>
    </row>
    <row r="49" spans="1:33" ht="15" customHeight="1">
      <c r="A49" s="115"/>
      <c r="B49" s="116"/>
      <c r="C49" s="116"/>
      <c r="D49" s="610" t="s">
        <v>472</v>
      </c>
      <c r="E49" s="610"/>
      <c r="F49" s="610"/>
      <c r="G49" s="610"/>
      <c r="H49" s="610"/>
      <c r="I49" s="610"/>
      <c r="J49" s="610"/>
      <c r="K49" s="610"/>
      <c r="L49" s="610"/>
      <c r="M49" s="610"/>
      <c r="N49" s="610"/>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610"/>
      <c r="E50" s="610"/>
      <c r="F50" s="610"/>
      <c r="G50" s="610"/>
      <c r="H50" s="610"/>
      <c r="I50" s="610"/>
      <c r="J50" s="610"/>
      <c r="K50" s="610"/>
      <c r="L50" s="610"/>
      <c r="M50" s="610"/>
      <c r="N50" s="610"/>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610"/>
      <c r="E51" s="610"/>
      <c r="F51" s="610"/>
      <c r="G51" s="610"/>
      <c r="H51" s="610"/>
      <c r="I51" s="610"/>
      <c r="J51" s="610"/>
      <c r="K51" s="610"/>
      <c r="L51" s="610"/>
      <c r="M51" s="610"/>
      <c r="N51" s="610"/>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729" t="s">
        <v>473</v>
      </c>
      <c r="E52" s="729"/>
      <c r="F52" s="729"/>
      <c r="G52" s="729"/>
      <c r="H52" s="729"/>
      <c r="I52" s="729"/>
      <c r="J52" s="729"/>
      <c r="K52" s="729"/>
      <c r="L52" s="729"/>
      <c r="M52" s="729"/>
      <c r="N52" s="729"/>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729"/>
      <c r="E53" s="729"/>
      <c r="F53" s="729"/>
      <c r="G53" s="729"/>
      <c r="H53" s="729"/>
      <c r="I53" s="729"/>
      <c r="J53" s="729"/>
      <c r="K53" s="729"/>
      <c r="L53" s="729"/>
      <c r="M53" s="729"/>
      <c r="N53" s="729"/>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729" t="s">
        <v>474</v>
      </c>
      <c r="E54" s="729"/>
      <c r="F54" s="729"/>
      <c r="G54" s="729"/>
      <c r="H54" s="729"/>
      <c r="I54" s="729"/>
      <c r="J54" s="729"/>
      <c r="K54" s="729"/>
      <c r="L54" s="729"/>
      <c r="M54" s="729"/>
      <c r="N54" s="729"/>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729"/>
      <c r="E55" s="729"/>
      <c r="F55" s="729"/>
      <c r="G55" s="729"/>
      <c r="H55" s="729"/>
      <c r="I55" s="729"/>
      <c r="J55" s="729"/>
      <c r="K55" s="729"/>
      <c r="L55" s="729"/>
      <c r="M55" s="729"/>
      <c r="N55" s="729"/>
      <c r="O55" s="166"/>
      <c r="P55" s="166"/>
      <c r="Q55" s="166"/>
      <c r="R55" s="166"/>
      <c r="S55" s="166"/>
      <c r="T55" s="166"/>
      <c r="U55" s="166"/>
      <c r="V55" s="166"/>
      <c r="W55" s="166"/>
      <c r="X55" s="166"/>
      <c r="Y55" s="166"/>
      <c r="Z55" s="166"/>
      <c r="AA55" s="166"/>
      <c r="AB55" s="166"/>
      <c r="AC55" s="166"/>
      <c r="AD55" s="166"/>
      <c r="AE55" s="166"/>
      <c r="AF55" s="166"/>
      <c r="AG55" s="166"/>
    </row>
    <row r="56" spans="1:33" ht="15" customHeight="1">
      <c r="A56" s="115"/>
      <c r="B56" s="116"/>
      <c r="C56" s="116"/>
      <c r="D56" s="117" t="s">
        <v>475</v>
      </c>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I58" s="116"/>
      <c r="J58" s="116"/>
      <c r="K58" s="116"/>
      <c r="L58" s="116"/>
      <c r="M58" s="115"/>
      <c r="N58" s="115"/>
      <c r="O58" s="115"/>
      <c r="P58" s="115"/>
      <c r="Q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J59" s="116"/>
      <c r="K59" s="116"/>
      <c r="L59" s="116"/>
      <c r="M59" s="115"/>
      <c r="N59" s="115"/>
      <c r="O59" s="115"/>
      <c r="R59" s="115"/>
      <c r="S59" s="115"/>
      <c r="T59" s="115"/>
      <c r="U59" s="115"/>
      <c r="V59" s="115"/>
      <c r="W59" s="115"/>
      <c r="X59" s="115"/>
      <c r="Y59" s="115"/>
      <c r="Z59" s="115"/>
      <c r="AA59" s="115"/>
      <c r="AB59" s="115"/>
      <c r="AC59" s="115"/>
      <c r="AD59" s="115"/>
      <c r="AE59" s="115"/>
      <c r="AF59" s="115"/>
      <c r="AG59" s="115"/>
    </row>
    <row r="60" spans="1:33" ht="15" customHeight="1">
      <c r="A60" s="115"/>
      <c r="B60" s="116"/>
      <c r="C60" s="116"/>
      <c r="D60" s="116"/>
      <c r="E60" s="116"/>
      <c r="F60" s="116"/>
      <c r="G60" s="116"/>
      <c r="H60" s="116"/>
      <c r="I60" s="389" t="s">
        <v>326</v>
      </c>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9.75" customHeight="1">
      <c r="A61" s="115"/>
      <c r="B61" s="116"/>
      <c r="C61" s="116"/>
      <c r="D61" s="116"/>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t="s">
        <v>476</v>
      </c>
      <c r="D62" s="116" t="s">
        <v>477</v>
      </c>
      <c r="E62" s="116"/>
      <c r="F62" s="116"/>
      <c r="G62" s="116"/>
      <c r="H62" s="116"/>
      <c r="I62" s="116"/>
      <c r="J62" s="116"/>
      <c r="K62" s="116"/>
      <c r="L62" s="116"/>
      <c r="M62" s="115"/>
      <c r="N62" s="115"/>
      <c r="O62" s="115"/>
      <c r="P62" s="115"/>
      <c r="Q62" s="115"/>
      <c r="R62" s="115"/>
      <c r="S62" s="115"/>
      <c r="T62" s="115"/>
      <c r="U62" s="115"/>
      <c r="V62" s="115"/>
      <c r="W62" s="115"/>
      <c r="X62" s="115"/>
      <c r="Y62" s="115"/>
      <c r="Z62" s="115"/>
      <c r="AA62" s="115"/>
      <c r="AB62" s="115"/>
      <c r="AC62" s="115"/>
      <c r="AD62" s="115"/>
      <c r="AE62" s="115"/>
      <c r="AF62" s="115"/>
      <c r="AG62" s="115"/>
    </row>
    <row r="63" spans="1:33" ht="15" customHeight="1">
      <c r="A63" s="115"/>
      <c r="B63" s="116"/>
      <c r="C63" s="116"/>
      <c r="D63" s="610" t="s">
        <v>478</v>
      </c>
      <c r="E63" s="610"/>
      <c r="F63" s="610"/>
      <c r="G63" s="610"/>
      <c r="H63" s="610"/>
      <c r="I63" s="610"/>
      <c r="J63" s="610"/>
      <c r="K63" s="610"/>
      <c r="L63" s="610"/>
      <c r="M63" s="610"/>
      <c r="N63" s="610"/>
      <c r="O63" s="119"/>
      <c r="P63" s="119"/>
      <c r="Q63" s="119"/>
      <c r="R63" s="119"/>
      <c r="S63" s="119"/>
      <c r="T63" s="119"/>
      <c r="U63" s="119"/>
      <c r="V63" s="119"/>
      <c r="W63" s="119"/>
      <c r="X63" s="119"/>
      <c r="Y63" s="119"/>
      <c r="Z63" s="119"/>
      <c r="AA63" s="119"/>
      <c r="AB63" s="119"/>
      <c r="AC63" s="119"/>
      <c r="AD63" s="119"/>
      <c r="AE63" s="119"/>
      <c r="AF63" s="119"/>
      <c r="AG63" s="119"/>
    </row>
    <row r="64" spans="1:33" ht="15" customHeight="1">
      <c r="A64" s="115"/>
      <c r="B64" s="116"/>
      <c r="C64" s="116"/>
      <c r="D64" s="610"/>
      <c r="E64" s="610"/>
      <c r="F64" s="610"/>
      <c r="G64" s="610"/>
      <c r="H64" s="610"/>
      <c r="I64" s="610"/>
      <c r="J64" s="610"/>
      <c r="K64" s="610"/>
      <c r="L64" s="610"/>
      <c r="M64" s="610"/>
      <c r="N64" s="610"/>
      <c r="O64" s="119"/>
      <c r="P64" s="119"/>
      <c r="Q64" s="119"/>
      <c r="R64" s="119"/>
      <c r="S64" s="119"/>
      <c r="T64" s="119"/>
      <c r="U64" s="119"/>
      <c r="V64" s="119"/>
      <c r="W64" s="119"/>
      <c r="X64" s="119"/>
      <c r="Y64" s="119"/>
      <c r="Z64" s="119"/>
      <c r="AA64" s="119"/>
      <c r="AB64" s="119"/>
      <c r="AC64" s="119"/>
      <c r="AD64" s="119"/>
      <c r="AE64" s="119"/>
      <c r="AF64" s="119"/>
      <c r="AG64" s="119"/>
    </row>
    <row r="65" spans="1:33" ht="9" customHeight="1">
      <c r="A65" s="115"/>
      <c r="B65" s="116"/>
      <c r="C65" s="116"/>
      <c r="D65" s="610"/>
      <c r="E65" s="610"/>
      <c r="F65" s="610"/>
      <c r="G65" s="610"/>
      <c r="H65" s="610"/>
      <c r="I65" s="610"/>
      <c r="J65" s="610"/>
      <c r="K65" s="610"/>
      <c r="L65" s="610"/>
      <c r="M65" s="610"/>
      <c r="N65" s="610"/>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t="s">
        <v>479</v>
      </c>
      <c r="D66" s="116" t="s">
        <v>480</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252</v>
      </c>
      <c r="E67" s="116"/>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847</v>
      </c>
      <c r="F68" s="116"/>
      <c r="G68" s="116"/>
      <c r="H68" s="116"/>
      <c r="I68" s="116"/>
      <c r="J68" s="116"/>
      <c r="K68" s="116"/>
      <c r="L68" s="116"/>
      <c r="M68" s="115"/>
      <c r="N68" s="115"/>
      <c r="O68" s="115"/>
      <c r="P68" s="115"/>
      <c r="Q68" s="115"/>
      <c r="R68" s="115"/>
      <c r="S68" s="115"/>
      <c r="T68" s="115"/>
      <c r="U68" s="115"/>
      <c r="V68" s="115"/>
      <c r="W68" s="115"/>
      <c r="X68" s="115"/>
      <c r="Y68" s="115"/>
      <c r="Z68" s="115"/>
      <c r="AA68" s="115"/>
      <c r="AB68" s="115"/>
      <c r="AC68" s="115"/>
      <c r="AD68" s="115"/>
      <c r="AE68" s="115"/>
      <c r="AF68" s="115"/>
      <c r="AG68" s="115"/>
    </row>
    <row r="69" spans="1:33" ht="15" customHeight="1">
      <c r="A69" s="115"/>
      <c r="B69" s="116"/>
      <c r="C69" s="116"/>
      <c r="D69" s="610" t="s">
        <v>481</v>
      </c>
      <c r="E69" s="610"/>
      <c r="F69" s="610"/>
      <c r="G69" s="610"/>
      <c r="H69" s="610"/>
      <c r="I69" s="610"/>
      <c r="J69" s="610"/>
      <c r="K69" s="610"/>
      <c r="L69" s="610"/>
      <c r="M69" s="610"/>
      <c r="N69" s="610"/>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610"/>
      <c r="E70" s="610"/>
      <c r="F70" s="610"/>
      <c r="G70" s="610"/>
      <c r="H70" s="610"/>
      <c r="I70" s="610"/>
      <c r="J70" s="610"/>
      <c r="K70" s="610"/>
      <c r="L70" s="610"/>
      <c r="M70" s="610"/>
      <c r="N70" s="610"/>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610"/>
      <c r="E71" s="610"/>
      <c r="F71" s="610"/>
      <c r="G71" s="610"/>
      <c r="H71" s="610"/>
      <c r="I71" s="610"/>
      <c r="J71" s="610"/>
      <c r="K71" s="610"/>
      <c r="L71" s="610"/>
      <c r="M71" s="610"/>
      <c r="N71" s="610"/>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729" t="s">
        <v>482</v>
      </c>
      <c r="E72" s="729"/>
      <c r="F72" s="729"/>
      <c r="G72" s="729"/>
      <c r="H72" s="729"/>
      <c r="I72" s="729"/>
      <c r="J72" s="729"/>
      <c r="K72" s="729"/>
      <c r="L72" s="729"/>
      <c r="M72" s="729"/>
      <c r="N72" s="729"/>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729"/>
      <c r="E73" s="729"/>
      <c r="F73" s="729"/>
      <c r="G73" s="729"/>
      <c r="H73" s="729"/>
      <c r="I73" s="729"/>
      <c r="J73" s="729"/>
      <c r="K73" s="729"/>
      <c r="L73" s="729"/>
      <c r="M73" s="729"/>
      <c r="N73" s="729"/>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116" t="s">
        <v>586</v>
      </c>
      <c r="E74" s="116" t="s">
        <v>483</v>
      </c>
      <c r="F74" s="116"/>
      <c r="G74" s="116"/>
      <c r="H74" s="116"/>
      <c r="I74" s="116"/>
      <c r="J74" s="116"/>
      <c r="K74" s="116"/>
      <c r="L74" s="116"/>
      <c r="M74" s="115"/>
      <c r="N74" s="115"/>
      <c r="O74" s="115"/>
      <c r="P74" s="115"/>
      <c r="Q74" s="115"/>
      <c r="R74" s="115"/>
      <c r="S74" s="115"/>
      <c r="T74" s="115"/>
      <c r="U74" s="115"/>
      <c r="V74" s="115"/>
      <c r="W74" s="115"/>
      <c r="X74" s="115"/>
      <c r="Y74" s="115"/>
      <c r="Z74" s="115"/>
      <c r="AA74" s="115"/>
      <c r="AB74" s="115"/>
      <c r="AC74" s="115"/>
      <c r="AD74" s="115"/>
      <c r="AE74" s="115"/>
      <c r="AF74" s="115"/>
      <c r="AG74" s="115"/>
    </row>
    <row r="75" spans="1:33" ht="15" customHeight="1">
      <c r="A75" s="115"/>
      <c r="B75" s="116"/>
      <c r="C75" s="116"/>
      <c r="D75" s="116" t="s">
        <v>587</v>
      </c>
      <c r="E75" s="610" t="s">
        <v>588</v>
      </c>
      <c r="F75" s="610"/>
      <c r="G75" s="610"/>
      <c r="H75" s="610"/>
      <c r="I75" s="610"/>
      <c r="J75" s="610"/>
      <c r="K75" s="610"/>
      <c r="L75" s="610"/>
      <c r="M75" s="610"/>
      <c r="N75" s="610"/>
      <c r="O75" s="119"/>
      <c r="P75" s="119"/>
      <c r="Q75" s="119"/>
      <c r="R75" s="119"/>
      <c r="S75" s="119"/>
      <c r="T75" s="119"/>
      <c r="U75" s="119"/>
      <c r="V75" s="119"/>
      <c r="W75" s="119"/>
      <c r="X75" s="119"/>
      <c r="Y75" s="119"/>
      <c r="Z75" s="119"/>
      <c r="AA75" s="119"/>
      <c r="AB75" s="119"/>
      <c r="AC75" s="119"/>
      <c r="AD75" s="119"/>
      <c r="AE75" s="119"/>
      <c r="AF75" s="119"/>
      <c r="AG75" s="119"/>
    </row>
    <row r="76" spans="1:33" ht="15" customHeight="1">
      <c r="A76" s="115"/>
      <c r="B76" s="116"/>
      <c r="C76" s="116"/>
      <c r="D76" s="116"/>
      <c r="E76" s="610"/>
      <c r="F76" s="610"/>
      <c r="G76" s="610"/>
      <c r="H76" s="610"/>
      <c r="I76" s="610"/>
      <c r="J76" s="610"/>
      <c r="K76" s="610"/>
      <c r="L76" s="610"/>
      <c r="M76" s="610"/>
      <c r="N76" s="610"/>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731" t="s">
        <v>484</v>
      </c>
      <c r="E77" s="731"/>
      <c r="F77" s="731"/>
      <c r="G77" s="731"/>
      <c r="H77" s="731"/>
      <c r="I77" s="731"/>
      <c r="J77" s="731"/>
      <c r="K77" s="731"/>
      <c r="L77" s="731"/>
      <c r="M77" s="731"/>
      <c r="N77" s="731"/>
      <c r="O77" s="120"/>
      <c r="P77" s="120"/>
      <c r="Q77" s="120"/>
      <c r="R77" s="120"/>
      <c r="S77" s="120"/>
      <c r="T77" s="120"/>
      <c r="U77" s="120"/>
      <c r="V77" s="120"/>
      <c r="W77" s="120"/>
      <c r="X77" s="120"/>
      <c r="Y77" s="120"/>
      <c r="Z77" s="120"/>
      <c r="AA77" s="120"/>
      <c r="AB77" s="120"/>
      <c r="AC77" s="120"/>
      <c r="AD77" s="120"/>
      <c r="AE77" s="120"/>
      <c r="AF77" s="120"/>
      <c r="AG77" s="120"/>
    </row>
    <row r="78" spans="1:33" ht="15" customHeight="1">
      <c r="A78" s="115"/>
      <c r="B78" s="116"/>
      <c r="C78" s="116"/>
      <c r="D78" s="729" t="s">
        <v>485</v>
      </c>
      <c r="E78" s="729"/>
      <c r="F78" s="729"/>
      <c r="G78" s="729"/>
      <c r="H78" s="729"/>
      <c r="I78" s="729"/>
      <c r="J78" s="729"/>
      <c r="K78" s="729"/>
      <c r="L78" s="729"/>
      <c r="M78" s="729"/>
      <c r="N78" s="729"/>
      <c r="O78" s="119"/>
      <c r="P78" s="119"/>
      <c r="Q78" s="119"/>
      <c r="R78" s="119"/>
      <c r="S78" s="119"/>
      <c r="T78" s="119"/>
      <c r="U78" s="119"/>
      <c r="V78" s="119"/>
      <c r="W78" s="119"/>
      <c r="X78" s="119"/>
      <c r="Y78" s="119"/>
      <c r="Z78" s="119"/>
      <c r="AA78" s="119"/>
      <c r="AB78" s="119"/>
      <c r="AC78" s="119"/>
      <c r="AD78" s="119"/>
      <c r="AE78" s="119"/>
      <c r="AF78" s="119"/>
      <c r="AG78" s="119"/>
    </row>
    <row r="79" spans="1:33" ht="15" customHeight="1">
      <c r="A79" s="115"/>
      <c r="B79" s="116"/>
      <c r="C79" s="116"/>
      <c r="D79" s="729"/>
      <c r="E79" s="729"/>
      <c r="F79" s="729"/>
      <c r="G79" s="729"/>
      <c r="H79" s="729"/>
      <c r="I79" s="729"/>
      <c r="J79" s="729"/>
      <c r="K79" s="729"/>
      <c r="L79" s="729"/>
      <c r="M79" s="729"/>
      <c r="N79" s="729"/>
      <c r="O79" s="119"/>
      <c r="P79" s="119"/>
      <c r="Q79" s="119"/>
      <c r="R79" s="119"/>
      <c r="S79" s="119"/>
      <c r="T79" s="119"/>
      <c r="U79" s="119"/>
      <c r="V79" s="119"/>
      <c r="W79" s="119"/>
      <c r="X79" s="119"/>
      <c r="Y79" s="119"/>
      <c r="Z79" s="119"/>
      <c r="AA79" s="119"/>
      <c r="AB79" s="119"/>
      <c r="AC79" s="119"/>
      <c r="AD79" s="119"/>
      <c r="AE79" s="119"/>
      <c r="AF79" s="119"/>
      <c r="AG79" s="119"/>
    </row>
    <row r="80" spans="1:33" ht="9" customHeight="1">
      <c r="A80" s="115"/>
      <c r="B80" s="116"/>
      <c r="C80" s="116"/>
      <c r="D80" s="729"/>
      <c r="E80" s="729"/>
      <c r="F80" s="729"/>
      <c r="G80" s="729"/>
      <c r="H80" s="729"/>
      <c r="I80" s="729"/>
      <c r="J80" s="729"/>
      <c r="K80" s="729"/>
      <c r="L80" s="729"/>
      <c r="M80" s="729"/>
      <c r="N80" s="729"/>
      <c r="O80" s="115"/>
      <c r="P80" s="115"/>
      <c r="Q80" s="115"/>
      <c r="R80" s="115"/>
      <c r="S80" s="115"/>
      <c r="T80" s="115"/>
      <c r="U80" s="115"/>
      <c r="V80" s="115"/>
      <c r="W80" s="115"/>
      <c r="X80" s="115"/>
      <c r="Y80" s="115"/>
      <c r="Z80" s="115"/>
      <c r="AA80" s="115"/>
      <c r="AB80" s="115"/>
      <c r="AC80" s="115"/>
      <c r="AD80" s="115"/>
      <c r="AE80" s="115"/>
      <c r="AF80" s="115"/>
      <c r="AG80" s="115"/>
    </row>
    <row r="81" spans="1:33" ht="15" customHeight="1">
      <c r="A81" s="115"/>
      <c r="B81" s="116"/>
      <c r="C81" s="116" t="s">
        <v>486</v>
      </c>
      <c r="D81" s="116" t="s">
        <v>487</v>
      </c>
      <c r="E81" s="116"/>
      <c r="F81" s="116"/>
      <c r="G81" s="116"/>
      <c r="H81" s="116"/>
      <c r="I81" s="116"/>
      <c r="J81" s="116"/>
      <c r="K81" s="116"/>
      <c r="L81" s="116"/>
      <c r="M81" s="115"/>
      <c r="N81" s="115"/>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c r="D82" s="116" t="s">
        <v>451</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5.25" customHeight="1">
      <c r="A83" s="115"/>
      <c r="B83" s="116"/>
      <c r="C83" s="116"/>
      <c r="D83" s="116"/>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15" customHeight="1">
      <c r="A84" s="115"/>
      <c r="B84" s="116"/>
      <c r="C84" s="116"/>
      <c r="D84" s="116" t="s">
        <v>589</v>
      </c>
      <c r="E84" s="116"/>
      <c r="F84" s="116" t="s">
        <v>488</v>
      </c>
      <c r="G84" s="115"/>
      <c r="H84" s="116"/>
      <c r="I84" s="116"/>
      <c r="J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489</v>
      </c>
      <c r="E85" s="116"/>
      <c r="F85" s="116"/>
      <c r="G85" s="116"/>
      <c r="H85" s="116"/>
      <c r="I85" s="116"/>
      <c r="J85" s="116"/>
      <c r="K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590</v>
      </c>
      <c r="E86" s="116"/>
      <c r="F86" s="116"/>
      <c r="G86" s="116" t="s">
        <v>592</v>
      </c>
      <c r="H86" s="115"/>
      <c r="I86" s="116"/>
      <c r="J86" s="116"/>
      <c r="K86" s="116"/>
      <c r="L86" s="116"/>
      <c r="N86" s="115"/>
      <c r="O86" s="115"/>
      <c r="P86" s="115"/>
      <c r="Q86" s="115"/>
      <c r="R86" s="115"/>
      <c r="S86" s="115"/>
      <c r="T86" s="115"/>
      <c r="U86" s="115"/>
      <c r="V86" s="115"/>
      <c r="W86" s="115"/>
      <c r="X86" s="115"/>
      <c r="Y86" s="115"/>
      <c r="Z86" s="115"/>
      <c r="AA86" s="115"/>
      <c r="AB86" s="115"/>
      <c r="AC86" s="115"/>
      <c r="AD86" s="115"/>
      <c r="AE86" s="115"/>
      <c r="AF86" s="115"/>
      <c r="AG86" s="115"/>
    </row>
    <row r="87" spans="1:33" ht="5.25" customHeight="1">
      <c r="A87" s="115"/>
      <c r="B87" s="116"/>
      <c r="C87" s="116"/>
      <c r="D87" s="116"/>
      <c r="E87" s="116"/>
      <c r="F87" s="116"/>
      <c r="G87" s="116"/>
      <c r="H87" s="115"/>
      <c r="I87" s="116"/>
      <c r="J87" s="116"/>
      <c r="K87" s="116"/>
      <c r="L87" s="116"/>
      <c r="M87" s="115"/>
      <c r="N87" s="115"/>
      <c r="O87" s="115"/>
      <c r="P87" s="115"/>
      <c r="Q87" s="115"/>
      <c r="R87" s="115"/>
      <c r="S87" s="115"/>
      <c r="T87" s="115"/>
      <c r="U87" s="115"/>
      <c r="V87" s="115"/>
      <c r="W87" s="115"/>
      <c r="X87" s="115"/>
      <c r="Y87" s="115"/>
      <c r="Z87" s="115"/>
      <c r="AA87" s="115"/>
      <c r="AB87" s="115"/>
      <c r="AC87" s="115"/>
      <c r="AD87" s="115"/>
      <c r="AE87" s="115"/>
      <c r="AF87" s="115"/>
      <c r="AG87" s="115"/>
    </row>
    <row r="88" spans="1:33" ht="15" customHeight="1">
      <c r="A88" s="115"/>
      <c r="B88" s="116"/>
      <c r="C88" s="116"/>
      <c r="D88" s="610" t="s">
        <v>490</v>
      </c>
      <c r="E88" s="610"/>
      <c r="F88" s="610"/>
      <c r="G88" s="610"/>
      <c r="H88" s="610"/>
      <c r="I88" s="610"/>
      <c r="J88" s="610"/>
      <c r="K88" s="610"/>
      <c r="L88" s="610"/>
      <c r="M88" s="610"/>
      <c r="N88" s="610"/>
      <c r="O88" s="119"/>
      <c r="P88" s="119"/>
      <c r="Q88" s="119"/>
      <c r="R88" s="119"/>
      <c r="S88" s="119"/>
      <c r="T88" s="119"/>
      <c r="U88" s="119"/>
      <c r="V88" s="119"/>
      <c r="W88" s="119"/>
      <c r="X88" s="119"/>
      <c r="Y88" s="119"/>
      <c r="Z88" s="119"/>
      <c r="AA88" s="119"/>
      <c r="AB88" s="119"/>
      <c r="AC88" s="119"/>
      <c r="AD88" s="119"/>
      <c r="AE88" s="119"/>
      <c r="AF88" s="119"/>
      <c r="AG88" s="119"/>
    </row>
    <row r="89" spans="1:33" ht="15" customHeight="1">
      <c r="A89" s="115"/>
      <c r="B89" s="116"/>
      <c r="C89" s="116"/>
      <c r="D89" s="610"/>
      <c r="E89" s="610"/>
      <c r="F89" s="610"/>
      <c r="G89" s="610"/>
      <c r="H89" s="610"/>
      <c r="I89" s="610"/>
      <c r="J89" s="610"/>
      <c r="K89" s="610"/>
      <c r="L89" s="610"/>
      <c r="M89" s="610"/>
      <c r="N89" s="610"/>
      <c r="O89" s="119"/>
      <c r="P89" s="119"/>
      <c r="Q89" s="119"/>
      <c r="R89" s="119"/>
      <c r="S89" s="119"/>
      <c r="T89" s="119"/>
      <c r="U89" s="119"/>
      <c r="V89" s="119"/>
      <c r="W89" s="119"/>
      <c r="X89" s="119"/>
      <c r="Y89" s="119"/>
      <c r="Z89" s="119"/>
      <c r="AA89" s="119"/>
      <c r="AB89" s="119"/>
      <c r="AC89" s="119"/>
      <c r="AD89" s="119"/>
      <c r="AE89" s="119"/>
      <c r="AF89" s="119"/>
      <c r="AG89" s="119"/>
    </row>
    <row r="90" spans="2:14" ht="13.5">
      <c r="B90" s="42"/>
      <c r="C90" s="42"/>
      <c r="D90" s="119"/>
      <c r="E90" s="119"/>
      <c r="F90" s="119"/>
      <c r="G90" s="119"/>
      <c r="H90" s="119"/>
      <c r="I90" s="119"/>
      <c r="J90" s="119"/>
      <c r="K90" s="119"/>
      <c r="L90" s="119"/>
      <c r="M90" s="119"/>
      <c r="N90" s="119"/>
    </row>
    <row r="91" spans="2:12" ht="13.5">
      <c r="B91" s="42"/>
      <c r="C91" s="42"/>
      <c r="D91" s="42"/>
      <c r="E91" s="42"/>
      <c r="F91" s="42"/>
      <c r="G91" s="42"/>
      <c r="H91" s="42"/>
      <c r="I91" s="42"/>
      <c r="J91" s="42"/>
      <c r="K91" s="42"/>
      <c r="L91" s="42"/>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122" ht="13.5">
      <c r="I122" s="389" t="s">
        <v>327</v>
      </c>
    </row>
  </sheetData>
  <sheetProtection/>
  <mergeCells count="19">
    <mergeCell ref="D39:N40"/>
    <mergeCell ref="D41:N45"/>
    <mergeCell ref="D88:N89"/>
    <mergeCell ref="E75:N76"/>
    <mergeCell ref="D77:N77"/>
    <mergeCell ref="D78:N80"/>
    <mergeCell ref="D63:N65"/>
    <mergeCell ref="D72:N73"/>
    <mergeCell ref="D69:N71"/>
    <mergeCell ref="A2:N2"/>
    <mergeCell ref="D54:N55"/>
    <mergeCell ref="D49:N51"/>
    <mergeCell ref="D52:N53"/>
    <mergeCell ref="C5:N7"/>
    <mergeCell ref="C10:N15"/>
    <mergeCell ref="C16:N19"/>
    <mergeCell ref="D32:N34"/>
    <mergeCell ref="D35:N37"/>
    <mergeCell ref="C21:N28"/>
  </mergeCells>
  <printOptions/>
  <pageMargins left="0.5905511811023623" right="0.7480314960629921" top="0.7480314960629921" bottom="0.3" header="0.5118110236220472" footer="0.2"/>
  <pageSetup horizontalDpi="600" verticalDpi="600" orientation="portrait" paperSize="9" scale="96" r:id="rId2"/>
  <rowBreaks count="1" manualBreakCount="1">
    <brk id="60" max="13" man="1"/>
  </rowBreaks>
  <drawing r:id="rId1"/>
</worksheet>
</file>

<file path=xl/worksheets/sheet26.xml><?xml version="1.0" encoding="utf-8"?>
<worksheet xmlns="http://schemas.openxmlformats.org/spreadsheetml/2006/main" xmlns:r="http://schemas.openxmlformats.org/officeDocument/2006/relationships">
  <sheetPr>
    <tabColor indexed="8"/>
  </sheetPr>
  <dimension ref="A9:H32"/>
  <sheetViews>
    <sheetView showGridLines="0" view="pageBreakPreview" zoomScaleSheetLayoutView="10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8" ht="13.5"/>
    <row r="9" spans="1:8" ht="22.5" customHeight="1">
      <c r="A9" s="130"/>
      <c r="C9" s="132"/>
      <c r="D9" s="132"/>
      <c r="E9" s="132"/>
      <c r="F9" s="132"/>
      <c r="G9" s="132"/>
      <c r="H9" s="132"/>
    </row>
    <row r="10" spans="1:8" ht="22.5" customHeight="1">
      <c r="A10" s="130"/>
      <c r="C10" s="132"/>
      <c r="D10" s="132"/>
      <c r="E10" s="132"/>
      <c r="F10" s="132"/>
      <c r="G10" s="132"/>
      <c r="H10" s="132"/>
    </row>
    <row r="11" spans="1:8" ht="22.5" customHeight="1">
      <c r="A11" s="130"/>
      <c r="C11" s="132"/>
      <c r="D11" s="132"/>
      <c r="E11" s="132"/>
      <c r="F11" s="132"/>
      <c r="G11" s="132"/>
      <c r="H11" s="132"/>
    </row>
    <row r="12" spans="1:8" ht="27" customHeight="1">
      <c r="A12" s="130"/>
      <c r="B12" s="133"/>
      <c r="C12" s="132"/>
      <c r="D12" s="132"/>
      <c r="E12" s="132"/>
      <c r="F12" s="132"/>
      <c r="G12" s="132"/>
      <c r="H12" s="132"/>
    </row>
    <row r="13" spans="1:8" ht="18" customHeight="1">
      <c r="A13" s="130"/>
      <c r="B13" s="134"/>
      <c r="C13" s="132"/>
      <c r="D13" s="132"/>
      <c r="E13" s="132"/>
      <c r="F13" s="132"/>
      <c r="G13" s="132"/>
      <c r="H13" s="132"/>
    </row>
    <row r="14" spans="1:8" ht="24.75" customHeight="1">
      <c r="A14" s="130"/>
      <c r="B14" s="135"/>
      <c r="C14" s="132"/>
      <c r="D14" s="132"/>
      <c r="E14" s="132"/>
      <c r="F14" s="132"/>
      <c r="G14" s="132"/>
      <c r="H14" s="132"/>
    </row>
    <row r="15" spans="1:8" ht="22.5" customHeight="1">
      <c r="A15" s="130"/>
      <c r="B15" s="137"/>
      <c r="C15" s="132"/>
      <c r="D15" s="132"/>
      <c r="E15" s="132"/>
      <c r="F15" s="136"/>
      <c r="H15" s="132"/>
    </row>
    <row r="16" spans="1:8" ht="22.5" customHeight="1">
      <c r="A16" s="130"/>
      <c r="C16" s="132"/>
      <c r="D16" s="132"/>
      <c r="E16" s="132"/>
      <c r="F16" s="136"/>
      <c r="H16" s="132"/>
    </row>
    <row r="17" spans="1:5" ht="20.25" customHeight="1">
      <c r="A17" s="130"/>
      <c r="B17" s="131" t="s">
        <v>786</v>
      </c>
      <c r="C17" s="132"/>
      <c r="D17" s="132"/>
      <c r="E17" s="132"/>
    </row>
    <row r="18" spans="2:5" ht="20.25" customHeight="1">
      <c r="B18" s="131" t="s">
        <v>731</v>
      </c>
      <c r="C18" s="132"/>
      <c r="D18" s="132"/>
      <c r="E18" s="132"/>
    </row>
    <row r="19" spans="2:5" ht="20.25" customHeight="1">
      <c r="B19" s="131" t="s">
        <v>732</v>
      </c>
      <c r="D19" s="132"/>
      <c r="E19" s="132"/>
    </row>
    <row r="20" spans="3:5" ht="20.25" customHeight="1">
      <c r="C20" s="138"/>
      <c r="D20" s="132"/>
      <c r="E20" s="132"/>
    </row>
    <row r="21" spans="3:8" ht="18">
      <c r="C21" s="138"/>
      <c r="F21" s="132"/>
      <c r="G21" s="132"/>
      <c r="H21" s="132"/>
    </row>
    <row r="22" spans="3:8" ht="18">
      <c r="C22" s="139"/>
      <c r="F22" s="132"/>
      <c r="G22" s="132"/>
      <c r="H22" s="132"/>
    </row>
    <row r="23" spans="3:8" ht="18">
      <c r="C23" s="139"/>
      <c r="F23" s="132"/>
      <c r="G23" s="132"/>
      <c r="H23" s="132"/>
    </row>
    <row r="24" spans="3:8" ht="17.25">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7" ht="13.5">
      <c r="C30" s="140"/>
      <c r="D30" s="141"/>
      <c r="E30" s="142"/>
      <c r="F30" s="142"/>
      <c r="G30" s="142"/>
    </row>
    <row r="31" spans="3:7" ht="13.5">
      <c r="C31" s="141"/>
      <c r="D31" s="141"/>
      <c r="E31" s="142"/>
      <c r="F31" s="142"/>
      <c r="G31" s="142"/>
    </row>
    <row r="32" spans="3:7" ht="13.5">
      <c r="C32" s="141"/>
      <c r="D32" s="141"/>
      <c r="E32" s="142"/>
      <c r="F32" s="142"/>
      <c r="G32" s="142"/>
    </row>
    <row r="34" ht="17.25" customHeight="1"/>
    <row r="35" ht="17.25" customHeight="1"/>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1"/>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7"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5"/>
      <c r="C1" s="115"/>
      <c r="D1" s="115"/>
      <c r="E1" s="115"/>
      <c r="F1" s="115"/>
      <c r="G1" s="115"/>
      <c r="H1" s="224" t="s">
        <v>491</v>
      </c>
      <c r="I1" s="115"/>
      <c r="J1" s="115"/>
      <c r="K1" s="115"/>
      <c r="L1" s="115"/>
      <c r="M1" s="115"/>
      <c r="N1" s="115"/>
    </row>
    <row r="2" spans="1:14" ht="15" customHeight="1">
      <c r="A2" s="115"/>
      <c r="B2" s="226"/>
      <c r="C2" s="116"/>
      <c r="D2" s="115"/>
      <c r="E2" s="115"/>
      <c r="F2" s="116"/>
      <c r="G2" s="116"/>
      <c r="H2" s="116"/>
      <c r="I2" s="116"/>
      <c r="J2" s="115"/>
      <c r="K2" s="115"/>
      <c r="N2" s="116"/>
    </row>
    <row r="3" spans="1:14" ht="15" customHeight="1">
      <c r="A3" s="189"/>
      <c r="C3" s="116"/>
      <c r="D3" s="116"/>
      <c r="E3" s="116"/>
      <c r="F3" s="116"/>
      <c r="G3" s="116"/>
      <c r="H3" s="116"/>
      <c r="I3" s="116"/>
      <c r="J3" s="116"/>
      <c r="K3" s="116"/>
      <c r="L3" s="116"/>
      <c r="M3" s="116"/>
      <c r="N3" s="115"/>
    </row>
    <row r="4" spans="1:15" s="446" customFormat="1" ht="14.25" customHeight="1">
      <c r="A4" s="115"/>
      <c r="B4" s="226" t="s">
        <v>331</v>
      </c>
      <c r="C4" s="610" t="s">
        <v>332</v>
      </c>
      <c r="D4" s="610"/>
      <c r="E4" s="610"/>
      <c r="F4" s="610"/>
      <c r="G4" s="610"/>
      <c r="H4" s="610"/>
      <c r="I4" s="610"/>
      <c r="J4" s="610"/>
      <c r="K4" s="610"/>
      <c r="L4" s="610"/>
      <c r="M4" s="610"/>
      <c r="N4" s="610"/>
      <c r="O4" s="610"/>
    </row>
    <row r="5" spans="1:15" s="446" customFormat="1" ht="14.25" customHeight="1">
      <c r="A5" s="115"/>
      <c r="B5" s="226"/>
      <c r="C5" s="610"/>
      <c r="D5" s="610"/>
      <c r="E5" s="610"/>
      <c r="F5" s="610"/>
      <c r="G5" s="610"/>
      <c r="H5" s="610"/>
      <c r="I5" s="610"/>
      <c r="J5" s="610"/>
      <c r="K5" s="610"/>
      <c r="L5" s="610"/>
      <c r="M5" s="610"/>
      <c r="N5" s="610"/>
      <c r="O5" s="610"/>
    </row>
    <row r="6" spans="1:15" s="446" customFormat="1" ht="6.75" customHeight="1">
      <c r="A6" s="115"/>
      <c r="B6" s="226"/>
      <c r="C6" s="119"/>
      <c r="D6" s="119"/>
      <c r="E6" s="119"/>
      <c r="F6" s="119"/>
      <c r="G6" s="119"/>
      <c r="H6" s="119"/>
      <c r="I6" s="119"/>
      <c r="J6" s="119"/>
      <c r="K6" s="119"/>
      <c r="L6" s="119"/>
      <c r="M6" s="119"/>
      <c r="N6" s="119"/>
      <c r="O6" s="119"/>
    </row>
    <row r="7" spans="1:15" s="446" customFormat="1" ht="14.25" customHeight="1">
      <c r="A7" s="115"/>
      <c r="B7" s="226" t="s">
        <v>333</v>
      </c>
      <c r="C7" s="610" t="s">
        <v>334</v>
      </c>
      <c r="D7" s="610"/>
      <c r="E7" s="610"/>
      <c r="F7" s="610"/>
      <c r="G7" s="610"/>
      <c r="H7" s="610"/>
      <c r="I7" s="610"/>
      <c r="J7" s="610"/>
      <c r="K7" s="610"/>
      <c r="L7" s="610"/>
      <c r="M7" s="610"/>
      <c r="N7" s="610"/>
      <c r="O7" s="610"/>
    </row>
    <row r="8" spans="1:15" s="446" customFormat="1" ht="14.25" customHeight="1">
      <c r="A8" s="115"/>
      <c r="B8" s="226"/>
      <c r="C8" s="610"/>
      <c r="D8" s="610"/>
      <c r="E8" s="610"/>
      <c r="F8" s="610"/>
      <c r="G8" s="610"/>
      <c r="H8" s="610"/>
      <c r="I8" s="610"/>
      <c r="J8" s="610"/>
      <c r="K8" s="610"/>
      <c r="L8" s="610"/>
      <c r="M8" s="610"/>
      <c r="N8" s="610"/>
      <c r="O8" s="610"/>
    </row>
    <row r="9" spans="1:15" s="446" customFormat="1" ht="6.75" customHeight="1">
      <c r="A9" s="115"/>
      <c r="B9" s="226"/>
      <c r="C9" s="119"/>
      <c r="D9" s="119"/>
      <c r="E9" s="119"/>
      <c r="F9" s="119"/>
      <c r="G9" s="119"/>
      <c r="H9" s="119"/>
      <c r="I9" s="119"/>
      <c r="J9" s="119"/>
      <c r="K9" s="119"/>
      <c r="L9" s="119"/>
      <c r="M9" s="119"/>
      <c r="N9" s="119"/>
      <c r="O9" s="119"/>
    </row>
    <row r="10" spans="1:15" s="446" customFormat="1" ht="14.25" customHeight="1">
      <c r="A10" s="115"/>
      <c r="B10" s="226" t="s">
        <v>818</v>
      </c>
      <c r="C10" s="610" t="s">
        <v>253</v>
      </c>
      <c r="D10" s="610"/>
      <c r="E10" s="610"/>
      <c r="F10" s="610"/>
      <c r="G10" s="610"/>
      <c r="H10" s="610"/>
      <c r="I10" s="610"/>
      <c r="J10" s="610"/>
      <c r="K10" s="610"/>
      <c r="L10" s="610"/>
      <c r="M10" s="610"/>
      <c r="N10" s="610"/>
      <c r="O10" s="610"/>
    </row>
    <row r="11" spans="1:15" s="446" customFormat="1" ht="14.25" customHeight="1">
      <c r="A11" s="115"/>
      <c r="B11" s="226"/>
      <c r="C11" s="610"/>
      <c r="D11" s="610"/>
      <c r="E11" s="610"/>
      <c r="F11" s="610"/>
      <c r="G11" s="610"/>
      <c r="H11" s="610"/>
      <c r="I11" s="610"/>
      <c r="J11" s="610"/>
      <c r="K11" s="610"/>
      <c r="L11" s="610"/>
      <c r="M11" s="610"/>
      <c r="N11" s="610"/>
      <c r="O11" s="610"/>
    </row>
    <row r="12" spans="1:15" s="446" customFormat="1" ht="6.75" customHeight="1">
      <c r="A12" s="115"/>
      <c r="B12" s="226"/>
      <c r="C12" s="119"/>
      <c r="D12" s="119"/>
      <c r="E12" s="119"/>
      <c r="F12" s="119"/>
      <c r="G12" s="119"/>
      <c r="H12" s="119"/>
      <c r="I12" s="119"/>
      <c r="J12" s="119"/>
      <c r="K12" s="119"/>
      <c r="L12" s="119"/>
      <c r="M12" s="119"/>
      <c r="N12" s="119"/>
      <c r="O12" s="119"/>
    </row>
    <row r="13" spans="1:15" s="446" customFormat="1" ht="14.25" customHeight="1">
      <c r="A13" s="115"/>
      <c r="B13" s="226" t="s">
        <v>335</v>
      </c>
      <c r="C13" s="120" t="s">
        <v>492</v>
      </c>
      <c r="D13" s="120"/>
      <c r="E13" s="120"/>
      <c r="F13" s="120"/>
      <c r="G13" s="120"/>
      <c r="H13" s="123"/>
      <c r="I13" s="123"/>
      <c r="J13" s="123"/>
      <c r="K13" s="123"/>
      <c r="L13" s="123"/>
      <c r="M13" s="123"/>
      <c r="N13" s="123"/>
      <c r="O13" s="120"/>
    </row>
    <row r="14" spans="1:15" s="446" customFormat="1" ht="14.25" customHeight="1">
      <c r="A14" s="115"/>
      <c r="B14" s="226"/>
      <c r="C14" s="123" t="s">
        <v>336</v>
      </c>
      <c r="D14" s="611" t="s">
        <v>203</v>
      </c>
      <c r="E14" s="611"/>
      <c r="F14" s="611"/>
      <c r="G14" s="611"/>
      <c r="H14" s="611"/>
      <c r="I14" s="611"/>
      <c r="J14" s="611"/>
      <c r="K14" s="611"/>
      <c r="L14" s="611"/>
      <c r="M14" s="611"/>
      <c r="N14" s="611"/>
      <c r="O14" s="611"/>
    </row>
    <row r="15" spans="1:15" s="446" customFormat="1" ht="14.25" customHeight="1">
      <c r="A15" s="115"/>
      <c r="B15" s="226"/>
      <c r="C15" s="123"/>
      <c r="D15" s="611"/>
      <c r="E15" s="611"/>
      <c r="F15" s="611"/>
      <c r="G15" s="611"/>
      <c r="H15" s="611"/>
      <c r="I15" s="611"/>
      <c r="J15" s="611"/>
      <c r="K15" s="611"/>
      <c r="L15" s="611"/>
      <c r="M15" s="611"/>
      <c r="N15" s="611"/>
      <c r="O15" s="611"/>
    </row>
    <row r="16" spans="1:28" s="446" customFormat="1" ht="14.25" customHeight="1">
      <c r="A16" s="115"/>
      <c r="B16" s="226"/>
      <c r="C16" s="123"/>
      <c r="D16" s="611"/>
      <c r="E16" s="611"/>
      <c r="F16" s="611"/>
      <c r="G16" s="611"/>
      <c r="H16" s="611"/>
      <c r="I16" s="611"/>
      <c r="J16" s="611"/>
      <c r="K16" s="611"/>
      <c r="L16" s="611"/>
      <c r="M16" s="611"/>
      <c r="N16" s="611"/>
      <c r="O16" s="611"/>
      <c r="Q16" s="119"/>
      <c r="R16" s="119"/>
      <c r="S16" s="119"/>
      <c r="T16" s="119"/>
      <c r="U16" s="119"/>
      <c r="V16" s="119"/>
      <c r="W16" s="119"/>
      <c r="X16" s="119"/>
      <c r="Y16" s="119"/>
      <c r="Z16" s="119"/>
      <c r="AA16" s="119"/>
      <c r="AB16" s="119"/>
    </row>
    <row r="17" spans="1:28" s="446" customFormat="1" ht="14.25" customHeight="1">
      <c r="A17" s="115"/>
      <c r="B17" s="226"/>
      <c r="C17" s="123"/>
      <c r="D17" s="611"/>
      <c r="E17" s="611"/>
      <c r="F17" s="611"/>
      <c r="G17" s="611"/>
      <c r="H17" s="611"/>
      <c r="I17" s="611"/>
      <c r="J17" s="611"/>
      <c r="K17" s="611"/>
      <c r="L17" s="611"/>
      <c r="M17" s="611"/>
      <c r="N17" s="611"/>
      <c r="O17" s="611"/>
      <c r="Q17" s="119"/>
      <c r="R17" s="119"/>
      <c r="S17" s="119"/>
      <c r="T17" s="119"/>
      <c r="U17" s="119"/>
      <c r="V17" s="119"/>
      <c r="W17" s="119"/>
      <c r="X17" s="119"/>
      <c r="Y17" s="119"/>
      <c r="Z17" s="119"/>
      <c r="AA17" s="119"/>
      <c r="AB17" s="119"/>
    </row>
    <row r="18" spans="1:28" s="446" customFormat="1" ht="14.25" customHeight="1">
      <c r="A18" s="115"/>
      <c r="B18" s="226"/>
      <c r="C18" s="123"/>
      <c r="D18" s="611"/>
      <c r="E18" s="611"/>
      <c r="F18" s="611"/>
      <c r="G18" s="611"/>
      <c r="H18" s="611"/>
      <c r="I18" s="611"/>
      <c r="J18" s="611"/>
      <c r="K18" s="611"/>
      <c r="L18" s="611"/>
      <c r="M18" s="611"/>
      <c r="N18" s="611"/>
      <c r="O18" s="611"/>
      <c r="Q18" s="119"/>
      <c r="R18" s="119"/>
      <c r="S18" s="119"/>
      <c r="T18" s="119"/>
      <c r="U18" s="119"/>
      <c r="V18" s="119"/>
      <c r="W18" s="119"/>
      <c r="X18" s="119"/>
      <c r="Y18" s="119"/>
      <c r="Z18" s="119"/>
      <c r="AA18" s="119"/>
      <c r="AB18" s="119"/>
    </row>
    <row r="19" spans="1:28" s="446" customFormat="1" ht="14.25" customHeight="1">
      <c r="A19" s="115"/>
      <c r="B19" s="226"/>
      <c r="C19" s="123"/>
      <c r="D19" s="611"/>
      <c r="E19" s="611"/>
      <c r="F19" s="611"/>
      <c r="G19" s="611"/>
      <c r="H19" s="611"/>
      <c r="I19" s="611"/>
      <c r="J19" s="611"/>
      <c r="K19" s="611"/>
      <c r="L19" s="611"/>
      <c r="M19" s="611"/>
      <c r="N19" s="611"/>
      <c r="O19" s="611"/>
      <c r="Q19" s="119"/>
      <c r="R19" s="119"/>
      <c r="S19" s="119"/>
      <c r="T19" s="119"/>
      <c r="U19" s="119"/>
      <c r="V19" s="119"/>
      <c r="W19" s="119"/>
      <c r="X19" s="119"/>
      <c r="Y19" s="119"/>
      <c r="Z19" s="119"/>
      <c r="AA19" s="119"/>
      <c r="AB19" s="119"/>
    </row>
    <row r="20" spans="1:28" s="446" customFormat="1" ht="14.25" customHeight="1">
      <c r="A20" s="115"/>
      <c r="B20" s="226"/>
      <c r="C20" s="123" t="s">
        <v>337</v>
      </c>
      <c r="D20" s="120" t="s">
        <v>806</v>
      </c>
      <c r="E20" s="119"/>
      <c r="F20" s="119"/>
      <c r="G20" s="119"/>
      <c r="H20" s="119"/>
      <c r="I20" s="119"/>
      <c r="J20" s="119"/>
      <c r="K20" s="119"/>
      <c r="L20" s="119"/>
      <c r="M20" s="119"/>
      <c r="N20" s="119"/>
      <c r="O20" s="119"/>
      <c r="Q20" s="123"/>
      <c r="R20" s="119"/>
      <c r="S20" s="119"/>
      <c r="T20" s="119"/>
      <c r="U20" s="119"/>
      <c r="V20" s="119"/>
      <c r="W20" s="119"/>
      <c r="X20" s="119"/>
      <c r="Y20" s="119"/>
      <c r="Z20" s="119"/>
      <c r="AA20" s="119"/>
      <c r="AB20" s="119"/>
    </row>
    <row r="21" spans="1:28" s="446" customFormat="1" ht="14.25" customHeight="1">
      <c r="A21" s="115"/>
      <c r="B21" s="226"/>
      <c r="C21" s="123" t="s">
        <v>591</v>
      </c>
      <c r="D21" s="588" t="s">
        <v>531</v>
      </c>
      <c r="E21" s="588"/>
      <c r="F21" s="588"/>
      <c r="G21" s="588"/>
      <c r="H21" s="588"/>
      <c r="I21" s="588"/>
      <c r="J21" s="588"/>
      <c r="K21" s="588"/>
      <c r="L21" s="588"/>
      <c r="M21" s="588"/>
      <c r="N21" s="588"/>
      <c r="O21" s="588"/>
      <c r="Q21" s="588"/>
      <c r="R21" s="588"/>
      <c r="S21" s="588"/>
      <c r="T21" s="588"/>
      <c r="U21" s="588"/>
      <c r="V21" s="588"/>
      <c r="W21" s="588"/>
      <c r="X21" s="588"/>
      <c r="Y21" s="588"/>
      <c r="Z21" s="588"/>
      <c r="AA21" s="588"/>
      <c r="AB21" s="588"/>
    </row>
    <row r="22" spans="1:28" s="446" customFormat="1" ht="14.25" customHeight="1">
      <c r="A22" s="115"/>
      <c r="B22" s="226"/>
      <c r="C22" s="123"/>
      <c r="D22" s="588"/>
      <c r="E22" s="588"/>
      <c r="F22" s="588"/>
      <c r="G22" s="588"/>
      <c r="H22" s="588"/>
      <c r="I22" s="588"/>
      <c r="J22" s="588"/>
      <c r="K22" s="588"/>
      <c r="L22" s="588"/>
      <c r="M22" s="588"/>
      <c r="N22" s="588"/>
      <c r="O22" s="588"/>
      <c r="Q22" s="588"/>
      <c r="R22" s="588"/>
      <c r="S22" s="588"/>
      <c r="T22" s="588"/>
      <c r="U22" s="588"/>
      <c r="V22" s="588"/>
      <c r="W22" s="588"/>
      <c r="X22" s="588"/>
      <c r="Y22" s="588"/>
      <c r="Z22" s="588"/>
      <c r="AA22" s="588"/>
      <c r="AB22" s="588"/>
    </row>
    <row r="23" spans="1:28" s="446" customFormat="1" ht="23.25" customHeight="1">
      <c r="A23" s="115"/>
      <c r="B23" s="226"/>
      <c r="C23" s="123" t="s">
        <v>530</v>
      </c>
      <c r="D23" s="588" t="s">
        <v>529</v>
      </c>
      <c r="E23" s="588"/>
      <c r="F23" s="588"/>
      <c r="G23" s="588"/>
      <c r="H23" s="588"/>
      <c r="I23" s="588"/>
      <c r="J23" s="588"/>
      <c r="K23" s="588"/>
      <c r="L23" s="588"/>
      <c r="M23" s="588"/>
      <c r="N23" s="588"/>
      <c r="O23" s="588"/>
      <c r="Q23" s="588"/>
      <c r="R23" s="588"/>
      <c r="S23" s="588"/>
      <c r="T23" s="588"/>
      <c r="U23" s="588"/>
      <c r="V23" s="588"/>
      <c r="W23" s="588"/>
      <c r="X23" s="588"/>
      <c r="Y23" s="588"/>
      <c r="Z23" s="588"/>
      <c r="AA23" s="588"/>
      <c r="AB23" s="588"/>
    </row>
    <row r="24" spans="1:28" s="446" customFormat="1" ht="14.25" customHeight="1">
      <c r="A24" s="115"/>
      <c r="B24" s="226"/>
      <c r="C24" s="116"/>
      <c r="D24" s="588"/>
      <c r="E24" s="588"/>
      <c r="F24" s="588"/>
      <c r="G24" s="588"/>
      <c r="H24" s="588"/>
      <c r="I24" s="588"/>
      <c r="J24" s="588"/>
      <c r="K24" s="588"/>
      <c r="L24" s="588"/>
      <c r="M24" s="588"/>
      <c r="N24" s="588"/>
      <c r="O24" s="588"/>
      <c r="Q24" s="588"/>
      <c r="R24" s="588"/>
      <c r="S24" s="588"/>
      <c r="T24" s="588"/>
      <c r="U24" s="588"/>
      <c r="V24" s="588"/>
      <c r="W24" s="588"/>
      <c r="X24" s="588"/>
      <c r="Y24" s="588"/>
      <c r="Z24" s="588"/>
      <c r="AA24" s="588"/>
      <c r="AB24" s="588"/>
    </row>
    <row r="25" spans="1:15" s="446" customFormat="1" ht="12.75" customHeight="1">
      <c r="A25" s="115"/>
      <c r="B25" s="226"/>
      <c r="C25" s="116"/>
      <c r="D25" s="588"/>
      <c r="E25" s="588"/>
      <c r="F25" s="588"/>
      <c r="G25" s="588"/>
      <c r="H25" s="588"/>
      <c r="I25" s="588"/>
      <c r="J25" s="588"/>
      <c r="K25" s="588"/>
      <c r="L25" s="588"/>
      <c r="M25" s="588"/>
      <c r="N25" s="588"/>
      <c r="O25" s="588"/>
    </row>
    <row r="26" spans="1:15" s="446" customFormat="1" ht="14.25" customHeight="1">
      <c r="A26" s="115"/>
      <c r="B26" s="226" t="s">
        <v>338</v>
      </c>
      <c r="C26" s="610" t="s">
        <v>493</v>
      </c>
      <c r="D26" s="610"/>
      <c r="E26" s="610"/>
      <c r="F26" s="610"/>
      <c r="G26" s="610"/>
      <c r="H26" s="610"/>
      <c r="I26" s="610"/>
      <c r="J26" s="610"/>
      <c r="K26" s="610"/>
      <c r="L26" s="610"/>
      <c r="M26" s="610"/>
      <c r="N26" s="610"/>
      <c r="O26" s="610"/>
    </row>
    <row r="27" spans="1:15" s="446" customFormat="1" ht="14.25" customHeight="1">
      <c r="A27" s="115"/>
      <c r="B27" s="226"/>
      <c r="C27" s="610"/>
      <c r="D27" s="610"/>
      <c r="E27" s="610"/>
      <c r="F27" s="610"/>
      <c r="G27" s="610"/>
      <c r="H27" s="610"/>
      <c r="I27" s="610"/>
      <c r="J27" s="610"/>
      <c r="K27" s="610"/>
      <c r="L27" s="610"/>
      <c r="M27" s="610"/>
      <c r="N27" s="610"/>
      <c r="O27" s="610"/>
    </row>
    <row r="28" spans="1:15" s="446" customFormat="1" ht="6.75" customHeight="1">
      <c r="A28" s="115"/>
      <c r="B28" s="226"/>
      <c r="C28" s="119"/>
      <c r="D28" s="119"/>
      <c r="E28" s="119"/>
      <c r="F28" s="119"/>
      <c r="G28" s="119"/>
      <c r="H28" s="119"/>
      <c r="I28" s="119"/>
      <c r="J28" s="119"/>
      <c r="K28" s="119"/>
      <c r="L28" s="119"/>
      <c r="M28" s="119"/>
      <c r="N28" s="119"/>
      <c r="O28" s="119"/>
    </row>
    <row r="29" spans="1:15" s="446" customFormat="1" ht="14.25" customHeight="1">
      <c r="A29" s="115"/>
      <c r="B29" s="226" t="s">
        <v>339</v>
      </c>
      <c r="C29" s="120" t="s">
        <v>811</v>
      </c>
      <c r="F29" s="115"/>
      <c r="G29" s="115"/>
      <c r="H29" s="115"/>
      <c r="I29" s="115"/>
      <c r="J29" s="115"/>
      <c r="K29" s="115"/>
      <c r="L29" s="115"/>
      <c r="M29" s="115"/>
      <c r="N29" s="115"/>
      <c r="O29" s="115"/>
    </row>
    <row r="30" spans="1:15" s="446" customFormat="1" ht="14.25" customHeight="1">
      <c r="A30" s="115"/>
      <c r="B30" s="226"/>
      <c r="C30" s="223" t="s">
        <v>340</v>
      </c>
      <c r="D30" s="116"/>
      <c r="E30" s="116"/>
      <c r="F30" s="116"/>
      <c r="G30" s="116"/>
      <c r="H30" s="116"/>
      <c r="I30" s="116"/>
      <c r="J30" s="116"/>
      <c r="K30" s="116"/>
      <c r="L30" s="116"/>
      <c r="M30" s="116"/>
      <c r="N30" s="115"/>
      <c r="O30" s="115"/>
    </row>
    <row r="31" spans="1:15" s="446" customFormat="1" ht="14.25" customHeight="1">
      <c r="A31" s="115"/>
      <c r="B31" s="226"/>
      <c r="C31" s="223" t="s">
        <v>341</v>
      </c>
      <c r="D31" s="116"/>
      <c r="E31" s="116"/>
      <c r="F31" s="116"/>
      <c r="G31" s="116"/>
      <c r="H31" s="116"/>
      <c r="I31" s="116"/>
      <c r="J31" s="116"/>
      <c r="K31" s="116"/>
      <c r="L31" s="116"/>
      <c r="M31" s="116"/>
      <c r="N31" s="115"/>
      <c r="O31" s="115"/>
    </row>
    <row r="32" spans="1:15" s="446" customFormat="1" ht="14.25" customHeight="1">
      <c r="A32" s="115"/>
      <c r="B32" s="226"/>
      <c r="C32" s="223" t="s">
        <v>342</v>
      </c>
      <c r="D32" s="124"/>
      <c r="E32" s="124"/>
      <c r="F32" s="124"/>
      <c r="G32" s="124"/>
      <c r="H32" s="124"/>
      <c r="I32" s="124"/>
      <c r="J32" s="124"/>
      <c r="K32" s="124"/>
      <c r="L32" s="124"/>
      <c r="M32" s="124"/>
      <c r="N32" s="124"/>
      <c r="O32" s="124"/>
    </row>
    <row r="33" spans="1:15" s="446" customFormat="1" ht="6.75" customHeight="1">
      <c r="A33" s="115"/>
      <c r="B33" s="226"/>
      <c r="C33" s="123"/>
      <c r="D33" s="124"/>
      <c r="E33" s="124"/>
      <c r="F33" s="124"/>
      <c r="G33" s="124"/>
      <c r="H33" s="124"/>
      <c r="I33" s="124"/>
      <c r="J33" s="124"/>
      <c r="K33" s="124"/>
      <c r="L33" s="124"/>
      <c r="M33" s="124"/>
      <c r="N33" s="124"/>
      <c r="O33" s="124"/>
    </row>
    <row r="34" spans="2:15" s="446" customFormat="1" ht="15" customHeight="1">
      <c r="B34" s="447" t="s">
        <v>343</v>
      </c>
      <c r="C34" s="123" t="s">
        <v>812</v>
      </c>
      <c r="F34" s="119"/>
      <c r="H34" s="119"/>
      <c r="I34" s="119"/>
      <c r="J34" s="119"/>
      <c r="K34" s="119"/>
      <c r="L34" s="119"/>
      <c r="M34" s="119"/>
      <c r="N34" s="119"/>
      <c r="O34" s="119"/>
    </row>
    <row r="35" spans="2:15" s="446" customFormat="1" ht="13.5" customHeight="1">
      <c r="B35" s="447"/>
      <c r="D35" s="549" t="s">
        <v>826</v>
      </c>
      <c r="E35" s="549"/>
      <c r="F35" s="549"/>
      <c r="G35" s="549"/>
      <c r="H35" s="549"/>
      <c r="I35" s="550"/>
      <c r="J35" s="551" t="s">
        <v>793</v>
      </c>
      <c r="K35" s="549"/>
      <c r="L35" s="549"/>
      <c r="M35" s="549"/>
      <c r="N35" s="549"/>
      <c r="O35" s="550"/>
    </row>
    <row r="36" spans="2:15" s="167" customFormat="1" ht="13.5" customHeight="1">
      <c r="B36" s="228"/>
      <c r="D36" s="462" t="s">
        <v>831</v>
      </c>
      <c r="E36" s="461" t="s">
        <v>827</v>
      </c>
      <c r="F36" s="461"/>
      <c r="G36" s="461"/>
      <c r="H36" s="461"/>
      <c r="I36" s="462"/>
      <c r="J36" s="552" t="s">
        <v>819</v>
      </c>
      <c r="K36" s="553"/>
      <c r="L36" s="553"/>
      <c r="M36" s="553"/>
      <c r="N36" s="553"/>
      <c r="O36" s="554"/>
    </row>
    <row r="37" spans="2:15" s="167" customFormat="1" ht="13.5" customHeight="1">
      <c r="B37" s="228"/>
      <c r="D37" s="243" t="s">
        <v>832</v>
      </c>
      <c r="E37" s="168" t="s">
        <v>828</v>
      </c>
      <c r="F37" s="168"/>
      <c r="G37" s="168"/>
      <c r="H37" s="168"/>
      <c r="I37" s="243"/>
      <c r="J37" s="555" t="s">
        <v>820</v>
      </c>
      <c r="K37" s="556"/>
      <c r="L37" s="556"/>
      <c r="M37" s="556"/>
      <c r="N37" s="556"/>
      <c r="O37" s="557"/>
    </row>
    <row r="38" spans="2:15" s="167" customFormat="1" ht="13.5" customHeight="1">
      <c r="B38" s="228"/>
      <c r="D38" s="243" t="s">
        <v>833</v>
      </c>
      <c r="E38" s="168" t="s">
        <v>829</v>
      </c>
      <c r="F38" s="168"/>
      <c r="G38" s="168"/>
      <c r="H38" s="168"/>
      <c r="I38" s="243"/>
      <c r="J38" s="555" t="s">
        <v>821</v>
      </c>
      <c r="K38" s="556"/>
      <c r="L38" s="556"/>
      <c r="M38" s="556"/>
      <c r="N38" s="556"/>
      <c r="O38" s="557"/>
    </row>
    <row r="39" spans="2:15" s="167" customFormat="1" ht="13.5" customHeight="1">
      <c r="B39" s="228"/>
      <c r="D39" s="464" t="s">
        <v>834</v>
      </c>
      <c r="E39" s="463" t="s">
        <v>830</v>
      </c>
      <c r="F39" s="463"/>
      <c r="G39" s="463"/>
      <c r="H39" s="463"/>
      <c r="I39" s="464"/>
      <c r="J39" s="558" t="s">
        <v>822</v>
      </c>
      <c r="K39" s="547"/>
      <c r="L39" s="547"/>
      <c r="M39" s="547"/>
      <c r="N39" s="547"/>
      <c r="O39" s="548"/>
    </row>
    <row r="40" spans="2:15" s="167" customFormat="1" ht="6.75" customHeight="1">
      <c r="B40" s="228"/>
      <c r="C40" s="168"/>
      <c r="D40" s="170"/>
      <c r="E40" s="170"/>
      <c r="F40" s="168"/>
      <c r="G40" s="168"/>
      <c r="H40" s="168"/>
      <c r="I40" s="168"/>
      <c r="J40" s="168"/>
      <c r="K40" s="168"/>
      <c r="L40" s="168"/>
      <c r="M40" s="168"/>
      <c r="N40" s="169"/>
      <c r="O40" s="169"/>
    </row>
    <row r="41" spans="2:15" s="446" customFormat="1" ht="15" customHeight="1">
      <c r="B41" s="447" t="s">
        <v>344</v>
      </c>
      <c r="C41" s="123" t="s">
        <v>319</v>
      </c>
      <c r="F41" s="119"/>
      <c r="H41" s="119"/>
      <c r="I41" s="119"/>
      <c r="J41" s="119"/>
      <c r="K41" s="119"/>
      <c r="L41" s="119"/>
      <c r="M41" s="119"/>
      <c r="N41" s="119"/>
      <c r="O41" s="119"/>
    </row>
    <row r="42" spans="4:15" s="457" customFormat="1" ht="13.5" customHeight="1">
      <c r="D42" s="603" t="s">
        <v>826</v>
      </c>
      <c r="E42" s="603"/>
      <c r="F42" s="604"/>
      <c r="G42" s="572" t="s">
        <v>345</v>
      </c>
      <c r="H42" s="573"/>
      <c r="I42" s="574"/>
      <c r="J42" s="607" t="s">
        <v>826</v>
      </c>
      <c r="K42" s="603"/>
      <c r="L42" s="604"/>
      <c r="M42" s="572" t="s">
        <v>345</v>
      </c>
      <c r="N42" s="573"/>
      <c r="O42" s="574"/>
    </row>
    <row r="43" spans="4:15" s="448" customFormat="1" ht="13.5" customHeight="1">
      <c r="D43" s="465" t="s">
        <v>362</v>
      </c>
      <c r="E43" s="605" t="s">
        <v>363</v>
      </c>
      <c r="F43" s="606"/>
      <c r="G43" s="616" t="s">
        <v>599</v>
      </c>
      <c r="H43" s="617"/>
      <c r="I43" s="618"/>
      <c r="J43" s="460" t="s">
        <v>346</v>
      </c>
      <c r="K43" s="589" t="s">
        <v>347</v>
      </c>
      <c r="L43" s="590"/>
      <c r="M43" s="559" t="s">
        <v>612</v>
      </c>
      <c r="N43" s="560"/>
      <c r="O43" s="560"/>
    </row>
    <row r="44" spans="4:15" s="448" customFormat="1" ht="13.5" customHeight="1">
      <c r="D44" s="466"/>
      <c r="E44" s="589"/>
      <c r="F44" s="590"/>
      <c r="G44" s="619"/>
      <c r="H44" s="620"/>
      <c r="I44" s="621"/>
      <c r="J44" s="458" t="s">
        <v>348</v>
      </c>
      <c r="K44" s="589" t="s">
        <v>349</v>
      </c>
      <c r="L44" s="590"/>
      <c r="M44" s="559" t="s">
        <v>613</v>
      </c>
      <c r="N44" s="560"/>
      <c r="O44" s="560"/>
    </row>
    <row r="45" spans="4:15" s="448" customFormat="1" ht="13.5" customHeight="1">
      <c r="D45" s="466" t="s">
        <v>364</v>
      </c>
      <c r="E45" s="589" t="s">
        <v>365</v>
      </c>
      <c r="F45" s="590"/>
      <c r="G45" s="600" t="s">
        <v>601</v>
      </c>
      <c r="H45" s="601"/>
      <c r="I45" s="601"/>
      <c r="J45" s="458" t="s">
        <v>350</v>
      </c>
      <c r="K45" s="589" t="s">
        <v>351</v>
      </c>
      <c r="L45" s="590"/>
      <c r="M45" s="559" t="s">
        <v>614</v>
      </c>
      <c r="N45" s="560"/>
      <c r="O45" s="560"/>
    </row>
    <row r="46" spans="4:15" s="448" customFormat="1" ht="13.5" customHeight="1">
      <c r="D46" s="466" t="s">
        <v>366</v>
      </c>
      <c r="E46" s="589" t="s">
        <v>367</v>
      </c>
      <c r="F46" s="590"/>
      <c r="G46" s="600" t="s">
        <v>602</v>
      </c>
      <c r="H46" s="601"/>
      <c r="I46" s="601"/>
      <c r="J46" s="458" t="s">
        <v>352</v>
      </c>
      <c r="K46" s="589" t="s">
        <v>353</v>
      </c>
      <c r="L46" s="590"/>
      <c r="M46" s="559" t="s">
        <v>615</v>
      </c>
      <c r="N46" s="560"/>
      <c r="O46" s="560"/>
    </row>
    <row r="47" spans="4:15" s="448" customFormat="1" ht="13.5" customHeight="1">
      <c r="D47" s="466" t="s">
        <v>368</v>
      </c>
      <c r="E47" s="589" t="s">
        <v>369</v>
      </c>
      <c r="F47" s="590"/>
      <c r="G47" s="600" t="s">
        <v>603</v>
      </c>
      <c r="H47" s="601"/>
      <c r="I47" s="601"/>
      <c r="J47" s="458" t="s">
        <v>354</v>
      </c>
      <c r="K47" s="589" t="s">
        <v>355</v>
      </c>
      <c r="L47" s="590"/>
      <c r="M47" s="600" t="s">
        <v>616</v>
      </c>
      <c r="N47" s="601"/>
      <c r="O47" s="602"/>
    </row>
    <row r="48" spans="4:15" s="448" customFormat="1" ht="13.5" customHeight="1">
      <c r="D48" s="466" t="s">
        <v>370</v>
      </c>
      <c r="E48" s="589" t="s">
        <v>371</v>
      </c>
      <c r="F48" s="590"/>
      <c r="G48" s="600" t="s">
        <v>605</v>
      </c>
      <c r="H48" s="601"/>
      <c r="I48" s="601"/>
      <c r="J48" s="458" t="s">
        <v>356</v>
      </c>
      <c r="K48" s="589" t="s">
        <v>357</v>
      </c>
      <c r="L48" s="590"/>
      <c r="M48" s="600" t="s">
        <v>617</v>
      </c>
      <c r="N48" s="601"/>
      <c r="O48" s="602"/>
    </row>
    <row r="49" spans="4:15" s="448" customFormat="1" ht="13.5" customHeight="1">
      <c r="D49" s="466" t="s">
        <v>372</v>
      </c>
      <c r="E49" s="589" t="s">
        <v>373</v>
      </c>
      <c r="F49" s="590"/>
      <c r="G49" s="600" t="s">
        <v>606</v>
      </c>
      <c r="H49" s="601"/>
      <c r="I49" s="601"/>
      <c r="J49" s="458" t="s">
        <v>358</v>
      </c>
      <c r="K49" s="589" t="s">
        <v>359</v>
      </c>
      <c r="L49" s="590"/>
      <c r="M49" s="600" t="s">
        <v>618</v>
      </c>
      <c r="N49" s="601"/>
      <c r="O49" s="602"/>
    </row>
    <row r="50" spans="4:15" s="448" customFormat="1" ht="13.5" customHeight="1">
      <c r="D50" s="466" t="s">
        <v>374</v>
      </c>
      <c r="E50" s="589" t="s">
        <v>376</v>
      </c>
      <c r="F50" s="590"/>
      <c r="G50" s="600" t="s">
        <v>607</v>
      </c>
      <c r="H50" s="601"/>
      <c r="I50" s="601"/>
      <c r="J50" s="458" t="s">
        <v>360</v>
      </c>
      <c r="K50" s="591" t="s">
        <v>361</v>
      </c>
      <c r="L50" s="592"/>
      <c r="M50" s="595" t="s">
        <v>619</v>
      </c>
      <c r="N50" s="596"/>
      <c r="O50" s="596"/>
    </row>
    <row r="51" spans="4:15" s="448" customFormat="1" ht="13.5" customHeight="1">
      <c r="D51" s="467" t="s">
        <v>375</v>
      </c>
      <c r="E51" s="598" t="s">
        <v>318</v>
      </c>
      <c r="F51" s="599"/>
      <c r="G51" s="608" t="s">
        <v>608</v>
      </c>
      <c r="H51" s="609"/>
      <c r="I51" s="609"/>
      <c r="J51" s="459"/>
      <c r="K51" s="593"/>
      <c r="L51" s="594"/>
      <c r="M51" s="597"/>
      <c r="N51" s="593"/>
      <c r="O51" s="593"/>
    </row>
    <row r="52" spans="2:15" s="167" customFormat="1" ht="6.75" customHeight="1">
      <c r="B52" s="228"/>
      <c r="C52" s="168"/>
      <c r="D52" s="170"/>
      <c r="E52" s="170"/>
      <c r="F52" s="168"/>
      <c r="G52" s="168"/>
      <c r="H52" s="168"/>
      <c r="I52" s="168"/>
      <c r="J52" s="168"/>
      <c r="K52" s="168"/>
      <c r="L52" s="168"/>
      <c r="M52" s="168"/>
      <c r="N52" s="169"/>
      <c r="O52" s="169"/>
    </row>
    <row r="53" spans="2:14" s="446" customFormat="1" ht="15" customHeight="1">
      <c r="B53" s="447" t="s">
        <v>325</v>
      </c>
      <c r="C53" s="123" t="s">
        <v>813</v>
      </c>
      <c r="F53" s="449"/>
      <c r="G53" s="449"/>
      <c r="H53" s="449"/>
      <c r="I53" s="449"/>
      <c r="J53" s="449"/>
      <c r="K53" s="449"/>
      <c r="L53" s="449"/>
      <c r="M53" s="449"/>
      <c r="N53" s="449"/>
    </row>
    <row r="54" spans="2:15" s="446" customFormat="1" ht="13.5" customHeight="1">
      <c r="B54" s="447"/>
      <c r="D54" s="549" t="s">
        <v>511</v>
      </c>
      <c r="E54" s="549"/>
      <c r="F54" s="550"/>
      <c r="G54" s="551" t="s">
        <v>508</v>
      </c>
      <c r="H54" s="549"/>
      <c r="I54" s="549"/>
      <c r="J54" s="549"/>
      <c r="K54" s="549"/>
      <c r="L54" s="549"/>
      <c r="M54" s="549"/>
      <c r="N54" s="549"/>
      <c r="O54" s="549"/>
    </row>
    <row r="55" spans="2:15" s="446" customFormat="1" ht="13.5" customHeight="1">
      <c r="B55" s="447"/>
      <c r="D55" s="625" t="s">
        <v>505</v>
      </c>
      <c r="E55" s="625"/>
      <c r="F55" s="626"/>
      <c r="G55" s="622" t="s">
        <v>823</v>
      </c>
      <c r="H55" s="623"/>
      <c r="I55" s="623"/>
      <c r="J55" s="623"/>
      <c r="K55" s="623"/>
      <c r="L55" s="623"/>
      <c r="M55" s="623"/>
      <c r="N55" s="623"/>
      <c r="O55" s="623"/>
    </row>
    <row r="56" spans="2:15" s="446" customFormat="1" ht="13.5" customHeight="1">
      <c r="B56" s="447"/>
      <c r="D56" s="450"/>
      <c r="E56" s="450"/>
      <c r="F56" s="243"/>
      <c r="G56" s="562"/>
      <c r="H56" s="624"/>
      <c r="I56" s="624"/>
      <c r="J56" s="624"/>
      <c r="K56" s="624"/>
      <c r="L56" s="624"/>
      <c r="M56" s="624"/>
      <c r="N56" s="624"/>
      <c r="O56" s="624"/>
    </row>
    <row r="57" spans="2:15" s="446" customFormat="1" ht="13.5" customHeight="1">
      <c r="B57" s="447"/>
      <c r="D57" s="612" t="s">
        <v>506</v>
      </c>
      <c r="E57" s="612"/>
      <c r="F57" s="613"/>
      <c r="G57" s="562" t="s">
        <v>824</v>
      </c>
      <c r="H57" s="563"/>
      <c r="I57" s="563"/>
      <c r="J57" s="563"/>
      <c r="K57" s="563"/>
      <c r="L57" s="563"/>
      <c r="M57" s="563"/>
      <c r="N57" s="563"/>
      <c r="O57" s="563"/>
    </row>
    <row r="58" spans="2:15" s="446" customFormat="1" ht="13.5" customHeight="1">
      <c r="B58" s="447"/>
      <c r="D58" s="450"/>
      <c r="E58" s="450"/>
      <c r="F58" s="243"/>
      <c r="G58" s="561"/>
      <c r="H58" s="563"/>
      <c r="I58" s="563"/>
      <c r="J58" s="563"/>
      <c r="K58" s="563"/>
      <c r="L58" s="563"/>
      <c r="M58" s="563"/>
      <c r="N58" s="563"/>
      <c r="O58" s="563"/>
    </row>
    <row r="59" spans="2:15" s="446" customFormat="1" ht="13.5" customHeight="1">
      <c r="B59" s="447"/>
      <c r="D59" s="612" t="s">
        <v>507</v>
      </c>
      <c r="E59" s="612"/>
      <c r="F59" s="613"/>
      <c r="G59" s="562" t="s">
        <v>825</v>
      </c>
      <c r="H59" s="563"/>
      <c r="I59" s="563"/>
      <c r="J59" s="563"/>
      <c r="K59" s="563"/>
      <c r="L59" s="563"/>
      <c r="M59" s="563"/>
      <c r="N59" s="563"/>
      <c r="O59" s="563"/>
    </row>
    <row r="60" spans="2:15" s="446" customFormat="1" ht="13.5" customHeight="1">
      <c r="B60" s="447"/>
      <c r="D60" s="452"/>
      <c r="E60" s="452"/>
      <c r="F60" s="453"/>
      <c r="G60" s="561"/>
      <c r="H60" s="563"/>
      <c r="I60" s="563"/>
      <c r="J60" s="563"/>
      <c r="K60" s="563"/>
      <c r="L60" s="563"/>
      <c r="M60" s="563"/>
      <c r="N60" s="563"/>
      <c r="O60" s="563"/>
    </row>
    <row r="61" spans="2:15" s="446" customFormat="1" ht="13.5" customHeight="1">
      <c r="B61" s="447"/>
      <c r="D61" s="454"/>
      <c r="E61" s="454"/>
      <c r="F61" s="455"/>
      <c r="G61" s="614"/>
      <c r="H61" s="615"/>
      <c r="I61" s="615"/>
      <c r="J61" s="615"/>
      <c r="K61" s="615"/>
      <c r="L61" s="615"/>
      <c r="M61" s="615"/>
      <c r="N61" s="615"/>
      <c r="O61" s="615"/>
    </row>
    <row r="62" spans="2:15" s="446" customFormat="1" ht="13.5" customHeight="1">
      <c r="B62" s="447"/>
      <c r="C62" s="452"/>
      <c r="D62" s="452"/>
      <c r="E62" s="452"/>
      <c r="F62" s="452"/>
      <c r="G62" s="451"/>
      <c r="H62" s="451"/>
      <c r="I62" s="451"/>
      <c r="J62" s="451"/>
      <c r="K62" s="451"/>
      <c r="L62" s="451"/>
      <c r="M62" s="451"/>
      <c r="N62" s="451"/>
      <c r="O62" s="451"/>
    </row>
    <row r="63" spans="2:14" s="446" customFormat="1" ht="13.5">
      <c r="B63" s="447"/>
      <c r="C63" s="449"/>
      <c r="D63" s="449"/>
      <c r="E63" s="449"/>
      <c r="F63" s="449"/>
      <c r="G63" s="449"/>
      <c r="H63" s="449"/>
      <c r="I63" s="116"/>
      <c r="J63" s="449"/>
      <c r="K63" s="449"/>
      <c r="L63" s="449"/>
      <c r="M63" s="449"/>
      <c r="N63" s="449"/>
    </row>
    <row r="64" spans="2:14" s="446" customFormat="1" ht="13.5">
      <c r="B64" s="447"/>
      <c r="C64" s="449"/>
      <c r="D64" s="449"/>
      <c r="E64" s="449"/>
      <c r="F64" s="449"/>
      <c r="G64" s="449"/>
      <c r="H64" s="449"/>
      <c r="I64" s="449"/>
      <c r="J64" s="449"/>
      <c r="K64" s="449"/>
      <c r="L64" s="449"/>
      <c r="M64" s="449"/>
      <c r="N64" s="449"/>
    </row>
    <row r="65" spans="2:14" s="446" customFormat="1" ht="13.5">
      <c r="B65" s="447"/>
      <c r="C65" s="449"/>
      <c r="D65" s="449"/>
      <c r="E65" s="449"/>
      <c r="F65" s="449"/>
      <c r="G65" s="449"/>
      <c r="H65" s="449"/>
      <c r="I65" s="449"/>
      <c r="J65" s="449"/>
      <c r="K65" s="449"/>
      <c r="L65" s="449"/>
      <c r="M65" s="449"/>
      <c r="N65" s="449"/>
    </row>
    <row r="66" s="446" customFormat="1" ht="13.5">
      <c r="B66" s="456"/>
    </row>
    <row r="67" s="446" customFormat="1" ht="13.5">
      <c r="B67" s="456"/>
    </row>
    <row r="68" s="446" customFormat="1" ht="13.5">
      <c r="B68" s="456"/>
    </row>
    <row r="69" s="446" customFormat="1" ht="13.5">
      <c r="B69" s="456"/>
    </row>
    <row r="70" s="446" customFormat="1" ht="13.5">
      <c r="B70" s="456"/>
    </row>
    <row r="71" s="446" customFormat="1" ht="13.5">
      <c r="B71" s="456"/>
    </row>
    <row r="72" s="446" customFormat="1" ht="13.5">
      <c r="B72" s="456"/>
    </row>
    <row r="73" s="446" customFormat="1" ht="13.5">
      <c r="B73" s="456"/>
    </row>
    <row r="74" s="446" customFormat="1" ht="13.5">
      <c r="B74" s="456"/>
    </row>
    <row r="75" s="446" customFormat="1" ht="13.5">
      <c r="B75" s="456"/>
    </row>
    <row r="76" s="446" customFormat="1" ht="13.5">
      <c r="B76" s="456"/>
    </row>
    <row r="77" s="446" customFormat="1" ht="13.5">
      <c r="B77" s="456"/>
    </row>
    <row r="78" s="446" customFormat="1" ht="13.5">
      <c r="B78" s="456"/>
    </row>
    <row r="79" s="446" customFormat="1" ht="13.5">
      <c r="B79" s="456"/>
    </row>
    <row r="80" s="446" customFormat="1" ht="13.5">
      <c r="B80" s="456"/>
    </row>
    <row r="81" s="446" customFormat="1" ht="13.5">
      <c r="B81" s="456"/>
    </row>
    <row r="82" s="446" customFormat="1" ht="13.5">
      <c r="B82" s="456"/>
    </row>
    <row r="83" s="446" customFormat="1" ht="13.5">
      <c r="B83" s="456"/>
    </row>
    <row r="84" s="446" customFormat="1" ht="13.5">
      <c r="B84" s="456"/>
    </row>
    <row r="85" s="446" customFormat="1" ht="13.5">
      <c r="B85" s="456"/>
    </row>
    <row r="86" s="446" customFormat="1" ht="13.5">
      <c r="B86" s="456"/>
    </row>
    <row r="87" s="446" customFormat="1" ht="13.5">
      <c r="B87" s="456"/>
    </row>
    <row r="88" s="446" customFormat="1" ht="13.5">
      <c r="B88" s="456"/>
    </row>
    <row r="89" s="446" customFormat="1" ht="13.5">
      <c r="B89" s="456"/>
    </row>
    <row r="90" s="446" customFormat="1" ht="13.5">
      <c r="B90" s="456"/>
    </row>
    <row r="91" s="446" customFormat="1" ht="13.5">
      <c r="B91" s="456"/>
    </row>
    <row r="92" s="446" customFormat="1" ht="13.5">
      <c r="B92" s="456"/>
    </row>
    <row r="93" s="446" customFormat="1" ht="13.5">
      <c r="B93" s="456"/>
    </row>
    <row r="94" s="446" customFormat="1" ht="13.5">
      <c r="B94" s="456"/>
    </row>
    <row r="95" s="446" customFormat="1" ht="13.5">
      <c r="B95" s="456"/>
    </row>
    <row r="96" s="446" customFormat="1" ht="13.5">
      <c r="B96" s="456"/>
    </row>
    <row r="97" s="446" customFormat="1" ht="13.5">
      <c r="B97" s="456"/>
    </row>
    <row r="98" s="446" customFormat="1" ht="13.5">
      <c r="B98" s="456"/>
    </row>
    <row r="99" s="446" customFormat="1" ht="13.5">
      <c r="B99" s="456"/>
    </row>
    <row r="100" s="446" customFormat="1" ht="13.5">
      <c r="B100" s="456"/>
    </row>
    <row r="101" s="446" customFormat="1" ht="13.5">
      <c r="B101" s="456"/>
    </row>
    <row r="102" s="446" customFormat="1" ht="13.5">
      <c r="B102" s="456"/>
    </row>
    <row r="103" s="446" customFormat="1" ht="13.5">
      <c r="B103" s="456"/>
    </row>
    <row r="104" s="446" customFormat="1" ht="13.5">
      <c r="B104" s="456"/>
    </row>
    <row r="105" s="446" customFormat="1" ht="13.5">
      <c r="B105" s="456"/>
    </row>
    <row r="106" s="446" customFormat="1" ht="13.5">
      <c r="B106" s="456"/>
    </row>
    <row r="107" s="446" customFormat="1" ht="13.5">
      <c r="B107" s="456"/>
    </row>
    <row r="108" s="446" customFormat="1" ht="13.5">
      <c r="B108" s="456"/>
    </row>
    <row r="109" s="446" customFormat="1" ht="13.5">
      <c r="B109" s="456"/>
    </row>
    <row r="110" s="446" customFormat="1" ht="13.5">
      <c r="B110" s="456"/>
    </row>
    <row r="111" s="446" customFormat="1" ht="13.5">
      <c r="B111" s="456"/>
    </row>
    <row r="112" s="446" customFormat="1" ht="13.5">
      <c r="B112" s="456"/>
    </row>
    <row r="113" s="446" customFormat="1" ht="13.5">
      <c r="B113" s="456"/>
    </row>
    <row r="114" s="446" customFormat="1" ht="13.5">
      <c r="B114" s="456"/>
    </row>
    <row r="115" s="446" customFormat="1" ht="13.5">
      <c r="B115" s="456"/>
    </row>
    <row r="116" s="446" customFormat="1" ht="13.5">
      <c r="B116" s="456"/>
    </row>
    <row r="117" s="446" customFormat="1" ht="13.5">
      <c r="B117" s="456"/>
    </row>
    <row r="118" s="446" customFormat="1" ht="13.5">
      <c r="B118" s="456"/>
    </row>
    <row r="119" s="446" customFormat="1" ht="13.5">
      <c r="B119" s="456"/>
    </row>
    <row r="120" s="446" customFormat="1" ht="13.5">
      <c r="B120" s="456"/>
    </row>
    <row r="121" s="446" customFormat="1" ht="13.5">
      <c r="B121" s="456"/>
    </row>
  </sheetData>
  <sheetProtection/>
  <mergeCells count="59">
    <mergeCell ref="D59:F59"/>
    <mergeCell ref="D57:F57"/>
    <mergeCell ref="G59:O61"/>
    <mergeCell ref="G43:I44"/>
    <mergeCell ref="G55:O56"/>
    <mergeCell ref="M49:O49"/>
    <mergeCell ref="D55:F55"/>
    <mergeCell ref="D54:F54"/>
    <mergeCell ref="K49:L49"/>
    <mergeCell ref="G50:I50"/>
    <mergeCell ref="C4:O5"/>
    <mergeCell ref="C7:O8"/>
    <mergeCell ref="C10:O11"/>
    <mergeCell ref="C26:O27"/>
    <mergeCell ref="D21:O22"/>
    <mergeCell ref="D23:O25"/>
    <mergeCell ref="D14:O19"/>
    <mergeCell ref="G51:I51"/>
    <mergeCell ref="G49:I49"/>
    <mergeCell ref="E49:F49"/>
    <mergeCell ref="G54:O54"/>
    <mergeCell ref="D35:I35"/>
    <mergeCell ref="M42:O42"/>
    <mergeCell ref="J35:O35"/>
    <mergeCell ref="J36:O36"/>
    <mergeCell ref="J37:O37"/>
    <mergeCell ref="J39:O39"/>
    <mergeCell ref="J38:O38"/>
    <mergeCell ref="J42:L42"/>
    <mergeCell ref="K43:L43"/>
    <mergeCell ref="K44:L44"/>
    <mergeCell ref="G57:O58"/>
    <mergeCell ref="M43:O43"/>
    <mergeCell ref="M44:O44"/>
    <mergeCell ref="M45:O45"/>
    <mergeCell ref="M46:O46"/>
    <mergeCell ref="G47:I47"/>
    <mergeCell ref="G48:I48"/>
    <mergeCell ref="K45:L45"/>
    <mergeCell ref="E48:F48"/>
    <mergeCell ref="K46:L46"/>
    <mergeCell ref="D42:F42"/>
    <mergeCell ref="E43:F43"/>
    <mergeCell ref="E44:F44"/>
    <mergeCell ref="E45:F45"/>
    <mergeCell ref="G45:I45"/>
    <mergeCell ref="E46:F46"/>
    <mergeCell ref="G46:I46"/>
    <mergeCell ref="G42:I42"/>
    <mergeCell ref="Q21:AB24"/>
    <mergeCell ref="E47:F47"/>
    <mergeCell ref="K50:L51"/>
    <mergeCell ref="M50:O51"/>
    <mergeCell ref="E50:F50"/>
    <mergeCell ref="E51:F51"/>
    <mergeCell ref="K47:L47"/>
    <mergeCell ref="M47:O47"/>
    <mergeCell ref="K48:L48"/>
    <mergeCell ref="M48:O48"/>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T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2" customWidth="1"/>
    <col min="15" max="17" width="9.09765625" style="2" customWidth="1"/>
    <col min="18" max="20" width="9.09765625" style="1" customWidth="1"/>
    <col min="21" max="21" width="7.09765625" style="1" customWidth="1"/>
    <col min="22" max="16384" width="9" style="1" customWidth="1"/>
  </cols>
  <sheetData>
    <row r="1" spans="1:13" ht="17.25">
      <c r="A1" s="384" t="s">
        <v>515</v>
      </c>
      <c r="B1" s="384"/>
      <c r="C1" s="198"/>
      <c r="D1" s="198"/>
      <c r="E1" s="12"/>
      <c r="F1" s="12"/>
      <c r="G1" s="12"/>
      <c r="H1" s="12"/>
      <c r="I1" s="12"/>
      <c r="J1" s="12"/>
      <c r="K1" s="12"/>
      <c r="L1" s="12"/>
      <c r="M1" s="12"/>
    </row>
    <row r="2" spans="1:14" ht="12" customHeight="1">
      <c r="A2" s="197"/>
      <c r="B2" s="197"/>
      <c r="C2" s="198"/>
      <c r="D2" s="198"/>
      <c r="E2" s="12"/>
      <c r="F2" s="12"/>
      <c r="G2" s="12"/>
      <c r="H2" s="12"/>
      <c r="I2" s="12"/>
      <c r="J2" s="12"/>
      <c r="K2" s="12"/>
      <c r="L2" s="12"/>
      <c r="M2" s="12"/>
      <c r="N2" s="183"/>
    </row>
    <row r="3" spans="1:14" ht="18" customHeight="1">
      <c r="A3" s="196" t="s">
        <v>308</v>
      </c>
      <c r="B3" s="196"/>
      <c r="C3" s="197"/>
      <c r="D3" s="198"/>
      <c r="E3" s="12"/>
      <c r="F3" s="12"/>
      <c r="G3" s="12"/>
      <c r="H3" s="12"/>
      <c r="I3" s="12"/>
      <c r="J3" s="12"/>
      <c r="K3" s="12"/>
      <c r="L3" s="12"/>
      <c r="M3" s="12"/>
      <c r="N3" s="183"/>
    </row>
    <row r="4" spans="1:14" ht="12" customHeight="1">
      <c r="A4" s="197"/>
      <c r="B4" s="197"/>
      <c r="C4" s="198"/>
      <c r="D4" s="198"/>
      <c r="E4" s="12"/>
      <c r="F4" s="12"/>
      <c r="G4" s="12"/>
      <c r="H4" s="12"/>
      <c r="I4" s="12"/>
      <c r="J4" s="12"/>
      <c r="K4" s="12"/>
      <c r="L4" s="12"/>
      <c r="M4" s="12"/>
      <c r="N4" s="183"/>
    </row>
    <row r="5" spans="1:11" ht="17.25">
      <c r="A5" s="196" t="s">
        <v>516</v>
      </c>
      <c r="B5" s="196"/>
      <c r="D5" s="197"/>
      <c r="E5" s="12"/>
      <c r="F5" s="12"/>
      <c r="G5" s="12"/>
      <c r="H5" s="12"/>
      <c r="I5" s="12"/>
      <c r="J5" s="12"/>
      <c r="K5" s="12"/>
    </row>
    <row r="7" spans="3:14" ht="15" customHeight="1">
      <c r="C7" s="627" t="s">
        <v>91</v>
      </c>
      <c r="D7" s="627"/>
      <c r="E7" s="627"/>
      <c r="F7" s="627"/>
      <c r="G7" s="627"/>
      <c r="H7" s="627"/>
      <c r="I7" s="627"/>
      <c r="J7" s="627"/>
      <c r="K7" s="627"/>
      <c r="L7" s="627"/>
      <c r="M7" s="627"/>
      <c r="N7" s="564"/>
    </row>
    <row r="8" spans="3:14" ht="15" customHeight="1">
      <c r="C8" s="627"/>
      <c r="D8" s="627"/>
      <c r="E8" s="627"/>
      <c r="F8" s="627"/>
      <c r="G8" s="627"/>
      <c r="H8" s="627"/>
      <c r="I8" s="627"/>
      <c r="J8" s="627"/>
      <c r="K8" s="627"/>
      <c r="L8" s="627"/>
      <c r="M8" s="627"/>
      <c r="N8" s="564"/>
    </row>
    <row r="9" spans="3:14" ht="15" customHeight="1">
      <c r="C9" s="634" t="s">
        <v>92</v>
      </c>
      <c r="D9" s="634"/>
      <c r="E9" s="634"/>
      <c r="F9" s="634"/>
      <c r="G9" s="634"/>
      <c r="H9" s="634"/>
      <c r="I9" s="634"/>
      <c r="J9" s="634"/>
      <c r="K9" s="634"/>
      <c r="L9" s="634"/>
      <c r="M9" s="634"/>
      <c r="N9" s="565"/>
    </row>
    <row r="10" spans="3:14" ht="15" customHeight="1">
      <c r="C10" s="634"/>
      <c r="D10" s="634"/>
      <c r="E10" s="634"/>
      <c r="F10" s="634"/>
      <c r="G10" s="634"/>
      <c r="H10" s="634"/>
      <c r="I10" s="634"/>
      <c r="J10" s="634"/>
      <c r="K10" s="634"/>
      <c r="L10" s="634"/>
      <c r="M10" s="634"/>
      <c r="N10" s="565"/>
    </row>
    <row r="11" spans="3:14" ht="15" customHeight="1">
      <c r="C11" s="634" t="s">
        <v>93</v>
      </c>
      <c r="D11" s="634"/>
      <c r="E11" s="634"/>
      <c r="F11" s="634"/>
      <c r="G11" s="634"/>
      <c r="H11" s="634"/>
      <c r="I11" s="634"/>
      <c r="J11" s="634"/>
      <c r="K11" s="634"/>
      <c r="L11" s="634"/>
      <c r="M11" s="634"/>
      <c r="N11" s="565"/>
    </row>
    <row r="12" spans="3:14" ht="15" customHeight="1">
      <c r="C12" s="634"/>
      <c r="D12" s="634"/>
      <c r="E12" s="634"/>
      <c r="F12" s="634"/>
      <c r="G12" s="634"/>
      <c r="H12" s="634"/>
      <c r="I12" s="634"/>
      <c r="J12" s="634"/>
      <c r="K12" s="634"/>
      <c r="L12" s="634"/>
      <c r="M12" s="634"/>
      <c r="N12" s="565"/>
    </row>
    <row r="13" spans="3:14" ht="13.5">
      <c r="C13" s="14"/>
      <c r="D13" s="14"/>
      <c r="E13" s="14"/>
      <c r="F13" s="14"/>
      <c r="G13" s="14"/>
      <c r="H13" s="14"/>
      <c r="I13" s="14"/>
      <c r="J13" s="14"/>
      <c r="K13" s="14"/>
      <c r="L13" s="14"/>
      <c r="M13" s="12"/>
      <c r="N13" s="183"/>
    </row>
    <row r="14" spans="3:20" ht="14.25" customHeight="1">
      <c r="C14" s="287" t="s">
        <v>310</v>
      </c>
      <c r="D14" s="12"/>
      <c r="E14" s="12"/>
      <c r="F14" s="12"/>
      <c r="G14" s="12"/>
      <c r="H14" s="12"/>
      <c r="I14" s="12"/>
      <c r="J14" s="12"/>
      <c r="K14" s="12"/>
      <c r="L14" s="12"/>
      <c r="M14" s="244" t="s">
        <v>546</v>
      </c>
      <c r="N14" s="183"/>
      <c r="O14" s="183"/>
      <c r="Q14" s="183"/>
      <c r="T14" s="26"/>
    </row>
    <row r="15" spans="2:14" ht="13.5" customHeight="1">
      <c r="B15" s="628" t="s">
        <v>302</v>
      </c>
      <c r="C15" s="629"/>
      <c r="D15" s="635" t="s">
        <v>455</v>
      </c>
      <c r="E15" s="636"/>
      <c r="F15" s="251"/>
      <c r="G15" s="252"/>
      <c r="H15" s="270"/>
      <c r="I15" s="251"/>
      <c r="J15" s="270"/>
      <c r="K15" s="251"/>
      <c r="L15" s="251"/>
      <c r="M15" s="253"/>
      <c r="N15" s="4"/>
    </row>
    <row r="16" spans="2:14" ht="8.25" customHeight="1">
      <c r="B16" s="630"/>
      <c r="C16" s="631"/>
      <c r="D16" s="637"/>
      <c r="E16" s="638"/>
      <c r="F16" s="639" t="s">
        <v>545</v>
      </c>
      <c r="G16" s="640"/>
      <c r="H16" s="270"/>
      <c r="I16" s="251"/>
      <c r="J16" s="270"/>
      <c r="K16" s="271"/>
      <c r="L16" s="640" t="s">
        <v>720</v>
      </c>
      <c r="M16" s="640"/>
      <c r="N16" s="4"/>
    </row>
    <row r="17" spans="2:16" ht="13.5" customHeight="1">
      <c r="B17" s="630"/>
      <c r="C17" s="631"/>
      <c r="D17" s="637"/>
      <c r="E17" s="638"/>
      <c r="F17" s="641"/>
      <c r="G17" s="642"/>
      <c r="H17" s="639" t="s">
        <v>557</v>
      </c>
      <c r="I17" s="643"/>
      <c r="J17" s="644" t="s">
        <v>547</v>
      </c>
      <c r="K17" s="645"/>
      <c r="L17" s="642"/>
      <c r="M17" s="642"/>
      <c r="N17" s="4"/>
      <c r="O17" s="568"/>
      <c r="P17" s="568"/>
    </row>
    <row r="18" spans="2:16" ht="24.75" customHeight="1">
      <c r="B18" s="632"/>
      <c r="C18" s="633"/>
      <c r="D18" s="254"/>
      <c r="E18" s="268" t="s">
        <v>300</v>
      </c>
      <c r="F18" s="262"/>
      <c r="G18" s="268" t="s">
        <v>300</v>
      </c>
      <c r="H18" s="272"/>
      <c r="I18" s="268" t="s">
        <v>300</v>
      </c>
      <c r="J18" s="272"/>
      <c r="K18" s="269" t="s">
        <v>301</v>
      </c>
      <c r="L18" s="263"/>
      <c r="M18" s="268" t="s">
        <v>301</v>
      </c>
      <c r="N18" s="11"/>
      <c r="O18" s="569"/>
      <c r="P18" s="11"/>
    </row>
    <row r="19" spans="1:17" ht="12" customHeight="1">
      <c r="A19" s="7"/>
      <c r="B19" s="523"/>
      <c r="C19" s="524"/>
      <c r="D19" s="248" t="s">
        <v>535</v>
      </c>
      <c r="E19" s="249" t="s">
        <v>299</v>
      </c>
      <c r="F19" s="249" t="s">
        <v>535</v>
      </c>
      <c r="G19" s="249" t="s">
        <v>299</v>
      </c>
      <c r="H19" s="249" t="s">
        <v>535</v>
      </c>
      <c r="I19" s="249" t="s">
        <v>299</v>
      </c>
      <c r="J19" s="249" t="s">
        <v>535</v>
      </c>
      <c r="K19" s="249" t="s">
        <v>535</v>
      </c>
      <c r="L19" s="249" t="s">
        <v>535</v>
      </c>
      <c r="M19" s="249" t="s">
        <v>535</v>
      </c>
      <c r="N19" s="8"/>
      <c r="O19" s="570"/>
      <c r="P19" s="571"/>
      <c r="Q19" s="567"/>
    </row>
    <row r="20" spans="1:17" s="7" customFormat="1" ht="15" customHeight="1">
      <c r="A20" s="1"/>
      <c r="B20" s="522" t="s">
        <v>836</v>
      </c>
      <c r="C20" s="525" t="s">
        <v>526</v>
      </c>
      <c r="D20" s="255">
        <v>255805</v>
      </c>
      <c r="E20" s="280">
        <v>0.2</v>
      </c>
      <c r="F20" s="256">
        <v>249185</v>
      </c>
      <c r="G20" s="280">
        <v>-0.6</v>
      </c>
      <c r="H20" s="256">
        <v>229304</v>
      </c>
      <c r="I20" s="280">
        <v>0.1</v>
      </c>
      <c r="J20" s="288">
        <v>19881</v>
      </c>
      <c r="K20" s="289">
        <v>-1927</v>
      </c>
      <c r="L20" s="288">
        <v>6620</v>
      </c>
      <c r="M20" s="290">
        <v>2174</v>
      </c>
      <c r="N20" s="10"/>
      <c r="O20" s="575"/>
      <c r="P20" s="575"/>
      <c r="Q20" s="576"/>
    </row>
    <row r="21" spans="2:17" ht="15" customHeight="1">
      <c r="B21" s="522" t="s">
        <v>837</v>
      </c>
      <c r="C21" s="525" t="s">
        <v>527</v>
      </c>
      <c r="D21" s="257">
        <v>376337</v>
      </c>
      <c r="E21" s="280">
        <v>13.9</v>
      </c>
      <c r="F21" s="258">
        <v>342885</v>
      </c>
      <c r="G21" s="280">
        <v>7.9</v>
      </c>
      <c r="H21" s="258">
        <v>320508</v>
      </c>
      <c r="I21" s="280">
        <v>6.7</v>
      </c>
      <c r="J21" s="291">
        <v>22377</v>
      </c>
      <c r="K21" s="289">
        <v>4885</v>
      </c>
      <c r="L21" s="291">
        <v>33452</v>
      </c>
      <c r="M21" s="290">
        <v>20982</v>
      </c>
      <c r="N21" s="10"/>
      <c r="O21" s="575"/>
      <c r="P21" s="575"/>
      <c r="Q21" s="567"/>
    </row>
    <row r="22" spans="2:16" ht="15" customHeight="1">
      <c r="B22" s="522" t="s">
        <v>838</v>
      </c>
      <c r="C22" s="525" t="s">
        <v>528</v>
      </c>
      <c r="D22" s="257">
        <v>309464</v>
      </c>
      <c r="E22" s="280">
        <v>0.1</v>
      </c>
      <c r="F22" s="258">
        <v>299378</v>
      </c>
      <c r="G22" s="280">
        <v>-0.5</v>
      </c>
      <c r="H22" s="258">
        <v>268720</v>
      </c>
      <c r="I22" s="280">
        <v>1.1</v>
      </c>
      <c r="J22" s="291">
        <v>30658</v>
      </c>
      <c r="K22" s="289">
        <v>-4453</v>
      </c>
      <c r="L22" s="291">
        <v>10086</v>
      </c>
      <c r="M22" s="290">
        <v>1726</v>
      </c>
      <c r="N22" s="10"/>
      <c r="O22" s="575"/>
      <c r="P22" s="575"/>
    </row>
    <row r="23" spans="2:16" ht="15" customHeight="1">
      <c r="B23" s="522" t="s">
        <v>839</v>
      </c>
      <c r="C23" s="525" t="s">
        <v>544</v>
      </c>
      <c r="D23" s="257">
        <v>462500</v>
      </c>
      <c r="E23" s="280">
        <v>25.4</v>
      </c>
      <c r="F23" s="258">
        <v>461251</v>
      </c>
      <c r="G23" s="280">
        <v>25.4</v>
      </c>
      <c r="H23" s="258">
        <v>398180</v>
      </c>
      <c r="I23" s="280">
        <v>16.7</v>
      </c>
      <c r="J23" s="291">
        <v>63071</v>
      </c>
      <c r="K23" s="289">
        <v>36378</v>
      </c>
      <c r="L23" s="291">
        <v>1249</v>
      </c>
      <c r="M23" s="290">
        <v>58</v>
      </c>
      <c r="N23" s="10"/>
      <c r="O23" s="575"/>
      <c r="P23" s="575"/>
    </row>
    <row r="24" spans="2:16" ht="15" customHeight="1">
      <c r="B24" s="522" t="s">
        <v>840</v>
      </c>
      <c r="C24" s="525" t="s">
        <v>522</v>
      </c>
      <c r="D24" s="257">
        <v>324475</v>
      </c>
      <c r="E24" s="280">
        <v>-9.2</v>
      </c>
      <c r="F24" s="258">
        <v>302833</v>
      </c>
      <c r="G24" s="280">
        <v>-6.6</v>
      </c>
      <c r="H24" s="258">
        <v>288471</v>
      </c>
      <c r="I24" s="280">
        <v>-6.5</v>
      </c>
      <c r="J24" s="291">
        <v>14362</v>
      </c>
      <c r="K24" s="289">
        <v>-1200</v>
      </c>
      <c r="L24" s="291">
        <v>21642</v>
      </c>
      <c r="M24" s="290">
        <v>-11339</v>
      </c>
      <c r="N24" s="10"/>
      <c r="O24" s="575"/>
      <c r="P24" s="575"/>
    </row>
    <row r="25" spans="2:16" ht="15" customHeight="1">
      <c r="B25" s="522" t="s">
        <v>841</v>
      </c>
      <c r="C25" s="525" t="s">
        <v>543</v>
      </c>
      <c r="D25" s="257">
        <v>269340</v>
      </c>
      <c r="E25" s="280">
        <v>-4.4</v>
      </c>
      <c r="F25" s="258">
        <v>259806</v>
      </c>
      <c r="G25" s="280">
        <v>-6.9</v>
      </c>
      <c r="H25" s="259">
        <v>214807</v>
      </c>
      <c r="I25" s="300">
        <v>-7.1</v>
      </c>
      <c r="J25" s="292">
        <v>44999</v>
      </c>
      <c r="K25" s="293">
        <v>-2939</v>
      </c>
      <c r="L25" s="291">
        <v>9534</v>
      </c>
      <c r="M25" s="290">
        <v>6800</v>
      </c>
      <c r="N25" s="10"/>
      <c r="O25" s="575"/>
      <c r="P25" s="575"/>
    </row>
    <row r="26" spans="2:16" ht="15" customHeight="1">
      <c r="B26" s="522" t="s">
        <v>842</v>
      </c>
      <c r="C26" s="525" t="s">
        <v>550</v>
      </c>
      <c r="D26" s="257">
        <v>216404</v>
      </c>
      <c r="E26" s="300">
        <v>8.2</v>
      </c>
      <c r="F26" s="259">
        <v>214145</v>
      </c>
      <c r="G26" s="300">
        <v>8.6</v>
      </c>
      <c r="H26" s="259">
        <v>204039</v>
      </c>
      <c r="I26" s="300">
        <v>8.5</v>
      </c>
      <c r="J26" s="292">
        <v>10106</v>
      </c>
      <c r="K26" s="293">
        <v>1252</v>
      </c>
      <c r="L26" s="292">
        <v>2259</v>
      </c>
      <c r="M26" s="294">
        <v>-868</v>
      </c>
      <c r="N26" s="128"/>
      <c r="O26" s="575"/>
      <c r="P26" s="575"/>
    </row>
    <row r="27" spans="2:16" ht="15" customHeight="1">
      <c r="B27" s="522" t="s">
        <v>843</v>
      </c>
      <c r="C27" s="525" t="s">
        <v>551</v>
      </c>
      <c r="D27" s="257">
        <v>334809</v>
      </c>
      <c r="E27" s="300">
        <v>-4.4</v>
      </c>
      <c r="F27" s="259">
        <v>321150</v>
      </c>
      <c r="G27" s="300">
        <v>-8.3</v>
      </c>
      <c r="H27" s="259">
        <v>298926</v>
      </c>
      <c r="I27" s="300">
        <v>-2</v>
      </c>
      <c r="J27" s="292">
        <v>22224</v>
      </c>
      <c r="K27" s="293">
        <v>-22447</v>
      </c>
      <c r="L27" s="292">
        <v>13659</v>
      </c>
      <c r="M27" s="294">
        <v>13084</v>
      </c>
      <c r="N27" s="128"/>
      <c r="O27" s="575"/>
      <c r="P27" s="575"/>
    </row>
    <row r="28" spans="2:16" ht="15" customHeight="1">
      <c r="B28" s="522" t="s">
        <v>844</v>
      </c>
      <c r="C28" s="525" t="s">
        <v>542</v>
      </c>
      <c r="D28" s="257">
        <v>253292</v>
      </c>
      <c r="E28" s="300">
        <v>-10.2</v>
      </c>
      <c r="F28" s="259">
        <v>248583</v>
      </c>
      <c r="G28" s="300">
        <v>-11.5</v>
      </c>
      <c r="H28" s="259">
        <v>228550</v>
      </c>
      <c r="I28" s="300">
        <v>-12.4</v>
      </c>
      <c r="J28" s="292">
        <v>20033</v>
      </c>
      <c r="K28" s="293">
        <v>173</v>
      </c>
      <c r="L28" s="292">
        <v>4709</v>
      </c>
      <c r="M28" s="294">
        <v>2931</v>
      </c>
      <c r="N28" s="128"/>
      <c r="O28" s="575"/>
      <c r="P28" s="575"/>
    </row>
    <row r="29" spans="2:16" ht="15" customHeight="1">
      <c r="B29" s="522" t="s">
        <v>845</v>
      </c>
      <c r="C29" s="526" t="s">
        <v>541</v>
      </c>
      <c r="D29" s="257">
        <v>344630</v>
      </c>
      <c r="E29" s="300">
        <v>15.3</v>
      </c>
      <c r="F29" s="259">
        <v>344212</v>
      </c>
      <c r="G29" s="300">
        <v>15.7</v>
      </c>
      <c r="H29" s="259">
        <v>324094</v>
      </c>
      <c r="I29" s="300">
        <v>16.9</v>
      </c>
      <c r="J29" s="292">
        <v>20118</v>
      </c>
      <c r="K29" s="293">
        <v>-315</v>
      </c>
      <c r="L29" s="292">
        <v>418</v>
      </c>
      <c r="M29" s="294">
        <v>-1154</v>
      </c>
      <c r="N29" s="128"/>
      <c r="O29" s="575"/>
      <c r="P29" s="575"/>
    </row>
    <row r="30" spans="2:16" ht="15" customHeight="1">
      <c r="B30" s="522" t="s">
        <v>846</v>
      </c>
      <c r="C30" s="525" t="s">
        <v>540</v>
      </c>
      <c r="D30" s="257">
        <v>115018</v>
      </c>
      <c r="E30" s="300">
        <v>-7.7</v>
      </c>
      <c r="F30" s="259">
        <v>114507</v>
      </c>
      <c r="G30" s="300">
        <v>-7.9</v>
      </c>
      <c r="H30" s="259">
        <v>108023</v>
      </c>
      <c r="I30" s="300">
        <v>-8.4</v>
      </c>
      <c r="J30" s="292">
        <v>6484</v>
      </c>
      <c r="K30" s="293">
        <v>94</v>
      </c>
      <c r="L30" s="292">
        <v>511</v>
      </c>
      <c r="M30" s="294">
        <v>239</v>
      </c>
      <c r="N30" s="128"/>
      <c r="O30" s="575"/>
      <c r="P30" s="575"/>
    </row>
    <row r="31" spans="2:16" ht="15" customHeight="1">
      <c r="B31" s="522" t="s">
        <v>0</v>
      </c>
      <c r="C31" s="525" t="s">
        <v>539</v>
      </c>
      <c r="D31" s="257">
        <v>185987</v>
      </c>
      <c r="E31" s="300">
        <v>3.6</v>
      </c>
      <c r="F31" s="259">
        <v>185905</v>
      </c>
      <c r="G31" s="300">
        <v>4.3</v>
      </c>
      <c r="H31" s="259">
        <v>174309</v>
      </c>
      <c r="I31" s="300">
        <v>5.7</v>
      </c>
      <c r="J31" s="292">
        <v>11596</v>
      </c>
      <c r="K31" s="293">
        <v>-1557</v>
      </c>
      <c r="L31" s="292">
        <v>82</v>
      </c>
      <c r="M31" s="294">
        <v>-1258</v>
      </c>
      <c r="N31" s="128"/>
      <c r="O31" s="575"/>
      <c r="P31" s="575"/>
    </row>
    <row r="32" spans="2:16" ht="15" customHeight="1">
      <c r="B32" s="522" t="s">
        <v>1</v>
      </c>
      <c r="C32" s="525" t="s">
        <v>532</v>
      </c>
      <c r="D32" s="257">
        <v>247346</v>
      </c>
      <c r="E32" s="300">
        <v>-14.7</v>
      </c>
      <c r="F32" s="259">
        <v>247270</v>
      </c>
      <c r="G32" s="300">
        <v>-14.1</v>
      </c>
      <c r="H32" s="259">
        <v>245064</v>
      </c>
      <c r="I32" s="300">
        <v>-13.9</v>
      </c>
      <c r="J32" s="292">
        <v>2206</v>
      </c>
      <c r="K32" s="293">
        <v>-998</v>
      </c>
      <c r="L32" s="292">
        <v>76</v>
      </c>
      <c r="M32" s="294">
        <v>-2064</v>
      </c>
      <c r="N32" s="128"/>
      <c r="O32" s="575"/>
      <c r="P32" s="575"/>
    </row>
    <row r="33" spans="2:16" ht="15" customHeight="1">
      <c r="B33" s="522" t="s">
        <v>2</v>
      </c>
      <c r="C33" s="525" t="s">
        <v>525</v>
      </c>
      <c r="D33" s="257">
        <v>248059</v>
      </c>
      <c r="E33" s="300">
        <v>6.1</v>
      </c>
      <c r="F33" s="259">
        <v>243858</v>
      </c>
      <c r="G33" s="300">
        <v>4.6</v>
      </c>
      <c r="H33" s="259">
        <v>226538</v>
      </c>
      <c r="I33" s="300">
        <v>4.4</v>
      </c>
      <c r="J33" s="292">
        <v>17320</v>
      </c>
      <c r="K33" s="293">
        <v>961</v>
      </c>
      <c r="L33" s="292">
        <v>4201</v>
      </c>
      <c r="M33" s="294">
        <v>3829</v>
      </c>
      <c r="N33" s="128"/>
      <c r="O33" s="575"/>
      <c r="P33" s="575"/>
    </row>
    <row r="34" spans="2:16" ht="15" customHeight="1">
      <c r="B34" s="522" t="s">
        <v>3</v>
      </c>
      <c r="C34" s="525" t="s">
        <v>523</v>
      </c>
      <c r="D34" s="257">
        <v>262953</v>
      </c>
      <c r="E34" s="300">
        <v>-6.7</v>
      </c>
      <c r="F34" s="259">
        <v>262765</v>
      </c>
      <c r="G34" s="300">
        <v>-6.5</v>
      </c>
      <c r="H34" s="259">
        <v>248585</v>
      </c>
      <c r="I34" s="300">
        <v>-7.1</v>
      </c>
      <c r="J34" s="292">
        <v>14180</v>
      </c>
      <c r="K34" s="293">
        <v>884</v>
      </c>
      <c r="L34" s="292">
        <v>188</v>
      </c>
      <c r="M34" s="294">
        <v>-714</v>
      </c>
      <c r="N34" s="128"/>
      <c r="O34" s="575"/>
      <c r="P34" s="575"/>
    </row>
    <row r="35" spans="2:16" ht="15" customHeight="1">
      <c r="B35" s="527" t="s">
        <v>4</v>
      </c>
      <c r="C35" s="528" t="s">
        <v>524</v>
      </c>
      <c r="D35" s="260">
        <v>183365</v>
      </c>
      <c r="E35" s="313">
        <v>-1.1</v>
      </c>
      <c r="F35" s="261">
        <v>182841</v>
      </c>
      <c r="G35" s="313">
        <v>-1.2</v>
      </c>
      <c r="H35" s="261">
        <v>171081</v>
      </c>
      <c r="I35" s="313">
        <v>-0.3</v>
      </c>
      <c r="J35" s="295">
        <v>11760</v>
      </c>
      <c r="K35" s="296">
        <v>-1747</v>
      </c>
      <c r="L35" s="295">
        <v>524</v>
      </c>
      <c r="M35" s="297">
        <v>344</v>
      </c>
      <c r="N35" s="128"/>
      <c r="O35" s="575"/>
      <c r="P35" s="575"/>
    </row>
    <row r="36" spans="3:14" ht="13.5">
      <c r="C36" s="250"/>
      <c r="D36" s="12"/>
      <c r="E36" s="12"/>
      <c r="F36" s="12"/>
      <c r="G36" s="12"/>
      <c r="M36" s="126"/>
      <c r="N36" s="566"/>
    </row>
    <row r="37" spans="1:14" ht="18" customHeight="1">
      <c r="A37" s="196" t="s">
        <v>456</v>
      </c>
      <c r="B37" s="196"/>
      <c r="C37" s="197"/>
      <c r="D37" s="198"/>
      <c r="E37" s="12"/>
      <c r="F37" s="12"/>
      <c r="G37" s="12"/>
      <c r="H37" s="12"/>
      <c r="I37" s="12"/>
      <c r="J37" s="12"/>
      <c r="K37" s="12"/>
      <c r="L37" s="12"/>
      <c r="M37" s="12"/>
      <c r="N37" s="183"/>
    </row>
    <row r="38" spans="1:14" ht="13.5" customHeight="1">
      <c r="A38" s="196"/>
      <c r="B38" s="196"/>
      <c r="C38" s="197"/>
      <c r="D38" s="198"/>
      <c r="E38" s="12"/>
      <c r="F38" s="12"/>
      <c r="G38" s="12"/>
      <c r="H38" s="12"/>
      <c r="I38" s="12"/>
      <c r="J38" s="12"/>
      <c r="K38" s="12"/>
      <c r="L38" s="12"/>
      <c r="M38" s="12"/>
      <c r="N38" s="183"/>
    </row>
    <row r="39" spans="3:14" ht="15" customHeight="1">
      <c r="C39" s="627" t="s">
        <v>94</v>
      </c>
      <c r="D39" s="627"/>
      <c r="E39" s="627"/>
      <c r="F39" s="627"/>
      <c r="G39" s="627"/>
      <c r="H39" s="627"/>
      <c r="I39" s="627"/>
      <c r="J39" s="627"/>
      <c r="K39" s="627"/>
      <c r="L39" s="627"/>
      <c r="M39" s="627"/>
      <c r="N39" s="564"/>
    </row>
    <row r="40" spans="3:14" ht="15" customHeight="1">
      <c r="C40" s="627"/>
      <c r="D40" s="627"/>
      <c r="E40" s="627"/>
      <c r="F40" s="627"/>
      <c r="G40" s="627"/>
      <c r="H40" s="627"/>
      <c r="I40" s="627"/>
      <c r="J40" s="627"/>
      <c r="K40" s="627"/>
      <c r="L40" s="627"/>
      <c r="M40" s="627"/>
      <c r="N40" s="564"/>
    </row>
    <row r="41" spans="3:14" ht="15" customHeight="1">
      <c r="C41" s="634" t="s">
        <v>95</v>
      </c>
      <c r="D41" s="634"/>
      <c r="E41" s="634"/>
      <c r="F41" s="634"/>
      <c r="G41" s="634"/>
      <c r="H41" s="634"/>
      <c r="I41" s="634"/>
      <c r="J41" s="634"/>
      <c r="K41" s="634"/>
      <c r="L41" s="634"/>
      <c r="M41" s="634"/>
      <c r="N41" s="565"/>
    </row>
    <row r="42" spans="3:14" ht="15" customHeight="1">
      <c r="C42" s="634"/>
      <c r="D42" s="634"/>
      <c r="E42" s="634"/>
      <c r="F42" s="634"/>
      <c r="G42" s="634"/>
      <c r="H42" s="634"/>
      <c r="I42" s="634"/>
      <c r="J42" s="634"/>
      <c r="K42" s="634"/>
      <c r="L42" s="634"/>
      <c r="M42" s="634"/>
      <c r="N42" s="565"/>
    </row>
    <row r="43" spans="3:14" ht="15" customHeight="1">
      <c r="C43" s="634" t="s">
        <v>96</v>
      </c>
      <c r="D43" s="634"/>
      <c r="E43" s="634"/>
      <c r="F43" s="634"/>
      <c r="G43" s="634"/>
      <c r="H43" s="634"/>
      <c r="I43" s="634"/>
      <c r="J43" s="634"/>
      <c r="K43" s="634"/>
      <c r="L43" s="634"/>
      <c r="M43" s="634"/>
      <c r="N43" s="565"/>
    </row>
    <row r="44" spans="3:14" ht="15" customHeight="1">
      <c r="C44" s="634"/>
      <c r="D44" s="634"/>
      <c r="E44" s="634"/>
      <c r="F44" s="634"/>
      <c r="G44" s="634"/>
      <c r="H44" s="634"/>
      <c r="I44" s="634"/>
      <c r="J44" s="634"/>
      <c r="K44" s="634"/>
      <c r="L44" s="634"/>
      <c r="M44" s="634"/>
      <c r="N44" s="565"/>
    </row>
    <row r="46" spans="3:15" ht="14.25" customHeight="1">
      <c r="C46" s="287" t="s">
        <v>311</v>
      </c>
      <c r="D46" s="12"/>
      <c r="E46" s="12"/>
      <c r="F46" s="12"/>
      <c r="G46" s="12"/>
      <c r="H46" s="12"/>
      <c r="I46" s="12"/>
      <c r="J46" s="12"/>
      <c r="K46" s="244"/>
      <c r="L46" s="12"/>
      <c r="M46" s="244" t="s">
        <v>554</v>
      </c>
      <c r="O46" s="567"/>
    </row>
    <row r="47" spans="2:14" ht="13.5">
      <c r="B47" s="628" t="s">
        <v>302</v>
      </c>
      <c r="C47" s="629"/>
      <c r="D47" s="635" t="s">
        <v>455</v>
      </c>
      <c r="E47" s="636"/>
      <c r="F47" s="251"/>
      <c r="G47" s="252"/>
      <c r="H47" s="270"/>
      <c r="I47" s="251"/>
      <c r="J47" s="270"/>
      <c r="K47" s="251"/>
      <c r="L47" s="251"/>
      <c r="M47" s="253"/>
      <c r="N47" s="4"/>
    </row>
    <row r="48" spans="2:14" ht="8.25" customHeight="1">
      <c r="B48" s="630"/>
      <c r="C48" s="631"/>
      <c r="D48" s="637"/>
      <c r="E48" s="638"/>
      <c r="F48" s="639" t="s">
        <v>545</v>
      </c>
      <c r="G48" s="640"/>
      <c r="H48" s="270"/>
      <c r="I48" s="251"/>
      <c r="J48" s="270"/>
      <c r="K48" s="271"/>
      <c r="L48" s="640" t="s">
        <v>720</v>
      </c>
      <c r="M48" s="640"/>
      <c r="N48" s="4"/>
    </row>
    <row r="49" spans="2:16" ht="13.5" customHeight="1">
      <c r="B49" s="630"/>
      <c r="C49" s="631"/>
      <c r="D49" s="637"/>
      <c r="E49" s="638"/>
      <c r="F49" s="641"/>
      <c r="G49" s="642"/>
      <c r="H49" s="639" t="s">
        <v>557</v>
      </c>
      <c r="I49" s="643"/>
      <c r="J49" s="644" t="s">
        <v>547</v>
      </c>
      <c r="K49" s="645"/>
      <c r="L49" s="642"/>
      <c r="M49" s="642"/>
      <c r="N49" s="4"/>
      <c r="O49" s="568"/>
      <c r="P49" s="568"/>
    </row>
    <row r="50" spans="2:16" ht="24.75" customHeight="1">
      <c r="B50" s="632"/>
      <c r="C50" s="633"/>
      <c r="D50" s="254"/>
      <c r="E50" s="268" t="s">
        <v>300</v>
      </c>
      <c r="F50" s="262"/>
      <c r="G50" s="268" t="s">
        <v>300</v>
      </c>
      <c r="H50" s="272"/>
      <c r="I50" s="268" t="s">
        <v>300</v>
      </c>
      <c r="J50" s="272"/>
      <c r="K50" s="269" t="s">
        <v>301</v>
      </c>
      <c r="L50" s="263"/>
      <c r="M50" s="268" t="s">
        <v>301</v>
      </c>
      <c r="N50" s="11"/>
      <c r="O50" s="569"/>
      <c r="P50" s="11"/>
    </row>
    <row r="51" spans="2:16" ht="12" customHeight="1">
      <c r="B51" s="523"/>
      <c r="C51" s="524"/>
      <c r="D51" s="248" t="s">
        <v>535</v>
      </c>
      <c r="E51" s="249" t="s">
        <v>538</v>
      </c>
      <c r="F51" s="249" t="s">
        <v>535</v>
      </c>
      <c r="G51" s="249" t="s">
        <v>538</v>
      </c>
      <c r="H51" s="249" t="s">
        <v>535</v>
      </c>
      <c r="I51" s="249" t="s">
        <v>538</v>
      </c>
      <c r="J51" s="249" t="s">
        <v>535</v>
      </c>
      <c r="K51" s="249" t="s">
        <v>535</v>
      </c>
      <c r="L51" s="249" t="s">
        <v>535</v>
      </c>
      <c r="M51" s="249" t="s">
        <v>535</v>
      </c>
      <c r="N51" s="8"/>
      <c r="O51" s="570"/>
      <c r="P51" s="571"/>
    </row>
    <row r="52" spans="2:16" ht="15" customHeight="1">
      <c r="B52" s="522" t="s">
        <v>836</v>
      </c>
      <c r="C52" s="525" t="s">
        <v>526</v>
      </c>
      <c r="D52" s="255">
        <v>278250</v>
      </c>
      <c r="E52" s="280">
        <v>0.7</v>
      </c>
      <c r="F52" s="256">
        <v>272037</v>
      </c>
      <c r="G52" s="280">
        <v>-0.6</v>
      </c>
      <c r="H52" s="256">
        <v>247122</v>
      </c>
      <c r="I52" s="280">
        <v>0.3</v>
      </c>
      <c r="J52" s="288">
        <v>24915</v>
      </c>
      <c r="K52" s="289">
        <v>-2361</v>
      </c>
      <c r="L52" s="288">
        <v>6213</v>
      </c>
      <c r="M52" s="290">
        <v>3744</v>
      </c>
      <c r="N52" s="10"/>
      <c r="O52" s="575"/>
      <c r="P52" s="575"/>
    </row>
    <row r="53" spans="2:16" ht="15" customHeight="1">
      <c r="B53" s="522" t="s">
        <v>837</v>
      </c>
      <c r="C53" s="525" t="s">
        <v>527</v>
      </c>
      <c r="D53" s="255">
        <v>485457</v>
      </c>
      <c r="E53" s="280">
        <v>43.6</v>
      </c>
      <c r="F53" s="256">
        <v>425312</v>
      </c>
      <c r="G53" s="280">
        <v>27.7</v>
      </c>
      <c r="H53" s="256">
        <v>397774</v>
      </c>
      <c r="I53" s="280">
        <v>30</v>
      </c>
      <c r="J53" s="288">
        <v>27538</v>
      </c>
      <c r="K53" s="289">
        <v>953</v>
      </c>
      <c r="L53" s="288">
        <v>60145</v>
      </c>
      <c r="M53" s="290">
        <v>55128</v>
      </c>
      <c r="N53" s="10"/>
      <c r="O53" s="575"/>
      <c r="P53" s="575"/>
    </row>
    <row r="54" spans="2:16" ht="15" customHeight="1">
      <c r="B54" s="522" t="s">
        <v>838</v>
      </c>
      <c r="C54" s="525" t="s">
        <v>528</v>
      </c>
      <c r="D54" s="255">
        <v>325508</v>
      </c>
      <c r="E54" s="280">
        <v>0.5</v>
      </c>
      <c r="F54" s="256">
        <v>319354</v>
      </c>
      <c r="G54" s="280">
        <v>-0.6</v>
      </c>
      <c r="H54" s="256">
        <v>282926</v>
      </c>
      <c r="I54" s="280">
        <v>1.1</v>
      </c>
      <c r="J54" s="288">
        <v>36428</v>
      </c>
      <c r="K54" s="289">
        <v>31213</v>
      </c>
      <c r="L54" s="288">
        <v>6154</v>
      </c>
      <c r="M54" s="290">
        <v>5937</v>
      </c>
      <c r="N54" s="10"/>
      <c r="O54" s="575"/>
      <c r="P54" s="575"/>
    </row>
    <row r="55" spans="2:16" ht="15" customHeight="1">
      <c r="B55" s="522" t="s">
        <v>839</v>
      </c>
      <c r="C55" s="525" t="s">
        <v>544</v>
      </c>
      <c r="D55" s="255">
        <v>462500</v>
      </c>
      <c r="E55" s="280">
        <v>20.3</v>
      </c>
      <c r="F55" s="256">
        <v>461251</v>
      </c>
      <c r="G55" s="280">
        <v>20.5</v>
      </c>
      <c r="H55" s="256">
        <v>398180</v>
      </c>
      <c r="I55" s="280">
        <v>14</v>
      </c>
      <c r="J55" s="288">
        <v>63071</v>
      </c>
      <c r="K55" s="289">
        <v>42889</v>
      </c>
      <c r="L55" s="288">
        <v>1249</v>
      </c>
      <c r="M55" s="290">
        <v>1227</v>
      </c>
      <c r="N55" s="10"/>
      <c r="O55" s="575"/>
      <c r="P55" s="575"/>
    </row>
    <row r="56" spans="2:16" ht="15" customHeight="1">
      <c r="B56" s="522" t="s">
        <v>840</v>
      </c>
      <c r="C56" s="525" t="s">
        <v>522</v>
      </c>
      <c r="D56" s="255">
        <v>365395</v>
      </c>
      <c r="E56" s="280">
        <v>-8.6</v>
      </c>
      <c r="F56" s="256">
        <v>352426</v>
      </c>
      <c r="G56" s="280">
        <v>-7.9</v>
      </c>
      <c r="H56" s="256">
        <v>332149</v>
      </c>
      <c r="I56" s="280">
        <v>-8</v>
      </c>
      <c r="J56" s="288">
        <v>20277</v>
      </c>
      <c r="K56" s="289">
        <v>2166</v>
      </c>
      <c r="L56" s="288">
        <v>12969</v>
      </c>
      <c r="M56" s="290">
        <v>12948</v>
      </c>
      <c r="N56" s="10"/>
      <c r="O56" s="575"/>
      <c r="P56" s="575"/>
    </row>
    <row r="57" spans="2:16" ht="15" customHeight="1">
      <c r="B57" s="522" t="s">
        <v>841</v>
      </c>
      <c r="C57" s="525" t="s">
        <v>543</v>
      </c>
      <c r="D57" s="255">
        <v>255407</v>
      </c>
      <c r="E57" s="280">
        <v>-7.5</v>
      </c>
      <c r="F57" s="256">
        <v>241405</v>
      </c>
      <c r="G57" s="280">
        <v>-11.8</v>
      </c>
      <c r="H57" s="256">
        <v>208959</v>
      </c>
      <c r="I57" s="300">
        <v>-6.4</v>
      </c>
      <c r="J57" s="298">
        <v>32446</v>
      </c>
      <c r="K57" s="293">
        <v>23550</v>
      </c>
      <c r="L57" s="288">
        <v>14002</v>
      </c>
      <c r="M57" s="290">
        <v>13723</v>
      </c>
      <c r="N57" s="10"/>
      <c r="O57" s="575"/>
      <c r="P57" s="575"/>
    </row>
    <row r="58" spans="2:16" ht="15" customHeight="1">
      <c r="B58" s="522" t="s">
        <v>842</v>
      </c>
      <c r="C58" s="525" t="s">
        <v>550</v>
      </c>
      <c r="D58" s="255">
        <v>222949</v>
      </c>
      <c r="E58" s="280">
        <v>12.8</v>
      </c>
      <c r="F58" s="256">
        <v>218212</v>
      </c>
      <c r="G58" s="280">
        <v>14</v>
      </c>
      <c r="H58" s="256">
        <v>206429</v>
      </c>
      <c r="I58" s="280">
        <v>13.1</v>
      </c>
      <c r="J58" s="298">
        <v>11783</v>
      </c>
      <c r="K58" s="293">
        <v>-17839</v>
      </c>
      <c r="L58" s="288">
        <v>4737</v>
      </c>
      <c r="M58" s="290">
        <v>2770</v>
      </c>
      <c r="N58" s="10"/>
      <c r="O58" s="575"/>
      <c r="P58" s="575"/>
    </row>
    <row r="59" spans="2:16" ht="15" customHeight="1">
      <c r="B59" s="522" t="s">
        <v>843</v>
      </c>
      <c r="C59" s="525" t="s">
        <v>551</v>
      </c>
      <c r="D59" s="255">
        <v>379905</v>
      </c>
      <c r="E59" s="280">
        <v>0.7</v>
      </c>
      <c r="F59" s="264">
        <v>379773</v>
      </c>
      <c r="G59" s="280">
        <v>0.9</v>
      </c>
      <c r="H59" s="256">
        <v>346310</v>
      </c>
      <c r="I59" s="280">
        <v>1.7</v>
      </c>
      <c r="J59" s="298">
        <v>33463</v>
      </c>
      <c r="K59" s="293">
        <v>6985</v>
      </c>
      <c r="L59" s="298">
        <v>132</v>
      </c>
      <c r="M59" s="294">
        <v>65</v>
      </c>
      <c r="N59" s="10"/>
      <c r="O59" s="575"/>
      <c r="P59" s="575"/>
    </row>
    <row r="60" spans="2:16" ht="15" customHeight="1">
      <c r="B60" s="522" t="s">
        <v>844</v>
      </c>
      <c r="C60" s="525" t="s">
        <v>542</v>
      </c>
      <c r="D60" s="255">
        <v>315357</v>
      </c>
      <c r="E60" s="280">
        <v>-5.1</v>
      </c>
      <c r="F60" s="264">
        <v>300100</v>
      </c>
      <c r="G60" s="280">
        <v>-9.4</v>
      </c>
      <c r="H60" s="256">
        <v>277134</v>
      </c>
      <c r="I60" s="280">
        <v>-9.1</v>
      </c>
      <c r="J60" s="298">
        <v>22966</v>
      </c>
      <c r="K60" s="293">
        <v>672</v>
      </c>
      <c r="L60" s="298">
        <v>15257</v>
      </c>
      <c r="M60" s="294">
        <v>15257</v>
      </c>
      <c r="N60" s="10"/>
      <c r="O60" s="575"/>
      <c r="P60" s="575"/>
    </row>
    <row r="61" spans="2:16" ht="15" customHeight="1">
      <c r="B61" s="522" t="s">
        <v>845</v>
      </c>
      <c r="C61" s="526" t="s">
        <v>541</v>
      </c>
      <c r="D61" s="255">
        <v>376402</v>
      </c>
      <c r="E61" s="280">
        <v>14.8</v>
      </c>
      <c r="F61" s="264">
        <v>375708</v>
      </c>
      <c r="G61" s="280">
        <v>15.6</v>
      </c>
      <c r="H61" s="256">
        <v>345204</v>
      </c>
      <c r="I61" s="280">
        <v>16</v>
      </c>
      <c r="J61" s="298">
        <v>30504</v>
      </c>
      <c r="K61" s="293">
        <v>16464</v>
      </c>
      <c r="L61" s="298">
        <v>694</v>
      </c>
      <c r="M61" s="294">
        <v>694</v>
      </c>
      <c r="N61" s="10"/>
      <c r="O61" s="575"/>
      <c r="P61" s="575"/>
    </row>
    <row r="62" spans="2:16" ht="15" customHeight="1">
      <c r="B62" s="522" t="s">
        <v>846</v>
      </c>
      <c r="C62" s="525" t="s">
        <v>540</v>
      </c>
      <c r="D62" s="255">
        <v>142235</v>
      </c>
      <c r="E62" s="280">
        <v>-4.1</v>
      </c>
      <c r="F62" s="264">
        <v>141605</v>
      </c>
      <c r="G62" s="280">
        <v>-4.1</v>
      </c>
      <c r="H62" s="256">
        <v>130124</v>
      </c>
      <c r="I62" s="280">
        <v>-6.9</v>
      </c>
      <c r="J62" s="298">
        <v>11481</v>
      </c>
      <c r="K62" s="293">
        <v>-56601</v>
      </c>
      <c r="L62" s="298">
        <v>630</v>
      </c>
      <c r="M62" s="294">
        <v>630</v>
      </c>
      <c r="N62" s="10"/>
      <c r="O62" s="575"/>
      <c r="P62" s="575"/>
    </row>
    <row r="63" spans="2:16" ht="15" customHeight="1">
      <c r="B63" s="522" t="s">
        <v>0</v>
      </c>
      <c r="C63" s="525" t="s">
        <v>539</v>
      </c>
      <c r="D63" s="255">
        <v>197251</v>
      </c>
      <c r="E63" s="280">
        <v>4.4</v>
      </c>
      <c r="F63" s="264">
        <v>197246</v>
      </c>
      <c r="G63" s="280">
        <v>4.7</v>
      </c>
      <c r="H63" s="256">
        <v>184727</v>
      </c>
      <c r="I63" s="280">
        <v>5.3</v>
      </c>
      <c r="J63" s="298">
        <v>12519</v>
      </c>
      <c r="K63" s="293">
        <v>-19749</v>
      </c>
      <c r="L63" s="298">
        <v>5</v>
      </c>
      <c r="M63" s="294">
        <v>-711</v>
      </c>
      <c r="N63" s="10"/>
      <c r="O63" s="575"/>
      <c r="P63" s="575"/>
    </row>
    <row r="64" spans="2:16" ht="15" customHeight="1">
      <c r="B64" s="522" t="s">
        <v>1</v>
      </c>
      <c r="C64" s="525" t="s">
        <v>532</v>
      </c>
      <c r="D64" s="255">
        <v>270063</v>
      </c>
      <c r="E64" s="280">
        <v>-22.9</v>
      </c>
      <c r="F64" s="264">
        <v>269936</v>
      </c>
      <c r="G64" s="280">
        <v>-22.9</v>
      </c>
      <c r="H64" s="256">
        <v>266822</v>
      </c>
      <c r="I64" s="280">
        <v>-22.7</v>
      </c>
      <c r="J64" s="298">
        <v>3114</v>
      </c>
      <c r="K64" s="293">
        <v>-2101</v>
      </c>
      <c r="L64" s="298">
        <v>127</v>
      </c>
      <c r="M64" s="294">
        <v>-90</v>
      </c>
      <c r="N64" s="10"/>
      <c r="O64" s="575"/>
      <c r="P64" s="575"/>
    </row>
    <row r="65" spans="2:16" ht="15" customHeight="1">
      <c r="B65" s="522" t="s">
        <v>2</v>
      </c>
      <c r="C65" s="525" t="s">
        <v>525</v>
      </c>
      <c r="D65" s="255">
        <v>272094</v>
      </c>
      <c r="E65" s="280">
        <v>5.3</v>
      </c>
      <c r="F65" s="264">
        <v>267053</v>
      </c>
      <c r="G65" s="280">
        <v>3.3</v>
      </c>
      <c r="H65" s="256">
        <v>245439</v>
      </c>
      <c r="I65" s="280">
        <v>2.9</v>
      </c>
      <c r="J65" s="298">
        <v>21614</v>
      </c>
      <c r="K65" s="293">
        <v>1432</v>
      </c>
      <c r="L65" s="298">
        <v>5041</v>
      </c>
      <c r="M65" s="294">
        <v>5019</v>
      </c>
      <c r="N65" s="10"/>
      <c r="O65" s="575"/>
      <c r="P65" s="575"/>
    </row>
    <row r="66" spans="2:16" ht="15" customHeight="1">
      <c r="B66" s="522" t="s">
        <v>3</v>
      </c>
      <c r="C66" s="525" t="s">
        <v>523</v>
      </c>
      <c r="D66" s="255">
        <v>265320</v>
      </c>
      <c r="E66" s="280">
        <v>-13</v>
      </c>
      <c r="F66" s="264">
        <v>265174</v>
      </c>
      <c r="G66" s="280">
        <v>-13</v>
      </c>
      <c r="H66" s="256">
        <v>246566</v>
      </c>
      <c r="I66" s="280">
        <v>-14</v>
      </c>
      <c r="J66" s="298">
        <v>18608</v>
      </c>
      <c r="K66" s="293">
        <v>497</v>
      </c>
      <c r="L66" s="298">
        <v>146</v>
      </c>
      <c r="M66" s="294">
        <v>125</v>
      </c>
      <c r="N66" s="10"/>
      <c r="O66" s="575"/>
      <c r="P66" s="575"/>
    </row>
    <row r="67" spans="2:16" ht="15" customHeight="1">
      <c r="B67" s="527" t="s">
        <v>4</v>
      </c>
      <c r="C67" s="528" t="s">
        <v>524</v>
      </c>
      <c r="D67" s="265">
        <v>162663</v>
      </c>
      <c r="E67" s="283">
        <v>-0.1</v>
      </c>
      <c r="F67" s="266">
        <v>161992</v>
      </c>
      <c r="G67" s="283">
        <v>-0.4</v>
      </c>
      <c r="H67" s="267">
        <v>149402</v>
      </c>
      <c r="I67" s="283">
        <v>-2.8</v>
      </c>
      <c r="J67" s="299">
        <v>12590</v>
      </c>
      <c r="K67" s="296">
        <v>3694</v>
      </c>
      <c r="L67" s="299">
        <v>671</v>
      </c>
      <c r="M67" s="297">
        <v>392</v>
      </c>
      <c r="N67" s="10"/>
      <c r="O67" s="575"/>
      <c r="P67" s="575"/>
    </row>
    <row r="69" spans="3:14" ht="13.5">
      <c r="C69" s="250"/>
      <c r="D69" s="12"/>
      <c r="E69" s="12"/>
      <c r="G69" s="245" t="s">
        <v>322</v>
      </c>
      <c r="M69" s="126"/>
      <c r="N69" s="566"/>
    </row>
    <row r="70" spans="3:14" ht="13.5">
      <c r="C70" s="250"/>
      <c r="D70" s="12"/>
      <c r="E70" s="12"/>
      <c r="F70" s="12"/>
      <c r="G70" s="12"/>
      <c r="M70" s="126"/>
      <c r="N70" s="566"/>
    </row>
    <row r="71" spans="3:14" ht="13.5">
      <c r="C71" s="250"/>
      <c r="D71" s="12"/>
      <c r="E71" s="12"/>
      <c r="F71" s="12"/>
      <c r="G71" s="12"/>
      <c r="M71" s="126"/>
      <c r="N71" s="566"/>
    </row>
    <row r="72" spans="3:14" ht="13.5">
      <c r="C72" s="250"/>
      <c r="D72" s="12"/>
      <c r="E72" s="12"/>
      <c r="F72" s="12"/>
      <c r="G72" s="12"/>
      <c r="M72" s="126"/>
      <c r="N72" s="566"/>
    </row>
    <row r="73" spans="3:14" ht="13.5">
      <c r="C73" s="250"/>
      <c r="D73" s="12"/>
      <c r="E73" s="12"/>
      <c r="F73" s="12"/>
      <c r="G73" s="12"/>
      <c r="M73" s="126"/>
      <c r="N73" s="566"/>
    </row>
    <row r="74" spans="3:14" ht="13.5">
      <c r="C74" s="250"/>
      <c r="D74" s="12"/>
      <c r="E74" s="12"/>
      <c r="F74" s="12"/>
      <c r="G74" s="12"/>
      <c r="M74" s="126"/>
      <c r="N74" s="566"/>
    </row>
    <row r="75" spans="3:14" ht="13.5">
      <c r="C75" s="250"/>
      <c r="D75" s="12"/>
      <c r="E75" s="12"/>
      <c r="F75" s="12"/>
      <c r="G75" s="12"/>
      <c r="M75" s="126"/>
      <c r="N75" s="566"/>
    </row>
    <row r="76" spans="3:14" ht="13.5">
      <c r="C76" s="250"/>
      <c r="D76" s="12"/>
      <c r="E76" s="12"/>
      <c r="F76" s="12"/>
      <c r="G76" s="12"/>
      <c r="M76" s="126"/>
      <c r="N76" s="566"/>
    </row>
    <row r="77" spans="3:14" ht="13.5">
      <c r="C77" s="250"/>
      <c r="D77" s="12"/>
      <c r="E77" s="12"/>
      <c r="F77" s="12"/>
      <c r="G77" s="12"/>
      <c r="M77" s="126"/>
      <c r="N77" s="566"/>
    </row>
    <row r="78" spans="3:14" ht="13.5">
      <c r="C78" s="250"/>
      <c r="D78" s="12"/>
      <c r="E78" s="12"/>
      <c r="F78" s="12"/>
      <c r="G78" s="12"/>
      <c r="M78" s="126"/>
      <c r="N78" s="566"/>
    </row>
    <row r="79" spans="3:14" ht="13.5">
      <c r="C79" s="250"/>
      <c r="D79" s="12"/>
      <c r="E79" s="12"/>
      <c r="F79" s="12"/>
      <c r="G79" s="12"/>
      <c r="M79" s="126"/>
      <c r="N79" s="566"/>
    </row>
    <row r="80" spans="3:14" ht="13.5">
      <c r="C80" s="250"/>
      <c r="D80" s="12"/>
      <c r="E80" s="12"/>
      <c r="F80" s="12"/>
      <c r="G80" s="12"/>
      <c r="M80" s="126"/>
      <c r="N80" s="566"/>
    </row>
    <row r="81" spans="3:14" ht="13.5">
      <c r="C81" s="250"/>
      <c r="D81" s="12"/>
      <c r="E81" s="12"/>
      <c r="F81" s="12"/>
      <c r="G81" s="12"/>
      <c r="M81" s="126"/>
      <c r="N81" s="566"/>
    </row>
    <row r="82" spans="3:14" ht="13.5">
      <c r="C82" s="250"/>
      <c r="D82" s="12"/>
      <c r="E82" s="12"/>
      <c r="F82" s="12"/>
      <c r="G82" s="12"/>
      <c r="M82" s="126"/>
      <c r="N82" s="566"/>
    </row>
    <row r="83" spans="3:14" ht="13.5">
      <c r="C83" s="250"/>
      <c r="D83" s="12"/>
      <c r="E83" s="12"/>
      <c r="F83" s="12"/>
      <c r="G83" s="12"/>
      <c r="M83" s="126"/>
      <c r="N83" s="566"/>
    </row>
    <row r="84" spans="3:14" ht="13.5">
      <c r="C84" s="250"/>
      <c r="D84" s="12"/>
      <c r="E84" s="12"/>
      <c r="F84" s="12"/>
      <c r="G84" s="12"/>
      <c r="M84" s="126"/>
      <c r="N84" s="566"/>
    </row>
    <row r="85" spans="3:14" ht="13.5">
      <c r="C85" s="250"/>
      <c r="D85" s="12"/>
      <c r="E85" s="12"/>
      <c r="F85" s="12"/>
      <c r="G85" s="12"/>
      <c r="M85" s="126"/>
      <c r="N85" s="566"/>
    </row>
    <row r="86" spans="3:14" ht="13.5">
      <c r="C86" s="250"/>
      <c r="D86" s="12"/>
      <c r="E86" s="12"/>
      <c r="F86" s="12"/>
      <c r="G86" s="12"/>
      <c r="M86" s="126"/>
      <c r="N86" s="566"/>
    </row>
    <row r="87" spans="3:14" ht="13.5">
      <c r="C87" s="250"/>
      <c r="D87" s="12"/>
      <c r="E87" s="12"/>
      <c r="F87" s="12"/>
      <c r="G87" s="12"/>
      <c r="M87" s="126"/>
      <c r="N87" s="566"/>
    </row>
    <row r="88" spans="3:14" ht="13.5">
      <c r="C88" s="250"/>
      <c r="D88" s="12"/>
      <c r="E88" s="12"/>
      <c r="F88" s="12"/>
      <c r="G88" s="12"/>
      <c r="M88" s="126"/>
      <c r="N88" s="566"/>
    </row>
    <row r="89" spans="3:14" ht="13.5">
      <c r="C89" s="250"/>
      <c r="D89" s="12"/>
      <c r="E89" s="12"/>
      <c r="F89" s="12"/>
      <c r="G89" s="12"/>
      <c r="M89" s="126"/>
      <c r="N89" s="566"/>
    </row>
    <row r="90" spans="3:14" ht="13.5">
      <c r="C90" s="250"/>
      <c r="D90" s="12"/>
      <c r="E90" s="12"/>
      <c r="F90" s="12"/>
      <c r="G90" s="12"/>
      <c r="M90" s="126"/>
      <c r="N90" s="566"/>
    </row>
    <row r="91" spans="3:14" ht="13.5">
      <c r="C91" s="250"/>
      <c r="D91" s="12"/>
      <c r="E91" s="12"/>
      <c r="F91" s="12"/>
      <c r="G91" s="12"/>
      <c r="M91" s="126"/>
      <c r="N91" s="566"/>
    </row>
    <row r="92" spans="3:14" ht="13.5">
      <c r="C92" s="250"/>
      <c r="D92" s="12"/>
      <c r="E92" s="12"/>
      <c r="F92" s="12"/>
      <c r="G92" s="12"/>
      <c r="M92" s="126"/>
      <c r="N92" s="566"/>
    </row>
    <row r="93" spans="3:14" ht="13.5">
      <c r="C93" s="250"/>
      <c r="D93" s="12"/>
      <c r="E93" s="12"/>
      <c r="F93" s="12"/>
      <c r="G93" s="12"/>
      <c r="M93" s="126"/>
      <c r="N93" s="566"/>
    </row>
    <row r="94" spans="3:14" ht="13.5">
      <c r="C94" s="250"/>
      <c r="D94" s="12"/>
      <c r="E94" s="12"/>
      <c r="F94" s="12"/>
      <c r="G94" s="12"/>
      <c r="M94" s="126"/>
      <c r="N94" s="566"/>
    </row>
    <row r="95" spans="3:14" ht="13.5">
      <c r="C95" s="250"/>
      <c r="D95" s="12"/>
      <c r="E95" s="12"/>
      <c r="F95" s="12"/>
      <c r="G95" s="12"/>
      <c r="M95" s="126"/>
      <c r="N95" s="566"/>
    </row>
    <row r="96" spans="3:14" ht="13.5">
      <c r="C96" s="250"/>
      <c r="D96" s="12"/>
      <c r="E96" s="12"/>
      <c r="F96" s="12"/>
      <c r="G96" s="245" t="s">
        <v>309</v>
      </c>
      <c r="M96" s="126"/>
      <c r="N96" s="566"/>
    </row>
    <row r="97" spans="3:14" ht="13.5">
      <c r="C97" s="250"/>
      <c r="D97" s="12"/>
      <c r="E97" s="12"/>
      <c r="F97" s="12"/>
      <c r="M97" s="126"/>
      <c r="N97" s="566"/>
    </row>
    <row r="98" spans="3:14" ht="13.5">
      <c r="C98" s="250"/>
      <c r="D98" s="12"/>
      <c r="E98" s="12"/>
      <c r="F98" s="12"/>
      <c r="M98" s="126"/>
      <c r="N98" s="566"/>
    </row>
  </sheetData>
  <sheetProtection/>
  <mergeCells count="18">
    <mergeCell ref="C7:M8"/>
    <mergeCell ref="C9:M10"/>
    <mergeCell ref="C11:M12"/>
    <mergeCell ref="L16:M17"/>
    <mergeCell ref="D15:E17"/>
    <mergeCell ref="F16:G17"/>
    <mergeCell ref="H17:I17"/>
    <mergeCell ref="J17:K17"/>
    <mergeCell ref="B15:C18"/>
    <mergeCell ref="C39:M40"/>
    <mergeCell ref="B47:C50"/>
    <mergeCell ref="C41:M42"/>
    <mergeCell ref="C43:M44"/>
    <mergeCell ref="D47:E49"/>
    <mergeCell ref="F48:G49"/>
    <mergeCell ref="L48:M49"/>
    <mergeCell ref="H49:I49"/>
    <mergeCell ref="J49:K49"/>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N97"/>
  <sheetViews>
    <sheetView view="pageBreakPreview" zoomScaleNormal="90" zoomScaleSheetLayoutView="100" zoomScalePageLayoutView="0" workbookViewId="0" topLeftCell="A32">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2" width="7.69921875" style="1" customWidth="1"/>
    <col min="13" max="13" width="7.69921875" style="2" customWidth="1"/>
    <col min="14" max="14" width="7.5" style="1" customWidth="1"/>
    <col min="15" max="15" width="9.19921875" style="1" bestFit="1" customWidth="1"/>
    <col min="16" max="16" width="9.5" style="1" bestFit="1" customWidth="1"/>
    <col min="17" max="16384" width="9" style="1" customWidth="1"/>
  </cols>
  <sheetData>
    <row r="1" spans="1:14" ht="17.25">
      <c r="A1" s="196" t="s">
        <v>548</v>
      </c>
      <c r="B1" s="196"/>
      <c r="C1" s="197"/>
      <c r="D1" s="12"/>
      <c r="E1" s="12"/>
      <c r="F1" s="12"/>
      <c r="G1" s="12"/>
      <c r="H1" s="12"/>
      <c r="I1" s="12"/>
      <c r="J1" s="12"/>
      <c r="K1" s="12"/>
      <c r="L1" s="12"/>
      <c r="M1" s="577"/>
      <c r="N1" s="14"/>
    </row>
    <row r="2" spans="1:14" ht="17.25">
      <c r="A2" s="196"/>
      <c r="B2" s="196"/>
      <c r="C2" s="197"/>
      <c r="D2" s="12"/>
      <c r="E2" s="12"/>
      <c r="F2" s="12"/>
      <c r="G2" s="12"/>
      <c r="H2" s="12"/>
      <c r="I2" s="12"/>
      <c r="J2" s="12"/>
      <c r="K2" s="12"/>
      <c r="L2" s="12"/>
      <c r="M2" s="577"/>
      <c r="N2" s="14"/>
    </row>
    <row r="3" spans="1:14" ht="17.25">
      <c r="A3" s="196" t="s">
        <v>457</v>
      </c>
      <c r="B3" s="196"/>
      <c r="E3" s="12"/>
      <c r="F3" s="12"/>
      <c r="G3" s="12"/>
      <c r="H3" s="12"/>
      <c r="I3" s="12"/>
      <c r="J3" s="12"/>
      <c r="K3" s="12"/>
      <c r="L3" s="12"/>
      <c r="M3" s="577"/>
      <c r="N3" s="14"/>
    </row>
    <row r="4" spans="1:14" ht="13.5" customHeight="1">
      <c r="A4" s="196"/>
      <c r="B4" s="196"/>
      <c r="E4" s="12"/>
      <c r="F4" s="12"/>
      <c r="G4" s="12"/>
      <c r="H4" s="12"/>
      <c r="I4" s="12"/>
      <c r="J4" s="12"/>
      <c r="K4" s="12"/>
      <c r="L4" s="12"/>
      <c r="M4" s="577"/>
      <c r="N4" s="14"/>
    </row>
    <row r="5" spans="3:14" ht="15" customHeight="1">
      <c r="C5" s="627" t="s">
        <v>102</v>
      </c>
      <c r="D5" s="627"/>
      <c r="E5" s="627"/>
      <c r="F5" s="627"/>
      <c r="G5" s="627"/>
      <c r="H5" s="627"/>
      <c r="I5" s="627"/>
      <c r="J5" s="627"/>
      <c r="K5" s="627"/>
      <c r="L5" s="301"/>
      <c r="M5" s="564"/>
      <c r="N5" s="241"/>
    </row>
    <row r="6" spans="3:14" ht="15" customHeight="1">
      <c r="C6" s="627"/>
      <c r="D6" s="627"/>
      <c r="E6" s="627"/>
      <c r="F6" s="627"/>
      <c r="G6" s="627"/>
      <c r="H6" s="627"/>
      <c r="I6" s="627"/>
      <c r="J6" s="627"/>
      <c r="K6" s="627"/>
      <c r="L6" s="301"/>
      <c r="M6" s="564"/>
      <c r="N6" s="241"/>
    </row>
    <row r="7" spans="3:14" ht="15" customHeight="1">
      <c r="C7" s="634" t="s">
        <v>103</v>
      </c>
      <c r="D7" s="634"/>
      <c r="E7" s="634"/>
      <c r="F7" s="634"/>
      <c r="G7" s="634"/>
      <c r="H7" s="634"/>
      <c r="I7" s="634"/>
      <c r="J7" s="634"/>
      <c r="K7" s="634"/>
      <c r="L7" s="302"/>
      <c r="M7" s="565"/>
      <c r="N7" s="242"/>
    </row>
    <row r="8" spans="3:14" ht="15" customHeight="1">
      <c r="C8" s="634"/>
      <c r="D8" s="634"/>
      <c r="E8" s="634"/>
      <c r="F8" s="634"/>
      <c r="G8" s="634"/>
      <c r="H8" s="634"/>
      <c r="I8" s="634"/>
      <c r="J8" s="634"/>
      <c r="K8" s="634"/>
      <c r="L8" s="302"/>
      <c r="M8" s="565"/>
      <c r="N8" s="242"/>
    </row>
    <row r="9" spans="3:14" ht="15" customHeight="1">
      <c r="C9" s="634"/>
      <c r="D9" s="634"/>
      <c r="E9" s="634"/>
      <c r="F9" s="634"/>
      <c r="G9" s="634"/>
      <c r="H9" s="634"/>
      <c r="I9" s="634"/>
      <c r="J9" s="634"/>
      <c r="K9" s="634"/>
      <c r="L9" s="302"/>
      <c r="M9" s="565"/>
      <c r="N9" s="242"/>
    </row>
    <row r="10" spans="3:14" ht="15" customHeight="1">
      <c r="C10" s="634" t="s">
        <v>104</v>
      </c>
      <c r="D10" s="634"/>
      <c r="E10" s="634"/>
      <c r="F10" s="634"/>
      <c r="G10" s="634"/>
      <c r="H10" s="634"/>
      <c r="I10" s="634"/>
      <c r="J10" s="634"/>
      <c r="K10" s="634"/>
      <c r="L10" s="302"/>
      <c r="M10" s="565"/>
      <c r="N10" s="242"/>
    </row>
    <row r="11" spans="3:14" ht="15" customHeight="1">
      <c r="C11" s="634"/>
      <c r="D11" s="634"/>
      <c r="E11" s="634"/>
      <c r="F11" s="634"/>
      <c r="G11" s="634"/>
      <c r="H11" s="634"/>
      <c r="I11" s="634"/>
      <c r="J11" s="634"/>
      <c r="K11" s="634"/>
      <c r="L11" s="302"/>
      <c r="M11" s="565"/>
      <c r="N11" s="242"/>
    </row>
    <row r="12" spans="3:14" ht="14.25" customHeight="1">
      <c r="C12" s="14"/>
      <c r="D12" s="14"/>
      <c r="E12" s="14"/>
      <c r="F12" s="14"/>
      <c r="G12" s="14"/>
      <c r="H12" s="14"/>
      <c r="I12" s="14"/>
      <c r="J12" s="14"/>
      <c r="K12" s="14"/>
      <c r="L12" s="14"/>
      <c r="M12" s="577"/>
      <c r="N12" s="14"/>
    </row>
    <row r="13" spans="3:13" s="12" customFormat="1" ht="14.25" customHeight="1">
      <c r="C13" s="287" t="s">
        <v>320</v>
      </c>
      <c r="K13" s="244" t="s">
        <v>546</v>
      </c>
      <c r="M13" s="2"/>
    </row>
    <row r="14" spans="2:11" ht="8.25" customHeight="1">
      <c r="B14" s="647" t="s">
        <v>302</v>
      </c>
      <c r="C14" s="648"/>
      <c r="D14" s="635" t="s">
        <v>640</v>
      </c>
      <c r="E14" s="636"/>
      <c r="F14" s="275"/>
      <c r="G14" s="252"/>
      <c r="H14" s="275"/>
      <c r="I14" s="252"/>
      <c r="J14" s="639" t="s">
        <v>458</v>
      </c>
      <c r="K14" s="640"/>
    </row>
    <row r="15" spans="2:13" ht="15" customHeight="1">
      <c r="B15" s="649"/>
      <c r="C15" s="650"/>
      <c r="D15" s="637"/>
      <c r="E15" s="638"/>
      <c r="F15" s="635" t="s">
        <v>692</v>
      </c>
      <c r="G15" s="646"/>
      <c r="H15" s="635" t="s">
        <v>641</v>
      </c>
      <c r="I15" s="646"/>
      <c r="J15" s="641"/>
      <c r="K15" s="642"/>
      <c r="M15" s="568"/>
    </row>
    <row r="16" spans="2:13" s="6" customFormat="1" ht="24.75" customHeight="1">
      <c r="B16" s="651"/>
      <c r="C16" s="652"/>
      <c r="D16" s="254"/>
      <c r="E16" s="268" t="s">
        <v>300</v>
      </c>
      <c r="F16" s="254"/>
      <c r="G16" s="268" t="s">
        <v>300</v>
      </c>
      <c r="H16" s="254"/>
      <c r="I16" s="268" t="s">
        <v>300</v>
      </c>
      <c r="J16" s="262"/>
      <c r="K16" s="268" t="s">
        <v>304</v>
      </c>
      <c r="M16" s="578"/>
    </row>
    <row r="17" spans="2:13" s="9" customFormat="1" ht="10.5" customHeight="1">
      <c r="B17" s="523"/>
      <c r="C17" s="524"/>
      <c r="D17" s="273" t="s">
        <v>536</v>
      </c>
      <c r="E17" s="274" t="s">
        <v>303</v>
      </c>
      <c r="F17" s="274" t="s">
        <v>536</v>
      </c>
      <c r="G17" s="274" t="s">
        <v>303</v>
      </c>
      <c r="H17" s="274" t="s">
        <v>536</v>
      </c>
      <c r="I17" s="274" t="s">
        <v>303</v>
      </c>
      <c r="J17" s="274" t="s">
        <v>459</v>
      </c>
      <c r="K17" s="274" t="s">
        <v>459</v>
      </c>
      <c r="M17" s="579"/>
    </row>
    <row r="18" spans="2:13" ht="15" customHeight="1">
      <c r="B18" s="522" t="s">
        <v>836</v>
      </c>
      <c r="C18" s="525" t="s">
        <v>526</v>
      </c>
      <c r="D18" s="303">
        <v>139.8</v>
      </c>
      <c r="E18" s="280">
        <v>-0.9</v>
      </c>
      <c r="F18" s="304">
        <v>128.8</v>
      </c>
      <c r="G18" s="280">
        <v>-0.5</v>
      </c>
      <c r="H18" s="304">
        <v>11</v>
      </c>
      <c r="I18" s="280">
        <v>-6.7</v>
      </c>
      <c r="J18" s="304">
        <v>18.1</v>
      </c>
      <c r="K18" s="280">
        <v>-0.09999999999999787</v>
      </c>
      <c r="M18" s="580"/>
    </row>
    <row r="19" spans="2:13" ht="15" customHeight="1">
      <c r="B19" s="522" t="s">
        <v>837</v>
      </c>
      <c r="C19" s="525" t="s">
        <v>527</v>
      </c>
      <c r="D19" s="308">
        <v>168.4</v>
      </c>
      <c r="E19" s="280">
        <v>7.2</v>
      </c>
      <c r="F19" s="309">
        <v>144.9</v>
      </c>
      <c r="G19" s="280">
        <v>-1.8</v>
      </c>
      <c r="H19" s="309">
        <v>23.5</v>
      </c>
      <c r="I19" s="280">
        <v>144.8</v>
      </c>
      <c r="J19" s="304">
        <v>19.7</v>
      </c>
      <c r="K19" s="280">
        <v>0</v>
      </c>
      <c r="M19" s="580"/>
    </row>
    <row r="20" spans="2:13" ht="15" customHeight="1">
      <c r="B20" s="522" t="s">
        <v>838</v>
      </c>
      <c r="C20" s="525" t="s">
        <v>528</v>
      </c>
      <c r="D20" s="308">
        <v>152.6</v>
      </c>
      <c r="E20" s="280">
        <v>-1.1</v>
      </c>
      <c r="F20" s="309">
        <v>137.5</v>
      </c>
      <c r="G20" s="280">
        <v>-0.2</v>
      </c>
      <c r="H20" s="309">
        <v>15.1</v>
      </c>
      <c r="I20" s="280">
        <v>-8.5</v>
      </c>
      <c r="J20" s="280">
        <v>18.2</v>
      </c>
      <c r="K20" s="280">
        <v>0</v>
      </c>
      <c r="M20" s="580"/>
    </row>
    <row r="21" spans="2:13" ht="15" customHeight="1">
      <c r="B21" s="522" t="s">
        <v>839</v>
      </c>
      <c r="C21" s="525" t="s">
        <v>544</v>
      </c>
      <c r="D21" s="308">
        <v>159.6</v>
      </c>
      <c r="E21" s="280">
        <v>7.6</v>
      </c>
      <c r="F21" s="309">
        <v>142.8</v>
      </c>
      <c r="G21" s="280">
        <v>1.4</v>
      </c>
      <c r="H21" s="309">
        <v>16.8</v>
      </c>
      <c r="I21" s="280">
        <v>118.1</v>
      </c>
      <c r="J21" s="280">
        <v>18.9</v>
      </c>
      <c r="K21" s="280">
        <v>0.29999999999999716</v>
      </c>
      <c r="M21" s="580"/>
    </row>
    <row r="22" spans="2:13" ht="15" customHeight="1">
      <c r="B22" s="522" t="s">
        <v>840</v>
      </c>
      <c r="C22" s="525" t="s">
        <v>522</v>
      </c>
      <c r="D22" s="308">
        <v>136.4</v>
      </c>
      <c r="E22" s="280">
        <v>0.8</v>
      </c>
      <c r="F22" s="309">
        <v>124</v>
      </c>
      <c r="G22" s="280">
        <v>-2.9</v>
      </c>
      <c r="H22" s="309">
        <v>12.4</v>
      </c>
      <c r="I22" s="280">
        <v>63.3</v>
      </c>
      <c r="J22" s="280">
        <v>16.6</v>
      </c>
      <c r="K22" s="280">
        <v>-0.5999999999999979</v>
      </c>
      <c r="M22" s="580"/>
    </row>
    <row r="23" spans="2:13" ht="15" customHeight="1">
      <c r="B23" s="522" t="s">
        <v>841</v>
      </c>
      <c r="C23" s="525" t="s">
        <v>543</v>
      </c>
      <c r="D23" s="308">
        <v>160.7</v>
      </c>
      <c r="E23" s="280">
        <v>-2.1</v>
      </c>
      <c r="F23" s="309">
        <v>135.1</v>
      </c>
      <c r="G23" s="280">
        <v>-2.6</v>
      </c>
      <c r="H23" s="309">
        <v>25.6</v>
      </c>
      <c r="I23" s="280">
        <v>0.8</v>
      </c>
      <c r="J23" s="280">
        <v>19.1</v>
      </c>
      <c r="K23" s="280">
        <v>-0.5999999999999979</v>
      </c>
      <c r="M23" s="580"/>
    </row>
    <row r="24" spans="2:13" ht="15" customHeight="1">
      <c r="B24" s="522" t="s">
        <v>842</v>
      </c>
      <c r="C24" s="525" t="s">
        <v>550</v>
      </c>
      <c r="D24" s="308">
        <v>130.1</v>
      </c>
      <c r="E24" s="280">
        <v>1.1</v>
      </c>
      <c r="F24" s="309">
        <v>123.8</v>
      </c>
      <c r="G24" s="300">
        <v>1.1</v>
      </c>
      <c r="H24" s="309">
        <v>6.3</v>
      </c>
      <c r="I24" s="300">
        <v>1.6</v>
      </c>
      <c r="J24" s="300">
        <v>18.5</v>
      </c>
      <c r="K24" s="300">
        <v>-0.10000000000000142</v>
      </c>
      <c r="M24" s="580"/>
    </row>
    <row r="25" spans="2:13" ht="15" customHeight="1">
      <c r="B25" s="522" t="s">
        <v>843</v>
      </c>
      <c r="C25" s="525" t="s">
        <v>551</v>
      </c>
      <c r="D25" s="310">
        <v>144.6</v>
      </c>
      <c r="E25" s="300">
        <v>-2.5</v>
      </c>
      <c r="F25" s="311">
        <v>136.5</v>
      </c>
      <c r="G25" s="300">
        <v>0.6</v>
      </c>
      <c r="H25" s="311">
        <v>8.1</v>
      </c>
      <c r="I25" s="300">
        <v>-36.7</v>
      </c>
      <c r="J25" s="300">
        <v>19.4</v>
      </c>
      <c r="K25" s="300">
        <v>0.09999999999999787</v>
      </c>
      <c r="M25" s="580"/>
    </row>
    <row r="26" spans="2:13" ht="15" customHeight="1">
      <c r="B26" s="522" t="s">
        <v>844</v>
      </c>
      <c r="C26" s="525" t="s">
        <v>542</v>
      </c>
      <c r="D26" s="310">
        <v>141.3</v>
      </c>
      <c r="E26" s="300">
        <v>-3.3</v>
      </c>
      <c r="F26" s="311">
        <v>130.8</v>
      </c>
      <c r="G26" s="300">
        <v>-3.6</v>
      </c>
      <c r="H26" s="311">
        <v>10.5</v>
      </c>
      <c r="I26" s="300">
        <v>0</v>
      </c>
      <c r="J26" s="300">
        <v>18.1</v>
      </c>
      <c r="K26" s="300">
        <v>-0.3999999999999986</v>
      </c>
      <c r="M26" s="580"/>
    </row>
    <row r="27" spans="2:13" ht="15" customHeight="1">
      <c r="B27" s="522" t="s">
        <v>845</v>
      </c>
      <c r="C27" s="525" t="s">
        <v>541</v>
      </c>
      <c r="D27" s="310">
        <v>150.7</v>
      </c>
      <c r="E27" s="300">
        <v>4.1</v>
      </c>
      <c r="F27" s="311">
        <v>140.8</v>
      </c>
      <c r="G27" s="300">
        <v>5.3</v>
      </c>
      <c r="H27" s="311">
        <v>9.9</v>
      </c>
      <c r="I27" s="300">
        <v>-10.8</v>
      </c>
      <c r="J27" s="300">
        <v>18.3</v>
      </c>
      <c r="K27" s="300">
        <v>-0.1999999999999993</v>
      </c>
      <c r="M27" s="580"/>
    </row>
    <row r="28" spans="2:13" ht="15" customHeight="1">
      <c r="B28" s="522" t="s">
        <v>846</v>
      </c>
      <c r="C28" s="525" t="s">
        <v>540</v>
      </c>
      <c r="D28" s="310">
        <v>97.8</v>
      </c>
      <c r="E28" s="300">
        <v>-8.1</v>
      </c>
      <c r="F28" s="311">
        <v>92.9</v>
      </c>
      <c r="G28" s="300">
        <v>-8.4</v>
      </c>
      <c r="H28" s="311">
        <v>4.9</v>
      </c>
      <c r="I28" s="300">
        <v>-2</v>
      </c>
      <c r="J28" s="300">
        <v>15.3</v>
      </c>
      <c r="K28" s="300">
        <v>-1.2</v>
      </c>
      <c r="M28" s="580"/>
    </row>
    <row r="29" spans="2:13" ht="15" customHeight="1">
      <c r="B29" s="522" t="s">
        <v>0</v>
      </c>
      <c r="C29" s="525" t="s">
        <v>539</v>
      </c>
      <c r="D29" s="310">
        <v>124.3</v>
      </c>
      <c r="E29" s="300">
        <v>-4.8</v>
      </c>
      <c r="F29" s="311">
        <v>117.9</v>
      </c>
      <c r="G29" s="300">
        <v>-4.3</v>
      </c>
      <c r="H29" s="311">
        <v>6.4</v>
      </c>
      <c r="I29" s="300">
        <v>-12.3</v>
      </c>
      <c r="J29" s="300">
        <v>17.7</v>
      </c>
      <c r="K29" s="300">
        <v>0.09999999999999787</v>
      </c>
      <c r="M29" s="580"/>
    </row>
    <row r="30" spans="2:13" ht="15" customHeight="1">
      <c r="B30" s="522" t="s">
        <v>1</v>
      </c>
      <c r="C30" s="525" t="s">
        <v>532</v>
      </c>
      <c r="D30" s="310">
        <v>129.7</v>
      </c>
      <c r="E30" s="300">
        <v>-11.7</v>
      </c>
      <c r="F30" s="311">
        <v>119.3</v>
      </c>
      <c r="G30" s="300">
        <v>-3.9</v>
      </c>
      <c r="H30" s="311">
        <v>10.4</v>
      </c>
      <c r="I30" s="300">
        <v>-54.4</v>
      </c>
      <c r="J30" s="300">
        <v>17.1</v>
      </c>
      <c r="K30" s="300">
        <v>-0.8999999999999986</v>
      </c>
      <c r="M30" s="580"/>
    </row>
    <row r="31" spans="2:13" ht="15" customHeight="1">
      <c r="B31" s="522" t="s">
        <v>2</v>
      </c>
      <c r="C31" s="525" t="s">
        <v>525</v>
      </c>
      <c r="D31" s="310">
        <v>141.5</v>
      </c>
      <c r="E31" s="300">
        <v>5.6</v>
      </c>
      <c r="F31" s="311">
        <v>136.6</v>
      </c>
      <c r="G31" s="300">
        <v>6.7</v>
      </c>
      <c r="H31" s="311">
        <v>4.9</v>
      </c>
      <c r="I31" s="300">
        <v>-17</v>
      </c>
      <c r="J31" s="300">
        <v>18.5</v>
      </c>
      <c r="K31" s="300">
        <v>0.5</v>
      </c>
      <c r="M31" s="580"/>
    </row>
    <row r="32" spans="2:13" ht="15" customHeight="1">
      <c r="B32" s="522" t="s">
        <v>3</v>
      </c>
      <c r="C32" s="525" t="s">
        <v>523</v>
      </c>
      <c r="D32" s="310">
        <v>155.6</v>
      </c>
      <c r="E32" s="300">
        <v>5.8</v>
      </c>
      <c r="F32" s="311">
        <v>148</v>
      </c>
      <c r="G32" s="300">
        <v>5.7</v>
      </c>
      <c r="H32" s="311">
        <v>7.6</v>
      </c>
      <c r="I32" s="300">
        <v>10.1</v>
      </c>
      <c r="J32" s="300">
        <v>19.5</v>
      </c>
      <c r="K32" s="300">
        <v>1.2</v>
      </c>
      <c r="M32" s="580"/>
    </row>
    <row r="33" spans="2:13" ht="15" customHeight="1">
      <c r="B33" s="527" t="s">
        <v>4</v>
      </c>
      <c r="C33" s="529" t="s">
        <v>524</v>
      </c>
      <c r="D33" s="312">
        <v>125.3</v>
      </c>
      <c r="E33" s="313">
        <v>-5.9</v>
      </c>
      <c r="F33" s="314">
        <v>118.9</v>
      </c>
      <c r="G33" s="313">
        <v>-4.9</v>
      </c>
      <c r="H33" s="314">
        <v>6.4</v>
      </c>
      <c r="I33" s="313">
        <v>-22</v>
      </c>
      <c r="J33" s="313">
        <v>18.3</v>
      </c>
      <c r="K33" s="313">
        <v>0.1999999999999993</v>
      </c>
      <c r="M33" s="580"/>
    </row>
    <row r="34" spans="3:14" ht="13.5">
      <c r="C34" s="27"/>
      <c r="J34" s="126"/>
      <c r="K34" s="126"/>
      <c r="L34" s="126"/>
      <c r="M34" s="566"/>
      <c r="N34" s="126"/>
    </row>
    <row r="35" spans="1:14" ht="17.25">
      <c r="A35" s="196" t="s">
        <v>456</v>
      </c>
      <c r="B35" s="196"/>
      <c r="E35" s="12"/>
      <c r="F35" s="12"/>
      <c r="G35" s="12"/>
      <c r="H35" s="12"/>
      <c r="I35" s="12"/>
      <c r="J35" s="12"/>
      <c r="K35" s="12"/>
      <c r="L35" s="12"/>
      <c r="M35" s="577"/>
      <c r="N35" s="14"/>
    </row>
    <row r="36" spans="1:14" ht="14.25" customHeight="1">
      <c r="A36" s="196"/>
      <c r="B36" s="196"/>
      <c r="E36" s="12"/>
      <c r="F36" s="12"/>
      <c r="G36" s="12"/>
      <c r="H36" s="12"/>
      <c r="I36" s="12"/>
      <c r="J36" s="12"/>
      <c r="K36" s="12"/>
      <c r="L36" s="12"/>
      <c r="M36" s="577"/>
      <c r="N36" s="14"/>
    </row>
    <row r="37" spans="3:14" ht="15" customHeight="1">
      <c r="C37" s="627" t="s">
        <v>105</v>
      </c>
      <c r="D37" s="627"/>
      <c r="E37" s="627"/>
      <c r="F37" s="627"/>
      <c r="G37" s="627"/>
      <c r="H37" s="627"/>
      <c r="I37" s="627"/>
      <c r="J37" s="627"/>
      <c r="K37" s="627"/>
      <c r="L37" s="241"/>
      <c r="M37" s="564"/>
      <c r="N37" s="241"/>
    </row>
    <row r="38" spans="3:14" ht="15" customHeight="1">
      <c r="C38" s="627"/>
      <c r="D38" s="627"/>
      <c r="E38" s="627"/>
      <c r="F38" s="627"/>
      <c r="G38" s="627"/>
      <c r="H38" s="627"/>
      <c r="I38" s="627"/>
      <c r="J38" s="627"/>
      <c r="K38" s="627"/>
      <c r="L38" s="241"/>
      <c r="M38" s="564"/>
      <c r="N38" s="241"/>
    </row>
    <row r="39" spans="3:14" ht="15" customHeight="1">
      <c r="C39" s="634" t="s">
        <v>106</v>
      </c>
      <c r="D39" s="634"/>
      <c r="E39" s="634"/>
      <c r="F39" s="634"/>
      <c r="G39" s="634"/>
      <c r="H39" s="634"/>
      <c r="I39" s="634"/>
      <c r="J39" s="634"/>
      <c r="K39" s="634"/>
      <c r="L39" s="242"/>
      <c r="M39" s="565"/>
      <c r="N39" s="242"/>
    </row>
    <row r="40" spans="3:14" ht="15" customHeight="1">
      <c r="C40" s="634"/>
      <c r="D40" s="634"/>
      <c r="E40" s="634"/>
      <c r="F40" s="634"/>
      <c r="G40" s="634"/>
      <c r="H40" s="634"/>
      <c r="I40" s="634"/>
      <c r="J40" s="634"/>
      <c r="K40" s="634"/>
      <c r="L40" s="242"/>
      <c r="M40" s="565"/>
      <c r="N40" s="242"/>
    </row>
    <row r="41" spans="3:14" ht="15" customHeight="1">
      <c r="C41" s="634"/>
      <c r="D41" s="634"/>
      <c r="E41" s="634"/>
      <c r="F41" s="634"/>
      <c r="G41" s="634"/>
      <c r="H41" s="634"/>
      <c r="I41" s="634"/>
      <c r="J41" s="634"/>
      <c r="K41" s="634"/>
      <c r="L41" s="242"/>
      <c r="M41" s="565"/>
      <c r="N41" s="242"/>
    </row>
    <row r="42" spans="3:14" ht="15" customHeight="1">
      <c r="C42" s="634" t="s">
        <v>107</v>
      </c>
      <c r="D42" s="634"/>
      <c r="E42" s="634"/>
      <c r="F42" s="634"/>
      <c r="G42" s="634"/>
      <c r="H42" s="634"/>
      <c r="I42" s="634"/>
      <c r="J42" s="634"/>
      <c r="K42" s="634"/>
      <c r="L42" s="242"/>
      <c r="M42" s="565"/>
      <c r="N42" s="242"/>
    </row>
    <row r="43" spans="3:14" ht="15" customHeight="1">
      <c r="C43" s="634"/>
      <c r="D43" s="634"/>
      <c r="E43" s="634"/>
      <c r="F43" s="634"/>
      <c r="G43" s="634"/>
      <c r="H43" s="634"/>
      <c r="I43" s="634"/>
      <c r="J43" s="634"/>
      <c r="K43" s="634"/>
      <c r="L43" s="242"/>
      <c r="M43" s="565"/>
      <c r="N43" s="242"/>
    </row>
    <row r="44" spans="3:14" ht="13.5" customHeight="1">
      <c r="C44" s="14"/>
      <c r="D44" s="14"/>
      <c r="E44" s="14"/>
      <c r="F44" s="14"/>
      <c r="G44" s="14"/>
      <c r="H44" s="14"/>
      <c r="I44" s="14"/>
      <c r="J44" s="14"/>
      <c r="K44" s="14"/>
      <c r="L44" s="14"/>
      <c r="M44" s="577"/>
      <c r="N44" s="14"/>
    </row>
    <row r="45" spans="3:13" s="12" customFormat="1" ht="14.25" customHeight="1">
      <c r="C45" s="287" t="s">
        <v>321</v>
      </c>
      <c r="K45" s="244" t="s">
        <v>554</v>
      </c>
      <c r="M45" s="2"/>
    </row>
    <row r="46" spans="2:11" ht="8.25" customHeight="1">
      <c r="B46" s="647" t="s">
        <v>302</v>
      </c>
      <c r="C46" s="648"/>
      <c r="D46" s="635" t="s">
        <v>640</v>
      </c>
      <c r="E46" s="636"/>
      <c r="F46" s="275"/>
      <c r="G46" s="252"/>
      <c r="H46" s="275"/>
      <c r="I46" s="252"/>
      <c r="J46" s="639" t="s">
        <v>458</v>
      </c>
      <c r="K46" s="640"/>
    </row>
    <row r="47" spans="2:13" ht="13.5" customHeight="1">
      <c r="B47" s="649"/>
      <c r="C47" s="650"/>
      <c r="D47" s="637"/>
      <c r="E47" s="638"/>
      <c r="F47" s="635" t="s">
        <v>692</v>
      </c>
      <c r="G47" s="646"/>
      <c r="H47" s="635" t="s">
        <v>641</v>
      </c>
      <c r="I47" s="646"/>
      <c r="J47" s="641"/>
      <c r="K47" s="642"/>
      <c r="M47" s="568"/>
    </row>
    <row r="48" spans="2:13" s="6" customFormat="1" ht="24.75" customHeight="1">
      <c r="B48" s="651"/>
      <c r="C48" s="652"/>
      <c r="D48" s="254"/>
      <c r="E48" s="268" t="s">
        <v>300</v>
      </c>
      <c r="F48" s="254"/>
      <c r="G48" s="268" t="s">
        <v>300</v>
      </c>
      <c r="H48" s="254"/>
      <c r="I48" s="268" t="s">
        <v>300</v>
      </c>
      <c r="J48" s="262"/>
      <c r="K48" s="268" t="s">
        <v>304</v>
      </c>
      <c r="M48" s="578"/>
    </row>
    <row r="49" spans="2:13" s="9" customFormat="1" ht="11.25">
      <c r="B49" s="523"/>
      <c r="C49" s="524"/>
      <c r="D49" s="273" t="s">
        <v>536</v>
      </c>
      <c r="E49" s="274" t="s">
        <v>552</v>
      </c>
      <c r="F49" s="274" t="s">
        <v>536</v>
      </c>
      <c r="G49" s="274" t="s">
        <v>552</v>
      </c>
      <c r="H49" s="274" t="s">
        <v>536</v>
      </c>
      <c r="I49" s="274" t="s">
        <v>552</v>
      </c>
      <c r="J49" s="274" t="s">
        <v>459</v>
      </c>
      <c r="K49" s="274" t="s">
        <v>459</v>
      </c>
      <c r="M49" s="579"/>
    </row>
    <row r="50" spans="2:13" ht="15" customHeight="1">
      <c r="B50" s="522" t="s">
        <v>836</v>
      </c>
      <c r="C50" s="525" t="s">
        <v>526</v>
      </c>
      <c r="D50" s="303">
        <v>146.8</v>
      </c>
      <c r="E50" s="280">
        <v>-0.5</v>
      </c>
      <c r="F50" s="304">
        <v>133.3</v>
      </c>
      <c r="G50" s="280">
        <v>0.1</v>
      </c>
      <c r="H50" s="304">
        <v>13.5</v>
      </c>
      <c r="I50" s="280">
        <v>-6.2</v>
      </c>
      <c r="J50" s="304">
        <v>18.5</v>
      </c>
      <c r="K50" s="280">
        <v>0</v>
      </c>
      <c r="M50" s="580"/>
    </row>
    <row r="51" spans="2:13" ht="15" customHeight="1">
      <c r="B51" s="522" t="s">
        <v>837</v>
      </c>
      <c r="C51" s="525" t="s">
        <v>527</v>
      </c>
      <c r="D51" s="303">
        <v>201.3</v>
      </c>
      <c r="E51" s="280">
        <v>28.7</v>
      </c>
      <c r="F51" s="304">
        <v>147.8</v>
      </c>
      <c r="G51" s="280">
        <v>3.7</v>
      </c>
      <c r="H51" s="304">
        <v>53.5</v>
      </c>
      <c r="I51" s="280">
        <v>284.8</v>
      </c>
      <c r="J51" s="304">
        <v>19.8</v>
      </c>
      <c r="K51" s="280">
        <v>0.3000000000000007</v>
      </c>
      <c r="M51" s="580"/>
    </row>
    <row r="52" spans="2:13" ht="15" customHeight="1">
      <c r="B52" s="522" t="s">
        <v>838</v>
      </c>
      <c r="C52" s="525" t="s">
        <v>528</v>
      </c>
      <c r="D52" s="303">
        <v>157.2</v>
      </c>
      <c r="E52" s="280">
        <v>-0.4</v>
      </c>
      <c r="F52" s="304">
        <v>139.8</v>
      </c>
      <c r="G52" s="280">
        <v>0.6</v>
      </c>
      <c r="H52" s="304">
        <v>17.4</v>
      </c>
      <c r="I52" s="280">
        <v>-7.9</v>
      </c>
      <c r="J52" s="280">
        <v>18.2</v>
      </c>
      <c r="K52" s="280">
        <v>-0.1999999999999993</v>
      </c>
      <c r="M52" s="580"/>
    </row>
    <row r="53" spans="2:13" ht="15" customHeight="1">
      <c r="B53" s="522" t="s">
        <v>839</v>
      </c>
      <c r="C53" s="525" t="s">
        <v>544</v>
      </c>
      <c r="D53" s="303">
        <v>159.6</v>
      </c>
      <c r="E53" s="280">
        <v>4.8</v>
      </c>
      <c r="F53" s="304">
        <v>142.8</v>
      </c>
      <c r="G53" s="280">
        <v>0.1</v>
      </c>
      <c r="H53" s="304">
        <v>16.8</v>
      </c>
      <c r="I53" s="280">
        <v>74.9</v>
      </c>
      <c r="J53" s="280">
        <v>18.9</v>
      </c>
      <c r="K53" s="280">
        <v>0.5</v>
      </c>
      <c r="M53" s="580"/>
    </row>
    <row r="54" spans="2:13" ht="15" customHeight="1">
      <c r="B54" s="522" t="s">
        <v>840</v>
      </c>
      <c r="C54" s="525" t="s">
        <v>522</v>
      </c>
      <c r="D54" s="303">
        <v>154.3</v>
      </c>
      <c r="E54" s="280">
        <v>8.2</v>
      </c>
      <c r="F54" s="304">
        <v>138.5</v>
      </c>
      <c r="G54" s="280">
        <v>3.3</v>
      </c>
      <c r="H54" s="304">
        <v>15.8</v>
      </c>
      <c r="I54" s="280">
        <v>83.7</v>
      </c>
      <c r="J54" s="280">
        <v>18.9</v>
      </c>
      <c r="K54" s="280">
        <v>-0.3000000000000007</v>
      </c>
      <c r="M54" s="580"/>
    </row>
    <row r="55" spans="2:13" ht="15" customHeight="1">
      <c r="B55" s="522" t="s">
        <v>841</v>
      </c>
      <c r="C55" s="525" t="s">
        <v>543</v>
      </c>
      <c r="D55" s="303">
        <v>164.7</v>
      </c>
      <c r="E55" s="280">
        <v>-3.7</v>
      </c>
      <c r="F55" s="304">
        <v>139</v>
      </c>
      <c r="G55" s="280">
        <v>-2.3</v>
      </c>
      <c r="H55" s="304">
        <v>25.7</v>
      </c>
      <c r="I55" s="280">
        <v>-10.7</v>
      </c>
      <c r="J55" s="280">
        <v>19</v>
      </c>
      <c r="K55" s="280">
        <v>1.1</v>
      </c>
      <c r="M55" s="580"/>
    </row>
    <row r="56" spans="2:13" ht="15" customHeight="1">
      <c r="B56" s="522" t="s">
        <v>842</v>
      </c>
      <c r="C56" s="525" t="s">
        <v>550</v>
      </c>
      <c r="D56" s="303">
        <v>131.9</v>
      </c>
      <c r="E56" s="280">
        <v>0.4</v>
      </c>
      <c r="F56" s="304">
        <v>125.3</v>
      </c>
      <c r="G56" s="280">
        <v>0.8</v>
      </c>
      <c r="H56" s="304">
        <v>6.6</v>
      </c>
      <c r="I56" s="280">
        <v>-7.1</v>
      </c>
      <c r="J56" s="280">
        <v>19.3</v>
      </c>
      <c r="K56" s="280">
        <v>-0.09999999999999787</v>
      </c>
      <c r="M56" s="580"/>
    </row>
    <row r="57" spans="2:13" ht="15" customHeight="1">
      <c r="B57" s="522" t="s">
        <v>843</v>
      </c>
      <c r="C57" s="525" t="s">
        <v>551</v>
      </c>
      <c r="D57" s="303">
        <v>147</v>
      </c>
      <c r="E57" s="280">
        <v>2.9</v>
      </c>
      <c r="F57" s="304">
        <v>135.4</v>
      </c>
      <c r="G57" s="280">
        <v>1.9</v>
      </c>
      <c r="H57" s="304">
        <v>11.6</v>
      </c>
      <c r="I57" s="280">
        <v>13.8</v>
      </c>
      <c r="J57" s="280">
        <v>19.3</v>
      </c>
      <c r="K57" s="280">
        <v>2.6</v>
      </c>
      <c r="M57" s="580"/>
    </row>
    <row r="58" spans="2:13" ht="15" customHeight="1">
      <c r="B58" s="522" t="s">
        <v>844</v>
      </c>
      <c r="C58" s="525" t="s">
        <v>542</v>
      </c>
      <c r="D58" s="303">
        <v>139.3</v>
      </c>
      <c r="E58" s="280">
        <v>-6.7</v>
      </c>
      <c r="F58" s="305">
        <v>127.9</v>
      </c>
      <c r="G58" s="280">
        <v>-6.7</v>
      </c>
      <c r="H58" s="305">
        <v>11.4</v>
      </c>
      <c r="I58" s="280">
        <v>-6.5</v>
      </c>
      <c r="J58" s="280">
        <v>18.2</v>
      </c>
      <c r="K58" s="280">
        <v>-0.8000000000000007</v>
      </c>
      <c r="M58" s="580"/>
    </row>
    <row r="59" spans="2:13" ht="15" customHeight="1">
      <c r="B59" s="522" t="s">
        <v>845</v>
      </c>
      <c r="C59" s="525" t="s">
        <v>541</v>
      </c>
      <c r="D59" s="303">
        <v>161.5</v>
      </c>
      <c r="E59" s="280">
        <v>5.4</v>
      </c>
      <c r="F59" s="305">
        <v>147.5</v>
      </c>
      <c r="G59" s="280">
        <v>4.1</v>
      </c>
      <c r="H59" s="305">
        <v>14</v>
      </c>
      <c r="I59" s="280">
        <v>22.8</v>
      </c>
      <c r="J59" s="280">
        <v>18.8</v>
      </c>
      <c r="K59" s="280">
        <v>2.3</v>
      </c>
      <c r="M59" s="580"/>
    </row>
    <row r="60" spans="2:13" ht="15" customHeight="1">
      <c r="B60" s="522" t="s">
        <v>846</v>
      </c>
      <c r="C60" s="525" t="s">
        <v>540</v>
      </c>
      <c r="D60" s="303">
        <v>112.5</v>
      </c>
      <c r="E60" s="280">
        <v>-6.9</v>
      </c>
      <c r="F60" s="305">
        <v>104.2</v>
      </c>
      <c r="G60" s="280">
        <v>-9.4</v>
      </c>
      <c r="H60" s="305">
        <v>8.3</v>
      </c>
      <c r="I60" s="280">
        <v>45.6</v>
      </c>
      <c r="J60" s="280">
        <v>16.7</v>
      </c>
      <c r="K60" s="280">
        <v>-4</v>
      </c>
      <c r="M60" s="580"/>
    </row>
    <row r="61" spans="2:13" ht="15" customHeight="1">
      <c r="B61" s="522" t="s">
        <v>0</v>
      </c>
      <c r="C61" s="525" t="s">
        <v>539</v>
      </c>
      <c r="D61" s="303">
        <v>125.1</v>
      </c>
      <c r="E61" s="280">
        <v>-4.1</v>
      </c>
      <c r="F61" s="305">
        <v>119.2</v>
      </c>
      <c r="G61" s="280">
        <v>-3.4</v>
      </c>
      <c r="H61" s="305">
        <v>5.9</v>
      </c>
      <c r="I61" s="280">
        <v>-16.9</v>
      </c>
      <c r="J61" s="280">
        <v>18.1</v>
      </c>
      <c r="K61" s="280">
        <v>0.3000000000000007</v>
      </c>
      <c r="M61" s="580"/>
    </row>
    <row r="62" spans="2:13" ht="15" customHeight="1">
      <c r="B62" s="522" t="s">
        <v>1</v>
      </c>
      <c r="C62" s="525" t="s">
        <v>532</v>
      </c>
      <c r="D62" s="303">
        <v>134.4</v>
      </c>
      <c r="E62" s="280">
        <v>-17.7</v>
      </c>
      <c r="F62" s="305">
        <v>122.1</v>
      </c>
      <c r="G62" s="280">
        <v>-7.8</v>
      </c>
      <c r="H62" s="305">
        <v>12.3</v>
      </c>
      <c r="I62" s="280">
        <v>-60.3</v>
      </c>
      <c r="J62" s="280">
        <v>17.3</v>
      </c>
      <c r="K62" s="280">
        <v>-1.1</v>
      </c>
      <c r="M62" s="580"/>
    </row>
    <row r="63" spans="2:13" ht="15" customHeight="1">
      <c r="B63" s="522" t="s">
        <v>2</v>
      </c>
      <c r="C63" s="525" t="s">
        <v>525</v>
      </c>
      <c r="D63" s="303">
        <v>146.4</v>
      </c>
      <c r="E63" s="280">
        <v>5.1</v>
      </c>
      <c r="F63" s="305">
        <v>141.6</v>
      </c>
      <c r="G63" s="280">
        <v>6.7</v>
      </c>
      <c r="H63" s="305">
        <v>4.8</v>
      </c>
      <c r="I63" s="280">
        <v>-26.2</v>
      </c>
      <c r="J63" s="280">
        <v>19</v>
      </c>
      <c r="K63" s="280">
        <v>0.6000000000000014</v>
      </c>
      <c r="M63" s="580"/>
    </row>
    <row r="64" spans="2:13" ht="15" customHeight="1">
      <c r="B64" s="522" t="s">
        <v>3</v>
      </c>
      <c r="C64" s="525" t="s">
        <v>523</v>
      </c>
      <c r="D64" s="303">
        <v>157.9</v>
      </c>
      <c r="E64" s="280">
        <v>2.5</v>
      </c>
      <c r="F64" s="305">
        <v>149.2</v>
      </c>
      <c r="G64" s="280">
        <v>3.1</v>
      </c>
      <c r="H64" s="305">
        <v>8.7</v>
      </c>
      <c r="I64" s="280">
        <v>-7.4</v>
      </c>
      <c r="J64" s="280">
        <v>19.9</v>
      </c>
      <c r="K64" s="280">
        <v>0.6999999999999993</v>
      </c>
      <c r="M64" s="580"/>
    </row>
    <row r="65" spans="2:13" ht="15" customHeight="1">
      <c r="B65" s="527" t="s">
        <v>4</v>
      </c>
      <c r="C65" s="529" t="s">
        <v>524</v>
      </c>
      <c r="D65" s="306">
        <v>122.4</v>
      </c>
      <c r="E65" s="283">
        <v>-2.1</v>
      </c>
      <c r="F65" s="307">
        <v>115.5</v>
      </c>
      <c r="G65" s="283">
        <v>-2.9</v>
      </c>
      <c r="H65" s="307">
        <v>6.9</v>
      </c>
      <c r="I65" s="283">
        <v>15.1</v>
      </c>
      <c r="J65" s="283">
        <v>18.5</v>
      </c>
      <c r="K65" s="283">
        <v>0.6000000000000014</v>
      </c>
      <c r="M65" s="580"/>
    </row>
    <row r="66" ht="13.5">
      <c r="C66" s="27"/>
    </row>
    <row r="67" spans="3:9" ht="13.5">
      <c r="C67" s="2"/>
      <c r="D67" s="2"/>
      <c r="E67" s="2"/>
      <c r="G67" s="2"/>
      <c r="H67" s="2"/>
      <c r="I67" s="2"/>
    </row>
    <row r="68" ht="13.5">
      <c r="F68" s="245" t="s">
        <v>323</v>
      </c>
    </row>
    <row r="97" ht="13.5">
      <c r="F97" s="245"/>
    </row>
  </sheetData>
  <sheetProtection/>
  <mergeCells count="16">
    <mergeCell ref="C5:K6"/>
    <mergeCell ref="C7:K9"/>
    <mergeCell ref="C10:K11"/>
    <mergeCell ref="J14:K15"/>
    <mergeCell ref="D14:E15"/>
    <mergeCell ref="F15:G15"/>
    <mergeCell ref="H15:I15"/>
    <mergeCell ref="B14:C16"/>
    <mergeCell ref="C37:K38"/>
    <mergeCell ref="C39:K41"/>
    <mergeCell ref="C42:K43"/>
    <mergeCell ref="D46:E47"/>
    <mergeCell ref="J46:K47"/>
    <mergeCell ref="F47:G47"/>
    <mergeCell ref="H47:I47"/>
    <mergeCell ref="B46:C48"/>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6" t="s">
        <v>549</v>
      </c>
      <c r="B1" s="196"/>
      <c r="C1" s="197"/>
      <c r="D1" s="12"/>
      <c r="E1" s="12"/>
      <c r="F1" s="12"/>
      <c r="G1" s="12"/>
      <c r="H1" s="12"/>
      <c r="I1" s="12"/>
      <c r="J1" s="12"/>
      <c r="K1" s="14"/>
      <c r="L1" s="14"/>
      <c r="M1" s="14"/>
    </row>
    <row r="2" spans="1:13" ht="17.25">
      <c r="A2" s="196"/>
      <c r="B2" s="196"/>
      <c r="C2" s="197"/>
      <c r="D2" s="12"/>
      <c r="E2" s="12"/>
      <c r="F2" s="12"/>
      <c r="G2" s="12"/>
      <c r="H2" s="12"/>
      <c r="I2" s="12"/>
      <c r="J2" s="12"/>
      <c r="K2" s="14"/>
      <c r="L2" s="14"/>
      <c r="M2" s="14"/>
    </row>
    <row r="3" spans="1:13" ht="17.25">
      <c r="A3" s="197"/>
      <c r="B3" s="197"/>
      <c r="C3" s="196" t="s">
        <v>457</v>
      </c>
      <c r="D3" s="14"/>
      <c r="E3" s="14"/>
      <c r="F3" s="14"/>
      <c r="G3" s="14"/>
      <c r="H3" s="14"/>
      <c r="I3" s="14"/>
      <c r="J3" s="14"/>
      <c r="K3" s="14"/>
      <c r="L3" s="14"/>
      <c r="M3" s="14"/>
    </row>
    <row r="4" spans="1:13" ht="13.5" customHeight="1">
      <c r="A4" s="197"/>
      <c r="B4" s="197"/>
      <c r="C4" s="196"/>
      <c r="D4" s="14"/>
      <c r="E4" s="14"/>
      <c r="F4" s="14"/>
      <c r="G4" s="14"/>
      <c r="H4" s="14"/>
      <c r="I4" s="14"/>
      <c r="J4" s="14"/>
      <c r="K4" s="14"/>
      <c r="L4" s="14"/>
      <c r="M4" s="14"/>
    </row>
    <row r="5" spans="3:13" ht="15" customHeight="1">
      <c r="C5" s="634" t="s">
        <v>98</v>
      </c>
      <c r="D5" s="634"/>
      <c r="E5" s="634"/>
      <c r="F5" s="634"/>
      <c r="G5" s="634"/>
      <c r="H5" s="634"/>
      <c r="I5" s="634"/>
      <c r="J5" s="634"/>
      <c r="K5" s="634"/>
      <c r="L5" s="242"/>
      <c r="M5" s="242"/>
    </row>
    <row r="6" spans="3:13" ht="15" customHeight="1">
      <c r="C6" s="634"/>
      <c r="D6" s="634"/>
      <c r="E6" s="634"/>
      <c r="F6" s="634"/>
      <c r="G6" s="634"/>
      <c r="H6" s="634"/>
      <c r="I6" s="634"/>
      <c r="J6" s="634"/>
      <c r="K6" s="634"/>
      <c r="L6" s="242"/>
      <c r="M6" s="242"/>
    </row>
    <row r="7" spans="3:13" ht="15" customHeight="1">
      <c r="C7" s="634"/>
      <c r="D7" s="634"/>
      <c r="E7" s="634"/>
      <c r="F7" s="634"/>
      <c r="G7" s="634"/>
      <c r="H7" s="634"/>
      <c r="I7" s="634"/>
      <c r="J7" s="634"/>
      <c r="K7" s="634"/>
      <c r="L7" s="242"/>
      <c r="M7" s="242"/>
    </row>
    <row r="8" spans="3:13" ht="15" customHeight="1">
      <c r="C8" s="634" t="s">
        <v>99</v>
      </c>
      <c r="D8" s="634"/>
      <c r="E8" s="634"/>
      <c r="F8" s="634"/>
      <c r="G8" s="634"/>
      <c r="H8" s="634"/>
      <c r="I8" s="634"/>
      <c r="J8" s="634"/>
      <c r="K8" s="634"/>
      <c r="L8" s="242"/>
      <c r="M8" s="242"/>
    </row>
    <row r="9" spans="3:13" ht="15" customHeight="1">
      <c r="C9" s="634"/>
      <c r="D9" s="634"/>
      <c r="E9" s="634"/>
      <c r="F9" s="634"/>
      <c r="G9" s="634"/>
      <c r="H9" s="634"/>
      <c r="I9" s="634"/>
      <c r="J9" s="634"/>
      <c r="K9" s="634"/>
      <c r="L9" s="242"/>
      <c r="M9" s="242"/>
    </row>
    <row r="10" spans="3:13" ht="15" customHeight="1">
      <c r="C10" s="242"/>
      <c r="D10" s="242"/>
      <c r="E10" s="242"/>
      <c r="F10" s="242"/>
      <c r="G10" s="242"/>
      <c r="H10" s="242"/>
      <c r="I10" s="242"/>
      <c r="J10" s="242"/>
      <c r="K10" s="242"/>
      <c r="L10" s="242"/>
      <c r="M10" s="242"/>
    </row>
    <row r="11" spans="3:13" ht="15" customHeight="1">
      <c r="C11" s="287" t="s">
        <v>178</v>
      </c>
      <c r="D11" s="12"/>
      <c r="E11" s="12"/>
      <c r="F11" s="12"/>
      <c r="G11" s="12"/>
      <c r="H11" s="12"/>
      <c r="I11" s="12"/>
      <c r="J11" s="12"/>
      <c r="K11" s="246" t="s">
        <v>546</v>
      </c>
      <c r="L11" s="12"/>
      <c r="M11" s="15"/>
    </row>
    <row r="12" spans="2:12" ht="15" customHeight="1">
      <c r="B12" s="647" t="s">
        <v>460</v>
      </c>
      <c r="C12" s="648"/>
      <c r="D12" s="639" t="s">
        <v>797</v>
      </c>
      <c r="E12" s="643"/>
      <c r="F12" s="635" t="s">
        <v>307</v>
      </c>
      <c r="G12" s="646"/>
      <c r="H12" s="655" t="s">
        <v>555</v>
      </c>
      <c r="I12" s="656"/>
      <c r="J12" s="656"/>
      <c r="K12" s="656"/>
      <c r="L12" s="5"/>
    </row>
    <row r="13" spans="2:12" ht="7.5" customHeight="1">
      <c r="B13" s="649"/>
      <c r="C13" s="650"/>
      <c r="D13" s="641"/>
      <c r="E13" s="653"/>
      <c r="F13" s="637"/>
      <c r="G13" s="654"/>
      <c r="H13" s="657" t="s">
        <v>533</v>
      </c>
      <c r="I13" s="277"/>
      <c r="J13" s="657" t="s">
        <v>534</v>
      </c>
      <c r="K13" s="277"/>
      <c r="L13" s="5"/>
    </row>
    <row r="14" spans="2:11" ht="24.75" customHeight="1">
      <c r="B14" s="651"/>
      <c r="C14" s="652"/>
      <c r="D14" s="262"/>
      <c r="E14" s="268" t="s">
        <v>300</v>
      </c>
      <c r="F14" s="278"/>
      <c r="G14" s="269" t="s">
        <v>301</v>
      </c>
      <c r="H14" s="658"/>
      <c r="I14" s="269" t="s">
        <v>301</v>
      </c>
      <c r="J14" s="658"/>
      <c r="K14" s="268" t="s">
        <v>304</v>
      </c>
    </row>
    <row r="15" spans="2:11" s="7" customFormat="1" ht="12" customHeight="1">
      <c r="B15" s="523"/>
      <c r="C15" s="524"/>
      <c r="D15" s="248" t="s">
        <v>537</v>
      </c>
      <c r="E15" s="249" t="s">
        <v>305</v>
      </c>
      <c r="F15" s="276" t="s">
        <v>305</v>
      </c>
      <c r="G15" s="276" t="s">
        <v>306</v>
      </c>
      <c r="H15" s="276" t="s">
        <v>305</v>
      </c>
      <c r="I15" s="249" t="s">
        <v>306</v>
      </c>
      <c r="J15" s="276" t="s">
        <v>305</v>
      </c>
      <c r="K15" s="249" t="s">
        <v>306</v>
      </c>
    </row>
    <row r="16" spans="2:11" ht="15" customHeight="1">
      <c r="B16" s="522" t="s">
        <v>836</v>
      </c>
      <c r="C16" s="525" t="s">
        <v>526</v>
      </c>
      <c r="D16" s="255">
        <v>1402504</v>
      </c>
      <c r="E16" s="280">
        <v>0.9</v>
      </c>
      <c r="F16" s="279">
        <v>31.1</v>
      </c>
      <c r="G16" s="280">
        <v>0.6</v>
      </c>
      <c r="H16" s="281">
        <v>2.29</v>
      </c>
      <c r="I16" s="281">
        <v>0.49</v>
      </c>
      <c r="J16" s="281">
        <v>1.8</v>
      </c>
      <c r="K16" s="281">
        <v>0.02</v>
      </c>
    </row>
    <row r="17" spans="2:11" ht="15" customHeight="1">
      <c r="B17" s="522" t="s">
        <v>837</v>
      </c>
      <c r="C17" s="525" t="s">
        <v>527</v>
      </c>
      <c r="D17" s="255">
        <v>63568</v>
      </c>
      <c r="E17" s="280">
        <v>-2</v>
      </c>
      <c r="F17" s="279">
        <v>6.5</v>
      </c>
      <c r="G17" s="280">
        <v>1</v>
      </c>
      <c r="H17" s="281">
        <v>2.23</v>
      </c>
      <c r="I17" s="281">
        <v>1.48</v>
      </c>
      <c r="J17" s="281">
        <v>1.5</v>
      </c>
      <c r="K17" s="281">
        <v>-0.47</v>
      </c>
    </row>
    <row r="18" spans="2:11" ht="15" customHeight="1">
      <c r="B18" s="522" t="s">
        <v>838</v>
      </c>
      <c r="C18" s="525" t="s">
        <v>528</v>
      </c>
      <c r="D18" s="255">
        <v>397091</v>
      </c>
      <c r="E18" s="280">
        <v>0.9</v>
      </c>
      <c r="F18" s="279">
        <v>13.8</v>
      </c>
      <c r="G18" s="280">
        <v>1.1</v>
      </c>
      <c r="H18" s="281">
        <v>1.15</v>
      </c>
      <c r="I18" s="281">
        <v>-0.02</v>
      </c>
      <c r="J18" s="281">
        <v>0.88</v>
      </c>
      <c r="K18" s="281">
        <v>0.02</v>
      </c>
    </row>
    <row r="19" spans="2:11" ht="15" customHeight="1">
      <c r="B19" s="522" t="s">
        <v>839</v>
      </c>
      <c r="C19" s="525" t="s">
        <v>544</v>
      </c>
      <c r="D19" s="255">
        <v>2301</v>
      </c>
      <c r="E19" s="280">
        <v>-67</v>
      </c>
      <c r="F19" s="279">
        <v>3.9</v>
      </c>
      <c r="G19" s="280">
        <v>-2.5</v>
      </c>
      <c r="H19" s="281">
        <v>0.3</v>
      </c>
      <c r="I19" s="281">
        <v>-0.93</v>
      </c>
      <c r="J19" s="281">
        <v>0.35</v>
      </c>
      <c r="K19" s="281">
        <v>0.19</v>
      </c>
    </row>
    <row r="20" spans="2:11" ht="15" customHeight="1">
      <c r="B20" s="522" t="s">
        <v>840</v>
      </c>
      <c r="C20" s="525" t="s">
        <v>522</v>
      </c>
      <c r="D20" s="255">
        <v>17759</v>
      </c>
      <c r="E20" s="280">
        <v>6.2</v>
      </c>
      <c r="F20" s="279">
        <v>17.9</v>
      </c>
      <c r="G20" s="280">
        <v>2.8</v>
      </c>
      <c r="H20" s="281">
        <v>0.3</v>
      </c>
      <c r="I20" s="281">
        <v>-0.47</v>
      </c>
      <c r="J20" s="281">
        <v>0.51</v>
      </c>
      <c r="K20" s="281">
        <v>-1.56</v>
      </c>
    </row>
    <row r="21" spans="2:11" ht="15" customHeight="1">
      <c r="B21" s="522" t="s">
        <v>841</v>
      </c>
      <c r="C21" s="525" t="s">
        <v>543</v>
      </c>
      <c r="D21" s="255">
        <v>86760</v>
      </c>
      <c r="E21" s="280">
        <v>0.3</v>
      </c>
      <c r="F21" s="279">
        <v>21.5</v>
      </c>
      <c r="G21" s="280">
        <v>2.5</v>
      </c>
      <c r="H21" s="281">
        <v>2.22</v>
      </c>
      <c r="I21" s="281">
        <v>0.68</v>
      </c>
      <c r="J21" s="281">
        <v>2.22</v>
      </c>
      <c r="K21" s="281">
        <v>1.12</v>
      </c>
    </row>
    <row r="22" spans="2:11" ht="15" customHeight="1">
      <c r="B22" s="522" t="s">
        <v>842</v>
      </c>
      <c r="C22" s="525" t="s">
        <v>550</v>
      </c>
      <c r="D22" s="255">
        <v>222512</v>
      </c>
      <c r="E22" s="300">
        <v>1.8</v>
      </c>
      <c r="F22" s="279">
        <v>46.8</v>
      </c>
      <c r="G22" s="280">
        <v>-5.4</v>
      </c>
      <c r="H22" s="281">
        <v>1.77</v>
      </c>
      <c r="I22" s="281">
        <v>-0.87</v>
      </c>
      <c r="J22" s="281">
        <v>1.96</v>
      </c>
      <c r="K22" s="281">
        <v>-0.26</v>
      </c>
    </row>
    <row r="23" spans="2:11" ht="15" customHeight="1">
      <c r="B23" s="522" t="s">
        <v>843</v>
      </c>
      <c r="C23" s="525" t="s">
        <v>551</v>
      </c>
      <c r="D23" s="255">
        <v>32281</v>
      </c>
      <c r="E23" s="300">
        <v>-0.8</v>
      </c>
      <c r="F23" s="279">
        <v>15.4</v>
      </c>
      <c r="G23" s="280">
        <v>1.2</v>
      </c>
      <c r="H23" s="281">
        <v>1.25</v>
      </c>
      <c r="I23" s="281">
        <v>-1.01</v>
      </c>
      <c r="J23" s="281">
        <v>1.36</v>
      </c>
      <c r="K23" s="281">
        <v>-0.23</v>
      </c>
    </row>
    <row r="24" spans="2:11" ht="15" customHeight="1">
      <c r="B24" s="522" t="s">
        <v>844</v>
      </c>
      <c r="C24" s="525" t="s">
        <v>542</v>
      </c>
      <c r="D24" s="255">
        <v>14282</v>
      </c>
      <c r="E24" s="300">
        <v>-0.2</v>
      </c>
      <c r="F24" s="279">
        <v>36.9</v>
      </c>
      <c r="G24" s="280">
        <v>8.3</v>
      </c>
      <c r="H24" s="281">
        <v>1.96</v>
      </c>
      <c r="I24" s="281">
        <v>-0.45</v>
      </c>
      <c r="J24" s="281">
        <v>2.94</v>
      </c>
      <c r="K24" s="281">
        <v>0.09</v>
      </c>
    </row>
    <row r="25" spans="2:11" ht="15" customHeight="1">
      <c r="B25" s="522" t="s">
        <v>845</v>
      </c>
      <c r="C25" s="525" t="s">
        <v>541</v>
      </c>
      <c r="D25" s="255">
        <v>33947</v>
      </c>
      <c r="E25" s="300">
        <v>0.2</v>
      </c>
      <c r="F25" s="279">
        <v>13.5</v>
      </c>
      <c r="G25" s="280">
        <v>-12.1</v>
      </c>
      <c r="H25" s="281">
        <v>2.4</v>
      </c>
      <c r="I25" s="281">
        <v>0.2</v>
      </c>
      <c r="J25" s="281">
        <v>3.58</v>
      </c>
      <c r="K25" s="281">
        <v>0.78</v>
      </c>
    </row>
    <row r="26" spans="2:11" ht="15" customHeight="1">
      <c r="B26" s="522" t="s">
        <v>846</v>
      </c>
      <c r="C26" s="525" t="s">
        <v>540</v>
      </c>
      <c r="D26" s="255">
        <v>115115</v>
      </c>
      <c r="E26" s="300">
        <v>-1.7</v>
      </c>
      <c r="F26" s="279">
        <v>79.7</v>
      </c>
      <c r="G26" s="280">
        <v>4.1</v>
      </c>
      <c r="H26" s="281">
        <v>5.91</v>
      </c>
      <c r="I26" s="281">
        <v>2.53</v>
      </c>
      <c r="J26" s="281">
        <v>4.75</v>
      </c>
      <c r="K26" s="281">
        <v>1.69</v>
      </c>
    </row>
    <row r="27" spans="2:11" ht="15" customHeight="1">
      <c r="B27" s="522" t="s">
        <v>0</v>
      </c>
      <c r="C27" s="525" t="s">
        <v>539</v>
      </c>
      <c r="D27" s="255">
        <v>38700</v>
      </c>
      <c r="E27" s="300">
        <v>0.6</v>
      </c>
      <c r="F27" s="279">
        <v>46.6</v>
      </c>
      <c r="G27" s="280">
        <v>-6.1</v>
      </c>
      <c r="H27" s="281">
        <v>2.65</v>
      </c>
      <c r="I27" s="281">
        <v>-0.76</v>
      </c>
      <c r="J27" s="281">
        <v>2.19</v>
      </c>
      <c r="K27" s="281">
        <v>-1.14</v>
      </c>
    </row>
    <row r="28" spans="2:11" ht="15" customHeight="1">
      <c r="B28" s="522" t="s">
        <v>1</v>
      </c>
      <c r="C28" s="525" t="s">
        <v>532</v>
      </c>
      <c r="D28" s="255">
        <v>72062</v>
      </c>
      <c r="E28" s="300">
        <v>5.3</v>
      </c>
      <c r="F28" s="279">
        <v>33.4</v>
      </c>
      <c r="G28" s="280">
        <v>6.6</v>
      </c>
      <c r="H28" s="281">
        <v>3.98</v>
      </c>
      <c r="I28" s="281">
        <v>3.51</v>
      </c>
      <c r="J28" s="281">
        <v>1.13</v>
      </c>
      <c r="K28" s="281">
        <v>-0.17</v>
      </c>
    </row>
    <row r="29" spans="2:11" ht="15" customHeight="1">
      <c r="B29" s="522" t="s">
        <v>2</v>
      </c>
      <c r="C29" s="525" t="s">
        <v>525</v>
      </c>
      <c r="D29" s="255">
        <v>186146</v>
      </c>
      <c r="E29" s="300">
        <v>4.1</v>
      </c>
      <c r="F29" s="279">
        <v>28.2</v>
      </c>
      <c r="G29" s="280">
        <v>-2.8</v>
      </c>
      <c r="H29" s="281">
        <v>2.43</v>
      </c>
      <c r="I29" s="281">
        <v>1.47</v>
      </c>
      <c r="J29" s="281">
        <v>1.21</v>
      </c>
      <c r="K29" s="281">
        <v>-0.49</v>
      </c>
    </row>
    <row r="30" spans="2:11" ht="15" customHeight="1">
      <c r="B30" s="522" t="s">
        <v>3</v>
      </c>
      <c r="C30" s="525" t="s">
        <v>523</v>
      </c>
      <c r="D30" s="255">
        <v>12034</v>
      </c>
      <c r="E30" s="300">
        <v>-11.9</v>
      </c>
      <c r="F30" s="279">
        <v>21.5</v>
      </c>
      <c r="G30" s="280">
        <v>5.5</v>
      </c>
      <c r="H30" s="281">
        <v>2.6</v>
      </c>
      <c r="I30" s="281">
        <v>-0.45</v>
      </c>
      <c r="J30" s="281">
        <v>2.5</v>
      </c>
      <c r="K30" s="281">
        <v>-2.23</v>
      </c>
    </row>
    <row r="31" spans="2:11" ht="15" customHeight="1">
      <c r="B31" s="527" t="s">
        <v>4</v>
      </c>
      <c r="C31" s="529" t="s">
        <v>524</v>
      </c>
      <c r="D31" s="265">
        <v>107723</v>
      </c>
      <c r="E31" s="313">
        <v>2.8</v>
      </c>
      <c r="F31" s="282">
        <v>44.4</v>
      </c>
      <c r="G31" s="283">
        <v>8.1</v>
      </c>
      <c r="H31" s="284">
        <v>2.99</v>
      </c>
      <c r="I31" s="284">
        <v>-0.14</v>
      </c>
      <c r="J31" s="284">
        <v>2.5</v>
      </c>
      <c r="K31" s="284">
        <v>-0.21</v>
      </c>
    </row>
    <row r="32" spans="3:9" ht="13.5">
      <c r="C32" s="27"/>
      <c r="D32" s="2"/>
      <c r="E32" s="2"/>
      <c r="F32" s="2"/>
      <c r="G32" s="2"/>
      <c r="H32" s="2"/>
      <c r="I32" s="2"/>
    </row>
    <row r="33" spans="3:9" ht="13.5">
      <c r="C33" s="27"/>
      <c r="D33" s="2"/>
      <c r="E33" s="2"/>
      <c r="F33" s="2"/>
      <c r="G33" s="2"/>
      <c r="H33" s="2"/>
      <c r="I33" s="2"/>
    </row>
    <row r="34" spans="1:13" ht="17.25">
      <c r="A34" s="196" t="s">
        <v>456</v>
      </c>
      <c r="B34" s="196"/>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34" t="s">
        <v>100</v>
      </c>
      <c r="D36" s="634"/>
      <c r="E36" s="634"/>
      <c r="F36" s="634"/>
      <c r="G36" s="634"/>
      <c r="H36" s="634"/>
      <c r="I36" s="634"/>
      <c r="J36" s="634"/>
      <c r="K36" s="634"/>
      <c r="L36" s="242"/>
      <c r="M36" s="242"/>
    </row>
    <row r="37" spans="3:13" ht="15" customHeight="1">
      <c r="C37" s="634"/>
      <c r="D37" s="634"/>
      <c r="E37" s="634"/>
      <c r="F37" s="634"/>
      <c r="G37" s="634"/>
      <c r="H37" s="634"/>
      <c r="I37" s="634"/>
      <c r="J37" s="634"/>
      <c r="K37" s="634"/>
      <c r="L37" s="242"/>
      <c r="M37" s="242"/>
    </row>
    <row r="38" spans="3:13" ht="15" customHeight="1">
      <c r="C38" s="634"/>
      <c r="D38" s="634"/>
      <c r="E38" s="634"/>
      <c r="F38" s="634"/>
      <c r="G38" s="634"/>
      <c r="H38" s="634"/>
      <c r="I38" s="634"/>
      <c r="J38" s="634"/>
      <c r="K38" s="634"/>
      <c r="L38" s="242"/>
      <c r="M38" s="242"/>
    </row>
    <row r="39" spans="3:13" ht="15" customHeight="1">
      <c r="C39" s="634" t="s">
        <v>101</v>
      </c>
      <c r="D39" s="634"/>
      <c r="E39" s="634"/>
      <c r="F39" s="634"/>
      <c r="G39" s="634"/>
      <c r="H39" s="634"/>
      <c r="I39" s="634"/>
      <c r="J39" s="634"/>
      <c r="K39" s="634"/>
      <c r="L39" s="242"/>
      <c r="M39" s="242"/>
    </row>
    <row r="40" spans="3:13" ht="15" customHeight="1">
      <c r="C40" s="634"/>
      <c r="D40" s="634"/>
      <c r="E40" s="634"/>
      <c r="F40" s="634"/>
      <c r="G40" s="634"/>
      <c r="H40" s="634"/>
      <c r="I40" s="634"/>
      <c r="J40" s="634"/>
      <c r="K40" s="634"/>
      <c r="L40" s="242"/>
      <c r="M40" s="242"/>
    </row>
    <row r="41" spans="3:13" ht="15" customHeight="1">
      <c r="C41" s="634"/>
      <c r="D41" s="634"/>
      <c r="E41" s="634"/>
      <c r="F41" s="634"/>
      <c r="G41" s="634"/>
      <c r="H41" s="634"/>
      <c r="I41" s="634"/>
      <c r="J41" s="634"/>
      <c r="K41" s="634"/>
      <c r="L41" s="242"/>
      <c r="M41" s="242"/>
    </row>
    <row r="42" spans="3:13" ht="15" customHeight="1">
      <c r="C42" s="242"/>
      <c r="D42" s="242"/>
      <c r="E42" s="242"/>
      <c r="F42" s="242"/>
      <c r="G42" s="242"/>
      <c r="H42" s="242"/>
      <c r="I42" s="242"/>
      <c r="J42" s="242"/>
      <c r="K42" s="242"/>
      <c r="L42" s="242"/>
      <c r="M42" s="242"/>
    </row>
    <row r="43" spans="3:13" ht="15" customHeight="1">
      <c r="C43" s="287" t="s">
        <v>179</v>
      </c>
      <c r="D43" s="12"/>
      <c r="E43" s="12"/>
      <c r="F43" s="12"/>
      <c r="G43" s="12"/>
      <c r="H43" s="12"/>
      <c r="I43" s="12"/>
      <c r="J43" s="12"/>
      <c r="K43" s="246" t="s">
        <v>554</v>
      </c>
      <c r="L43" s="12"/>
      <c r="M43" s="15"/>
    </row>
    <row r="44" spans="2:12" ht="15" customHeight="1">
      <c r="B44" s="647" t="s">
        <v>460</v>
      </c>
      <c r="C44" s="648"/>
      <c r="D44" s="639" t="s">
        <v>797</v>
      </c>
      <c r="E44" s="643"/>
      <c r="F44" s="635" t="s">
        <v>307</v>
      </c>
      <c r="G44" s="646"/>
      <c r="H44" s="655" t="s">
        <v>555</v>
      </c>
      <c r="I44" s="656"/>
      <c r="J44" s="656"/>
      <c r="K44" s="656"/>
      <c r="L44" s="5"/>
    </row>
    <row r="45" spans="2:12" ht="7.5" customHeight="1">
      <c r="B45" s="649"/>
      <c r="C45" s="650"/>
      <c r="D45" s="641"/>
      <c r="E45" s="653"/>
      <c r="F45" s="637"/>
      <c r="G45" s="654"/>
      <c r="H45" s="657" t="s">
        <v>533</v>
      </c>
      <c r="I45" s="277"/>
      <c r="J45" s="657" t="s">
        <v>534</v>
      </c>
      <c r="K45" s="277"/>
      <c r="L45" s="5"/>
    </row>
    <row r="46" spans="2:11" ht="24.75" customHeight="1">
      <c r="B46" s="651"/>
      <c r="C46" s="652"/>
      <c r="D46" s="262"/>
      <c r="E46" s="268" t="s">
        <v>300</v>
      </c>
      <c r="F46" s="278"/>
      <c r="G46" s="269" t="s">
        <v>301</v>
      </c>
      <c r="H46" s="658"/>
      <c r="I46" s="269" t="s">
        <v>301</v>
      </c>
      <c r="J46" s="658"/>
      <c r="K46" s="268" t="s">
        <v>304</v>
      </c>
    </row>
    <row r="47" spans="2:11" s="7" customFormat="1" ht="11.25" customHeight="1">
      <c r="B47" s="523"/>
      <c r="C47" s="524"/>
      <c r="D47" s="248" t="s">
        <v>537</v>
      </c>
      <c r="E47" s="249" t="s">
        <v>538</v>
      </c>
      <c r="F47" s="276" t="s">
        <v>538</v>
      </c>
      <c r="G47" s="276" t="s">
        <v>553</v>
      </c>
      <c r="H47" s="276" t="s">
        <v>538</v>
      </c>
      <c r="I47" s="249" t="s">
        <v>553</v>
      </c>
      <c r="J47" s="276" t="s">
        <v>538</v>
      </c>
      <c r="K47" s="249" t="s">
        <v>553</v>
      </c>
    </row>
    <row r="48" spans="2:11" ht="15" customHeight="1">
      <c r="B48" s="522" t="s">
        <v>836</v>
      </c>
      <c r="C48" s="525" t="s">
        <v>526</v>
      </c>
      <c r="D48" s="255">
        <v>833393</v>
      </c>
      <c r="E48" s="280">
        <v>1.1</v>
      </c>
      <c r="F48" s="279">
        <v>25.3</v>
      </c>
      <c r="G48" s="280">
        <v>0.8</v>
      </c>
      <c r="H48" s="281">
        <v>1.86</v>
      </c>
      <c r="I48" s="281">
        <v>0.52</v>
      </c>
      <c r="J48" s="281">
        <v>1.54</v>
      </c>
      <c r="K48" s="281">
        <v>0.24</v>
      </c>
    </row>
    <row r="49" spans="2:11" ht="15" customHeight="1">
      <c r="B49" s="522" t="s">
        <v>837</v>
      </c>
      <c r="C49" s="525" t="s">
        <v>527</v>
      </c>
      <c r="D49" s="255">
        <v>19409</v>
      </c>
      <c r="E49" s="280">
        <v>0.7</v>
      </c>
      <c r="F49" s="279">
        <v>2.8</v>
      </c>
      <c r="G49" s="280">
        <v>-0.6</v>
      </c>
      <c r="H49" s="281">
        <v>5.2</v>
      </c>
      <c r="I49" s="281">
        <v>4.81</v>
      </c>
      <c r="J49" s="281">
        <v>3.37</v>
      </c>
      <c r="K49" s="281">
        <v>1.23</v>
      </c>
    </row>
    <row r="50" spans="2:11" ht="15" customHeight="1">
      <c r="B50" s="522" t="s">
        <v>838</v>
      </c>
      <c r="C50" s="525" t="s">
        <v>528</v>
      </c>
      <c r="D50" s="255">
        <v>305115</v>
      </c>
      <c r="E50" s="280">
        <v>-0.4</v>
      </c>
      <c r="F50" s="279">
        <v>8.4</v>
      </c>
      <c r="G50" s="280">
        <v>0.5</v>
      </c>
      <c r="H50" s="281">
        <v>1.08</v>
      </c>
      <c r="I50" s="281">
        <v>-0.06</v>
      </c>
      <c r="J50" s="281">
        <v>0.93</v>
      </c>
      <c r="K50" s="281">
        <v>0.04</v>
      </c>
    </row>
    <row r="51" spans="2:11" ht="15" customHeight="1">
      <c r="B51" s="522" t="s">
        <v>839</v>
      </c>
      <c r="C51" s="525" t="s">
        <v>544</v>
      </c>
      <c r="D51" s="255">
        <v>2301</v>
      </c>
      <c r="E51" s="280">
        <v>-55.4</v>
      </c>
      <c r="F51" s="279">
        <v>3.9</v>
      </c>
      <c r="G51" s="280">
        <v>-0.6</v>
      </c>
      <c r="H51" s="281">
        <v>0.3</v>
      </c>
      <c r="I51" s="281">
        <v>0.13</v>
      </c>
      <c r="J51" s="281">
        <v>0.35</v>
      </c>
      <c r="K51" s="281">
        <v>0.13</v>
      </c>
    </row>
    <row r="52" spans="2:11" ht="15" customHeight="1">
      <c r="B52" s="522" t="s">
        <v>840</v>
      </c>
      <c r="C52" s="525" t="s">
        <v>522</v>
      </c>
      <c r="D52" s="255">
        <v>11223</v>
      </c>
      <c r="E52" s="280">
        <v>10.2</v>
      </c>
      <c r="F52" s="279">
        <v>3.8</v>
      </c>
      <c r="G52" s="280">
        <v>-3.6</v>
      </c>
      <c r="H52" s="281">
        <v>0.47</v>
      </c>
      <c r="I52" s="281">
        <v>-0.06</v>
      </c>
      <c r="J52" s="281">
        <v>0.16</v>
      </c>
      <c r="K52" s="281">
        <v>-1.78</v>
      </c>
    </row>
    <row r="53" spans="2:11" ht="15" customHeight="1">
      <c r="B53" s="522" t="s">
        <v>841</v>
      </c>
      <c r="C53" s="525" t="s">
        <v>543</v>
      </c>
      <c r="D53" s="255">
        <v>57318</v>
      </c>
      <c r="E53" s="280">
        <v>0.5</v>
      </c>
      <c r="F53" s="279">
        <v>19.2</v>
      </c>
      <c r="G53" s="280">
        <v>1.3</v>
      </c>
      <c r="H53" s="281">
        <v>3.38</v>
      </c>
      <c r="I53" s="281">
        <v>1.18</v>
      </c>
      <c r="J53" s="281">
        <v>2.99</v>
      </c>
      <c r="K53" s="281">
        <v>1.85</v>
      </c>
    </row>
    <row r="54" spans="2:11" ht="15" customHeight="1">
      <c r="B54" s="522" t="s">
        <v>842</v>
      </c>
      <c r="C54" s="525" t="s">
        <v>550</v>
      </c>
      <c r="D54" s="255">
        <v>85614</v>
      </c>
      <c r="E54" s="300">
        <v>5.5</v>
      </c>
      <c r="F54" s="279">
        <v>49</v>
      </c>
      <c r="G54" s="280">
        <v>-5.8</v>
      </c>
      <c r="H54" s="281">
        <v>1.65</v>
      </c>
      <c r="I54" s="281">
        <v>0.25</v>
      </c>
      <c r="J54" s="281">
        <v>1.09</v>
      </c>
      <c r="K54" s="281">
        <v>-0.58</v>
      </c>
    </row>
    <row r="55" spans="2:12" ht="15" customHeight="1">
      <c r="B55" s="522" t="s">
        <v>843</v>
      </c>
      <c r="C55" s="525" t="s">
        <v>551</v>
      </c>
      <c r="D55" s="285">
        <v>15695</v>
      </c>
      <c r="E55" s="300">
        <v>3.1</v>
      </c>
      <c r="F55" s="279">
        <v>10.3</v>
      </c>
      <c r="G55" s="280">
        <v>-4.4</v>
      </c>
      <c r="H55" s="281">
        <v>1.46</v>
      </c>
      <c r="I55" s="281">
        <v>-0.14</v>
      </c>
      <c r="J55" s="281">
        <v>2.18</v>
      </c>
      <c r="K55" s="281">
        <v>0.23</v>
      </c>
      <c r="L55" s="126"/>
    </row>
    <row r="56" spans="2:12" ht="15" customHeight="1">
      <c r="B56" s="522" t="s">
        <v>844</v>
      </c>
      <c r="C56" s="525" t="s">
        <v>542</v>
      </c>
      <c r="D56" s="285">
        <v>4054</v>
      </c>
      <c r="E56" s="300">
        <v>1.8</v>
      </c>
      <c r="F56" s="279">
        <v>26.2</v>
      </c>
      <c r="G56" s="280">
        <v>5.4</v>
      </c>
      <c r="H56" s="281">
        <v>1.03</v>
      </c>
      <c r="I56" s="281">
        <v>-2.6</v>
      </c>
      <c r="J56" s="281">
        <v>1.57</v>
      </c>
      <c r="K56" s="281">
        <v>-0.71</v>
      </c>
      <c r="L56" s="126"/>
    </row>
    <row r="57" spans="2:12" ht="15" customHeight="1">
      <c r="B57" s="522" t="s">
        <v>845</v>
      </c>
      <c r="C57" s="525" t="s">
        <v>541</v>
      </c>
      <c r="D57" s="285">
        <v>20417</v>
      </c>
      <c r="E57" s="300">
        <v>-1.1</v>
      </c>
      <c r="F57" s="279">
        <v>10</v>
      </c>
      <c r="G57" s="280">
        <v>-9.1</v>
      </c>
      <c r="H57" s="281">
        <v>0.85</v>
      </c>
      <c r="I57" s="281">
        <v>-0.38</v>
      </c>
      <c r="J57" s="281">
        <v>2.4</v>
      </c>
      <c r="K57" s="281">
        <v>1.7</v>
      </c>
      <c r="L57" s="126"/>
    </row>
    <row r="58" spans="2:12" ht="15" customHeight="1">
      <c r="B58" s="522" t="s">
        <v>846</v>
      </c>
      <c r="C58" s="525" t="s">
        <v>540</v>
      </c>
      <c r="D58" s="285">
        <v>45175</v>
      </c>
      <c r="E58" s="300">
        <v>-4.3</v>
      </c>
      <c r="F58" s="279">
        <v>73.1</v>
      </c>
      <c r="G58" s="280">
        <v>5.7</v>
      </c>
      <c r="H58" s="281">
        <v>3.42</v>
      </c>
      <c r="I58" s="281">
        <v>1.13</v>
      </c>
      <c r="J58" s="281">
        <v>3.84</v>
      </c>
      <c r="K58" s="281">
        <v>1.92</v>
      </c>
      <c r="L58" s="126"/>
    </row>
    <row r="59" spans="2:12" ht="15" customHeight="1">
      <c r="B59" s="522" t="s">
        <v>0</v>
      </c>
      <c r="C59" s="525" t="s">
        <v>539</v>
      </c>
      <c r="D59" s="285">
        <v>20926</v>
      </c>
      <c r="E59" s="300">
        <v>2.3</v>
      </c>
      <c r="F59" s="279">
        <v>44.9</v>
      </c>
      <c r="G59" s="280">
        <v>-6.2</v>
      </c>
      <c r="H59" s="281">
        <v>2.29</v>
      </c>
      <c r="I59" s="281">
        <v>-0.6</v>
      </c>
      <c r="J59" s="281">
        <v>1.16</v>
      </c>
      <c r="K59" s="281">
        <v>-2.45</v>
      </c>
      <c r="L59" s="126"/>
    </row>
    <row r="60" spans="2:12" ht="15" customHeight="1">
      <c r="B60" s="522" t="s">
        <v>1</v>
      </c>
      <c r="C60" s="525" t="s">
        <v>532</v>
      </c>
      <c r="D60" s="285">
        <v>42677</v>
      </c>
      <c r="E60" s="300">
        <v>4.8</v>
      </c>
      <c r="F60" s="279">
        <v>29.7</v>
      </c>
      <c r="G60" s="280">
        <v>14.7</v>
      </c>
      <c r="H60" s="281">
        <v>0.82</v>
      </c>
      <c r="I60" s="281">
        <v>0.57</v>
      </c>
      <c r="J60" s="281">
        <v>0.5</v>
      </c>
      <c r="K60" s="281">
        <v>0.19</v>
      </c>
      <c r="L60" s="126"/>
    </row>
    <row r="61" spans="2:12" ht="15" customHeight="1">
      <c r="B61" s="522" t="s">
        <v>2</v>
      </c>
      <c r="C61" s="525" t="s">
        <v>525</v>
      </c>
      <c r="D61" s="285">
        <v>123555</v>
      </c>
      <c r="E61" s="300">
        <v>5.4</v>
      </c>
      <c r="F61" s="279">
        <v>25.6</v>
      </c>
      <c r="G61" s="280">
        <v>-0.3</v>
      </c>
      <c r="H61" s="281">
        <v>2.12</v>
      </c>
      <c r="I61" s="281">
        <v>1.51</v>
      </c>
      <c r="J61" s="281">
        <v>1.18</v>
      </c>
      <c r="K61" s="281">
        <v>0.17</v>
      </c>
      <c r="L61" s="126"/>
    </row>
    <row r="62" spans="2:12" ht="15" customHeight="1">
      <c r="B62" s="522" t="s">
        <v>3</v>
      </c>
      <c r="C62" s="525" t="s">
        <v>523</v>
      </c>
      <c r="D62" s="285">
        <v>6217</v>
      </c>
      <c r="E62" s="300">
        <v>-18.6</v>
      </c>
      <c r="F62" s="279">
        <v>21.9</v>
      </c>
      <c r="G62" s="280">
        <v>3.5</v>
      </c>
      <c r="H62" s="281">
        <v>0.97</v>
      </c>
      <c r="I62" s="281">
        <v>-0.63</v>
      </c>
      <c r="J62" s="281">
        <v>0.42</v>
      </c>
      <c r="K62" s="281">
        <v>-1.42</v>
      </c>
      <c r="L62" s="126"/>
    </row>
    <row r="63" spans="2:12" ht="15" customHeight="1">
      <c r="B63" s="527" t="s">
        <v>4</v>
      </c>
      <c r="C63" s="529" t="s">
        <v>524</v>
      </c>
      <c r="D63" s="286">
        <v>73697</v>
      </c>
      <c r="E63" s="313">
        <v>2.8</v>
      </c>
      <c r="F63" s="282">
        <v>51.6</v>
      </c>
      <c r="G63" s="283">
        <v>5.8</v>
      </c>
      <c r="H63" s="284">
        <v>3.14</v>
      </c>
      <c r="I63" s="284">
        <v>0.7</v>
      </c>
      <c r="J63" s="284">
        <v>2.9</v>
      </c>
      <c r="K63" s="284">
        <v>0.29</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5" t="s">
        <v>324</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sheetProtection/>
  <mergeCells count="16">
    <mergeCell ref="C8:K9"/>
    <mergeCell ref="C5:K7"/>
    <mergeCell ref="D12:E13"/>
    <mergeCell ref="F12:G13"/>
    <mergeCell ref="H12:K12"/>
    <mergeCell ref="H13:H14"/>
    <mergeCell ref="J13:J14"/>
    <mergeCell ref="B12:C14"/>
    <mergeCell ref="C36:K38"/>
    <mergeCell ref="C39:K41"/>
    <mergeCell ref="D44:E45"/>
    <mergeCell ref="F44:G45"/>
    <mergeCell ref="H44:K44"/>
    <mergeCell ref="H45:H46"/>
    <mergeCell ref="J45:J46"/>
    <mergeCell ref="B44:C46"/>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Normal="85" zoomScaleSheetLayoutView="100" zoomScalePageLayoutView="0" workbookViewId="0" topLeftCell="A1">
      <selection activeCell="A1" sqref="A1"/>
    </sheetView>
  </sheetViews>
  <sheetFormatPr defaultColWidth="8.796875" defaultRowHeight="14.25"/>
  <cols>
    <col min="1" max="1" width="4.8984375" style="317" bestFit="1" customWidth="1"/>
    <col min="2" max="2" width="3.69921875" style="317" bestFit="1" customWidth="1"/>
    <col min="3" max="3" width="3.09765625" style="317" bestFit="1" customWidth="1"/>
    <col min="4" max="19" width="8.19921875" style="317" customWidth="1"/>
    <col min="20" max="23" width="7.59765625" style="390" customWidth="1"/>
    <col min="24" max="35" width="7.59765625" style="317" customWidth="1"/>
    <col min="36" max="16384" width="9" style="317" customWidth="1"/>
  </cols>
  <sheetData>
    <row r="1" spans="1:31" ht="18.75">
      <c r="A1" s="195" t="s">
        <v>514</v>
      </c>
      <c r="B1" s="193"/>
      <c r="C1" s="193"/>
      <c r="D1" s="193"/>
      <c r="E1" s="192" t="s">
        <v>401</v>
      </c>
      <c r="F1" s="194"/>
      <c r="G1" s="199"/>
      <c r="H1" s="199"/>
      <c r="I1" s="199"/>
      <c r="J1" s="199"/>
      <c r="K1" s="199"/>
      <c r="L1" s="199"/>
      <c r="M1" s="199"/>
      <c r="N1" s="199"/>
      <c r="O1" s="199"/>
      <c r="P1" s="143"/>
      <c r="Q1" s="143"/>
      <c r="R1" s="318"/>
      <c r="S1" s="143"/>
      <c r="T1" s="394"/>
      <c r="U1" s="394"/>
      <c r="V1" s="394"/>
      <c r="W1" s="394"/>
      <c r="X1" s="143"/>
      <c r="Y1" s="143"/>
      <c r="Z1" s="143"/>
      <c r="AA1" s="143"/>
      <c r="AB1" s="143"/>
      <c r="AC1" s="143"/>
      <c r="AD1" s="143"/>
      <c r="AE1" s="143"/>
    </row>
    <row r="2" spans="1:31" ht="18.75">
      <c r="A2" s="195"/>
      <c r="B2" s="193"/>
      <c r="C2" s="193"/>
      <c r="D2" s="193"/>
      <c r="E2" s="192"/>
      <c r="F2" s="194"/>
      <c r="G2" s="670" t="s">
        <v>425</v>
      </c>
      <c r="H2" s="670"/>
      <c r="I2" s="670"/>
      <c r="J2" s="670"/>
      <c r="K2" s="670"/>
      <c r="L2" s="670"/>
      <c r="M2" s="670"/>
      <c r="N2" s="670"/>
      <c r="O2" s="199"/>
      <c r="P2" s="143"/>
      <c r="Q2" s="143"/>
      <c r="R2" s="318"/>
      <c r="S2" s="143"/>
      <c r="T2" s="394"/>
      <c r="U2" s="394"/>
      <c r="V2" s="394"/>
      <c r="W2" s="394"/>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395</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3"/>
      <c r="B7" s="163"/>
      <c r="C7" s="163"/>
      <c r="D7" s="669" t="s">
        <v>787</v>
      </c>
      <c r="E7" s="669"/>
      <c r="F7" s="669"/>
      <c r="G7" s="669"/>
      <c r="H7" s="669"/>
      <c r="I7" s="669"/>
      <c r="J7" s="669"/>
      <c r="K7" s="669"/>
      <c r="L7" s="669"/>
      <c r="M7" s="669"/>
      <c r="N7" s="669"/>
      <c r="O7" s="669"/>
      <c r="P7" s="669"/>
      <c r="Q7" s="669"/>
      <c r="R7" s="669"/>
      <c r="S7" s="163"/>
    </row>
    <row r="8" spans="1:21" ht="13.5" customHeight="1">
      <c r="A8" s="320" t="s">
        <v>755</v>
      </c>
      <c r="B8" s="320" t="s">
        <v>450</v>
      </c>
      <c r="C8" s="321" t="s">
        <v>756</v>
      </c>
      <c r="D8" s="322">
        <v>100.4</v>
      </c>
      <c r="E8" s="323">
        <v>115.5</v>
      </c>
      <c r="F8" s="323">
        <v>97.1</v>
      </c>
      <c r="G8" s="323">
        <v>101.8</v>
      </c>
      <c r="H8" s="323">
        <v>78.5</v>
      </c>
      <c r="I8" s="323">
        <v>104.4</v>
      </c>
      <c r="J8" s="323">
        <v>98.8</v>
      </c>
      <c r="K8" s="323">
        <v>100.4</v>
      </c>
      <c r="L8" s="324">
        <v>84.4</v>
      </c>
      <c r="M8" s="324">
        <v>100.7</v>
      </c>
      <c r="N8" s="324">
        <v>88.5</v>
      </c>
      <c r="O8" s="324">
        <v>118.9</v>
      </c>
      <c r="P8" s="323">
        <v>101.7</v>
      </c>
      <c r="Q8" s="323">
        <v>105.1</v>
      </c>
      <c r="R8" s="323">
        <v>97.9</v>
      </c>
      <c r="S8" s="324">
        <v>104.2</v>
      </c>
      <c r="U8" s="395"/>
    </row>
    <row r="9" spans="1:21" ht="13.5" customHeight="1">
      <c r="A9" s="325"/>
      <c r="B9" s="325" t="s">
        <v>452</v>
      </c>
      <c r="C9" s="326"/>
      <c r="D9" s="327">
        <v>101.4</v>
      </c>
      <c r="E9" s="161">
        <v>118.2</v>
      </c>
      <c r="F9" s="161">
        <v>98.5</v>
      </c>
      <c r="G9" s="161">
        <v>102.2</v>
      </c>
      <c r="H9" s="161">
        <v>88.8</v>
      </c>
      <c r="I9" s="161">
        <v>106.1</v>
      </c>
      <c r="J9" s="161">
        <v>99.7</v>
      </c>
      <c r="K9" s="161">
        <v>108</v>
      </c>
      <c r="L9" s="328">
        <v>102.1</v>
      </c>
      <c r="M9" s="328">
        <v>102</v>
      </c>
      <c r="N9" s="328">
        <v>89.2</v>
      </c>
      <c r="O9" s="328">
        <v>115.7</v>
      </c>
      <c r="P9" s="161">
        <v>108</v>
      </c>
      <c r="Q9" s="161">
        <v>98.5</v>
      </c>
      <c r="R9" s="161">
        <v>103.5</v>
      </c>
      <c r="S9" s="328">
        <v>99.6</v>
      </c>
      <c r="U9" s="315"/>
    </row>
    <row r="10" spans="1:19" ht="13.5">
      <c r="A10" s="325"/>
      <c r="B10" s="325" t="s">
        <v>453</v>
      </c>
      <c r="C10" s="326"/>
      <c r="D10" s="327">
        <v>99.7</v>
      </c>
      <c r="E10" s="161">
        <v>114.9</v>
      </c>
      <c r="F10" s="161">
        <v>98.3</v>
      </c>
      <c r="G10" s="161">
        <v>97.9</v>
      </c>
      <c r="H10" s="161">
        <v>97.2</v>
      </c>
      <c r="I10" s="161">
        <v>102.5</v>
      </c>
      <c r="J10" s="161">
        <v>101</v>
      </c>
      <c r="K10" s="161">
        <v>98.5</v>
      </c>
      <c r="L10" s="328">
        <v>99.9</v>
      </c>
      <c r="M10" s="328">
        <v>104.6</v>
      </c>
      <c r="N10" s="328">
        <v>88.6</v>
      </c>
      <c r="O10" s="328">
        <v>99.7</v>
      </c>
      <c r="P10" s="161">
        <v>90.3</v>
      </c>
      <c r="Q10" s="161">
        <v>99.8</v>
      </c>
      <c r="R10" s="161">
        <v>99</v>
      </c>
      <c r="S10" s="328">
        <v>97.8</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26"/>
      <c r="D12" s="329">
        <v>98.8</v>
      </c>
      <c r="E12" s="330">
        <v>108.3</v>
      </c>
      <c r="F12" s="330">
        <v>99.8</v>
      </c>
      <c r="G12" s="330">
        <v>94.5</v>
      </c>
      <c r="H12" s="330">
        <v>91.9</v>
      </c>
      <c r="I12" s="330">
        <v>105.8</v>
      </c>
      <c r="J12" s="330">
        <v>96.3</v>
      </c>
      <c r="K12" s="330">
        <v>88.2</v>
      </c>
      <c r="L12" s="330">
        <v>107</v>
      </c>
      <c r="M12" s="330">
        <v>91.5</v>
      </c>
      <c r="N12" s="330">
        <v>95.1</v>
      </c>
      <c r="O12" s="330">
        <v>94.6</v>
      </c>
      <c r="P12" s="330">
        <v>103.1</v>
      </c>
      <c r="Q12" s="330">
        <v>98.4</v>
      </c>
      <c r="R12" s="330">
        <v>97.6</v>
      </c>
      <c r="S12" s="330">
        <v>95.8</v>
      </c>
    </row>
    <row r="13" spans="1:19" ht="13.5" customHeight="1">
      <c r="A13" s="230"/>
      <c r="B13" s="171" t="s">
        <v>37</v>
      </c>
      <c r="C13" s="172"/>
      <c r="D13" s="175">
        <v>100.5</v>
      </c>
      <c r="E13" s="176">
        <v>115.3</v>
      </c>
      <c r="F13" s="176">
        <v>100.8</v>
      </c>
      <c r="G13" s="176">
        <v>100.1</v>
      </c>
      <c r="H13" s="176">
        <v>87.5</v>
      </c>
      <c r="I13" s="176">
        <v>110.9</v>
      </c>
      <c r="J13" s="176">
        <v>93.6</v>
      </c>
      <c r="K13" s="176">
        <v>93.6</v>
      </c>
      <c r="L13" s="176">
        <v>108.5</v>
      </c>
      <c r="M13" s="176">
        <v>97.4</v>
      </c>
      <c r="N13" s="176">
        <v>100.6</v>
      </c>
      <c r="O13" s="176">
        <v>98.3</v>
      </c>
      <c r="P13" s="176">
        <v>105.7</v>
      </c>
      <c r="Q13" s="176">
        <v>98.9</v>
      </c>
      <c r="R13" s="176">
        <v>101.6</v>
      </c>
      <c r="S13" s="176">
        <v>92.8</v>
      </c>
    </row>
    <row r="14" spans="1:19" ht="13.5" customHeight="1">
      <c r="A14" s="325"/>
      <c r="B14" s="325" t="s">
        <v>757</v>
      </c>
      <c r="C14" s="326"/>
      <c r="D14" s="385">
        <v>83.5</v>
      </c>
      <c r="E14" s="386">
        <v>102.2</v>
      </c>
      <c r="F14" s="386">
        <v>81.8</v>
      </c>
      <c r="G14" s="386">
        <v>75.3</v>
      </c>
      <c r="H14" s="386">
        <v>79.4</v>
      </c>
      <c r="I14" s="386">
        <v>93.1</v>
      </c>
      <c r="J14" s="386">
        <v>81.8</v>
      </c>
      <c r="K14" s="386">
        <v>70.4</v>
      </c>
      <c r="L14" s="386">
        <v>80.2</v>
      </c>
      <c r="M14" s="386">
        <v>73.3</v>
      </c>
      <c r="N14" s="386">
        <v>94.7</v>
      </c>
      <c r="O14" s="386">
        <v>89.7</v>
      </c>
      <c r="P14" s="386">
        <v>81.4</v>
      </c>
      <c r="Q14" s="386">
        <v>81.8</v>
      </c>
      <c r="R14" s="386">
        <v>75.9</v>
      </c>
      <c r="S14" s="386">
        <v>83.9</v>
      </c>
    </row>
    <row r="15" spans="1:19" ht="13.5" customHeight="1">
      <c r="A15" s="325"/>
      <c r="B15" s="325" t="s">
        <v>758</v>
      </c>
      <c r="C15" s="326"/>
      <c r="D15" s="387">
        <v>135.2</v>
      </c>
      <c r="E15" s="162">
        <v>112</v>
      </c>
      <c r="F15" s="162">
        <v>132.9</v>
      </c>
      <c r="G15" s="162">
        <v>192.7</v>
      </c>
      <c r="H15" s="162">
        <v>150.1</v>
      </c>
      <c r="I15" s="162">
        <v>156.6</v>
      </c>
      <c r="J15" s="162">
        <v>107.9</v>
      </c>
      <c r="K15" s="162">
        <v>188</v>
      </c>
      <c r="L15" s="162">
        <v>100.2</v>
      </c>
      <c r="M15" s="162">
        <v>111.6</v>
      </c>
      <c r="N15" s="162">
        <v>109.4</v>
      </c>
      <c r="O15" s="162">
        <v>115.3</v>
      </c>
      <c r="P15" s="162">
        <v>203.8</v>
      </c>
      <c r="Q15" s="162">
        <v>137</v>
      </c>
      <c r="R15" s="162">
        <v>119.3</v>
      </c>
      <c r="S15" s="162">
        <v>115.5</v>
      </c>
    </row>
    <row r="16" spans="1:19" ht="13.5" customHeight="1">
      <c r="A16" s="325"/>
      <c r="B16" s="325" t="s">
        <v>759</v>
      </c>
      <c r="C16" s="326"/>
      <c r="D16" s="387">
        <v>127</v>
      </c>
      <c r="E16" s="162">
        <v>158.8</v>
      </c>
      <c r="F16" s="162">
        <v>137.9</v>
      </c>
      <c r="G16" s="162">
        <v>78.2</v>
      </c>
      <c r="H16" s="162">
        <v>76.4</v>
      </c>
      <c r="I16" s="162">
        <v>138.5</v>
      </c>
      <c r="J16" s="162">
        <v>121.9</v>
      </c>
      <c r="K16" s="162">
        <v>81.3</v>
      </c>
      <c r="L16" s="162">
        <v>213.7</v>
      </c>
      <c r="M16" s="162">
        <v>164.1</v>
      </c>
      <c r="N16" s="162">
        <v>110</v>
      </c>
      <c r="O16" s="162">
        <v>106.6</v>
      </c>
      <c r="P16" s="162">
        <v>91.7</v>
      </c>
      <c r="Q16" s="162">
        <v>124.4</v>
      </c>
      <c r="R16" s="162">
        <v>147.6</v>
      </c>
      <c r="S16" s="162">
        <v>93.6</v>
      </c>
    </row>
    <row r="17" spans="1:19" ht="13.5" customHeight="1">
      <c r="A17" s="325"/>
      <c r="B17" s="325" t="s">
        <v>760</v>
      </c>
      <c r="C17" s="326"/>
      <c r="D17" s="387">
        <v>86.2</v>
      </c>
      <c r="E17" s="162">
        <v>103.7</v>
      </c>
      <c r="F17" s="162">
        <v>83.5</v>
      </c>
      <c r="G17" s="162">
        <v>76.6</v>
      </c>
      <c r="H17" s="162">
        <v>73.8</v>
      </c>
      <c r="I17" s="162">
        <v>97</v>
      </c>
      <c r="J17" s="162">
        <v>85.1</v>
      </c>
      <c r="K17" s="162">
        <v>74.9</v>
      </c>
      <c r="L17" s="162">
        <v>84</v>
      </c>
      <c r="M17" s="162">
        <v>78</v>
      </c>
      <c r="N17" s="162">
        <v>101.6</v>
      </c>
      <c r="O17" s="162">
        <v>109.2</v>
      </c>
      <c r="P17" s="162">
        <v>82.3</v>
      </c>
      <c r="Q17" s="162">
        <v>85.2</v>
      </c>
      <c r="R17" s="162">
        <v>88.9</v>
      </c>
      <c r="S17" s="162">
        <v>85.1</v>
      </c>
    </row>
    <row r="18" spans="1:19" ht="13.5" customHeight="1">
      <c r="A18" s="325"/>
      <c r="B18" s="325" t="s">
        <v>761</v>
      </c>
      <c r="C18" s="326"/>
      <c r="D18" s="387">
        <v>84.4</v>
      </c>
      <c r="E18" s="162">
        <v>106.1</v>
      </c>
      <c r="F18" s="162">
        <v>82.4</v>
      </c>
      <c r="G18" s="162">
        <v>77.2</v>
      </c>
      <c r="H18" s="162">
        <v>77.2</v>
      </c>
      <c r="I18" s="162">
        <v>95</v>
      </c>
      <c r="J18" s="162">
        <v>80.4</v>
      </c>
      <c r="K18" s="162">
        <v>69.9</v>
      </c>
      <c r="L18" s="162">
        <v>84</v>
      </c>
      <c r="M18" s="162">
        <v>82.8</v>
      </c>
      <c r="N18" s="162">
        <v>96</v>
      </c>
      <c r="O18" s="162">
        <v>87.3</v>
      </c>
      <c r="P18" s="162">
        <v>83.8</v>
      </c>
      <c r="Q18" s="162">
        <v>84.1</v>
      </c>
      <c r="R18" s="162">
        <v>77</v>
      </c>
      <c r="S18" s="162">
        <v>82.8</v>
      </c>
    </row>
    <row r="19" spans="1:19" ht="13.5" customHeight="1">
      <c r="A19" s="325"/>
      <c r="B19" s="325" t="s">
        <v>733</v>
      </c>
      <c r="C19" s="326"/>
      <c r="D19" s="387">
        <v>85</v>
      </c>
      <c r="E19" s="162">
        <v>100.3</v>
      </c>
      <c r="F19" s="162">
        <v>85.6</v>
      </c>
      <c r="G19" s="162">
        <v>87.4</v>
      </c>
      <c r="H19" s="162">
        <v>74.3</v>
      </c>
      <c r="I19" s="162">
        <v>96.2</v>
      </c>
      <c r="J19" s="162">
        <v>80.4</v>
      </c>
      <c r="K19" s="162">
        <v>69.6</v>
      </c>
      <c r="L19" s="162">
        <v>78.6</v>
      </c>
      <c r="M19" s="162">
        <v>76.1</v>
      </c>
      <c r="N19" s="162">
        <v>95.1</v>
      </c>
      <c r="O19" s="162">
        <v>91.6</v>
      </c>
      <c r="P19" s="162">
        <v>85.3</v>
      </c>
      <c r="Q19" s="162">
        <v>83</v>
      </c>
      <c r="R19" s="162">
        <v>78.3</v>
      </c>
      <c r="S19" s="162">
        <v>83.3</v>
      </c>
    </row>
    <row r="20" spans="1:19" ht="13.5" customHeight="1">
      <c r="A20" s="325"/>
      <c r="B20" s="325" t="s">
        <v>762</v>
      </c>
      <c r="C20" s="326"/>
      <c r="D20" s="387">
        <v>86.4</v>
      </c>
      <c r="E20" s="162">
        <v>117.1</v>
      </c>
      <c r="F20" s="162">
        <v>86.5</v>
      </c>
      <c r="G20" s="162">
        <v>83.9</v>
      </c>
      <c r="H20" s="162">
        <v>73.3</v>
      </c>
      <c r="I20" s="162">
        <v>93</v>
      </c>
      <c r="J20" s="162">
        <v>81.6</v>
      </c>
      <c r="K20" s="162">
        <v>69.6</v>
      </c>
      <c r="L20" s="162">
        <v>81.2</v>
      </c>
      <c r="M20" s="162">
        <v>78.2</v>
      </c>
      <c r="N20" s="162">
        <v>92.2</v>
      </c>
      <c r="O20" s="162">
        <v>91.8</v>
      </c>
      <c r="P20" s="162">
        <v>87.5</v>
      </c>
      <c r="Q20" s="162">
        <v>84.4</v>
      </c>
      <c r="R20" s="162">
        <v>78.6</v>
      </c>
      <c r="S20" s="162">
        <v>83.3</v>
      </c>
    </row>
    <row r="21" spans="1:19" ht="13.5" customHeight="1">
      <c r="A21" s="325"/>
      <c r="B21" s="325">
        <v>12</v>
      </c>
      <c r="C21" s="326"/>
      <c r="D21" s="387">
        <v>177.8</v>
      </c>
      <c r="E21" s="162">
        <v>175.2</v>
      </c>
      <c r="F21" s="162">
        <v>187.7</v>
      </c>
      <c r="G21" s="162">
        <v>230.1</v>
      </c>
      <c r="H21" s="162">
        <v>151.7</v>
      </c>
      <c r="I21" s="162">
        <v>178.9</v>
      </c>
      <c r="J21" s="162">
        <v>143.2</v>
      </c>
      <c r="K21" s="162">
        <v>224.4</v>
      </c>
      <c r="L21" s="162">
        <v>161.5</v>
      </c>
      <c r="M21" s="162">
        <v>194</v>
      </c>
      <c r="N21" s="162">
        <v>135.1</v>
      </c>
      <c r="O21" s="162">
        <v>119.7</v>
      </c>
      <c r="P21" s="162">
        <v>227.8</v>
      </c>
      <c r="Q21" s="162">
        <v>177.6</v>
      </c>
      <c r="R21" s="162">
        <v>201.5</v>
      </c>
      <c r="S21" s="162">
        <v>135.7</v>
      </c>
    </row>
    <row r="22" spans="1:19" ht="13.5" customHeight="1">
      <c r="A22" s="325" t="s">
        <v>38</v>
      </c>
      <c r="B22" s="325" t="s">
        <v>763</v>
      </c>
      <c r="C22" s="326" t="s">
        <v>454</v>
      </c>
      <c r="D22" s="387">
        <v>87</v>
      </c>
      <c r="E22" s="162">
        <v>104</v>
      </c>
      <c r="F22" s="162">
        <v>85.4</v>
      </c>
      <c r="G22" s="162">
        <v>96.4</v>
      </c>
      <c r="H22" s="162">
        <v>66.6</v>
      </c>
      <c r="I22" s="162">
        <v>91.7</v>
      </c>
      <c r="J22" s="162">
        <v>87.6</v>
      </c>
      <c r="K22" s="162">
        <v>71.4</v>
      </c>
      <c r="L22" s="162">
        <v>89.7</v>
      </c>
      <c r="M22" s="162">
        <v>92.2</v>
      </c>
      <c r="N22" s="162">
        <v>86.6</v>
      </c>
      <c r="O22" s="162">
        <v>112.2</v>
      </c>
      <c r="P22" s="162">
        <v>84</v>
      </c>
      <c r="Q22" s="162">
        <v>91.3</v>
      </c>
      <c r="R22" s="162">
        <v>114.4</v>
      </c>
      <c r="S22" s="162">
        <v>85.8</v>
      </c>
    </row>
    <row r="23" spans="1:19" ht="13.5" customHeight="1">
      <c r="A23" s="325"/>
      <c r="B23" s="325">
        <v>2</v>
      </c>
      <c r="C23" s="326"/>
      <c r="D23" s="387">
        <v>82.8</v>
      </c>
      <c r="E23" s="162">
        <v>107.2</v>
      </c>
      <c r="F23" s="162">
        <v>81.6</v>
      </c>
      <c r="G23" s="162">
        <v>96.5</v>
      </c>
      <c r="H23" s="162">
        <v>68.3</v>
      </c>
      <c r="I23" s="162">
        <v>90</v>
      </c>
      <c r="J23" s="162">
        <v>85.9</v>
      </c>
      <c r="K23" s="162">
        <v>68.9</v>
      </c>
      <c r="L23" s="162">
        <v>69</v>
      </c>
      <c r="M23" s="162">
        <v>86.6</v>
      </c>
      <c r="N23" s="162">
        <v>83.5</v>
      </c>
      <c r="O23" s="162">
        <v>88.2</v>
      </c>
      <c r="P23" s="162">
        <v>70.7</v>
      </c>
      <c r="Q23" s="162">
        <v>87.8</v>
      </c>
      <c r="R23" s="162">
        <v>76.6</v>
      </c>
      <c r="S23" s="162">
        <v>83.3</v>
      </c>
    </row>
    <row r="24" spans="1:19" ht="13.5" customHeight="1">
      <c r="A24" s="325"/>
      <c r="B24" s="325">
        <v>3</v>
      </c>
      <c r="C24" s="326"/>
      <c r="D24" s="387">
        <v>85.9</v>
      </c>
      <c r="E24" s="162">
        <v>111.9</v>
      </c>
      <c r="F24" s="162">
        <v>84.1</v>
      </c>
      <c r="G24" s="162">
        <v>96</v>
      </c>
      <c r="H24" s="162">
        <v>70</v>
      </c>
      <c r="I24" s="162">
        <v>88.2</v>
      </c>
      <c r="J24" s="162">
        <v>91.6</v>
      </c>
      <c r="K24" s="162">
        <v>73.2</v>
      </c>
      <c r="L24" s="162">
        <v>70.4</v>
      </c>
      <c r="M24" s="162">
        <v>98.1</v>
      </c>
      <c r="N24" s="162">
        <v>85.9</v>
      </c>
      <c r="O24" s="162">
        <v>93.8</v>
      </c>
      <c r="P24" s="162">
        <v>70.2</v>
      </c>
      <c r="Q24" s="162">
        <v>93</v>
      </c>
      <c r="R24" s="162">
        <v>83.4</v>
      </c>
      <c r="S24" s="162">
        <v>83.2</v>
      </c>
    </row>
    <row r="25" spans="1:46" ht="13.5" customHeight="1">
      <c r="A25" s="325"/>
      <c r="B25" s="325">
        <v>4</v>
      </c>
      <c r="C25" s="326"/>
      <c r="D25" s="387">
        <v>85.9</v>
      </c>
      <c r="E25" s="162">
        <v>110.2</v>
      </c>
      <c r="F25" s="162">
        <v>82.8</v>
      </c>
      <c r="G25" s="162">
        <v>99</v>
      </c>
      <c r="H25" s="162">
        <v>80.2</v>
      </c>
      <c r="I25" s="162">
        <v>92.4</v>
      </c>
      <c r="J25" s="162">
        <v>93.8</v>
      </c>
      <c r="K25" s="162">
        <v>76.1</v>
      </c>
      <c r="L25" s="162">
        <v>72.5</v>
      </c>
      <c r="M25" s="162">
        <v>88</v>
      </c>
      <c r="N25" s="162">
        <v>86</v>
      </c>
      <c r="O25" s="162">
        <v>82.4</v>
      </c>
      <c r="P25" s="162">
        <v>73.3</v>
      </c>
      <c r="Q25" s="162">
        <v>90.9</v>
      </c>
      <c r="R25" s="162">
        <v>83</v>
      </c>
      <c r="S25" s="162">
        <v>86.4</v>
      </c>
      <c r="T25" s="396"/>
      <c r="U25" s="397"/>
      <c r="V25" s="396"/>
      <c r="W25" s="396"/>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83.7</v>
      </c>
      <c r="E26" s="174">
        <v>116.4</v>
      </c>
      <c r="F26" s="174">
        <v>81.9</v>
      </c>
      <c r="G26" s="174">
        <v>94.4</v>
      </c>
      <c r="H26" s="174">
        <v>72.1</v>
      </c>
      <c r="I26" s="174">
        <v>89</v>
      </c>
      <c r="J26" s="174">
        <v>88.5</v>
      </c>
      <c r="K26" s="174">
        <v>67.3</v>
      </c>
      <c r="L26" s="174">
        <v>72</v>
      </c>
      <c r="M26" s="174">
        <v>84.5</v>
      </c>
      <c r="N26" s="174">
        <v>87.4</v>
      </c>
      <c r="O26" s="174">
        <v>92.9</v>
      </c>
      <c r="P26" s="174">
        <v>69.4</v>
      </c>
      <c r="Q26" s="174">
        <v>86.8</v>
      </c>
      <c r="R26" s="174">
        <v>70.8</v>
      </c>
      <c r="S26" s="174">
        <v>83</v>
      </c>
      <c r="T26" s="396"/>
      <c r="U26" s="398"/>
      <c r="V26" s="396"/>
      <c r="W26" s="396"/>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3"/>
      <c r="B27" s="163"/>
      <c r="C27" s="163"/>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1.3</v>
      </c>
      <c r="E28" s="323">
        <v>3.5</v>
      </c>
      <c r="F28" s="323">
        <v>1.6</v>
      </c>
      <c r="G28" s="323">
        <v>-10.7</v>
      </c>
      <c r="H28" s="323">
        <v>2.8</v>
      </c>
      <c r="I28" s="323">
        <v>3.4</v>
      </c>
      <c r="J28" s="323">
        <v>1</v>
      </c>
      <c r="K28" s="323">
        <v>3.4</v>
      </c>
      <c r="L28" s="324">
        <v>1.4</v>
      </c>
      <c r="M28" s="324">
        <v>-6.4</v>
      </c>
      <c r="N28" s="324">
        <v>2.2</v>
      </c>
      <c r="O28" s="324">
        <v>13.8</v>
      </c>
      <c r="P28" s="323">
        <v>1.2</v>
      </c>
      <c r="Q28" s="323">
        <v>1.4</v>
      </c>
      <c r="R28" s="323">
        <v>-6.9</v>
      </c>
      <c r="S28" s="324">
        <v>5.5</v>
      </c>
    </row>
    <row r="29" spans="1:19" ht="13.5" customHeight="1">
      <c r="A29" s="325"/>
      <c r="B29" s="325" t="s">
        <v>452</v>
      </c>
      <c r="C29" s="326"/>
      <c r="D29" s="327">
        <v>1</v>
      </c>
      <c r="E29" s="161">
        <v>2.3</v>
      </c>
      <c r="F29" s="161">
        <v>1.5</v>
      </c>
      <c r="G29" s="161">
        <v>0.3</v>
      </c>
      <c r="H29" s="161">
        <v>13.2</v>
      </c>
      <c r="I29" s="161">
        <v>1.7</v>
      </c>
      <c r="J29" s="161">
        <v>0.9</v>
      </c>
      <c r="K29" s="161">
        <v>7.5</v>
      </c>
      <c r="L29" s="328">
        <v>20.8</v>
      </c>
      <c r="M29" s="328">
        <v>1.3</v>
      </c>
      <c r="N29" s="328">
        <v>0.7</v>
      </c>
      <c r="O29" s="328">
        <v>-2.7</v>
      </c>
      <c r="P29" s="161">
        <v>6.3</v>
      </c>
      <c r="Q29" s="161">
        <v>-6.3</v>
      </c>
      <c r="R29" s="161">
        <v>5.8</v>
      </c>
      <c r="S29" s="328">
        <v>-4.4</v>
      </c>
    </row>
    <row r="30" spans="1:19" ht="13.5" customHeight="1">
      <c r="A30" s="325"/>
      <c r="B30" s="325" t="s">
        <v>453</v>
      </c>
      <c r="C30" s="326"/>
      <c r="D30" s="327">
        <v>-1.7</v>
      </c>
      <c r="E30" s="161">
        <v>-2.8</v>
      </c>
      <c r="F30" s="161">
        <v>-0.3</v>
      </c>
      <c r="G30" s="161">
        <v>-4.2</v>
      </c>
      <c r="H30" s="161">
        <v>9.3</v>
      </c>
      <c r="I30" s="161">
        <v>-3.5</v>
      </c>
      <c r="J30" s="161">
        <v>1.4</v>
      </c>
      <c r="K30" s="161">
        <v>-8.8</v>
      </c>
      <c r="L30" s="328">
        <v>-2.1</v>
      </c>
      <c r="M30" s="328">
        <v>2.5</v>
      </c>
      <c r="N30" s="328">
        <v>-0.7</v>
      </c>
      <c r="O30" s="328">
        <v>-13.8</v>
      </c>
      <c r="P30" s="161">
        <v>-16.4</v>
      </c>
      <c r="Q30" s="161">
        <v>1.3</v>
      </c>
      <c r="R30" s="161">
        <v>-4.4</v>
      </c>
      <c r="S30" s="328">
        <v>-1.8</v>
      </c>
    </row>
    <row r="31" spans="1:19" ht="13.5" customHeight="1">
      <c r="A31" s="325"/>
      <c r="B31" s="325" t="s">
        <v>200</v>
      </c>
      <c r="C31" s="326"/>
      <c r="D31" s="327">
        <v>0.3</v>
      </c>
      <c r="E31" s="161">
        <v>-0.9</v>
      </c>
      <c r="F31" s="161">
        <v>1.8</v>
      </c>
      <c r="G31" s="161">
        <v>2.2</v>
      </c>
      <c r="H31" s="161">
        <v>3</v>
      </c>
      <c r="I31" s="161">
        <v>-2.5</v>
      </c>
      <c r="J31" s="161">
        <v>-1.1</v>
      </c>
      <c r="K31" s="161">
        <v>1.4</v>
      </c>
      <c r="L31" s="328">
        <v>0.1</v>
      </c>
      <c r="M31" s="328">
        <v>-4.3</v>
      </c>
      <c r="N31" s="328">
        <v>12.9</v>
      </c>
      <c r="O31" s="328">
        <v>0.3</v>
      </c>
      <c r="P31" s="161">
        <v>10.8</v>
      </c>
      <c r="Q31" s="161">
        <v>0.2</v>
      </c>
      <c r="R31" s="161">
        <v>1</v>
      </c>
      <c r="S31" s="328">
        <v>2.2</v>
      </c>
    </row>
    <row r="32" spans="1:19" ht="13.5" customHeight="1">
      <c r="A32" s="325"/>
      <c r="B32" s="325">
        <v>28</v>
      </c>
      <c r="C32" s="326"/>
      <c r="D32" s="327">
        <v>-1.2</v>
      </c>
      <c r="E32" s="161">
        <v>8.2</v>
      </c>
      <c r="F32" s="161">
        <v>-0.2</v>
      </c>
      <c r="G32" s="161">
        <v>-5.5</v>
      </c>
      <c r="H32" s="161">
        <v>-8.1</v>
      </c>
      <c r="I32" s="161">
        <v>5.9</v>
      </c>
      <c r="J32" s="161">
        <v>-3.6</v>
      </c>
      <c r="K32" s="161">
        <v>-11.7</v>
      </c>
      <c r="L32" s="328">
        <v>7</v>
      </c>
      <c r="M32" s="328">
        <v>-8.6</v>
      </c>
      <c r="N32" s="328">
        <v>-5</v>
      </c>
      <c r="O32" s="328">
        <v>-5.5</v>
      </c>
      <c r="P32" s="161">
        <v>3.1</v>
      </c>
      <c r="Q32" s="161">
        <v>-1.6</v>
      </c>
      <c r="R32" s="161">
        <v>-2.4</v>
      </c>
      <c r="S32" s="328">
        <v>-4.2</v>
      </c>
    </row>
    <row r="33" spans="1:19" ht="13.5" customHeight="1">
      <c r="A33" s="230"/>
      <c r="B33" s="171" t="s">
        <v>39</v>
      </c>
      <c r="C33" s="231"/>
      <c r="D33" s="175">
        <v>1.7</v>
      </c>
      <c r="E33" s="176">
        <v>6.5</v>
      </c>
      <c r="F33" s="176">
        <v>1</v>
      </c>
      <c r="G33" s="176">
        <v>5.9</v>
      </c>
      <c r="H33" s="176">
        <v>-4.8</v>
      </c>
      <c r="I33" s="176">
        <v>4.8</v>
      </c>
      <c r="J33" s="176">
        <v>-2.8</v>
      </c>
      <c r="K33" s="176">
        <v>6.1</v>
      </c>
      <c r="L33" s="176">
        <v>1.4</v>
      </c>
      <c r="M33" s="176">
        <v>6.4</v>
      </c>
      <c r="N33" s="176">
        <v>5.8</v>
      </c>
      <c r="O33" s="176">
        <v>3.9</v>
      </c>
      <c r="P33" s="176">
        <v>2.5</v>
      </c>
      <c r="Q33" s="176">
        <v>0.5</v>
      </c>
      <c r="R33" s="176">
        <v>4.1</v>
      </c>
      <c r="S33" s="176">
        <v>-3.1</v>
      </c>
    </row>
    <row r="34" spans="1:19" ht="13.5" customHeight="1">
      <c r="A34" s="325"/>
      <c r="B34" s="325" t="s">
        <v>757</v>
      </c>
      <c r="C34" s="326"/>
      <c r="D34" s="385">
        <v>0.7</v>
      </c>
      <c r="E34" s="386">
        <v>9</v>
      </c>
      <c r="F34" s="386">
        <v>1.4</v>
      </c>
      <c r="G34" s="386">
        <v>7.1</v>
      </c>
      <c r="H34" s="386">
        <v>-2.9</v>
      </c>
      <c r="I34" s="386">
        <v>0.1</v>
      </c>
      <c r="J34" s="386">
        <v>-4</v>
      </c>
      <c r="K34" s="386">
        <v>1</v>
      </c>
      <c r="L34" s="386">
        <v>2.3</v>
      </c>
      <c r="M34" s="386">
        <v>1</v>
      </c>
      <c r="N34" s="386">
        <v>1.2</v>
      </c>
      <c r="O34" s="386">
        <v>1.7</v>
      </c>
      <c r="P34" s="386">
        <v>1.8</v>
      </c>
      <c r="Q34" s="386">
        <v>-2.9</v>
      </c>
      <c r="R34" s="386">
        <v>4.5</v>
      </c>
      <c r="S34" s="386">
        <v>-1.6</v>
      </c>
    </row>
    <row r="35" spans="1:19" ht="13.5" customHeight="1">
      <c r="A35" s="325"/>
      <c r="B35" s="325" t="s">
        <v>758</v>
      </c>
      <c r="C35" s="326"/>
      <c r="D35" s="387">
        <v>5.1</v>
      </c>
      <c r="E35" s="162">
        <v>11.1</v>
      </c>
      <c r="F35" s="162">
        <v>0.3</v>
      </c>
      <c r="G35" s="162">
        <v>1.1</v>
      </c>
      <c r="H35" s="162">
        <v>-4.6</v>
      </c>
      <c r="I35" s="162">
        <v>26.2</v>
      </c>
      <c r="J35" s="162">
        <v>-2.8</v>
      </c>
      <c r="K35" s="162">
        <v>25.6</v>
      </c>
      <c r="L35" s="162">
        <v>13.1</v>
      </c>
      <c r="M35" s="162">
        <v>13.3</v>
      </c>
      <c r="N35" s="162">
        <v>3.7</v>
      </c>
      <c r="O35" s="162">
        <v>-2.3</v>
      </c>
      <c r="P35" s="162">
        <v>0.9</v>
      </c>
      <c r="Q35" s="162">
        <v>11.9</v>
      </c>
      <c r="R35" s="162">
        <v>11.5</v>
      </c>
      <c r="S35" s="162">
        <v>-3.2</v>
      </c>
    </row>
    <row r="36" spans="1:19" ht="13.5" customHeight="1">
      <c r="A36" s="325"/>
      <c r="B36" s="325" t="s">
        <v>759</v>
      </c>
      <c r="C36" s="326"/>
      <c r="D36" s="387">
        <v>2.6</v>
      </c>
      <c r="E36" s="162">
        <v>5.3</v>
      </c>
      <c r="F36" s="162">
        <v>2.5</v>
      </c>
      <c r="G36" s="162">
        <v>4.4</v>
      </c>
      <c r="H36" s="162">
        <v>1.7</v>
      </c>
      <c r="I36" s="162">
        <v>8.7</v>
      </c>
      <c r="J36" s="162">
        <v>2.2</v>
      </c>
      <c r="K36" s="162">
        <v>5.2</v>
      </c>
      <c r="L36" s="162">
        <v>1.8</v>
      </c>
      <c r="M36" s="162">
        <v>-1.6</v>
      </c>
      <c r="N36" s="162">
        <v>5.3</v>
      </c>
      <c r="O36" s="162">
        <v>-4.8</v>
      </c>
      <c r="P36" s="162">
        <v>6.3</v>
      </c>
      <c r="Q36" s="162">
        <v>4</v>
      </c>
      <c r="R36" s="162">
        <v>5.7</v>
      </c>
      <c r="S36" s="162">
        <v>-12.8</v>
      </c>
    </row>
    <row r="37" spans="1:19" ht="13.5" customHeight="1">
      <c r="A37" s="325"/>
      <c r="B37" s="325" t="s">
        <v>760</v>
      </c>
      <c r="C37" s="326"/>
      <c r="D37" s="387">
        <v>1.9</v>
      </c>
      <c r="E37" s="162">
        <v>1.9</v>
      </c>
      <c r="F37" s="162">
        <v>1.5</v>
      </c>
      <c r="G37" s="162">
        <v>1.9</v>
      </c>
      <c r="H37" s="162">
        <v>-17.6</v>
      </c>
      <c r="I37" s="162">
        <v>2.6</v>
      </c>
      <c r="J37" s="162">
        <v>-2</v>
      </c>
      <c r="K37" s="162">
        <v>6.1</v>
      </c>
      <c r="L37" s="162">
        <v>-0.8</v>
      </c>
      <c r="M37" s="162">
        <v>8</v>
      </c>
      <c r="N37" s="162">
        <v>8.9</v>
      </c>
      <c r="O37" s="162">
        <v>21.1</v>
      </c>
      <c r="P37" s="162">
        <v>5.6</v>
      </c>
      <c r="Q37" s="162">
        <v>3</v>
      </c>
      <c r="R37" s="162">
        <v>-3.8</v>
      </c>
      <c r="S37" s="162">
        <v>-2.6</v>
      </c>
    </row>
    <row r="38" spans="1:19" ht="13.5" customHeight="1">
      <c r="A38" s="325"/>
      <c r="B38" s="325" t="s">
        <v>761</v>
      </c>
      <c r="C38" s="326"/>
      <c r="D38" s="387">
        <v>2.6</v>
      </c>
      <c r="E38" s="162">
        <v>6.8</v>
      </c>
      <c r="F38" s="162">
        <v>1.6</v>
      </c>
      <c r="G38" s="162">
        <v>4.6</v>
      </c>
      <c r="H38" s="162">
        <v>0.4</v>
      </c>
      <c r="I38" s="162">
        <v>3.4</v>
      </c>
      <c r="J38" s="162">
        <v>-2.4</v>
      </c>
      <c r="K38" s="162">
        <v>4</v>
      </c>
      <c r="L38" s="162">
        <v>-2.7</v>
      </c>
      <c r="M38" s="162">
        <v>15.5</v>
      </c>
      <c r="N38" s="162">
        <v>11.8</v>
      </c>
      <c r="O38" s="162">
        <v>0.5</v>
      </c>
      <c r="P38" s="162">
        <v>4.1</v>
      </c>
      <c r="Q38" s="162">
        <v>3.4</v>
      </c>
      <c r="R38" s="162">
        <v>1.4</v>
      </c>
      <c r="S38" s="162">
        <v>-4.6</v>
      </c>
    </row>
    <row r="39" spans="1:19" ht="13.5" customHeight="1">
      <c r="A39" s="325"/>
      <c r="B39" s="325" t="s">
        <v>733</v>
      </c>
      <c r="C39" s="326"/>
      <c r="D39" s="387">
        <v>4.2</v>
      </c>
      <c r="E39" s="162">
        <v>2.8</v>
      </c>
      <c r="F39" s="162">
        <v>7</v>
      </c>
      <c r="G39" s="162">
        <v>13.8</v>
      </c>
      <c r="H39" s="162">
        <v>0.8</v>
      </c>
      <c r="I39" s="162">
        <v>4.3</v>
      </c>
      <c r="J39" s="162">
        <v>-2.3</v>
      </c>
      <c r="K39" s="162">
        <v>5.5</v>
      </c>
      <c r="L39" s="162">
        <v>-5.9</v>
      </c>
      <c r="M39" s="162">
        <v>8.6</v>
      </c>
      <c r="N39" s="162">
        <v>8.2</v>
      </c>
      <c r="O39" s="162">
        <v>7.8</v>
      </c>
      <c r="P39" s="162">
        <v>9.1</v>
      </c>
      <c r="Q39" s="162">
        <v>1.2</v>
      </c>
      <c r="R39" s="162">
        <v>1.7</v>
      </c>
      <c r="S39" s="162">
        <v>-1.8</v>
      </c>
    </row>
    <row r="40" spans="1:19" ht="13.5" customHeight="1">
      <c r="A40" s="325"/>
      <c r="B40" s="325" t="s">
        <v>762</v>
      </c>
      <c r="C40" s="326"/>
      <c r="D40" s="387">
        <v>1.8</v>
      </c>
      <c r="E40" s="162">
        <v>19.6</v>
      </c>
      <c r="F40" s="162">
        <v>-0.9</v>
      </c>
      <c r="G40" s="162">
        <v>15.1</v>
      </c>
      <c r="H40" s="162">
        <v>-5.4</v>
      </c>
      <c r="I40" s="162">
        <v>-2.9</v>
      </c>
      <c r="J40" s="162">
        <v>-0.2</v>
      </c>
      <c r="K40" s="162">
        <v>2.8</v>
      </c>
      <c r="L40" s="162">
        <v>-2.8</v>
      </c>
      <c r="M40" s="162">
        <v>9.2</v>
      </c>
      <c r="N40" s="162">
        <v>4.3</v>
      </c>
      <c r="O40" s="162">
        <v>5.2</v>
      </c>
      <c r="P40" s="162">
        <v>10.6</v>
      </c>
      <c r="Q40" s="162">
        <v>0.2</v>
      </c>
      <c r="R40" s="162">
        <v>4.8</v>
      </c>
      <c r="S40" s="162">
        <v>-2.1</v>
      </c>
    </row>
    <row r="41" spans="1:19" ht="13.5" customHeight="1">
      <c r="A41" s="325"/>
      <c r="B41" s="325">
        <v>12</v>
      </c>
      <c r="C41" s="326"/>
      <c r="D41" s="387">
        <v>0.2</v>
      </c>
      <c r="E41" s="162">
        <v>-3.2</v>
      </c>
      <c r="F41" s="162">
        <v>-0.9</v>
      </c>
      <c r="G41" s="162">
        <v>17.8</v>
      </c>
      <c r="H41" s="162">
        <v>7.7</v>
      </c>
      <c r="I41" s="162">
        <v>6.9</v>
      </c>
      <c r="J41" s="162">
        <v>-6.2</v>
      </c>
      <c r="K41" s="162">
        <v>3.6</v>
      </c>
      <c r="L41" s="162">
        <v>-0.6</v>
      </c>
      <c r="M41" s="162">
        <v>11.1</v>
      </c>
      <c r="N41" s="162">
        <v>13.1</v>
      </c>
      <c r="O41" s="162">
        <v>0.3</v>
      </c>
      <c r="P41" s="162">
        <v>3.5</v>
      </c>
      <c r="Q41" s="162">
        <v>-4</v>
      </c>
      <c r="R41" s="162">
        <v>5.5</v>
      </c>
      <c r="S41" s="162">
        <v>-2.4</v>
      </c>
    </row>
    <row r="42" spans="1:19" ht="13.5" customHeight="1">
      <c r="A42" s="325" t="s">
        <v>38</v>
      </c>
      <c r="B42" s="325" t="s">
        <v>763</v>
      </c>
      <c r="C42" s="326" t="s">
        <v>454</v>
      </c>
      <c r="D42" s="387">
        <v>0</v>
      </c>
      <c r="E42" s="162">
        <v>-2.9</v>
      </c>
      <c r="F42" s="162">
        <v>2</v>
      </c>
      <c r="G42" s="162">
        <v>31.9</v>
      </c>
      <c r="H42" s="162">
        <v>-8</v>
      </c>
      <c r="I42" s="162">
        <v>-4.8</v>
      </c>
      <c r="J42" s="162">
        <v>5.8</v>
      </c>
      <c r="K42" s="162">
        <v>4.8</v>
      </c>
      <c r="L42" s="162">
        <v>-49.7</v>
      </c>
      <c r="M42" s="162">
        <v>22.1</v>
      </c>
      <c r="N42" s="162">
        <v>-12</v>
      </c>
      <c r="O42" s="162">
        <v>5.2</v>
      </c>
      <c r="P42" s="162">
        <v>4.2</v>
      </c>
      <c r="Q42" s="162">
        <v>9.7</v>
      </c>
      <c r="R42" s="162">
        <v>8.7</v>
      </c>
      <c r="S42" s="162">
        <v>-5.5</v>
      </c>
    </row>
    <row r="43" spans="1:19" ht="13.5" customHeight="1">
      <c r="A43" s="325"/>
      <c r="B43" s="325">
        <v>2</v>
      </c>
      <c r="C43" s="326"/>
      <c r="D43" s="387">
        <v>1</v>
      </c>
      <c r="E43" s="162">
        <v>7.4</v>
      </c>
      <c r="F43" s="162">
        <v>1</v>
      </c>
      <c r="G43" s="162">
        <v>29.2</v>
      </c>
      <c r="H43" s="162">
        <v>-1.2</v>
      </c>
      <c r="I43" s="162">
        <v>-4.1</v>
      </c>
      <c r="J43" s="162">
        <v>7.2</v>
      </c>
      <c r="K43" s="162">
        <v>3.8</v>
      </c>
      <c r="L43" s="162">
        <v>-13.3</v>
      </c>
      <c r="M43" s="162">
        <v>13.8</v>
      </c>
      <c r="N43" s="162">
        <v>-7.3</v>
      </c>
      <c r="O43" s="162">
        <v>3.5</v>
      </c>
      <c r="P43" s="162">
        <v>-11.8</v>
      </c>
      <c r="Q43" s="162">
        <v>8.7</v>
      </c>
      <c r="R43" s="162">
        <v>1.7</v>
      </c>
      <c r="S43" s="162">
        <v>-2.7</v>
      </c>
    </row>
    <row r="44" spans="1:19" ht="13.5" customHeight="1">
      <c r="A44" s="325"/>
      <c r="B44" s="325">
        <v>3</v>
      </c>
      <c r="C44" s="326"/>
      <c r="D44" s="387">
        <v>0.6</v>
      </c>
      <c r="E44" s="162">
        <v>10.6</v>
      </c>
      <c r="F44" s="162">
        <v>0.8</v>
      </c>
      <c r="G44" s="162">
        <v>26.3</v>
      </c>
      <c r="H44" s="162">
        <v>-11.1</v>
      </c>
      <c r="I44" s="162">
        <v>-7.1</v>
      </c>
      <c r="J44" s="162">
        <v>5.8</v>
      </c>
      <c r="K44" s="162">
        <v>5.6</v>
      </c>
      <c r="L44" s="162">
        <v>-11.8</v>
      </c>
      <c r="M44" s="162">
        <v>16.6</v>
      </c>
      <c r="N44" s="162">
        <v>-5.6</v>
      </c>
      <c r="O44" s="162">
        <v>9.5</v>
      </c>
      <c r="P44" s="162">
        <v>-16.4</v>
      </c>
      <c r="Q44" s="162">
        <v>9.7</v>
      </c>
      <c r="R44" s="162">
        <v>-0.2</v>
      </c>
      <c r="S44" s="162">
        <v>-4.3</v>
      </c>
    </row>
    <row r="45" spans="1:19" ht="13.5" customHeight="1">
      <c r="A45" s="403"/>
      <c r="B45" s="325">
        <v>4</v>
      </c>
      <c r="C45" s="404"/>
      <c r="D45" s="387">
        <v>0.5</v>
      </c>
      <c r="E45" s="162">
        <v>10.4</v>
      </c>
      <c r="F45" s="162">
        <v>-1.2</v>
      </c>
      <c r="G45" s="162">
        <v>29.8</v>
      </c>
      <c r="H45" s="162">
        <v>9.1</v>
      </c>
      <c r="I45" s="162">
        <v>-5.2</v>
      </c>
      <c r="J45" s="162">
        <v>3.2</v>
      </c>
      <c r="K45" s="162">
        <v>6.7</v>
      </c>
      <c r="L45" s="162">
        <v>-10.8</v>
      </c>
      <c r="M45" s="162">
        <v>17.2</v>
      </c>
      <c r="N45" s="162">
        <v>-8.1</v>
      </c>
      <c r="O45" s="162">
        <v>-9.4</v>
      </c>
      <c r="P45" s="162">
        <v>-8</v>
      </c>
      <c r="Q45" s="162">
        <v>12.5</v>
      </c>
      <c r="R45" s="162">
        <v>-5.9</v>
      </c>
      <c r="S45" s="162">
        <v>-1.1</v>
      </c>
    </row>
    <row r="46" spans="1:19" ht="13.5" customHeight="1">
      <c r="A46" s="171"/>
      <c r="B46" s="537">
        <v>5</v>
      </c>
      <c r="C46" s="172"/>
      <c r="D46" s="173">
        <v>0.2</v>
      </c>
      <c r="E46" s="174">
        <v>13.9</v>
      </c>
      <c r="F46" s="174">
        <v>0.1</v>
      </c>
      <c r="G46" s="174">
        <v>25.4</v>
      </c>
      <c r="H46" s="174">
        <v>-9.2</v>
      </c>
      <c r="I46" s="174">
        <v>-4.4</v>
      </c>
      <c r="J46" s="174">
        <v>8.2</v>
      </c>
      <c r="K46" s="174">
        <v>-4.4</v>
      </c>
      <c r="L46" s="174">
        <v>-10.2</v>
      </c>
      <c r="M46" s="174">
        <v>15.3</v>
      </c>
      <c r="N46" s="174">
        <v>-7.7</v>
      </c>
      <c r="O46" s="174">
        <v>3.6</v>
      </c>
      <c r="P46" s="174">
        <v>-14.7</v>
      </c>
      <c r="Q46" s="174">
        <v>6.1</v>
      </c>
      <c r="R46" s="174">
        <v>-6.7</v>
      </c>
      <c r="S46" s="174">
        <v>-1.1</v>
      </c>
    </row>
    <row r="47" spans="1:35" ht="27" customHeight="1">
      <c r="A47" s="661" t="s">
        <v>627</v>
      </c>
      <c r="B47" s="661"/>
      <c r="C47" s="662"/>
      <c r="D47" s="177">
        <v>-2.6</v>
      </c>
      <c r="E47" s="177">
        <v>5.6</v>
      </c>
      <c r="F47" s="177">
        <v>-1.1</v>
      </c>
      <c r="G47" s="177">
        <v>-4.6</v>
      </c>
      <c r="H47" s="177">
        <v>-10.1</v>
      </c>
      <c r="I47" s="177">
        <v>-3.7</v>
      </c>
      <c r="J47" s="177">
        <v>-5.7</v>
      </c>
      <c r="K47" s="177">
        <v>-11.6</v>
      </c>
      <c r="L47" s="177">
        <v>-0.7</v>
      </c>
      <c r="M47" s="177">
        <v>-4</v>
      </c>
      <c r="N47" s="177">
        <v>1.6</v>
      </c>
      <c r="O47" s="177">
        <v>12.7</v>
      </c>
      <c r="P47" s="177">
        <v>-5.3</v>
      </c>
      <c r="Q47" s="177">
        <v>-4.5</v>
      </c>
      <c r="R47" s="177">
        <v>-14.7</v>
      </c>
      <c r="S47" s="177">
        <v>-3.9</v>
      </c>
      <c r="T47" s="399"/>
      <c r="U47" s="399"/>
      <c r="V47" s="399"/>
      <c r="W47" s="399"/>
      <c r="X47" s="332"/>
      <c r="Y47" s="332"/>
      <c r="Z47" s="332"/>
      <c r="AA47" s="332"/>
      <c r="AB47" s="332"/>
      <c r="AC47" s="332"/>
      <c r="AD47" s="332"/>
      <c r="AE47" s="332"/>
      <c r="AF47" s="332"/>
      <c r="AG47" s="332"/>
      <c r="AH47" s="332"/>
      <c r="AI47" s="332"/>
    </row>
    <row r="48" spans="1:35" ht="27" customHeight="1">
      <c r="A48" s="332"/>
      <c r="B48" s="332"/>
      <c r="C48" s="332"/>
      <c r="D48" s="333"/>
      <c r="E48" s="333"/>
      <c r="F48" s="333"/>
      <c r="G48" s="333"/>
      <c r="H48" s="333"/>
      <c r="I48" s="333"/>
      <c r="J48" s="333"/>
      <c r="K48" s="333"/>
      <c r="L48" s="333"/>
      <c r="M48" s="333"/>
      <c r="N48" s="333"/>
      <c r="O48" s="333"/>
      <c r="P48" s="333"/>
      <c r="Q48" s="333"/>
      <c r="R48" s="333"/>
      <c r="S48" s="333"/>
      <c r="T48" s="399"/>
      <c r="U48" s="399"/>
      <c r="V48" s="399"/>
      <c r="W48" s="399"/>
      <c r="X48" s="332"/>
      <c r="Y48" s="332"/>
      <c r="Z48" s="332"/>
      <c r="AA48" s="332"/>
      <c r="AB48" s="332"/>
      <c r="AC48" s="332"/>
      <c r="AD48" s="332"/>
      <c r="AE48" s="332"/>
      <c r="AF48" s="332"/>
      <c r="AG48" s="332"/>
      <c r="AH48" s="332"/>
      <c r="AI48" s="332"/>
    </row>
    <row r="49" spans="1:19" ht="17.25">
      <c r="A49" s="159" t="s">
        <v>579</v>
      </c>
      <c r="B49" s="334"/>
      <c r="C49" s="334"/>
      <c r="D49" s="335"/>
      <c r="E49" s="335"/>
      <c r="F49" s="335"/>
      <c r="G49" s="335"/>
      <c r="H49" s="660"/>
      <c r="I49" s="660"/>
      <c r="J49" s="660"/>
      <c r="K49" s="660"/>
      <c r="L49" s="660"/>
      <c r="M49" s="660"/>
      <c r="N49" s="660"/>
      <c r="O49" s="660"/>
      <c r="P49" s="335"/>
      <c r="Q49" s="335"/>
      <c r="R49" s="335"/>
      <c r="S49" s="158"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796</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3"/>
      <c r="B53" s="163"/>
      <c r="C53" s="163"/>
      <c r="D53" s="669" t="s">
        <v>787</v>
      </c>
      <c r="E53" s="669"/>
      <c r="F53" s="669"/>
      <c r="G53" s="669"/>
      <c r="H53" s="669"/>
      <c r="I53" s="669"/>
      <c r="J53" s="669"/>
      <c r="K53" s="669"/>
      <c r="L53" s="669"/>
      <c r="M53" s="669"/>
      <c r="N53" s="669"/>
      <c r="O53" s="669"/>
      <c r="P53" s="669"/>
      <c r="Q53" s="669"/>
      <c r="R53" s="669"/>
      <c r="S53" s="164"/>
    </row>
    <row r="54" spans="1:19" ht="13.5" customHeight="1">
      <c r="A54" s="320" t="s">
        <v>755</v>
      </c>
      <c r="B54" s="320" t="s">
        <v>450</v>
      </c>
      <c r="C54" s="321" t="s">
        <v>756</v>
      </c>
      <c r="D54" s="322">
        <v>99.7</v>
      </c>
      <c r="E54" s="323">
        <v>115.7</v>
      </c>
      <c r="F54" s="323">
        <v>97.1</v>
      </c>
      <c r="G54" s="323">
        <v>91.4</v>
      </c>
      <c r="H54" s="323">
        <v>75.3</v>
      </c>
      <c r="I54" s="323">
        <v>101.7</v>
      </c>
      <c r="J54" s="323">
        <v>103.4</v>
      </c>
      <c r="K54" s="323">
        <v>105.5</v>
      </c>
      <c r="L54" s="324">
        <v>61.1</v>
      </c>
      <c r="M54" s="324">
        <v>106.2</v>
      </c>
      <c r="N54" s="324">
        <v>91.8</v>
      </c>
      <c r="O54" s="324">
        <v>105.7</v>
      </c>
      <c r="P54" s="323">
        <v>97.6</v>
      </c>
      <c r="Q54" s="323">
        <v>106.6</v>
      </c>
      <c r="R54" s="323">
        <v>92.9</v>
      </c>
      <c r="S54" s="324">
        <v>94.1</v>
      </c>
    </row>
    <row r="55" spans="1:19" ht="13.5" customHeight="1">
      <c r="A55" s="325"/>
      <c r="B55" s="325" t="s">
        <v>452</v>
      </c>
      <c r="C55" s="326"/>
      <c r="D55" s="327">
        <v>99.7</v>
      </c>
      <c r="E55" s="161">
        <v>117.6</v>
      </c>
      <c r="F55" s="161">
        <v>97.8</v>
      </c>
      <c r="G55" s="161">
        <v>88.7</v>
      </c>
      <c r="H55" s="161">
        <v>89.3</v>
      </c>
      <c r="I55" s="161">
        <v>102.2</v>
      </c>
      <c r="J55" s="161">
        <v>102.2</v>
      </c>
      <c r="K55" s="161">
        <v>108</v>
      </c>
      <c r="L55" s="328">
        <v>72.3</v>
      </c>
      <c r="M55" s="328">
        <v>101.3</v>
      </c>
      <c r="N55" s="328">
        <v>93.1</v>
      </c>
      <c r="O55" s="328">
        <v>103.3</v>
      </c>
      <c r="P55" s="161">
        <v>99</v>
      </c>
      <c r="Q55" s="161">
        <v>100.5</v>
      </c>
      <c r="R55" s="161">
        <v>98.2</v>
      </c>
      <c r="S55" s="328">
        <v>96.2</v>
      </c>
    </row>
    <row r="56" spans="1:19" ht="13.5" customHeight="1">
      <c r="A56" s="325"/>
      <c r="B56" s="325" t="s">
        <v>453</v>
      </c>
      <c r="C56" s="326"/>
      <c r="D56" s="327">
        <v>100.3</v>
      </c>
      <c r="E56" s="161">
        <v>104.7</v>
      </c>
      <c r="F56" s="161">
        <v>98</v>
      </c>
      <c r="G56" s="161">
        <v>83.7</v>
      </c>
      <c r="H56" s="161">
        <v>99.8</v>
      </c>
      <c r="I56" s="161">
        <v>105.8</v>
      </c>
      <c r="J56" s="161">
        <v>103.7</v>
      </c>
      <c r="K56" s="161">
        <v>100.2</v>
      </c>
      <c r="L56" s="328">
        <v>79.6</v>
      </c>
      <c r="M56" s="328">
        <v>104.5</v>
      </c>
      <c r="N56" s="328">
        <v>97.5</v>
      </c>
      <c r="O56" s="328">
        <v>96.9</v>
      </c>
      <c r="P56" s="161">
        <v>101.1</v>
      </c>
      <c r="Q56" s="161">
        <v>101.9</v>
      </c>
      <c r="R56" s="161">
        <v>105.4</v>
      </c>
      <c r="S56" s="328">
        <v>97.1</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329">
        <v>100.5</v>
      </c>
      <c r="E58" s="330">
        <v>100.2</v>
      </c>
      <c r="F58" s="330">
        <v>100.3</v>
      </c>
      <c r="G58" s="330">
        <v>98.6</v>
      </c>
      <c r="H58" s="330">
        <v>100.7</v>
      </c>
      <c r="I58" s="330">
        <v>99.5</v>
      </c>
      <c r="J58" s="330">
        <v>98</v>
      </c>
      <c r="K58" s="330">
        <v>94.7</v>
      </c>
      <c r="L58" s="330">
        <v>102.2</v>
      </c>
      <c r="M58" s="330">
        <v>102.6</v>
      </c>
      <c r="N58" s="330">
        <v>95.6</v>
      </c>
      <c r="O58" s="330">
        <v>100.2</v>
      </c>
      <c r="P58" s="330">
        <v>111.5</v>
      </c>
      <c r="Q58" s="330">
        <v>101</v>
      </c>
      <c r="R58" s="330">
        <v>98.6</v>
      </c>
      <c r="S58" s="330">
        <v>98.6</v>
      </c>
    </row>
    <row r="59" spans="1:19" ht="13.5" customHeight="1">
      <c r="A59" s="230"/>
      <c r="B59" s="171" t="s">
        <v>39</v>
      </c>
      <c r="C59" s="231"/>
      <c r="D59" s="175">
        <v>101</v>
      </c>
      <c r="E59" s="176">
        <v>102.1</v>
      </c>
      <c r="F59" s="176">
        <v>100.1</v>
      </c>
      <c r="G59" s="176">
        <v>99.6</v>
      </c>
      <c r="H59" s="176">
        <v>101</v>
      </c>
      <c r="I59" s="176">
        <v>101.7</v>
      </c>
      <c r="J59" s="176">
        <v>99.1</v>
      </c>
      <c r="K59" s="176">
        <v>95.9</v>
      </c>
      <c r="L59" s="176">
        <v>109.7</v>
      </c>
      <c r="M59" s="176">
        <v>98.5</v>
      </c>
      <c r="N59" s="176">
        <v>101.8</v>
      </c>
      <c r="O59" s="176">
        <v>100.9</v>
      </c>
      <c r="P59" s="176">
        <v>115</v>
      </c>
      <c r="Q59" s="176">
        <v>100.8</v>
      </c>
      <c r="R59" s="176">
        <v>101.9</v>
      </c>
      <c r="S59" s="176">
        <v>95.8</v>
      </c>
    </row>
    <row r="60" spans="1:19" ht="13.5" customHeight="1">
      <c r="A60" s="325"/>
      <c r="B60" s="325" t="s">
        <v>757</v>
      </c>
      <c r="C60" s="326"/>
      <c r="D60" s="385">
        <v>81.5</v>
      </c>
      <c r="E60" s="386">
        <v>83.8</v>
      </c>
      <c r="F60" s="386">
        <v>78.4</v>
      </c>
      <c r="G60" s="386">
        <v>74.5</v>
      </c>
      <c r="H60" s="386">
        <v>82.2</v>
      </c>
      <c r="I60" s="386">
        <v>86.2</v>
      </c>
      <c r="J60" s="386">
        <v>84.2</v>
      </c>
      <c r="K60" s="386">
        <v>72.5</v>
      </c>
      <c r="L60" s="386">
        <v>74.8</v>
      </c>
      <c r="M60" s="386">
        <v>74.3</v>
      </c>
      <c r="N60" s="386">
        <v>95</v>
      </c>
      <c r="O60" s="386">
        <v>92.3</v>
      </c>
      <c r="P60" s="386">
        <v>87.9</v>
      </c>
      <c r="Q60" s="386">
        <v>83.8</v>
      </c>
      <c r="R60" s="386">
        <v>76.9</v>
      </c>
      <c r="S60" s="386">
        <v>86.2</v>
      </c>
    </row>
    <row r="61" spans="1:19" ht="13.5" customHeight="1">
      <c r="A61" s="325"/>
      <c r="B61" s="325" t="s">
        <v>758</v>
      </c>
      <c r="C61" s="326"/>
      <c r="D61" s="387">
        <v>143.1</v>
      </c>
      <c r="E61" s="162">
        <v>83.6</v>
      </c>
      <c r="F61" s="162">
        <v>137.7</v>
      </c>
      <c r="G61" s="162">
        <v>212</v>
      </c>
      <c r="H61" s="162">
        <v>199</v>
      </c>
      <c r="I61" s="162">
        <v>127.7</v>
      </c>
      <c r="J61" s="162">
        <v>116.4</v>
      </c>
      <c r="K61" s="162">
        <v>206.1</v>
      </c>
      <c r="L61" s="162">
        <v>76</v>
      </c>
      <c r="M61" s="162">
        <v>104.9</v>
      </c>
      <c r="N61" s="162">
        <v>111.7</v>
      </c>
      <c r="O61" s="162">
        <v>137.7</v>
      </c>
      <c r="P61" s="162">
        <v>242.3</v>
      </c>
      <c r="Q61" s="162">
        <v>148.2</v>
      </c>
      <c r="R61" s="162">
        <v>115.7</v>
      </c>
      <c r="S61" s="162">
        <v>142.2</v>
      </c>
    </row>
    <row r="62" spans="1:19" ht="13.5" customHeight="1">
      <c r="A62" s="325"/>
      <c r="B62" s="325" t="s">
        <v>759</v>
      </c>
      <c r="C62" s="326"/>
      <c r="D62" s="387">
        <v>129.4</v>
      </c>
      <c r="E62" s="162">
        <v>160.8</v>
      </c>
      <c r="F62" s="162">
        <v>137.2</v>
      </c>
      <c r="G62" s="162">
        <v>74.2</v>
      </c>
      <c r="H62" s="162">
        <v>82.7</v>
      </c>
      <c r="I62" s="162">
        <v>131.4</v>
      </c>
      <c r="J62" s="162">
        <v>134.3</v>
      </c>
      <c r="K62" s="162">
        <v>72.5</v>
      </c>
      <c r="L62" s="162">
        <v>277.7</v>
      </c>
      <c r="M62" s="162">
        <v>201.3</v>
      </c>
      <c r="N62" s="162">
        <v>115.8</v>
      </c>
      <c r="O62" s="162">
        <v>111.4</v>
      </c>
      <c r="P62" s="162">
        <v>87.7</v>
      </c>
      <c r="Q62" s="162">
        <v>122.4</v>
      </c>
      <c r="R62" s="162">
        <v>126.8</v>
      </c>
      <c r="S62" s="162">
        <v>88.5</v>
      </c>
    </row>
    <row r="63" spans="1:19" ht="13.5" customHeight="1">
      <c r="A63" s="325"/>
      <c r="B63" s="325" t="s">
        <v>760</v>
      </c>
      <c r="C63" s="326"/>
      <c r="D63" s="387">
        <v>83.5</v>
      </c>
      <c r="E63" s="162">
        <v>79.5</v>
      </c>
      <c r="F63" s="162">
        <v>80.9</v>
      </c>
      <c r="G63" s="162">
        <v>72.8</v>
      </c>
      <c r="H63" s="162">
        <v>80.5</v>
      </c>
      <c r="I63" s="162">
        <v>91.8</v>
      </c>
      <c r="J63" s="162">
        <v>87.2</v>
      </c>
      <c r="K63" s="162">
        <v>80.6</v>
      </c>
      <c r="L63" s="162">
        <v>77.5</v>
      </c>
      <c r="M63" s="162">
        <v>74</v>
      </c>
      <c r="N63" s="162">
        <v>92.8</v>
      </c>
      <c r="O63" s="162">
        <v>101.9</v>
      </c>
      <c r="P63" s="162">
        <v>86.2</v>
      </c>
      <c r="Q63" s="162">
        <v>86.3</v>
      </c>
      <c r="R63" s="162">
        <v>106.8</v>
      </c>
      <c r="S63" s="162">
        <v>83.5</v>
      </c>
    </row>
    <row r="64" spans="1:19" ht="13.5" customHeight="1">
      <c r="A64" s="325"/>
      <c r="B64" s="325" t="s">
        <v>761</v>
      </c>
      <c r="C64" s="326"/>
      <c r="D64" s="387">
        <v>82.4</v>
      </c>
      <c r="E64" s="162">
        <v>99.4</v>
      </c>
      <c r="F64" s="162">
        <v>79.6</v>
      </c>
      <c r="G64" s="162">
        <v>73.3</v>
      </c>
      <c r="H64" s="162">
        <v>84.4</v>
      </c>
      <c r="I64" s="162">
        <v>88.5</v>
      </c>
      <c r="J64" s="162">
        <v>82.7</v>
      </c>
      <c r="K64" s="162">
        <v>69.6</v>
      </c>
      <c r="L64" s="162">
        <v>74.9</v>
      </c>
      <c r="M64" s="162">
        <v>73.4</v>
      </c>
      <c r="N64" s="162">
        <v>93.6</v>
      </c>
      <c r="O64" s="162">
        <v>89.1</v>
      </c>
      <c r="P64" s="162">
        <v>87.5</v>
      </c>
      <c r="Q64" s="162">
        <v>85.1</v>
      </c>
      <c r="R64" s="162">
        <v>77.1</v>
      </c>
      <c r="S64" s="162">
        <v>85.2</v>
      </c>
    </row>
    <row r="65" spans="2:19" ht="13.5" customHeight="1">
      <c r="B65" s="325" t="s">
        <v>733</v>
      </c>
      <c r="C65" s="326"/>
      <c r="D65" s="387">
        <v>84.5</v>
      </c>
      <c r="E65" s="162">
        <v>86.5</v>
      </c>
      <c r="F65" s="162">
        <v>84.2</v>
      </c>
      <c r="G65" s="162">
        <v>83</v>
      </c>
      <c r="H65" s="162">
        <v>81.4</v>
      </c>
      <c r="I65" s="162">
        <v>91.3</v>
      </c>
      <c r="J65" s="162">
        <v>83.5</v>
      </c>
      <c r="K65" s="162">
        <v>70.5</v>
      </c>
      <c r="L65" s="162">
        <v>76.4</v>
      </c>
      <c r="M65" s="162">
        <v>73.5</v>
      </c>
      <c r="N65" s="162">
        <v>94</v>
      </c>
      <c r="O65" s="162">
        <v>91.6</v>
      </c>
      <c r="P65" s="162">
        <v>90</v>
      </c>
      <c r="Q65" s="162">
        <v>84.2</v>
      </c>
      <c r="R65" s="162">
        <v>79.5</v>
      </c>
      <c r="S65" s="162">
        <v>85.6</v>
      </c>
    </row>
    <row r="66" spans="1:19" ht="13.5" customHeight="1">
      <c r="A66" s="325"/>
      <c r="B66" s="325" t="s">
        <v>762</v>
      </c>
      <c r="C66" s="326"/>
      <c r="D66" s="387">
        <v>85.9</v>
      </c>
      <c r="E66" s="162">
        <v>113.6</v>
      </c>
      <c r="F66" s="162">
        <v>85.1</v>
      </c>
      <c r="G66" s="162">
        <v>79.6</v>
      </c>
      <c r="H66" s="162">
        <v>80.5</v>
      </c>
      <c r="I66" s="162">
        <v>86</v>
      </c>
      <c r="J66" s="162">
        <v>86</v>
      </c>
      <c r="K66" s="162">
        <v>69.9</v>
      </c>
      <c r="L66" s="162">
        <v>77.7</v>
      </c>
      <c r="M66" s="162">
        <v>77.8</v>
      </c>
      <c r="N66" s="162">
        <v>96</v>
      </c>
      <c r="O66" s="162">
        <v>89.3</v>
      </c>
      <c r="P66" s="162">
        <v>93.2</v>
      </c>
      <c r="Q66" s="162">
        <v>84.8</v>
      </c>
      <c r="R66" s="162">
        <v>79.7</v>
      </c>
      <c r="S66" s="162">
        <v>85.8</v>
      </c>
    </row>
    <row r="67" spans="1:19" ht="13.5" customHeight="1">
      <c r="A67" s="325"/>
      <c r="B67" s="325">
        <v>12</v>
      </c>
      <c r="C67" s="326"/>
      <c r="D67" s="387">
        <v>187.2</v>
      </c>
      <c r="E67" s="162">
        <v>179.4</v>
      </c>
      <c r="F67" s="162">
        <v>193.8</v>
      </c>
      <c r="G67" s="162">
        <v>218.5</v>
      </c>
      <c r="H67" s="162">
        <v>192</v>
      </c>
      <c r="I67" s="162">
        <v>162.3</v>
      </c>
      <c r="J67" s="162">
        <v>162.4</v>
      </c>
      <c r="K67" s="162">
        <v>232.1</v>
      </c>
      <c r="L67" s="162">
        <v>99.1</v>
      </c>
      <c r="M67" s="162">
        <v>201.8</v>
      </c>
      <c r="N67" s="162">
        <v>140.3</v>
      </c>
      <c r="O67" s="162">
        <v>136.4</v>
      </c>
      <c r="P67" s="162">
        <v>262.2</v>
      </c>
      <c r="Q67" s="162">
        <v>180.3</v>
      </c>
      <c r="R67" s="162">
        <v>189.1</v>
      </c>
      <c r="S67" s="162">
        <v>141.7</v>
      </c>
    </row>
    <row r="68" spans="1:19" ht="13.5" customHeight="1">
      <c r="A68" s="325" t="s">
        <v>38</v>
      </c>
      <c r="B68" s="325" t="s">
        <v>763</v>
      </c>
      <c r="C68" s="326" t="s">
        <v>454</v>
      </c>
      <c r="D68" s="387">
        <v>84.3</v>
      </c>
      <c r="E68" s="162">
        <v>95.5</v>
      </c>
      <c r="F68" s="162">
        <v>82.2</v>
      </c>
      <c r="G68" s="162">
        <v>91.6</v>
      </c>
      <c r="H68" s="162">
        <v>72.7</v>
      </c>
      <c r="I68" s="162">
        <v>79.6</v>
      </c>
      <c r="J68" s="162">
        <v>90.7</v>
      </c>
      <c r="K68" s="162">
        <v>79.4</v>
      </c>
      <c r="L68" s="162">
        <v>120.3</v>
      </c>
      <c r="M68" s="162">
        <v>88.5</v>
      </c>
      <c r="N68" s="162">
        <v>88.4</v>
      </c>
      <c r="O68" s="162">
        <v>88.9</v>
      </c>
      <c r="P68" s="162">
        <v>70.1</v>
      </c>
      <c r="Q68" s="162">
        <v>92.2</v>
      </c>
      <c r="R68" s="162">
        <v>126.6</v>
      </c>
      <c r="S68" s="162">
        <v>89.2</v>
      </c>
    </row>
    <row r="69" spans="1:19" ht="13.5" customHeight="1">
      <c r="A69" s="325"/>
      <c r="B69" s="325">
        <v>2</v>
      </c>
      <c r="C69" s="326"/>
      <c r="D69" s="387">
        <v>81.6</v>
      </c>
      <c r="E69" s="162">
        <v>103</v>
      </c>
      <c r="F69" s="162">
        <v>79.2</v>
      </c>
      <c r="G69" s="162">
        <v>91.6</v>
      </c>
      <c r="H69" s="162">
        <v>73.1</v>
      </c>
      <c r="I69" s="162">
        <v>81.8</v>
      </c>
      <c r="J69" s="162">
        <v>88.6</v>
      </c>
      <c r="K69" s="162">
        <v>73.4</v>
      </c>
      <c r="L69" s="162">
        <v>65</v>
      </c>
      <c r="M69" s="162">
        <v>86.6</v>
      </c>
      <c r="N69" s="162">
        <v>83.4</v>
      </c>
      <c r="O69" s="162">
        <v>88.4</v>
      </c>
      <c r="P69" s="162">
        <v>69.6</v>
      </c>
      <c r="Q69" s="162">
        <v>90.8</v>
      </c>
      <c r="R69" s="162">
        <v>74.6</v>
      </c>
      <c r="S69" s="162">
        <v>86.8</v>
      </c>
    </row>
    <row r="70" spans="1:19" ht="13.5" customHeight="1">
      <c r="A70" s="325"/>
      <c r="B70" s="325">
        <v>3</v>
      </c>
      <c r="C70" s="326"/>
      <c r="D70" s="387">
        <v>84.8</v>
      </c>
      <c r="E70" s="162">
        <v>101.2</v>
      </c>
      <c r="F70" s="162">
        <v>82.3</v>
      </c>
      <c r="G70" s="162">
        <v>91.1</v>
      </c>
      <c r="H70" s="162">
        <v>76</v>
      </c>
      <c r="I70" s="162">
        <v>79.4</v>
      </c>
      <c r="J70" s="162">
        <v>103.3</v>
      </c>
      <c r="K70" s="162">
        <v>73.4</v>
      </c>
      <c r="L70" s="162">
        <v>65.5</v>
      </c>
      <c r="M70" s="162">
        <v>101.9</v>
      </c>
      <c r="N70" s="162">
        <v>86.8</v>
      </c>
      <c r="O70" s="162">
        <v>99.2</v>
      </c>
      <c r="P70" s="162">
        <v>68.5</v>
      </c>
      <c r="Q70" s="162">
        <v>93.4</v>
      </c>
      <c r="R70" s="162">
        <v>79.7</v>
      </c>
      <c r="S70" s="162">
        <v>85.5</v>
      </c>
    </row>
    <row r="71" spans="1:46" ht="13.5" customHeight="1">
      <c r="A71" s="325"/>
      <c r="B71" s="325">
        <v>4</v>
      </c>
      <c r="C71" s="326"/>
      <c r="D71" s="387">
        <v>84.2</v>
      </c>
      <c r="E71" s="162">
        <v>102.8</v>
      </c>
      <c r="F71" s="162">
        <v>80.3</v>
      </c>
      <c r="G71" s="162">
        <v>94</v>
      </c>
      <c r="H71" s="162">
        <v>88.4</v>
      </c>
      <c r="I71" s="162">
        <v>82.8</v>
      </c>
      <c r="J71" s="162">
        <v>104.6</v>
      </c>
      <c r="K71" s="162">
        <v>79.4</v>
      </c>
      <c r="L71" s="162">
        <v>68.4</v>
      </c>
      <c r="M71" s="162">
        <v>90.9</v>
      </c>
      <c r="N71" s="162">
        <v>88.5</v>
      </c>
      <c r="O71" s="162">
        <v>75.9</v>
      </c>
      <c r="P71" s="162">
        <v>71.3</v>
      </c>
      <c r="Q71" s="162">
        <v>91.5</v>
      </c>
      <c r="R71" s="162">
        <v>84.9</v>
      </c>
      <c r="S71" s="162">
        <v>88.4</v>
      </c>
      <c r="T71" s="396"/>
      <c r="V71" s="396"/>
      <c r="W71" s="396"/>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539"/>
      <c r="B72" s="537">
        <v>5</v>
      </c>
      <c r="C72" s="172"/>
      <c r="D72" s="173">
        <v>82.1</v>
      </c>
      <c r="E72" s="174">
        <v>120.3</v>
      </c>
      <c r="F72" s="174">
        <v>78.8</v>
      </c>
      <c r="G72" s="174">
        <v>89.6</v>
      </c>
      <c r="H72" s="174">
        <v>75.1</v>
      </c>
      <c r="I72" s="174">
        <v>79.7</v>
      </c>
      <c r="J72" s="174">
        <v>95</v>
      </c>
      <c r="K72" s="174">
        <v>73</v>
      </c>
      <c r="L72" s="174">
        <v>71</v>
      </c>
      <c r="M72" s="174">
        <v>85.3</v>
      </c>
      <c r="N72" s="174">
        <v>91.1</v>
      </c>
      <c r="O72" s="174">
        <v>96.4</v>
      </c>
      <c r="P72" s="174">
        <v>67.8</v>
      </c>
      <c r="Q72" s="174">
        <v>88.2</v>
      </c>
      <c r="R72" s="174">
        <v>66.9</v>
      </c>
      <c r="S72" s="174">
        <v>86.1</v>
      </c>
      <c r="T72" s="396"/>
      <c r="V72" s="396"/>
      <c r="W72" s="396"/>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3"/>
      <c r="B73" s="163"/>
      <c r="C73" s="163"/>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0.2</v>
      </c>
      <c r="E74" s="323">
        <v>-1.6</v>
      </c>
      <c r="F74" s="323">
        <v>2.2</v>
      </c>
      <c r="G74" s="323">
        <v>-10.9</v>
      </c>
      <c r="H74" s="323">
        <v>2.2</v>
      </c>
      <c r="I74" s="323">
        <v>8</v>
      </c>
      <c r="J74" s="323">
        <v>1</v>
      </c>
      <c r="K74" s="323">
        <v>0.8</v>
      </c>
      <c r="L74" s="324">
        <v>0.3</v>
      </c>
      <c r="M74" s="324">
        <v>-5</v>
      </c>
      <c r="N74" s="324">
        <v>-3.7</v>
      </c>
      <c r="O74" s="324">
        <v>-5.9</v>
      </c>
      <c r="P74" s="323">
        <v>-7.4</v>
      </c>
      <c r="Q74" s="323">
        <v>-1.4</v>
      </c>
      <c r="R74" s="323">
        <v>-7.3</v>
      </c>
      <c r="S74" s="324">
        <v>0.3</v>
      </c>
    </row>
    <row r="75" spans="1:19" ht="13.5" customHeight="1">
      <c r="A75" s="325"/>
      <c r="B75" s="325" t="s">
        <v>452</v>
      </c>
      <c r="C75" s="326"/>
      <c r="D75" s="327">
        <v>0.1</v>
      </c>
      <c r="E75" s="161">
        <v>1.6</v>
      </c>
      <c r="F75" s="161">
        <v>0.8</v>
      </c>
      <c r="G75" s="161">
        <v>-3.1</v>
      </c>
      <c r="H75" s="161">
        <v>18.7</v>
      </c>
      <c r="I75" s="161">
        <v>0.5</v>
      </c>
      <c r="J75" s="161">
        <v>-1.2</v>
      </c>
      <c r="K75" s="161">
        <v>2.3</v>
      </c>
      <c r="L75" s="328">
        <v>18.2</v>
      </c>
      <c r="M75" s="328">
        <v>-4.6</v>
      </c>
      <c r="N75" s="328">
        <v>1.5</v>
      </c>
      <c r="O75" s="328">
        <v>-2.3</v>
      </c>
      <c r="P75" s="161">
        <v>1.5</v>
      </c>
      <c r="Q75" s="161">
        <v>-5.8</v>
      </c>
      <c r="R75" s="161">
        <v>5.7</v>
      </c>
      <c r="S75" s="328">
        <v>2.2</v>
      </c>
    </row>
    <row r="76" spans="1:19" ht="13.5" customHeight="1">
      <c r="A76" s="325"/>
      <c r="B76" s="325" t="s">
        <v>453</v>
      </c>
      <c r="C76" s="326"/>
      <c r="D76" s="327">
        <v>0.5</v>
      </c>
      <c r="E76" s="161">
        <v>-11</v>
      </c>
      <c r="F76" s="161">
        <v>0.2</v>
      </c>
      <c r="G76" s="161">
        <v>-5.7</v>
      </c>
      <c r="H76" s="161">
        <v>11.7</v>
      </c>
      <c r="I76" s="161">
        <v>3.5</v>
      </c>
      <c r="J76" s="161">
        <v>1.4</v>
      </c>
      <c r="K76" s="161">
        <v>-7.2</v>
      </c>
      <c r="L76" s="328">
        <v>10.2</v>
      </c>
      <c r="M76" s="328">
        <v>3.1</v>
      </c>
      <c r="N76" s="328">
        <v>4.8</v>
      </c>
      <c r="O76" s="328">
        <v>-6.2</v>
      </c>
      <c r="P76" s="161">
        <v>2</v>
      </c>
      <c r="Q76" s="161">
        <v>1.4</v>
      </c>
      <c r="R76" s="161">
        <v>7.2</v>
      </c>
      <c r="S76" s="328">
        <v>1</v>
      </c>
    </row>
    <row r="77" spans="1:19" ht="13.5" customHeight="1">
      <c r="A77" s="325"/>
      <c r="B77" s="325" t="s">
        <v>200</v>
      </c>
      <c r="C77" s="326"/>
      <c r="D77" s="327">
        <v>-0.3</v>
      </c>
      <c r="E77" s="161">
        <v>-4.5</v>
      </c>
      <c r="F77" s="161">
        <v>2</v>
      </c>
      <c r="G77" s="161">
        <v>19.5</v>
      </c>
      <c r="H77" s="161">
        <v>0.2</v>
      </c>
      <c r="I77" s="161">
        <v>-5.4</v>
      </c>
      <c r="J77" s="161">
        <v>-3.5</v>
      </c>
      <c r="K77" s="161">
        <v>-0.2</v>
      </c>
      <c r="L77" s="328">
        <v>25.6</v>
      </c>
      <c r="M77" s="328">
        <v>-4.3</v>
      </c>
      <c r="N77" s="328">
        <v>2.5</v>
      </c>
      <c r="O77" s="328">
        <v>3.2</v>
      </c>
      <c r="P77" s="161">
        <v>-1.1</v>
      </c>
      <c r="Q77" s="161">
        <v>-1.8</v>
      </c>
      <c r="R77" s="161">
        <v>-5.1</v>
      </c>
      <c r="S77" s="328">
        <v>3</v>
      </c>
    </row>
    <row r="78" spans="1:19" ht="13.5" customHeight="1">
      <c r="A78" s="325"/>
      <c r="B78" s="325">
        <v>28</v>
      </c>
      <c r="C78" s="326"/>
      <c r="D78" s="327">
        <v>0.6</v>
      </c>
      <c r="E78" s="161">
        <v>0.2</v>
      </c>
      <c r="F78" s="161">
        <v>0.4</v>
      </c>
      <c r="G78" s="161">
        <v>-1.3</v>
      </c>
      <c r="H78" s="161">
        <v>0.6</v>
      </c>
      <c r="I78" s="161">
        <v>-0.5</v>
      </c>
      <c r="J78" s="161">
        <v>-1.9</v>
      </c>
      <c r="K78" s="161">
        <v>-5.4</v>
      </c>
      <c r="L78" s="328">
        <v>2.2</v>
      </c>
      <c r="M78" s="328">
        <v>2.6</v>
      </c>
      <c r="N78" s="328">
        <v>-4.3</v>
      </c>
      <c r="O78" s="328">
        <v>0.2</v>
      </c>
      <c r="P78" s="161">
        <v>11.5</v>
      </c>
      <c r="Q78" s="161">
        <v>1.1</v>
      </c>
      <c r="R78" s="161">
        <v>-1.4</v>
      </c>
      <c r="S78" s="328">
        <v>-1.4</v>
      </c>
    </row>
    <row r="79" spans="1:19" ht="13.5" customHeight="1">
      <c r="A79" s="230"/>
      <c r="B79" s="171" t="s">
        <v>39</v>
      </c>
      <c r="C79" s="231"/>
      <c r="D79" s="175">
        <v>0.5</v>
      </c>
      <c r="E79" s="176">
        <v>1.9</v>
      </c>
      <c r="F79" s="176">
        <v>-0.2</v>
      </c>
      <c r="G79" s="176">
        <v>1</v>
      </c>
      <c r="H79" s="176">
        <v>0.3</v>
      </c>
      <c r="I79" s="176">
        <v>2.2</v>
      </c>
      <c r="J79" s="176">
        <v>1.1</v>
      </c>
      <c r="K79" s="176">
        <v>1.3</v>
      </c>
      <c r="L79" s="176">
        <v>7.3</v>
      </c>
      <c r="M79" s="176">
        <v>-4</v>
      </c>
      <c r="N79" s="176">
        <v>6.5</v>
      </c>
      <c r="O79" s="176">
        <v>0.7</v>
      </c>
      <c r="P79" s="176">
        <v>3.1</v>
      </c>
      <c r="Q79" s="176">
        <v>-0.2</v>
      </c>
      <c r="R79" s="176">
        <v>3.3</v>
      </c>
      <c r="S79" s="176">
        <v>-2.8</v>
      </c>
    </row>
    <row r="80" spans="1:19" ht="13.5" customHeight="1">
      <c r="A80" s="325"/>
      <c r="B80" s="325" t="s">
        <v>757</v>
      </c>
      <c r="C80" s="326"/>
      <c r="D80" s="385">
        <v>-0.1</v>
      </c>
      <c r="E80" s="386">
        <v>1.3</v>
      </c>
      <c r="F80" s="386">
        <v>-0.4</v>
      </c>
      <c r="G80" s="386">
        <v>-0.9</v>
      </c>
      <c r="H80" s="386">
        <v>-0.4</v>
      </c>
      <c r="I80" s="386">
        <v>-2.2</v>
      </c>
      <c r="J80" s="386">
        <v>-2.9</v>
      </c>
      <c r="K80" s="386">
        <v>-0.1</v>
      </c>
      <c r="L80" s="386">
        <v>-0.9</v>
      </c>
      <c r="M80" s="386">
        <v>-2.9</v>
      </c>
      <c r="N80" s="386">
        <v>6.1</v>
      </c>
      <c r="O80" s="386">
        <v>2</v>
      </c>
      <c r="P80" s="386">
        <v>4.4</v>
      </c>
      <c r="Q80" s="386">
        <v>-1.4</v>
      </c>
      <c r="R80" s="386">
        <v>4.1</v>
      </c>
      <c r="S80" s="386">
        <v>0.7</v>
      </c>
    </row>
    <row r="81" spans="1:19" ht="13.5" customHeight="1">
      <c r="A81" s="325"/>
      <c r="B81" s="325" t="s">
        <v>758</v>
      </c>
      <c r="C81" s="326"/>
      <c r="D81" s="387">
        <v>2.3</v>
      </c>
      <c r="E81" s="162">
        <v>4.8</v>
      </c>
      <c r="F81" s="162">
        <v>-0.7</v>
      </c>
      <c r="G81" s="162">
        <v>1.8</v>
      </c>
      <c r="H81" s="162">
        <v>-0.6</v>
      </c>
      <c r="I81" s="162">
        <v>2.3</v>
      </c>
      <c r="J81" s="162">
        <v>-6</v>
      </c>
      <c r="K81" s="162">
        <v>-0.4</v>
      </c>
      <c r="L81" s="162">
        <v>-1.2</v>
      </c>
      <c r="M81" s="162">
        <v>-7.5</v>
      </c>
      <c r="N81" s="162">
        <v>0.4</v>
      </c>
      <c r="O81" s="162">
        <v>6</v>
      </c>
      <c r="P81" s="162">
        <v>5.8</v>
      </c>
      <c r="Q81" s="162">
        <v>19.8</v>
      </c>
      <c r="R81" s="162">
        <v>9.3</v>
      </c>
      <c r="S81" s="162">
        <v>4.3</v>
      </c>
    </row>
    <row r="82" spans="1:19" ht="13.5" customHeight="1">
      <c r="A82" s="325"/>
      <c r="B82" s="325" t="s">
        <v>759</v>
      </c>
      <c r="C82" s="326"/>
      <c r="D82" s="387">
        <v>1</v>
      </c>
      <c r="E82" s="162">
        <v>-2.3</v>
      </c>
      <c r="F82" s="162">
        <v>-0.4</v>
      </c>
      <c r="G82" s="162">
        <v>-0.4</v>
      </c>
      <c r="H82" s="162">
        <v>3</v>
      </c>
      <c r="I82" s="162">
        <v>10.1</v>
      </c>
      <c r="J82" s="162">
        <v>19.2</v>
      </c>
      <c r="K82" s="162">
        <v>-0.4</v>
      </c>
      <c r="L82" s="162">
        <v>16.4</v>
      </c>
      <c r="M82" s="162">
        <v>-5.1</v>
      </c>
      <c r="N82" s="162">
        <v>3</v>
      </c>
      <c r="O82" s="162">
        <v>-5.1</v>
      </c>
      <c r="P82" s="162">
        <v>5</v>
      </c>
      <c r="Q82" s="162">
        <v>-3.8</v>
      </c>
      <c r="R82" s="162">
        <v>3.3</v>
      </c>
      <c r="S82" s="162">
        <v>-10.9</v>
      </c>
    </row>
    <row r="83" spans="1:19" ht="13.5" customHeight="1">
      <c r="A83" s="325"/>
      <c r="B83" s="325" t="s">
        <v>760</v>
      </c>
      <c r="C83" s="326"/>
      <c r="D83" s="387">
        <v>0.6</v>
      </c>
      <c r="E83" s="162">
        <v>-0.3</v>
      </c>
      <c r="F83" s="162">
        <v>-0.2</v>
      </c>
      <c r="G83" s="162">
        <v>-2.4</v>
      </c>
      <c r="H83" s="162">
        <v>1.5</v>
      </c>
      <c r="I83" s="162">
        <v>5.5</v>
      </c>
      <c r="J83" s="162">
        <v>0.8</v>
      </c>
      <c r="K83" s="162">
        <v>6.1</v>
      </c>
      <c r="L83" s="162">
        <v>2</v>
      </c>
      <c r="M83" s="162">
        <v>-1.2</v>
      </c>
      <c r="N83" s="162">
        <v>-0.5</v>
      </c>
      <c r="O83" s="162">
        <v>5.5</v>
      </c>
      <c r="P83" s="162">
        <v>2.1</v>
      </c>
      <c r="Q83" s="162">
        <v>2.6</v>
      </c>
      <c r="R83" s="162">
        <v>-8.2</v>
      </c>
      <c r="S83" s="162">
        <v>-7</v>
      </c>
    </row>
    <row r="84" spans="1:19" ht="13.5" customHeight="1">
      <c r="A84" s="325"/>
      <c r="B84" s="325" t="s">
        <v>761</v>
      </c>
      <c r="C84" s="326"/>
      <c r="D84" s="387">
        <v>1.4</v>
      </c>
      <c r="E84" s="162">
        <v>10.3</v>
      </c>
      <c r="F84" s="162">
        <v>-0.3</v>
      </c>
      <c r="G84" s="162">
        <v>0.1</v>
      </c>
      <c r="H84" s="162">
        <v>2.3</v>
      </c>
      <c r="I84" s="162">
        <v>5.9</v>
      </c>
      <c r="J84" s="162">
        <v>0</v>
      </c>
      <c r="K84" s="162">
        <v>5.5</v>
      </c>
      <c r="L84" s="162">
        <v>0.1</v>
      </c>
      <c r="M84" s="162">
        <v>-2</v>
      </c>
      <c r="N84" s="162">
        <v>5.9</v>
      </c>
      <c r="O84" s="162">
        <v>-3</v>
      </c>
      <c r="P84" s="162">
        <v>3.7</v>
      </c>
      <c r="Q84" s="162">
        <v>2.7</v>
      </c>
      <c r="R84" s="162">
        <v>2.8</v>
      </c>
      <c r="S84" s="162">
        <v>-5.5</v>
      </c>
    </row>
    <row r="85" spans="2:19" ht="13.5" customHeight="1">
      <c r="B85" s="325" t="s">
        <v>733</v>
      </c>
      <c r="C85" s="326"/>
      <c r="D85" s="387">
        <v>4.3</v>
      </c>
      <c r="E85" s="162">
        <v>0.7</v>
      </c>
      <c r="F85" s="162">
        <v>6.9</v>
      </c>
      <c r="G85" s="162">
        <v>4.9</v>
      </c>
      <c r="H85" s="162">
        <v>-1.1</v>
      </c>
      <c r="I85" s="162">
        <v>7.8</v>
      </c>
      <c r="J85" s="162">
        <v>0.6</v>
      </c>
      <c r="K85" s="162">
        <v>6.5</v>
      </c>
      <c r="L85" s="162">
        <v>1.3</v>
      </c>
      <c r="M85" s="162">
        <v>-3</v>
      </c>
      <c r="N85" s="162">
        <v>8.7</v>
      </c>
      <c r="O85" s="162">
        <v>-0.1</v>
      </c>
      <c r="P85" s="162">
        <v>5.3</v>
      </c>
      <c r="Q85" s="162">
        <v>1.6</v>
      </c>
      <c r="R85" s="162">
        <v>2.1</v>
      </c>
      <c r="S85" s="162">
        <v>-3.6</v>
      </c>
    </row>
    <row r="86" spans="1:19" ht="13.5" customHeight="1">
      <c r="A86" s="325"/>
      <c r="B86" s="325" t="s">
        <v>762</v>
      </c>
      <c r="C86" s="326"/>
      <c r="D86" s="387">
        <v>1.3</v>
      </c>
      <c r="E86" s="162">
        <v>37</v>
      </c>
      <c r="F86" s="162">
        <v>-1.3</v>
      </c>
      <c r="G86" s="162">
        <v>8.3</v>
      </c>
      <c r="H86" s="162">
        <v>-3</v>
      </c>
      <c r="I86" s="162">
        <v>-3</v>
      </c>
      <c r="J86" s="162">
        <v>2</v>
      </c>
      <c r="K86" s="162">
        <v>4</v>
      </c>
      <c r="L86" s="162">
        <v>2.6</v>
      </c>
      <c r="M86" s="162">
        <v>2.1</v>
      </c>
      <c r="N86" s="162">
        <v>8.7</v>
      </c>
      <c r="O86" s="162">
        <v>-6.1</v>
      </c>
      <c r="P86" s="162">
        <v>8.4</v>
      </c>
      <c r="Q86" s="162">
        <v>-0.1</v>
      </c>
      <c r="R86" s="162">
        <v>6.7</v>
      </c>
      <c r="S86" s="162">
        <v>-3.2</v>
      </c>
    </row>
    <row r="87" spans="1:19" ht="13.5" customHeight="1">
      <c r="A87" s="325"/>
      <c r="B87" s="325">
        <v>12</v>
      </c>
      <c r="C87" s="326"/>
      <c r="D87" s="387">
        <v>-3</v>
      </c>
      <c r="E87" s="162">
        <v>-0.2</v>
      </c>
      <c r="F87" s="162">
        <v>-3</v>
      </c>
      <c r="G87" s="162">
        <v>-0.8</v>
      </c>
      <c r="H87" s="162">
        <v>1.2</v>
      </c>
      <c r="I87" s="162">
        <v>-5.3</v>
      </c>
      <c r="J87" s="162">
        <v>1.8</v>
      </c>
      <c r="K87" s="162">
        <v>5.5</v>
      </c>
      <c r="L87" s="162">
        <v>-0.1</v>
      </c>
      <c r="M87" s="162">
        <v>-6.7</v>
      </c>
      <c r="N87" s="162">
        <v>11.8</v>
      </c>
      <c r="O87" s="162">
        <v>-0.8</v>
      </c>
      <c r="P87" s="162">
        <v>3.6</v>
      </c>
      <c r="Q87" s="162">
        <v>-11.4</v>
      </c>
      <c r="R87" s="162">
        <v>5.8</v>
      </c>
      <c r="S87" s="162">
        <v>-6.7</v>
      </c>
    </row>
    <row r="88" spans="1:19" ht="13.5" customHeight="1">
      <c r="A88" s="325" t="s">
        <v>38</v>
      </c>
      <c r="B88" s="325" t="s">
        <v>763</v>
      </c>
      <c r="C88" s="326" t="s">
        <v>454</v>
      </c>
      <c r="D88" s="387">
        <v>-2</v>
      </c>
      <c r="E88" s="162">
        <v>-1.6</v>
      </c>
      <c r="F88" s="162">
        <v>1.1</v>
      </c>
      <c r="G88" s="162">
        <v>22.8</v>
      </c>
      <c r="H88" s="162">
        <v>-7.4</v>
      </c>
      <c r="I88" s="162">
        <v>-8.5</v>
      </c>
      <c r="J88" s="162">
        <v>4.3</v>
      </c>
      <c r="K88" s="162">
        <v>15.6</v>
      </c>
      <c r="L88" s="162">
        <v>-53.1</v>
      </c>
      <c r="M88" s="162">
        <v>17.5</v>
      </c>
      <c r="N88" s="162">
        <v>-12.8</v>
      </c>
      <c r="O88" s="162">
        <v>-4</v>
      </c>
      <c r="P88" s="162">
        <v>-18</v>
      </c>
      <c r="Q88" s="162">
        <v>7.2</v>
      </c>
      <c r="R88" s="162">
        <v>12.2</v>
      </c>
      <c r="S88" s="162">
        <v>1.5</v>
      </c>
    </row>
    <row r="89" spans="1:19" ht="13.5" customHeight="1">
      <c r="A89" s="325"/>
      <c r="B89" s="325">
        <v>2</v>
      </c>
      <c r="C89" s="326"/>
      <c r="D89" s="387">
        <v>0.7</v>
      </c>
      <c r="E89" s="162">
        <v>27.6</v>
      </c>
      <c r="F89" s="162">
        <v>0.3</v>
      </c>
      <c r="G89" s="162">
        <v>19.3</v>
      </c>
      <c r="H89" s="162">
        <v>-7.2</v>
      </c>
      <c r="I89" s="162">
        <v>-7.7</v>
      </c>
      <c r="J89" s="162">
        <v>6.7</v>
      </c>
      <c r="K89" s="162">
        <v>10.9</v>
      </c>
      <c r="L89" s="162">
        <v>-10.8</v>
      </c>
      <c r="M89" s="162">
        <v>16.6</v>
      </c>
      <c r="N89" s="162">
        <v>-11</v>
      </c>
      <c r="O89" s="162">
        <v>2</v>
      </c>
      <c r="P89" s="162">
        <v>-18.4</v>
      </c>
      <c r="Q89" s="162">
        <v>10.1</v>
      </c>
      <c r="R89" s="162">
        <v>0.1</v>
      </c>
      <c r="S89" s="162">
        <v>0</v>
      </c>
    </row>
    <row r="90" spans="1:19" ht="13.5" customHeight="1">
      <c r="A90" s="325"/>
      <c r="B90" s="325">
        <v>3</v>
      </c>
      <c r="C90" s="326"/>
      <c r="D90" s="387">
        <v>0.7</v>
      </c>
      <c r="E90" s="162">
        <v>26.7</v>
      </c>
      <c r="F90" s="162">
        <v>0</v>
      </c>
      <c r="G90" s="162">
        <v>16.9</v>
      </c>
      <c r="H90" s="162">
        <v>-14.2</v>
      </c>
      <c r="I90" s="162">
        <v>-9.6</v>
      </c>
      <c r="J90" s="162">
        <v>7.7</v>
      </c>
      <c r="K90" s="162">
        <v>5</v>
      </c>
      <c r="L90" s="162">
        <v>-12.9</v>
      </c>
      <c r="M90" s="162">
        <v>34.8</v>
      </c>
      <c r="N90" s="162">
        <v>-7.9</v>
      </c>
      <c r="O90" s="162">
        <v>13.6</v>
      </c>
      <c r="P90" s="162">
        <v>-20.4</v>
      </c>
      <c r="Q90" s="162">
        <v>10.9</v>
      </c>
      <c r="R90" s="162">
        <v>0.4</v>
      </c>
      <c r="S90" s="162">
        <v>-3.7</v>
      </c>
    </row>
    <row r="91" spans="1:19" ht="13.5" customHeight="1">
      <c r="A91" s="325"/>
      <c r="B91" s="325">
        <v>4</v>
      </c>
      <c r="D91" s="387">
        <v>1.2</v>
      </c>
      <c r="E91" s="162">
        <v>27.7</v>
      </c>
      <c r="F91" s="162">
        <v>-1.5</v>
      </c>
      <c r="G91" s="162">
        <v>20.5</v>
      </c>
      <c r="H91" s="162">
        <v>6.1</v>
      </c>
      <c r="I91" s="162">
        <v>-9.5</v>
      </c>
      <c r="J91" s="162">
        <v>21.6</v>
      </c>
      <c r="K91" s="162">
        <v>10.4</v>
      </c>
      <c r="L91" s="162">
        <v>-12.3</v>
      </c>
      <c r="M91" s="162">
        <v>19.9</v>
      </c>
      <c r="N91" s="162">
        <v>-4.4</v>
      </c>
      <c r="O91" s="162">
        <v>-19.5</v>
      </c>
      <c r="P91" s="162">
        <v>-16.7</v>
      </c>
      <c r="Q91" s="162">
        <v>11.9</v>
      </c>
      <c r="R91" s="162">
        <v>-18.9</v>
      </c>
      <c r="S91" s="162">
        <v>0.6</v>
      </c>
    </row>
    <row r="92" spans="1:19" ht="13.5" customHeight="1">
      <c r="A92" s="171"/>
      <c r="B92" s="537">
        <v>5</v>
      </c>
      <c r="C92" s="172"/>
      <c r="D92" s="173">
        <v>0.7</v>
      </c>
      <c r="E92" s="174">
        <v>43.6</v>
      </c>
      <c r="F92" s="174">
        <v>0.5</v>
      </c>
      <c r="G92" s="174">
        <v>20.3</v>
      </c>
      <c r="H92" s="174">
        <v>-8.6</v>
      </c>
      <c r="I92" s="174">
        <v>-7.5</v>
      </c>
      <c r="J92" s="174">
        <v>12.8</v>
      </c>
      <c r="K92" s="174">
        <v>0.7</v>
      </c>
      <c r="L92" s="174">
        <v>-5.1</v>
      </c>
      <c r="M92" s="174">
        <v>14.8</v>
      </c>
      <c r="N92" s="174">
        <v>-4.1</v>
      </c>
      <c r="O92" s="174">
        <v>4.4</v>
      </c>
      <c r="P92" s="174">
        <v>-22.9</v>
      </c>
      <c r="Q92" s="174">
        <v>5.3</v>
      </c>
      <c r="R92" s="174">
        <v>-13</v>
      </c>
      <c r="S92" s="174">
        <v>-0.1</v>
      </c>
    </row>
    <row r="93" spans="1:35" ht="27" customHeight="1">
      <c r="A93" s="661" t="s">
        <v>627</v>
      </c>
      <c r="B93" s="661"/>
      <c r="C93" s="662"/>
      <c r="D93" s="239">
        <v>-2.5</v>
      </c>
      <c r="E93" s="238">
        <v>17</v>
      </c>
      <c r="F93" s="238">
        <v>-1.9</v>
      </c>
      <c r="G93" s="238">
        <v>-4.7</v>
      </c>
      <c r="H93" s="238">
        <v>-15</v>
      </c>
      <c r="I93" s="238">
        <v>-3.7</v>
      </c>
      <c r="J93" s="238">
        <v>-9.2</v>
      </c>
      <c r="K93" s="238">
        <v>-8.1</v>
      </c>
      <c r="L93" s="238">
        <v>3.8</v>
      </c>
      <c r="M93" s="238">
        <v>-6.2</v>
      </c>
      <c r="N93" s="238">
        <v>2.9</v>
      </c>
      <c r="O93" s="238">
        <v>27</v>
      </c>
      <c r="P93" s="238">
        <v>-4.9</v>
      </c>
      <c r="Q93" s="238">
        <v>-3.6</v>
      </c>
      <c r="R93" s="238">
        <v>-21.2</v>
      </c>
      <c r="S93" s="238">
        <v>-2.6</v>
      </c>
      <c r="T93" s="399"/>
      <c r="U93" s="399"/>
      <c r="V93" s="399"/>
      <c r="W93" s="399"/>
      <c r="X93" s="332"/>
      <c r="Y93" s="332"/>
      <c r="Z93" s="332"/>
      <c r="AA93" s="332"/>
      <c r="AB93" s="332"/>
      <c r="AC93" s="332"/>
      <c r="AD93" s="332"/>
      <c r="AE93" s="332"/>
      <c r="AF93" s="332"/>
      <c r="AG93" s="332"/>
      <c r="AH93" s="332"/>
      <c r="AI93" s="332"/>
    </row>
  </sheetData>
  <sheetProtection/>
  <mergeCells count="11">
    <mergeCell ref="G2:N2"/>
    <mergeCell ref="H3:O3"/>
    <mergeCell ref="A4:C6"/>
    <mergeCell ref="D7:R7"/>
    <mergeCell ref="D27:S27"/>
    <mergeCell ref="H49:O49"/>
    <mergeCell ref="A93:C93"/>
    <mergeCell ref="A50:C52"/>
    <mergeCell ref="D53:R53"/>
    <mergeCell ref="D73:S73"/>
    <mergeCell ref="A47:C4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8"/>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9"/>
      <c r="H1" s="199"/>
      <c r="I1" s="199"/>
      <c r="J1" s="199"/>
      <c r="K1" s="199"/>
      <c r="L1" s="199"/>
      <c r="M1" s="199"/>
      <c r="N1" s="199"/>
      <c r="O1" s="199"/>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70" t="s">
        <v>426</v>
      </c>
      <c r="H2" s="670"/>
      <c r="I2" s="670"/>
      <c r="J2" s="670"/>
      <c r="K2" s="670"/>
      <c r="L2" s="670"/>
      <c r="M2" s="670"/>
      <c r="N2" s="670"/>
      <c r="O2" s="316"/>
      <c r="P2" s="143"/>
      <c r="Q2" s="143"/>
      <c r="R2" s="318"/>
      <c r="S2" s="143"/>
      <c r="T2" s="143"/>
      <c r="U2" s="143"/>
      <c r="V2" s="143"/>
      <c r="W2" s="143"/>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796</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5"/>
      <c r="B7" s="165"/>
      <c r="C7" s="165"/>
      <c r="D7" s="669" t="s">
        <v>787</v>
      </c>
      <c r="E7" s="669"/>
      <c r="F7" s="669"/>
      <c r="G7" s="669"/>
      <c r="H7" s="669"/>
      <c r="I7" s="669"/>
      <c r="J7" s="669"/>
      <c r="K7" s="669"/>
      <c r="L7" s="669"/>
      <c r="M7" s="669"/>
      <c r="N7" s="669"/>
      <c r="O7" s="669"/>
      <c r="P7" s="669"/>
      <c r="Q7" s="669"/>
      <c r="R7" s="669"/>
      <c r="S7" s="165"/>
    </row>
    <row r="8" spans="1:19" ht="13.5" customHeight="1">
      <c r="A8" s="320" t="s">
        <v>755</v>
      </c>
      <c r="B8" s="320" t="s">
        <v>450</v>
      </c>
      <c r="C8" s="321" t="s">
        <v>756</v>
      </c>
      <c r="D8" s="322">
        <v>105.4</v>
      </c>
      <c r="E8" s="323">
        <v>121.2</v>
      </c>
      <c r="F8" s="323">
        <v>101.9</v>
      </c>
      <c r="G8" s="323">
        <v>106.8</v>
      </c>
      <c r="H8" s="323">
        <v>82.4</v>
      </c>
      <c r="I8" s="323">
        <v>109.5</v>
      </c>
      <c r="J8" s="323">
        <v>103.7</v>
      </c>
      <c r="K8" s="323">
        <v>105.4</v>
      </c>
      <c r="L8" s="324">
        <v>88.6</v>
      </c>
      <c r="M8" s="324">
        <v>105.7</v>
      </c>
      <c r="N8" s="324">
        <v>92.9</v>
      </c>
      <c r="O8" s="324">
        <v>124.8</v>
      </c>
      <c r="P8" s="323">
        <v>106.7</v>
      </c>
      <c r="Q8" s="323">
        <v>110.3</v>
      </c>
      <c r="R8" s="323">
        <v>102.7</v>
      </c>
      <c r="S8" s="324">
        <v>109.3</v>
      </c>
    </row>
    <row r="9" spans="1:19" ht="13.5" customHeight="1">
      <c r="A9" s="325"/>
      <c r="B9" s="325" t="s">
        <v>452</v>
      </c>
      <c r="C9" s="326"/>
      <c r="D9" s="327">
        <v>106.2</v>
      </c>
      <c r="E9" s="161">
        <v>123.8</v>
      </c>
      <c r="F9" s="161">
        <v>103.1</v>
      </c>
      <c r="G9" s="161">
        <v>107</v>
      </c>
      <c r="H9" s="161">
        <v>93</v>
      </c>
      <c r="I9" s="161">
        <v>111.1</v>
      </c>
      <c r="J9" s="161">
        <v>104.4</v>
      </c>
      <c r="K9" s="161">
        <v>113.1</v>
      </c>
      <c r="L9" s="328">
        <v>106.9</v>
      </c>
      <c r="M9" s="328">
        <v>106.8</v>
      </c>
      <c r="N9" s="328">
        <v>93.4</v>
      </c>
      <c r="O9" s="328">
        <v>121.2</v>
      </c>
      <c r="P9" s="161">
        <v>113.1</v>
      </c>
      <c r="Q9" s="161">
        <v>103.1</v>
      </c>
      <c r="R9" s="161">
        <v>108.4</v>
      </c>
      <c r="S9" s="328">
        <v>104.3</v>
      </c>
    </row>
    <row r="10" spans="1:19" ht="13.5">
      <c r="A10" s="325"/>
      <c r="B10" s="325" t="s">
        <v>453</v>
      </c>
      <c r="C10" s="326"/>
      <c r="D10" s="327">
        <v>100.9</v>
      </c>
      <c r="E10" s="161">
        <v>116.3</v>
      </c>
      <c r="F10" s="161">
        <v>99.5</v>
      </c>
      <c r="G10" s="161">
        <v>99.1</v>
      </c>
      <c r="H10" s="161">
        <v>98.4</v>
      </c>
      <c r="I10" s="161">
        <v>103.7</v>
      </c>
      <c r="J10" s="161">
        <v>102.2</v>
      </c>
      <c r="K10" s="161">
        <v>99.7</v>
      </c>
      <c r="L10" s="328">
        <v>101.1</v>
      </c>
      <c r="M10" s="328">
        <v>105.9</v>
      </c>
      <c r="N10" s="328">
        <v>89.7</v>
      </c>
      <c r="O10" s="328">
        <v>100.9</v>
      </c>
      <c r="P10" s="161">
        <v>91.4</v>
      </c>
      <c r="Q10" s="161">
        <v>101</v>
      </c>
      <c r="R10" s="161">
        <v>100.2</v>
      </c>
      <c r="S10" s="328">
        <v>99</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26"/>
      <c r="D12" s="540" t="s">
        <v>790</v>
      </c>
      <c r="E12" s="541" t="s">
        <v>790</v>
      </c>
      <c r="F12" s="541" t="s">
        <v>790</v>
      </c>
      <c r="G12" s="541" t="s">
        <v>790</v>
      </c>
      <c r="H12" s="541" t="s">
        <v>790</v>
      </c>
      <c r="I12" s="541" t="s">
        <v>790</v>
      </c>
      <c r="J12" s="541" t="s">
        <v>790</v>
      </c>
      <c r="K12" s="541" t="s">
        <v>790</v>
      </c>
      <c r="L12" s="541" t="s">
        <v>790</v>
      </c>
      <c r="M12" s="541" t="s">
        <v>790</v>
      </c>
      <c r="N12" s="541" t="s">
        <v>790</v>
      </c>
      <c r="O12" s="541" t="s">
        <v>790</v>
      </c>
      <c r="P12" s="541" t="s">
        <v>790</v>
      </c>
      <c r="Q12" s="541" t="s">
        <v>790</v>
      </c>
      <c r="R12" s="541" t="s">
        <v>790</v>
      </c>
      <c r="S12" s="541" t="s">
        <v>790</v>
      </c>
    </row>
    <row r="13" spans="1:19" ht="13.5" customHeight="1">
      <c r="A13" s="230"/>
      <c r="B13" s="171" t="s">
        <v>39</v>
      </c>
      <c r="C13" s="172"/>
      <c r="D13" s="405" t="s">
        <v>380</v>
      </c>
      <c r="E13" s="406" t="s">
        <v>380</v>
      </c>
      <c r="F13" s="406" t="s">
        <v>380</v>
      </c>
      <c r="G13" s="406" t="s">
        <v>380</v>
      </c>
      <c r="H13" s="406" t="s">
        <v>380</v>
      </c>
      <c r="I13" s="406" t="s">
        <v>380</v>
      </c>
      <c r="J13" s="406" t="s">
        <v>380</v>
      </c>
      <c r="K13" s="406" t="s">
        <v>380</v>
      </c>
      <c r="L13" s="406" t="s">
        <v>380</v>
      </c>
      <c r="M13" s="406" t="s">
        <v>380</v>
      </c>
      <c r="N13" s="406" t="s">
        <v>380</v>
      </c>
      <c r="O13" s="406" t="s">
        <v>380</v>
      </c>
      <c r="P13" s="406" t="s">
        <v>380</v>
      </c>
      <c r="Q13" s="406" t="s">
        <v>380</v>
      </c>
      <c r="R13" s="406" t="s">
        <v>380</v>
      </c>
      <c r="S13" s="406" t="s">
        <v>381</v>
      </c>
    </row>
    <row r="14" spans="1:19" ht="13.5" customHeight="1">
      <c r="A14" s="325"/>
      <c r="B14" s="325" t="s">
        <v>757</v>
      </c>
      <c r="C14" s="326"/>
      <c r="D14" s="385">
        <v>83.1</v>
      </c>
      <c r="E14" s="386">
        <v>101.7</v>
      </c>
      <c r="F14" s="386">
        <v>81.4</v>
      </c>
      <c r="G14" s="386">
        <v>74.9</v>
      </c>
      <c r="H14" s="386">
        <v>79</v>
      </c>
      <c r="I14" s="386">
        <v>92.6</v>
      </c>
      <c r="J14" s="386">
        <v>81.4</v>
      </c>
      <c r="K14" s="386">
        <v>70</v>
      </c>
      <c r="L14" s="386">
        <v>79.8</v>
      </c>
      <c r="M14" s="386">
        <v>72.9</v>
      </c>
      <c r="N14" s="386">
        <v>94.2</v>
      </c>
      <c r="O14" s="386">
        <v>89.3</v>
      </c>
      <c r="P14" s="386">
        <v>81</v>
      </c>
      <c r="Q14" s="386">
        <v>81.4</v>
      </c>
      <c r="R14" s="386">
        <v>75.5</v>
      </c>
      <c r="S14" s="386">
        <v>83.5</v>
      </c>
    </row>
    <row r="15" spans="1:19" ht="13.5" customHeight="1">
      <c r="A15" s="325"/>
      <c r="B15" s="325" t="s">
        <v>758</v>
      </c>
      <c r="C15" s="326"/>
      <c r="D15" s="387">
        <v>134.9</v>
      </c>
      <c r="E15" s="162">
        <v>111.8</v>
      </c>
      <c r="F15" s="162">
        <v>132.6</v>
      </c>
      <c r="G15" s="162">
        <v>192.3</v>
      </c>
      <c r="H15" s="162">
        <v>149.8</v>
      </c>
      <c r="I15" s="162">
        <v>156.3</v>
      </c>
      <c r="J15" s="162">
        <v>107.7</v>
      </c>
      <c r="K15" s="162">
        <v>187.6</v>
      </c>
      <c r="L15" s="162">
        <v>100</v>
      </c>
      <c r="M15" s="162">
        <v>111.4</v>
      </c>
      <c r="N15" s="162">
        <v>109.2</v>
      </c>
      <c r="O15" s="162">
        <v>115.1</v>
      </c>
      <c r="P15" s="162">
        <v>203.4</v>
      </c>
      <c r="Q15" s="162">
        <v>136.7</v>
      </c>
      <c r="R15" s="162">
        <v>119.1</v>
      </c>
      <c r="S15" s="162">
        <v>115.3</v>
      </c>
    </row>
    <row r="16" spans="1:19" ht="13.5" customHeight="1">
      <c r="A16" s="325"/>
      <c r="B16" s="325" t="s">
        <v>759</v>
      </c>
      <c r="C16" s="326"/>
      <c r="D16" s="387">
        <v>126.9</v>
      </c>
      <c r="E16" s="162">
        <v>158.6</v>
      </c>
      <c r="F16" s="162">
        <v>137.8</v>
      </c>
      <c r="G16" s="162">
        <v>78.1</v>
      </c>
      <c r="H16" s="162">
        <v>76.3</v>
      </c>
      <c r="I16" s="162">
        <v>138.4</v>
      </c>
      <c r="J16" s="162">
        <v>121.8</v>
      </c>
      <c r="K16" s="162">
        <v>81.2</v>
      </c>
      <c r="L16" s="162">
        <v>213.5</v>
      </c>
      <c r="M16" s="162">
        <v>163.9</v>
      </c>
      <c r="N16" s="162">
        <v>109.9</v>
      </c>
      <c r="O16" s="162">
        <v>106.5</v>
      </c>
      <c r="P16" s="162">
        <v>91.6</v>
      </c>
      <c r="Q16" s="162">
        <v>124.3</v>
      </c>
      <c r="R16" s="162">
        <v>147.5</v>
      </c>
      <c r="S16" s="162">
        <v>93.5</v>
      </c>
    </row>
    <row r="17" spans="1:19" ht="13.5" customHeight="1">
      <c r="A17" s="325"/>
      <c r="B17" s="325" t="s">
        <v>760</v>
      </c>
      <c r="C17" s="326"/>
      <c r="D17" s="387">
        <v>85.9</v>
      </c>
      <c r="E17" s="162">
        <v>103.4</v>
      </c>
      <c r="F17" s="162">
        <v>83.3</v>
      </c>
      <c r="G17" s="162">
        <v>76.4</v>
      </c>
      <c r="H17" s="162">
        <v>73.6</v>
      </c>
      <c r="I17" s="162">
        <v>96.7</v>
      </c>
      <c r="J17" s="162">
        <v>84.8</v>
      </c>
      <c r="K17" s="162">
        <v>74.7</v>
      </c>
      <c r="L17" s="162">
        <v>83.7</v>
      </c>
      <c r="M17" s="162">
        <v>77.8</v>
      </c>
      <c r="N17" s="162">
        <v>101.3</v>
      </c>
      <c r="O17" s="162">
        <v>108.9</v>
      </c>
      <c r="P17" s="162">
        <v>82.1</v>
      </c>
      <c r="Q17" s="162">
        <v>84.9</v>
      </c>
      <c r="R17" s="162">
        <v>88.6</v>
      </c>
      <c r="S17" s="162">
        <v>84.8</v>
      </c>
    </row>
    <row r="18" spans="1:19" ht="13.5" customHeight="1">
      <c r="A18" s="325"/>
      <c r="B18" s="325" t="s">
        <v>761</v>
      </c>
      <c r="C18" s="326"/>
      <c r="D18" s="387">
        <v>83.8</v>
      </c>
      <c r="E18" s="162">
        <v>105.4</v>
      </c>
      <c r="F18" s="162">
        <v>81.8</v>
      </c>
      <c r="G18" s="162">
        <v>76.7</v>
      </c>
      <c r="H18" s="162">
        <v>76.7</v>
      </c>
      <c r="I18" s="162">
        <v>94.3</v>
      </c>
      <c r="J18" s="162">
        <v>79.8</v>
      </c>
      <c r="K18" s="162">
        <v>69.4</v>
      </c>
      <c r="L18" s="162">
        <v>83.4</v>
      </c>
      <c r="M18" s="162">
        <v>82.2</v>
      </c>
      <c r="N18" s="162">
        <v>95.3</v>
      </c>
      <c r="O18" s="162">
        <v>86.7</v>
      </c>
      <c r="P18" s="162">
        <v>83.2</v>
      </c>
      <c r="Q18" s="162">
        <v>83.5</v>
      </c>
      <c r="R18" s="162">
        <v>76.5</v>
      </c>
      <c r="S18" s="162">
        <v>82.2</v>
      </c>
    </row>
    <row r="19" spans="1:19" ht="13.5" customHeight="1">
      <c r="A19" s="325"/>
      <c r="B19" s="325" t="s">
        <v>733</v>
      </c>
      <c r="C19" s="326"/>
      <c r="D19" s="387">
        <v>84.6</v>
      </c>
      <c r="E19" s="162">
        <v>99.8</v>
      </c>
      <c r="F19" s="162">
        <v>85.2</v>
      </c>
      <c r="G19" s="162">
        <v>87</v>
      </c>
      <c r="H19" s="162">
        <v>73.9</v>
      </c>
      <c r="I19" s="162">
        <v>95.7</v>
      </c>
      <c r="J19" s="162">
        <v>80</v>
      </c>
      <c r="K19" s="162">
        <v>69.3</v>
      </c>
      <c r="L19" s="162">
        <v>78.2</v>
      </c>
      <c r="M19" s="162">
        <v>75.7</v>
      </c>
      <c r="N19" s="162">
        <v>94.6</v>
      </c>
      <c r="O19" s="162">
        <v>91.1</v>
      </c>
      <c r="P19" s="162">
        <v>84.9</v>
      </c>
      <c r="Q19" s="162">
        <v>82.6</v>
      </c>
      <c r="R19" s="162">
        <v>77.9</v>
      </c>
      <c r="S19" s="162">
        <v>82.9</v>
      </c>
    </row>
    <row r="20" spans="1:19" ht="13.5" customHeight="1">
      <c r="A20" s="325"/>
      <c r="B20" s="325" t="s">
        <v>762</v>
      </c>
      <c r="C20" s="326"/>
      <c r="D20" s="387">
        <v>85.5</v>
      </c>
      <c r="E20" s="162">
        <v>115.9</v>
      </c>
      <c r="F20" s="162">
        <v>85.6</v>
      </c>
      <c r="G20" s="162">
        <v>83.1</v>
      </c>
      <c r="H20" s="162">
        <v>72.6</v>
      </c>
      <c r="I20" s="162">
        <v>92.1</v>
      </c>
      <c r="J20" s="162">
        <v>80.8</v>
      </c>
      <c r="K20" s="162">
        <v>68.9</v>
      </c>
      <c r="L20" s="162">
        <v>80.4</v>
      </c>
      <c r="M20" s="162">
        <v>77.4</v>
      </c>
      <c r="N20" s="162">
        <v>91.3</v>
      </c>
      <c r="O20" s="162">
        <v>90.9</v>
      </c>
      <c r="P20" s="162">
        <v>86.6</v>
      </c>
      <c r="Q20" s="162">
        <v>83.6</v>
      </c>
      <c r="R20" s="162">
        <v>77.8</v>
      </c>
      <c r="S20" s="162">
        <v>82.5</v>
      </c>
    </row>
    <row r="21" spans="1:19" ht="13.5" customHeight="1">
      <c r="A21" s="325"/>
      <c r="B21" s="325">
        <v>12</v>
      </c>
      <c r="C21" s="326"/>
      <c r="D21" s="387">
        <v>175.9</v>
      </c>
      <c r="E21" s="162">
        <v>173.3</v>
      </c>
      <c r="F21" s="162">
        <v>185.7</v>
      </c>
      <c r="G21" s="162">
        <v>227.6</v>
      </c>
      <c r="H21" s="162">
        <v>150</v>
      </c>
      <c r="I21" s="162">
        <v>177</v>
      </c>
      <c r="J21" s="162">
        <v>141.6</v>
      </c>
      <c r="K21" s="162">
        <v>222</v>
      </c>
      <c r="L21" s="162">
        <v>159.7</v>
      </c>
      <c r="M21" s="162">
        <v>191.9</v>
      </c>
      <c r="N21" s="162">
        <v>133.6</v>
      </c>
      <c r="O21" s="162">
        <v>118.4</v>
      </c>
      <c r="P21" s="162">
        <v>225.3</v>
      </c>
      <c r="Q21" s="162">
        <v>175.7</v>
      </c>
      <c r="R21" s="162">
        <v>199.3</v>
      </c>
      <c r="S21" s="162">
        <v>134.2</v>
      </c>
    </row>
    <row r="22" spans="1:19" ht="13.5" customHeight="1">
      <c r="A22" s="325" t="s">
        <v>38</v>
      </c>
      <c r="B22" s="325" t="s">
        <v>763</v>
      </c>
      <c r="C22" s="326" t="s">
        <v>454</v>
      </c>
      <c r="D22" s="387">
        <v>86.1</v>
      </c>
      <c r="E22" s="162">
        <v>102.9</v>
      </c>
      <c r="F22" s="162">
        <v>84.5</v>
      </c>
      <c r="G22" s="162">
        <v>95.4</v>
      </c>
      <c r="H22" s="162">
        <v>65.9</v>
      </c>
      <c r="I22" s="162">
        <v>90.7</v>
      </c>
      <c r="J22" s="162">
        <v>86.6</v>
      </c>
      <c r="K22" s="162">
        <v>70.6</v>
      </c>
      <c r="L22" s="162">
        <v>88.7</v>
      </c>
      <c r="M22" s="162">
        <v>91.2</v>
      </c>
      <c r="N22" s="162">
        <v>85.7</v>
      </c>
      <c r="O22" s="162">
        <v>111</v>
      </c>
      <c r="P22" s="162">
        <v>83.1</v>
      </c>
      <c r="Q22" s="162">
        <v>90.3</v>
      </c>
      <c r="R22" s="162">
        <v>113.2</v>
      </c>
      <c r="S22" s="162">
        <v>84.9</v>
      </c>
    </row>
    <row r="23" spans="1:19" ht="13.5" customHeight="1">
      <c r="A23" s="325"/>
      <c r="B23" s="325">
        <v>2</v>
      </c>
      <c r="C23" s="326"/>
      <c r="D23" s="387">
        <v>81.5</v>
      </c>
      <c r="E23" s="162">
        <v>105.5</v>
      </c>
      <c r="F23" s="162">
        <v>80.3</v>
      </c>
      <c r="G23" s="162">
        <v>95</v>
      </c>
      <c r="H23" s="162">
        <v>67.2</v>
      </c>
      <c r="I23" s="162">
        <v>88.6</v>
      </c>
      <c r="J23" s="162">
        <v>84.5</v>
      </c>
      <c r="K23" s="162">
        <v>67.8</v>
      </c>
      <c r="L23" s="162">
        <v>67.9</v>
      </c>
      <c r="M23" s="162">
        <v>85.2</v>
      </c>
      <c r="N23" s="162">
        <v>82.2</v>
      </c>
      <c r="O23" s="162">
        <v>86.8</v>
      </c>
      <c r="P23" s="162">
        <v>69.6</v>
      </c>
      <c r="Q23" s="162">
        <v>86.4</v>
      </c>
      <c r="R23" s="162">
        <v>75.4</v>
      </c>
      <c r="S23" s="162">
        <v>82</v>
      </c>
    </row>
    <row r="24" spans="1:46" ht="13.5" customHeight="1">
      <c r="A24" s="325"/>
      <c r="B24" s="325">
        <v>3</v>
      </c>
      <c r="C24" s="326"/>
      <c r="D24" s="387">
        <v>84.8</v>
      </c>
      <c r="E24" s="162">
        <v>110.5</v>
      </c>
      <c r="F24" s="162">
        <v>83</v>
      </c>
      <c r="G24" s="162">
        <v>94.8</v>
      </c>
      <c r="H24" s="162">
        <v>69.1</v>
      </c>
      <c r="I24" s="162">
        <v>87.1</v>
      </c>
      <c r="J24" s="162">
        <v>90.4</v>
      </c>
      <c r="K24" s="162">
        <v>72.3</v>
      </c>
      <c r="L24" s="162">
        <v>69.5</v>
      </c>
      <c r="M24" s="162">
        <v>96.8</v>
      </c>
      <c r="N24" s="162">
        <v>84.8</v>
      </c>
      <c r="O24" s="162">
        <v>92.6</v>
      </c>
      <c r="P24" s="162">
        <v>69.3</v>
      </c>
      <c r="Q24" s="162">
        <v>91.8</v>
      </c>
      <c r="R24" s="162">
        <v>82.3</v>
      </c>
      <c r="S24" s="162">
        <v>82.1</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v>4</v>
      </c>
      <c r="C25" s="326"/>
      <c r="D25" s="387">
        <v>84.9</v>
      </c>
      <c r="E25" s="162">
        <v>108.9</v>
      </c>
      <c r="F25" s="162">
        <v>81.8</v>
      </c>
      <c r="G25" s="162">
        <v>97.8</v>
      </c>
      <c r="H25" s="162">
        <v>79.2</v>
      </c>
      <c r="I25" s="162">
        <v>91.3</v>
      </c>
      <c r="J25" s="162">
        <v>92.7</v>
      </c>
      <c r="K25" s="162">
        <v>75.2</v>
      </c>
      <c r="L25" s="162">
        <v>71.6</v>
      </c>
      <c r="M25" s="162">
        <v>87</v>
      </c>
      <c r="N25" s="162">
        <v>85</v>
      </c>
      <c r="O25" s="162">
        <v>81.4</v>
      </c>
      <c r="P25" s="162">
        <v>72.4</v>
      </c>
      <c r="Q25" s="162">
        <v>89.8</v>
      </c>
      <c r="R25" s="162">
        <v>82</v>
      </c>
      <c r="S25" s="162">
        <v>85.4</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82.6</v>
      </c>
      <c r="E26" s="174">
        <v>114.9</v>
      </c>
      <c r="F26" s="174">
        <v>80.8</v>
      </c>
      <c r="G26" s="174">
        <v>93.2</v>
      </c>
      <c r="H26" s="174">
        <v>71.2</v>
      </c>
      <c r="I26" s="174">
        <v>87.9</v>
      </c>
      <c r="J26" s="174">
        <v>87.4</v>
      </c>
      <c r="K26" s="174">
        <v>66.4</v>
      </c>
      <c r="L26" s="174">
        <v>71.1</v>
      </c>
      <c r="M26" s="174">
        <v>83.4</v>
      </c>
      <c r="N26" s="174">
        <v>86.3</v>
      </c>
      <c r="O26" s="174">
        <v>91.7</v>
      </c>
      <c r="P26" s="174">
        <v>68.5</v>
      </c>
      <c r="Q26" s="174">
        <v>85.7</v>
      </c>
      <c r="R26" s="174">
        <v>69.9</v>
      </c>
      <c r="S26" s="174">
        <v>81.9</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1.1</v>
      </c>
      <c r="E28" s="323">
        <v>3.3</v>
      </c>
      <c r="F28" s="323">
        <v>1.4</v>
      </c>
      <c r="G28" s="323">
        <v>-10.8</v>
      </c>
      <c r="H28" s="323">
        <v>2.6</v>
      </c>
      <c r="I28" s="323">
        <v>3.2</v>
      </c>
      <c r="J28" s="323">
        <v>0.8</v>
      </c>
      <c r="K28" s="323">
        <v>3.2</v>
      </c>
      <c r="L28" s="324">
        <v>1.3</v>
      </c>
      <c r="M28" s="324">
        <v>-6.5</v>
      </c>
      <c r="N28" s="324">
        <v>2.1</v>
      </c>
      <c r="O28" s="324">
        <v>13.5</v>
      </c>
      <c r="P28" s="323">
        <v>1</v>
      </c>
      <c r="Q28" s="323">
        <v>1.1</v>
      </c>
      <c r="R28" s="323">
        <v>-7.1</v>
      </c>
      <c r="S28" s="324">
        <v>5.3</v>
      </c>
    </row>
    <row r="29" spans="1:19" ht="13.5" customHeight="1">
      <c r="A29" s="325"/>
      <c r="B29" s="325" t="s">
        <v>452</v>
      </c>
      <c r="C29" s="326"/>
      <c r="D29" s="327">
        <v>0.5</v>
      </c>
      <c r="E29" s="161">
        <v>1.8</v>
      </c>
      <c r="F29" s="161">
        <v>1</v>
      </c>
      <c r="G29" s="161">
        <v>-0.2</v>
      </c>
      <c r="H29" s="161">
        <v>12.7</v>
      </c>
      <c r="I29" s="161">
        <v>1.2</v>
      </c>
      <c r="J29" s="161">
        <v>0.4</v>
      </c>
      <c r="K29" s="161">
        <v>7</v>
      </c>
      <c r="L29" s="328">
        <v>20.2</v>
      </c>
      <c r="M29" s="328">
        <v>0.8</v>
      </c>
      <c r="N29" s="328">
        <v>0.1</v>
      </c>
      <c r="O29" s="328">
        <v>-3.2</v>
      </c>
      <c r="P29" s="161">
        <v>5.7</v>
      </c>
      <c r="Q29" s="161">
        <v>-6.8</v>
      </c>
      <c r="R29" s="161">
        <v>5.3</v>
      </c>
      <c r="S29" s="328">
        <v>-4.8</v>
      </c>
    </row>
    <row r="30" spans="1:19" ht="13.5" customHeight="1">
      <c r="A30" s="325"/>
      <c r="B30" s="325" t="s">
        <v>453</v>
      </c>
      <c r="C30" s="326"/>
      <c r="D30" s="327">
        <v>-4.9</v>
      </c>
      <c r="E30" s="161">
        <v>-6</v>
      </c>
      <c r="F30" s="161">
        <v>-3.6</v>
      </c>
      <c r="G30" s="161">
        <v>-7.2</v>
      </c>
      <c r="H30" s="161">
        <v>5.7</v>
      </c>
      <c r="I30" s="161">
        <v>-6.6</v>
      </c>
      <c r="J30" s="161">
        <v>-2</v>
      </c>
      <c r="K30" s="161">
        <v>-11.8</v>
      </c>
      <c r="L30" s="328">
        <v>-5.3</v>
      </c>
      <c r="M30" s="328">
        <v>-0.8</v>
      </c>
      <c r="N30" s="328">
        <v>-3.9</v>
      </c>
      <c r="O30" s="328">
        <v>-16.7</v>
      </c>
      <c r="P30" s="161">
        <v>-19.1</v>
      </c>
      <c r="Q30" s="161">
        <v>-2</v>
      </c>
      <c r="R30" s="161">
        <v>-7.5</v>
      </c>
      <c r="S30" s="328">
        <v>-5</v>
      </c>
    </row>
    <row r="31" spans="1:19" ht="13.5" customHeight="1">
      <c r="A31" s="325"/>
      <c r="B31" s="325" t="s">
        <v>200</v>
      </c>
      <c r="C31" s="326"/>
      <c r="D31" s="327">
        <v>-0.7</v>
      </c>
      <c r="E31" s="161">
        <v>-13.8</v>
      </c>
      <c r="F31" s="161">
        <v>0.7</v>
      </c>
      <c r="G31" s="161">
        <v>1.1</v>
      </c>
      <c r="H31" s="161">
        <v>2</v>
      </c>
      <c r="I31" s="161">
        <v>-3.5</v>
      </c>
      <c r="J31" s="161">
        <v>-2</v>
      </c>
      <c r="K31" s="161">
        <v>0.4</v>
      </c>
      <c r="L31" s="328">
        <v>-1</v>
      </c>
      <c r="M31" s="328">
        <v>-5.4</v>
      </c>
      <c r="N31" s="328">
        <v>11.7</v>
      </c>
      <c r="O31" s="328">
        <v>-0.8</v>
      </c>
      <c r="P31" s="161">
        <v>9.6</v>
      </c>
      <c r="Q31" s="161">
        <v>-0.8</v>
      </c>
      <c r="R31" s="161">
        <v>-0.1</v>
      </c>
      <c r="S31" s="328">
        <v>1</v>
      </c>
    </row>
    <row r="32" spans="1:19" ht="13.5" customHeight="1">
      <c r="A32" s="325"/>
      <c r="B32" s="325">
        <v>28</v>
      </c>
      <c r="C32" s="326"/>
      <c r="D32" s="542" t="s">
        <v>790</v>
      </c>
      <c r="E32" s="543" t="s">
        <v>790</v>
      </c>
      <c r="F32" s="543" t="s">
        <v>790</v>
      </c>
      <c r="G32" s="543" t="s">
        <v>790</v>
      </c>
      <c r="H32" s="543" t="s">
        <v>790</v>
      </c>
      <c r="I32" s="543" t="s">
        <v>790</v>
      </c>
      <c r="J32" s="543" t="s">
        <v>790</v>
      </c>
      <c r="K32" s="543" t="s">
        <v>790</v>
      </c>
      <c r="L32" s="328" t="s">
        <v>790</v>
      </c>
      <c r="M32" s="328" t="s">
        <v>790</v>
      </c>
      <c r="N32" s="328" t="s">
        <v>790</v>
      </c>
      <c r="O32" s="328" t="s">
        <v>790</v>
      </c>
      <c r="P32" s="543" t="s">
        <v>790</v>
      </c>
      <c r="Q32" s="543" t="s">
        <v>790</v>
      </c>
      <c r="R32" s="543" t="s">
        <v>790</v>
      </c>
      <c r="S32" s="328" t="s">
        <v>790</v>
      </c>
    </row>
    <row r="33" spans="1:19" ht="13.5" customHeight="1">
      <c r="A33" s="230"/>
      <c r="B33" s="171" t="s">
        <v>39</v>
      </c>
      <c r="C33" s="231"/>
      <c r="D33" s="405" t="s">
        <v>380</v>
      </c>
      <c r="E33" s="406" t="s">
        <v>380</v>
      </c>
      <c r="F33" s="406" t="s">
        <v>380</v>
      </c>
      <c r="G33" s="406" t="s">
        <v>380</v>
      </c>
      <c r="H33" s="406" t="s">
        <v>380</v>
      </c>
      <c r="I33" s="406" t="s">
        <v>380</v>
      </c>
      <c r="J33" s="406" t="s">
        <v>380</v>
      </c>
      <c r="K33" s="406" t="s">
        <v>380</v>
      </c>
      <c r="L33" s="406" t="s">
        <v>380</v>
      </c>
      <c r="M33" s="406" t="s">
        <v>380</v>
      </c>
      <c r="N33" s="406" t="s">
        <v>380</v>
      </c>
      <c r="O33" s="406" t="s">
        <v>380</v>
      </c>
      <c r="P33" s="406" t="s">
        <v>380</v>
      </c>
      <c r="Q33" s="406" t="s">
        <v>380</v>
      </c>
      <c r="R33" s="406" t="s">
        <v>380</v>
      </c>
      <c r="S33" s="406" t="s">
        <v>381</v>
      </c>
    </row>
    <row r="34" spans="1:19" ht="13.5" customHeight="1">
      <c r="A34" s="325"/>
      <c r="B34" s="325" t="s">
        <v>757</v>
      </c>
      <c r="C34" s="326"/>
      <c r="D34" s="530">
        <v>0.1</v>
      </c>
      <c r="E34" s="531">
        <v>8.3</v>
      </c>
      <c r="F34" s="531">
        <v>0.7</v>
      </c>
      <c r="G34" s="531">
        <v>6.4</v>
      </c>
      <c r="H34" s="531">
        <v>-3.5</v>
      </c>
      <c r="I34" s="531">
        <v>-0.5</v>
      </c>
      <c r="J34" s="531">
        <v>-4.6</v>
      </c>
      <c r="K34" s="531">
        <v>0.3</v>
      </c>
      <c r="L34" s="531">
        <v>1.7</v>
      </c>
      <c r="M34" s="531">
        <v>0.3</v>
      </c>
      <c r="N34" s="531">
        <v>0.5</v>
      </c>
      <c r="O34" s="531">
        <v>1.1</v>
      </c>
      <c r="P34" s="531">
        <v>1.1</v>
      </c>
      <c r="Q34" s="531">
        <v>-3.4</v>
      </c>
      <c r="R34" s="531">
        <v>3.9</v>
      </c>
      <c r="S34" s="531">
        <v>-2.2</v>
      </c>
    </row>
    <row r="35" spans="1:19" ht="13.5" customHeight="1">
      <c r="A35" s="325"/>
      <c r="B35" s="325" t="s">
        <v>758</v>
      </c>
      <c r="C35" s="326"/>
      <c r="D35" s="420">
        <v>4.9</v>
      </c>
      <c r="E35" s="421">
        <v>10.9</v>
      </c>
      <c r="F35" s="421">
        <v>0.1</v>
      </c>
      <c r="G35" s="421">
        <v>0.9</v>
      </c>
      <c r="H35" s="421">
        <v>-4.8</v>
      </c>
      <c r="I35" s="421">
        <v>25.9</v>
      </c>
      <c r="J35" s="421">
        <v>-3</v>
      </c>
      <c r="K35" s="421">
        <v>25.3</v>
      </c>
      <c r="L35" s="421">
        <v>12.9</v>
      </c>
      <c r="M35" s="421">
        <v>13.1</v>
      </c>
      <c r="N35" s="421">
        <v>3.5</v>
      </c>
      <c r="O35" s="421">
        <v>-2.5</v>
      </c>
      <c r="P35" s="421">
        <v>0.7</v>
      </c>
      <c r="Q35" s="421">
        <v>11.7</v>
      </c>
      <c r="R35" s="421">
        <v>11.3</v>
      </c>
      <c r="S35" s="421">
        <v>-3.4</v>
      </c>
    </row>
    <row r="36" spans="1:19" ht="13.5" customHeight="1">
      <c r="A36" s="325"/>
      <c r="B36" s="325" t="s">
        <v>759</v>
      </c>
      <c r="C36" s="326"/>
      <c r="D36" s="420">
        <v>2.2</v>
      </c>
      <c r="E36" s="421">
        <v>4.8</v>
      </c>
      <c r="F36" s="421">
        <v>2.1</v>
      </c>
      <c r="G36" s="421">
        <v>4</v>
      </c>
      <c r="H36" s="421">
        <v>1.3</v>
      </c>
      <c r="I36" s="421">
        <v>8.3</v>
      </c>
      <c r="J36" s="421">
        <v>1.8</v>
      </c>
      <c r="K36" s="421">
        <v>4.8</v>
      </c>
      <c r="L36" s="421">
        <v>1.4</v>
      </c>
      <c r="M36" s="421">
        <v>-2</v>
      </c>
      <c r="N36" s="421">
        <v>4.9</v>
      </c>
      <c r="O36" s="421">
        <v>-5.2</v>
      </c>
      <c r="P36" s="421">
        <v>5.8</v>
      </c>
      <c r="Q36" s="421">
        <v>3.6</v>
      </c>
      <c r="R36" s="421">
        <v>5.4</v>
      </c>
      <c r="S36" s="421">
        <v>-13.2</v>
      </c>
    </row>
    <row r="37" spans="1:19" ht="13.5" customHeight="1">
      <c r="A37" s="325"/>
      <c r="B37" s="325" t="s">
        <v>760</v>
      </c>
      <c r="C37" s="326"/>
      <c r="D37" s="420">
        <v>1.1</v>
      </c>
      <c r="E37" s="421">
        <v>1.1</v>
      </c>
      <c r="F37" s="421">
        <v>0.7</v>
      </c>
      <c r="G37" s="421">
        <v>1.1</v>
      </c>
      <c r="H37" s="421">
        <v>-18.3</v>
      </c>
      <c r="I37" s="421">
        <v>1.8</v>
      </c>
      <c r="J37" s="421">
        <v>-2.8</v>
      </c>
      <c r="K37" s="421">
        <v>5.2</v>
      </c>
      <c r="L37" s="421">
        <v>-1.6</v>
      </c>
      <c r="M37" s="421">
        <v>7.2</v>
      </c>
      <c r="N37" s="421">
        <v>8</v>
      </c>
      <c r="O37" s="421">
        <v>20.1</v>
      </c>
      <c r="P37" s="421">
        <v>4.9</v>
      </c>
      <c r="Q37" s="421">
        <v>2.2</v>
      </c>
      <c r="R37" s="421">
        <v>-4.6</v>
      </c>
      <c r="S37" s="421">
        <v>-3.4</v>
      </c>
    </row>
    <row r="38" spans="1:19" ht="13.5" customHeight="1">
      <c r="A38" s="325"/>
      <c r="B38" s="325" t="s">
        <v>761</v>
      </c>
      <c r="C38" s="326"/>
      <c r="D38" s="420">
        <v>1.6</v>
      </c>
      <c r="E38" s="421">
        <v>5.8</v>
      </c>
      <c r="F38" s="421">
        <v>0.6</v>
      </c>
      <c r="G38" s="421">
        <v>3.6</v>
      </c>
      <c r="H38" s="421">
        <v>-0.5</v>
      </c>
      <c r="I38" s="421">
        <v>2.3</v>
      </c>
      <c r="J38" s="421">
        <v>-3.4</v>
      </c>
      <c r="K38" s="421">
        <v>3</v>
      </c>
      <c r="L38" s="421">
        <v>-3.7</v>
      </c>
      <c r="M38" s="421">
        <v>14.3</v>
      </c>
      <c r="N38" s="421">
        <v>10.6</v>
      </c>
      <c r="O38" s="421">
        <v>-0.6</v>
      </c>
      <c r="P38" s="421">
        <v>3.1</v>
      </c>
      <c r="Q38" s="421">
        <v>2.5</v>
      </c>
      <c r="R38" s="421">
        <v>0.5</v>
      </c>
      <c r="S38" s="421">
        <v>-5.6</v>
      </c>
    </row>
    <row r="39" spans="1:19" ht="13.5" customHeight="1">
      <c r="A39" s="325"/>
      <c r="B39" s="325" t="s">
        <v>733</v>
      </c>
      <c r="C39" s="326"/>
      <c r="D39" s="420">
        <v>3.9</v>
      </c>
      <c r="E39" s="421">
        <v>2.6</v>
      </c>
      <c r="F39" s="421">
        <v>6.8</v>
      </c>
      <c r="G39" s="421">
        <v>13.6</v>
      </c>
      <c r="H39" s="421">
        <v>0.5</v>
      </c>
      <c r="I39" s="421">
        <v>4.1</v>
      </c>
      <c r="J39" s="421">
        <v>-2.6</v>
      </c>
      <c r="K39" s="421">
        <v>5.3</v>
      </c>
      <c r="L39" s="421">
        <v>-6.1</v>
      </c>
      <c r="M39" s="421">
        <v>8.3</v>
      </c>
      <c r="N39" s="421">
        <v>8</v>
      </c>
      <c r="O39" s="421">
        <v>7.6</v>
      </c>
      <c r="P39" s="421">
        <v>8.8</v>
      </c>
      <c r="Q39" s="421">
        <v>1</v>
      </c>
      <c r="R39" s="421">
        <v>1.4</v>
      </c>
      <c r="S39" s="421">
        <v>-1.9</v>
      </c>
    </row>
    <row r="40" spans="1:19" ht="13.5" customHeight="1">
      <c r="A40" s="325"/>
      <c r="B40" s="325" t="s">
        <v>762</v>
      </c>
      <c r="C40" s="326"/>
      <c r="D40" s="420">
        <v>1.1</v>
      </c>
      <c r="E40" s="421">
        <v>18.8</v>
      </c>
      <c r="F40" s="421">
        <v>-1.6</v>
      </c>
      <c r="G40" s="421">
        <v>14.3</v>
      </c>
      <c r="H40" s="421">
        <v>-6.1</v>
      </c>
      <c r="I40" s="421">
        <v>-3.6</v>
      </c>
      <c r="J40" s="421">
        <v>-1</v>
      </c>
      <c r="K40" s="421">
        <v>2.1</v>
      </c>
      <c r="L40" s="421">
        <v>-3.5</v>
      </c>
      <c r="M40" s="421">
        <v>8.4</v>
      </c>
      <c r="N40" s="421">
        <v>3.6</v>
      </c>
      <c r="O40" s="421">
        <v>4.5</v>
      </c>
      <c r="P40" s="421">
        <v>9.8</v>
      </c>
      <c r="Q40" s="421">
        <v>-0.4</v>
      </c>
      <c r="R40" s="421">
        <v>4</v>
      </c>
      <c r="S40" s="421">
        <v>-2.7</v>
      </c>
    </row>
    <row r="41" spans="1:19" ht="13.5" customHeight="1">
      <c r="A41" s="325"/>
      <c r="B41" s="325">
        <v>12</v>
      </c>
      <c r="C41" s="326"/>
      <c r="D41" s="420">
        <v>-1.3</v>
      </c>
      <c r="E41" s="421">
        <v>-4.6</v>
      </c>
      <c r="F41" s="421">
        <v>-2.4</v>
      </c>
      <c r="G41" s="421">
        <v>16</v>
      </c>
      <c r="H41" s="421">
        <v>6</v>
      </c>
      <c r="I41" s="421">
        <v>5.4</v>
      </c>
      <c r="J41" s="421">
        <v>-7.6</v>
      </c>
      <c r="K41" s="421">
        <v>2</v>
      </c>
      <c r="L41" s="421">
        <v>-2.1</v>
      </c>
      <c r="M41" s="421">
        <v>9.5</v>
      </c>
      <c r="N41" s="421">
        <v>11.3</v>
      </c>
      <c r="O41" s="421">
        <v>-1.2</v>
      </c>
      <c r="P41" s="421">
        <v>2</v>
      </c>
      <c r="Q41" s="421">
        <v>-5.4</v>
      </c>
      <c r="R41" s="421">
        <v>3.9</v>
      </c>
      <c r="S41" s="421">
        <v>-3.9</v>
      </c>
    </row>
    <row r="42" spans="1:19" ht="13.5" customHeight="1">
      <c r="A42" s="325" t="s">
        <v>38</v>
      </c>
      <c r="B42" s="325" t="s">
        <v>763</v>
      </c>
      <c r="C42" s="326" t="s">
        <v>454</v>
      </c>
      <c r="D42" s="420">
        <v>-1.7</v>
      </c>
      <c r="E42" s="421">
        <v>-4.6</v>
      </c>
      <c r="F42" s="421">
        <v>0.2</v>
      </c>
      <c r="G42" s="421">
        <v>29.6</v>
      </c>
      <c r="H42" s="421">
        <v>-9.6</v>
      </c>
      <c r="I42" s="421">
        <v>-6.5</v>
      </c>
      <c r="J42" s="421">
        <v>3.8</v>
      </c>
      <c r="K42" s="421">
        <v>2.9</v>
      </c>
      <c r="L42" s="421">
        <v>-50.6</v>
      </c>
      <c r="M42" s="421">
        <v>20</v>
      </c>
      <c r="N42" s="421">
        <v>-13.5</v>
      </c>
      <c r="O42" s="421">
        <v>3.3</v>
      </c>
      <c r="P42" s="421">
        <v>2.3</v>
      </c>
      <c r="Q42" s="421">
        <v>7.8</v>
      </c>
      <c r="R42" s="421">
        <v>6.9</v>
      </c>
      <c r="S42" s="421">
        <v>-7.1</v>
      </c>
    </row>
    <row r="43" spans="1:19" ht="13.5" customHeight="1">
      <c r="A43" s="325"/>
      <c r="B43" s="325">
        <v>2</v>
      </c>
      <c r="C43" s="326"/>
      <c r="D43" s="420">
        <v>-1.5</v>
      </c>
      <c r="E43" s="421">
        <v>4.9</v>
      </c>
      <c r="F43" s="421">
        <v>-1.5</v>
      </c>
      <c r="G43" s="421">
        <v>26.2</v>
      </c>
      <c r="H43" s="421">
        <v>-3.6</v>
      </c>
      <c r="I43" s="421">
        <v>-6.3</v>
      </c>
      <c r="J43" s="421">
        <v>4.7</v>
      </c>
      <c r="K43" s="421">
        <v>1.3</v>
      </c>
      <c r="L43" s="421">
        <v>-15.3</v>
      </c>
      <c r="M43" s="421">
        <v>11.1</v>
      </c>
      <c r="N43" s="421">
        <v>-9.5</v>
      </c>
      <c r="O43" s="421">
        <v>1</v>
      </c>
      <c r="P43" s="421">
        <v>-13.9</v>
      </c>
      <c r="Q43" s="421">
        <v>6</v>
      </c>
      <c r="R43" s="421">
        <v>-0.7</v>
      </c>
      <c r="S43" s="421">
        <v>-5</v>
      </c>
    </row>
    <row r="44" spans="1:19" ht="13.5" customHeight="1">
      <c r="A44" s="325"/>
      <c r="B44" s="325">
        <v>3</v>
      </c>
      <c r="C44" s="326"/>
      <c r="D44" s="420">
        <v>-1.1</v>
      </c>
      <c r="E44" s="421">
        <v>8.9</v>
      </c>
      <c r="F44" s="421">
        <v>-0.8</v>
      </c>
      <c r="G44" s="421">
        <v>24.4</v>
      </c>
      <c r="H44" s="421">
        <v>-12.4</v>
      </c>
      <c r="I44" s="421">
        <v>-8.5</v>
      </c>
      <c r="J44" s="421">
        <v>4</v>
      </c>
      <c r="K44" s="421">
        <v>4</v>
      </c>
      <c r="L44" s="421">
        <v>-13.1</v>
      </c>
      <c r="M44" s="421">
        <v>14.7</v>
      </c>
      <c r="N44" s="421">
        <v>-7.1</v>
      </c>
      <c r="O44" s="421">
        <v>7.7</v>
      </c>
      <c r="P44" s="421">
        <v>-17.8</v>
      </c>
      <c r="Q44" s="421">
        <v>7.9</v>
      </c>
      <c r="R44" s="421">
        <v>-1.9</v>
      </c>
      <c r="S44" s="421">
        <v>-5.8</v>
      </c>
    </row>
    <row r="45" spans="1:19" ht="13.5" customHeight="1">
      <c r="A45" s="325"/>
      <c r="B45" s="325">
        <v>4</v>
      </c>
      <c r="C45" s="326"/>
      <c r="D45" s="420">
        <v>-0.4</v>
      </c>
      <c r="E45" s="421">
        <v>9.6</v>
      </c>
      <c r="F45" s="421">
        <v>-2</v>
      </c>
      <c r="G45" s="421">
        <v>28.7</v>
      </c>
      <c r="H45" s="421">
        <v>8.2</v>
      </c>
      <c r="I45" s="421">
        <v>-6</v>
      </c>
      <c r="J45" s="421">
        <v>2.4</v>
      </c>
      <c r="K45" s="421">
        <v>5.9</v>
      </c>
      <c r="L45" s="421">
        <v>-11.6</v>
      </c>
      <c r="M45" s="421">
        <v>16.3</v>
      </c>
      <c r="N45" s="421">
        <v>-8.8</v>
      </c>
      <c r="O45" s="421">
        <v>-10.1</v>
      </c>
      <c r="P45" s="421">
        <v>-8.8</v>
      </c>
      <c r="Q45" s="421">
        <v>11.6</v>
      </c>
      <c r="R45" s="421">
        <v>-6.6</v>
      </c>
      <c r="S45" s="421">
        <v>-2</v>
      </c>
    </row>
    <row r="46" spans="1:19" ht="13.5" customHeight="1">
      <c r="A46" s="171"/>
      <c r="B46" s="537">
        <v>5</v>
      </c>
      <c r="C46" s="172"/>
      <c r="D46" s="532">
        <v>-0.6</v>
      </c>
      <c r="E46" s="533">
        <v>13</v>
      </c>
      <c r="F46" s="533">
        <v>-0.7</v>
      </c>
      <c r="G46" s="533">
        <v>24.4</v>
      </c>
      <c r="H46" s="533">
        <v>-9.9</v>
      </c>
      <c r="I46" s="533">
        <v>-5.1</v>
      </c>
      <c r="J46" s="533">
        <v>7.4</v>
      </c>
      <c r="K46" s="533">
        <v>-5.1</v>
      </c>
      <c r="L46" s="533">
        <v>-10.9</v>
      </c>
      <c r="M46" s="533">
        <v>14.4</v>
      </c>
      <c r="N46" s="533">
        <v>-8.4</v>
      </c>
      <c r="O46" s="533">
        <v>2.7</v>
      </c>
      <c r="P46" s="533">
        <v>-15.4</v>
      </c>
      <c r="Q46" s="533">
        <v>5.3</v>
      </c>
      <c r="R46" s="533">
        <v>-7.4</v>
      </c>
      <c r="S46" s="533">
        <v>-1.9</v>
      </c>
    </row>
    <row r="47" spans="1:35" ht="27" customHeight="1">
      <c r="A47" s="661" t="s">
        <v>627</v>
      </c>
      <c r="B47" s="661"/>
      <c r="C47" s="662"/>
      <c r="D47" s="407">
        <v>-2.7</v>
      </c>
      <c r="E47" s="407">
        <v>5.5</v>
      </c>
      <c r="F47" s="407">
        <v>-1.2</v>
      </c>
      <c r="G47" s="407">
        <v>-4.7</v>
      </c>
      <c r="H47" s="407">
        <v>-10.1</v>
      </c>
      <c r="I47" s="407">
        <v>-3.7</v>
      </c>
      <c r="J47" s="407">
        <v>-5.7</v>
      </c>
      <c r="K47" s="407">
        <v>-11.7</v>
      </c>
      <c r="L47" s="407">
        <v>-0.7</v>
      </c>
      <c r="M47" s="407">
        <v>-4.1</v>
      </c>
      <c r="N47" s="407">
        <v>1.5</v>
      </c>
      <c r="O47" s="407">
        <v>12.7</v>
      </c>
      <c r="P47" s="407">
        <v>-5.4</v>
      </c>
      <c r="Q47" s="407">
        <v>-4.6</v>
      </c>
      <c r="R47" s="407">
        <v>-14.8</v>
      </c>
      <c r="S47" s="407">
        <v>-4.1</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7"/>
      <c r="E48" s="337"/>
      <c r="F48" s="337"/>
      <c r="G48" s="337"/>
      <c r="H48" s="337"/>
      <c r="I48" s="337"/>
      <c r="J48" s="337"/>
      <c r="K48" s="337"/>
      <c r="L48" s="337"/>
      <c r="M48" s="337"/>
      <c r="N48" s="337"/>
      <c r="O48" s="337"/>
      <c r="P48" s="337"/>
      <c r="Q48" s="337"/>
      <c r="R48" s="337"/>
      <c r="S48" s="337"/>
      <c r="T48" s="332"/>
      <c r="U48" s="332"/>
      <c r="V48" s="332"/>
      <c r="W48" s="332"/>
      <c r="X48" s="332"/>
      <c r="Y48" s="332"/>
      <c r="Z48" s="332"/>
      <c r="AA48" s="332"/>
      <c r="AB48" s="332"/>
      <c r="AC48" s="332"/>
      <c r="AD48" s="332"/>
      <c r="AE48" s="332"/>
      <c r="AF48" s="332"/>
      <c r="AG48" s="332"/>
      <c r="AH48" s="332"/>
      <c r="AI48" s="332"/>
    </row>
    <row r="49" spans="1:19" ht="17.25">
      <c r="A49" s="159" t="s">
        <v>579</v>
      </c>
      <c r="B49" s="334"/>
      <c r="C49" s="334"/>
      <c r="D49" s="331"/>
      <c r="E49" s="331"/>
      <c r="F49" s="331"/>
      <c r="G49" s="331"/>
      <c r="H49" s="675"/>
      <c r="I49" s="675"/>
      <c r="J49" s="675"/>
      <c r="K49" s="675"/>
      <c r="L49" s="675"/>
      <c r="M49" s="675"/>
      <c r="N49" s="675"/>
      <c r="O49" s="675"/>
      <c r="P49" s="331"/>
      <c r="Q49" s="331"/>
      <c r="R49" s="331"/>
      <c r="S49" s="153"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796</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5"/>
      <c r="B53" s="165"/>
      <c r="C53" s="165"/>
      <c r="D53" s="669" t="s">
        <v>787</v>
      </c>
      <c r="E53" s="669"/>
      <c r="F53" s="669"/>
      <c r="G53" s="669"/>
      <c r="H53" s="669"/>
      <c r="I53" s="669"/>
      <c r="J53" s="669"/>
      <c r="K53" s="669"/>
      <c r="L53" s="669"/>
      <c r="M53" s="669"/>
      <c r="N53" s="669"/>
      <c r="O53" s="669"/>
      <c r="P53" s="669"/>
      <c r="Q53" s="669"/>
      <c r="R53" s="669"/>
      <c r="S53" s="165"/>
    </row>
    <row r="54" spans="1:19" ht="13.5" customHeight="1">
      <c r="A54" s="320" t="s">
        <v>755</v>
      </c>
      <c r="B54" s="320" t="s">
        <v>450</v>
      </c>
      <c r="C54" s="321" t="s">
        <v>756</v>
      </c>
      <c r="D54" s="322">
        <v>104.6</v>
      </c>
      <c r="E54" s="323">
        <v>121.4</v>
      </c>
      <c r="F54" s="323">
        <v>101.9</v>
      </c>
      <c r="G54" s="323">
        <v>95.9</v>
      </c>
      <c r="H54" s="323">
        <v>79</v>
      </c>
      <c r="I54" s="323">
        <v>106.7</v>
      </c>
      <c r="J54" s="323">
        <v>108.5</v>
      </c>
      <c r="K54" s="323">
        <v>110.7</v>
      </c>
      <c r="L54" s="324">
        <v>64.1</v>
      </c>
      <c r="M54" s="324">
        <v>111.4</v>
      </c>
      <c r="N54" s="324">
        <v>96.3</v>
      </c>
      <c r="O54" s="324">
        <v>110.9</v>
      </c>
      <c r="P54" s="323">
        <v>102.4</v>
      </c>
      <c r="Q54" s="323">
        <v>111.9</v>
      </c>
      <c r="R54" s="323">
        <v>97.5</v>
      </c>
      <c r="S54" s="324">
        <v>98.7</v>
      </c>
    </row>
    <row r="55" spans="1:19" ht="13.5" customHeight="1">
      <c r="A55" s="325"/>
      <c r="B55" s="325" t="s">
        <v>452</v>
      </c>
      <c r="C55" s="326"/>
      <c r="D55" s="327">
        <v>104.4</v>
      </c>
      <c r="E55" s="161">
        <v>123.1</v>
      </c>
      <c r="F55" s="161">
        <v>102.4</v>
      </c>
      <c r="G55" s="161">
        <v>92.9</v>
      </c>
      <c r="H55" s="161">
        <v>93.5</v>
      </c>
      <c r="I55" s="161">
        <v>107</v>
      </c>
      <c r="J55" s="161">
        <v>107</v>
      </c>
      <c r="K55" s="161">
        <v>113.1</v>
      </c>
      <c r="L55" s="328">
        <v>75.7</v>
      </c>
      <c r="M55" s="328">
        <v>106.1</v>
      </c>
      <c r="N55" s="328">
        <v>97.5</v>
      </c>
      <c r="O55" s="328">
        <v>108.2</v>
      </c>
      <c r="P55" s="161">
        <v>103.7</v>
      </c>
      <c r="Q55" s="161">
        <v>105.2</v>
      </c>
      <c r="R55" s="161">
        <v>102.8</v>
      </c>
      <c r="S55" s="328">
        <v>100.7</v>
      </c>
    </row>
    <row r="56" spans="1:19" ht="13.5" customHeight="1">
      <c r="A56" s="325"/>
      <c r="B56" s="325" t="s">
        <v>453</v>
      </c>
      <c r="C56" s="326"/>
      <c r="D56" s="327">
        <v>101.5</v>
      </c>
      <c r="E56" s="161">
        <v>106</v>
      </c>
      <c r="F56" s="161">
        <v>99.2</v>
      </c>
      <c r="G56" s="161">
        <v>84.7</v>
      </c>
      <c r="H56" s="161">
        <v>101</v>
      </c>
      <c r="I56" s="161">
        <v>107.1</v>
      </c>
      <c r="J56" s="161">
        <v>105</v>
      </c>
      <c r="K56" s="161">
        <v>101.4</v>
      </c>
      <c r="L56" s="328">
        <v>80.6</v>
      </c>
      <c r="M56" s="328">
        <v>105.8</v>
      </c>
      <c r="N56" s="328">
        <v>98.7</v>
      </c>
      <c r="O56" s="328">
        <v>98.1</v>
      </c>
      <c r="P56" s="161">
        <v>102.3</v>
      </c>
      <c r="Q56" s="161">
        <v>103.1</v>
      </c>
      <c r="R56" s="161">
        <v>106.7</v>
      </c>
      <c r="S56" s="328">
        <v>98.3</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540" t="s">
        <v>790</v>
      </c>
      <c r="E58" s="541" t="s">
        <v>790</v>
      </c>
      <c r="F58" s="541" t="s">
        <v>790</v>
      </c>
      <c r="G58" s="541" t="s">
        <v>790</v>
      </c>
      <c r="H58" s="541" t="s">
        <v>790</v>
      </c>
      <c r="I58" s="541" t="s">
        <v>790</v>
      </c>
      <c r="J58" s="541" t="s">
        <v>790</v>
      </c>
      <c r="K58" s="541" t="s">
        <v>790</v>
      </c>
      <c r="L58" s="541" t="s">
        <v>790</v>
      </c>
      <c r="M58" s="541" t="s">
        <v>790</v>
      </c>
      <c r="N58" s="541" t="s">
        <v>790</v>
      </c>
      <c r="O58" s="541" t="s">
        <v>790</v>
      </c>
      <c r="P58" s="541" t="s">
        <v>790</v>
      </c>
      <c r="Q58" s="541" t="s">
        <v>790</v>
      </c>
      <c r="R58" s="541" t="s">
        <v>790</v>
      </c>
      <c r="S58" s="541" t="s">
        <v>790</v>
      </c>
    </row>
    <row r="59" spans="1:19" ht="13.5" customHeight="1">
      <c r="A59" s="230"/>
      <c r="B59" s="171" t="s">
        <v>39</v>
      </c>
      <c r="C59" s="231"/>
      <c r="D59" s="405" t="s">
        <v>380</v>
      </c>
      <c r="E59" s="406" t="s">
        <v>380</v>
      </c>
      <c r="F59" s="406" t="s">
        <v>380</v>
      </c>
      <c r="G59" s="406" t="s">
        <v>380</v>
      </c>
      <c r="H59" s="406" t="s">
        <v>380</v>
      </c>
      <c r="I59" s="406" t="s">
        <v>380</v>
      </c>
      <c r="J59" s="406" t="s">
        <v>380</v>
      </c>
      <c r="K59" s="406" t="s">
        <v>380</v>
      </c>
      <c r="L59" s="406" t="s">
        <v>380</v>
      </c>
      <c r="M59" s="406" t="s">
        <v>380</v>
      </c>
      <c r="N59" s="406" t="s">
        <v>380</v>
      </c>
      <c r="O59" s="406" t="s">
        <v>380</v>
      </c>
      <c r="P59" s="406" t="s">
        <v>380</v>
      </c>
      <c r="Q59" s="406" t="s">
        <v>380</v>
      </c>
      <c r="R59" s="406" t="s">
        <v>380</v>
      </c>
      <c r="S59" s="406" t="s">
        <v>381</v>
      </c>
    </row>
    <row r="60" spans="1:19" ht="13.5" customHeight="1">
      <c r="A60" s="325"/>
      <c r="B60" s="325" t="s">
        <v>757</v>
      </c>
      <c r="C60" s="326"/>
      <c r="D60" s="385">
        <v>81.1</v>
      </c>
      <c r="E60" s="386">
        <v>83.4</v>
      </c>
      <c r="F60" s="386">
        <v>78</v>
      </c>
      <c r="G60" s="386">
        <v>74.1</v>
      </c>
      <c r="H60" s="386">
        <v>81.8</v>
      </c>
      <c r="I60" s="386">
        <v>85.8</v>
      </c>
      <c r="J60" s="386">
        <v>83.8</v>
      </c>
      <c r="K60" s="386">
        <v>72.1</v>
      </c>
      <c r="L60" s="386">
        <v>74.4</v>
      </c>
      <c r="M60" s="386">
        <v>73.9</v>
      </c>
      <c r="N60" s="386">
        <v>94.5</v>
      </c>
      <c r="O60" s="386">
        <v>91.8</v>
      </c>
      <c r="P60" s="386">
        <v>87.5</v>
      </c>
      <c r="Q60" s="386">
        <v>83.4</v>
      </c>
      <c r="R60" s="386">
        <v>76.5</v>
      </c>
      <c r="S60" s="386">
        <v>85.8</v>
      </c>
    </row>
    <row r="61" spans="1:19" ht="13.5" customHeight="1">
      <c r="A61" s="325"/>
      <c r="B61" s="325" t="s">
        <v>758</v>
      </c>
      <c r="C61" s="326"/>
      <c r="D61" s="387">
        <v>142.8</v>
      </c>
      <c r="E61" s="162">
        <v>83.4</v>
      </c>
      <c r="F61" s="162">
        <v>137.4</v>
      </c>
      <c r="G61" s="162">
        <v>211.6</v>
      </c>
      <c r="H61" s="162">
        <v>198.6</v>
      </c>
      <c r="I61" s="162">
        <v>127.4</v>
      </c>
      <c r="J61" s="162">
        <v>116.2</v>
      </c>
      <c r="K61" s="162">
        <v>205.7</v>
      </c>
      <c r="L61" s="162">
        <v>75.8</v>
      </c>
      <c r="M61" s="162">
        <v>104.7</v>
      </c>
      <c r="N61" s="162">
        <v>111.5</v>
      </c>
      <c r="O61" s="162">
        <v>137.4</v>
      </c>
      <c r="P61" s="162">
        <v>241.8</v>
      </c>
      <c r="Q61" s="162">
        <v>147.9</v>
      </c>
      <c r="R61" s="162">
        <v>115.5</v>
      </c>
      <c r="S61" s="162">
        <v>141.9</v>
      </c>
    </row>
    <row r="62" spans="1:19" ht="13.5" customHeight="1">
      <c r="A62" s="325"/>
      <c r="B62" s="325" t="s">
        <v>759</v>
      </c>
      <c r="C62" s="326"/>
      <c r="D62" s="387">
        <v>129.3</v>
      </c>
      <c r="E62" s="162">
        <v>160.6</v>
      </c>
      <c r="F62" s="162">
        <v>137.1</v>
      </c>
      <c r="G62" s="162">
        <v>74.1</v>
      </c>
      <c r="H62" s="162">
        <v>82.6</v>
      </c>
      <c r="I62" s="162">
        <v>131.3</v>
      </c>
      <c r="J62" s="162">
        <v>134.2</v>
      </c>
      <c r="K62" s="162">
        <v>72.4</v>
      </c>
      <c r="L62" s="162">
        <v>277.4</v>
      </c>
      <c r="M62" s="162">
        <v>201.1</v>
      </c>
      <c r="N62" s="162">
        <v>115.7</v>
      </c>
      <c r="O62" s="162">
        <v>111.3</v>
      </c>
      <c r="P62" s="162">
        <v>87.6</v>
      </c>
      <c r="Q62" s="162">
        <v>122.3</v>
      </c>
      <c r="R62" s="162">
        <v>126.7</v>
      </c>
      <c r="S62" s="162">
        <v>88.4</v>
      </c>
    </row>
    <row r="63" spans="1:19" ht="13.5" customHeight="1">
      <c r="A63" s="325"/>
      <c r="B63" s="325" t="s">
        <v>760</v>
      </c>
      <c r="C63" s="326"/>
      <c r="D63" s="387">
        <v>83.3</v>
      </c>
      <c r="E63" s="162">
        <v>79.3</v>
      </c>
      <c r="F63" s="162">
        <v>80.7</v>
      </c>
      <c r="G63" s="162">
        <v>72.6</v>
      </c>
      <c r="H63" s="162">
        <v>80.3</v>
      </c>
      <c r="I63" s="162">
        <v>91.5</v>
      </c>
      <c r="J63" s="162">
        <v>86.9</v>
      </c>
      <c r="K63" s="162">
        <v>80.4</v>
      </c>
      <c r="L63" s="162">
        <v>77.3</v>
      </c>
      <c r="M63" s="162">
        <v>73.8</v>
      </c>
      <c r="N63" s="162">
        <v>92.5</v>
      </c>
      <c r="O63" s="162">
        <v>101.6</v>
      </c>
      <c r="P63" s="162">
        <v>85.9</v>
      </c>
      <c r="Q63" s="162">
        <v>86</v>
      </c>
      <c r="R63" s="162">
        <v>106.5</v>
      </c>
      <c r="S63" s="162">
        <v>83.3</v>
      </c>
    </row>
    <row r="64" spans="1:19" ht="13.5" customHeight="1">
      <c r="A64" s="325"/>
      <c r="B64" s="325" t="s">
        <v>761</v>
      </c>
      <c r="C64" s="326"/>
      <c r="D64" s="387">
        <v>81.8</v>
      </c>
      <c r="E64" s="162">
        <v>98.7</v>
      </c>
      <c r="F64" s="162">
        <v>79</v>
      </c>
      <c r="G64" s="162">
        <v>72.8</v>
      </c>
      <c r="H64" s="162">
        <v>83.8</v>
      </c>
      <c r="I64" s="162">
        <v>87.9</v>
      </c>
      <c r="J64" s="162">
        <v>82.1</v>
      </c>
      <c r="K64" s="162">
        <v>69.1</v>
      </c>
      <c r="L64" s="162">
        <v>74.4</v>
      </c>
      <c r="M64" s="162">
        <v>72.9</v>
      </c>
      <c r="N64" s="162">
        <v>92.9</v>
      </c>
      <c r="O64" s="162">
        <v>88.5</v>
      </c>
      <c r="P64" s="162">
        <v>86.9</v>
      </c>
      <c r="Q64" s="162">
        <v>84.5</v>
      </c>
      <c r="R64" s="162">
        <v>76.6</v>
      </c>
      <c r="S64" s="162">
        <v>84.6</v>
      </c>
    </row>
    <row r="65" spans="1:19" ht="13.5" customHeight="1">
      <c r="A65" s="325"/>
      <c r="B65" s="325" t="s">
        <v>733</v>
      </c>
      <c r="C65" s="326"/>
      <c r="D65" s="387">
        <v>84.1</v>
      </c>
      <c r="E65" s="162">
        <v>86.1</v>
      </c>
      <c r="F65" s="162">
        <v>83.8</v>
      </c>
      <c r="G65" s="162">
        <v>82.6</v>
      </c>
      <c r="H65" s="162">
        <v>81</v>
      </c>
      <c r="I65" s="162">
        <v>90.8</v>
      </c>
      <c r="J65" s="162">
        <v>83.1</v>
      </c>
      <c r="K65" s="162">
        <v>70.1</v>
      </c>
      <c r="L65" s="162">
        <v>76</v>
      </c>
      <c r="M65" s="162">
        <v>73.1</v>
      </c>
      <c r="N65" s="162">
        <v>93.5</v>
      </c>
      <c r="O65" s="162">
        <v>91.1</v>
      </c>
      <c r="P65" s="162">
        <v>89.6</v>
      </c>
      <c r="Q65" s="162">
        <v>83.8</v>
      </c>
      <c r="R65" s="162">
        <v>79.1</v>
      </c>
      <c r="S65" s="162">
        <v>85.2</v>
      </c>
    </row>
    <row r="66" spans="1:19" ht="13.5" customHeight="1">
      <c r="A66" s="325"/>
      <c r="B66" s="325" t="s">
        <v>762</v>
      </c>
      <c r="C66" s="326"/>
      <c r="D66" s="387">
        <v>85</v>
      </c>
      <c r="E66" s="162">
        <v>112.5</v>
      </c>
      <c r="F66" s="162">
        <v>84.3</v>
      </c>
      <c r="G66" s="162">
        <v>78.8</v>
      </c>
      <c r="H66" s="162">
        <v>79.7</v>
      </c>
      <c r="I66" s="162">
        <v>85.1</v>
      </c>
      <c r="J66" s="162">
        <v>85.1</v>
      </c>
      <c r="K66" s="162">
        <v>69.2</v>
      </c>
      <c r="L66" s="162">
        <v>76.9</v>
      </c>
      <c r="M66" s="162">
        <v>77</v>
      </c>
      <c r="N66" s="162">
        <v>95</v>
      </c>
      <c r="O66" s="162">
        <v>88.4</v>
      </c>
      <c r="P66" s="162">
        <v>92.3</v>
      </c>
      <c r="Q66" s="162">
        <v>84</v>
      </c>
      <c r="R66" s="162">
        <v>78.9</v>
      </c>
      <c r="S66" s="162">
        <v>85</v>
      </c>
    </row>
    <row r="67" spans="1:19" ht="13.5" customHeight="1">
      <c r="A67" s="325"/>
      <c r="B67" s="325">
        <v>12</v>
      </c>
      <c r="C67" s="326"/>
      <c r="D67" s="387">
        <v>185.2</v>
      </c>
      <c r="E67" s="162">
        <v>177.4</v>
      </c>
      <c r="F67" s="162">
        <v>191.7</v>
      </c>
      <c r="G67" s="162">
        <v>216.1</v>
      </c>
      <c r="H67" s="162">
        <v>189.9</v>
      </c>
      <c r="I67" s="162">
        <v>160.5</v>
      </c>
      <c r="J67" s="162">
        <v>160.6</v>
      </c>
      <c r="K67" s="162">
        <v>229.6</v>
      </c>
      <c r="L67" s="162">
        <v>98</v>
      </c>
      <c r="M67" s="162">
        <v>199.6</v>
      </c>
      <c r="N67" s="162">
        <v>138.8</v>
      </c>
      <c r="O67" s="162">
        <v>134.9</v>
      </c>
      <c r="P67" s="162">
        <v>259.3</v>
      </c>
      <c r="Q67" s="162">
        <v>178.3</v>
      </c>
      <c r="R67" s="162">
        <v>187</v>
      </c>
      <c r="S67" s="162">
        <v>140.2</v>
      </c>
    </row>
    <row r="68" spans="1:19" ht="13.5" customHeight="1">
      <c r="A68" s="325" t="s">
        <v>38</v>
      </c>
      <c r="B68" s="325" t="s">
        <v>763</v>
      </c>
      <c r="C68" s="326" t="s">
        <v>454</v>
      </c>
      <c r="D68" s="387">
        <v>83.4</v>
      </c>
      <c r="E68" s="162">
        <v>94.5</v>
      </c>
      <c r="F68" s="162">
        <v>81.3</v>
      </c>
      <c r="G68" s="162">
        <v>90.6</v>
      </c>
      <c r="H68" s="162">
        <v>71.9</v>
      </c>
      <c r="I68" s="162">
        <v>78.7</v>
      </c>
      <c r="J68" s="162">
        <v>89.7</v>
      </c>
      <c r="K68" s="162">
        <v>78.5</v>
      </c>
      <c r="L68" s="162">
        <v>119</v>
      </c>
      <c r="M68" s="162">
        <v>87.5</v>
      </c>
      <c r="N68" s="162">
        <v>87.4</v>
      </c>
      <c r="O68" s="162">
        <v>87.9</v>
      </c>
      <c r="P68" s="162">
        <v>69.3</v>
      </c>
      <c r="Q68" s="162">
        <v>91.2</v>
      </c>
      <c r="R68" s="162">
        <v>125.2</v>
      </c>
      <c r="S68" s="162">
        <v>88.2</v>
      </c>
    </row>
    <row r="69" spans="1:19" ht="13.5" customHeight="1">
      <c r="A69" s="325"/>
      <c r="B69" s="325">
        <v>2</v>
      </c>
      <c r="C69" s="326"/>
      <c r="D69" s="387">
        <v>80.3</v>
      </c>
      <c r="E69" s="162">
        <v>101.4</v>
      </c>
      <c r="F69" s="162">
        <v>78</v>
      </c>
      <c r="G69" s="162">
        <v>90.2</v>
      </c>
      <c r="H69" s="162">
        <v>71.9</v>
      </c>
      <c r="I69" s="162">
        <v>80.5</v>
      </c>
      <c r="J69" s="162">
        <v>87.2</v>
      </c>
      <c r="K69" s="162">
        <v>72.2</v>
      </c>
      <c r="L69" s="162">
        <v>64</v>
      </c>
      <c r="M69" s="162">
        <v>85.2</v>
      </c>
      <c r="N69" s="162">
        <v>82.1</v>
      </c>
      <c r="O69" s="162">
        <v>87</v>
      </c>
      <c r="P69" s="162">
        <v>68.5</v>
      </c>
      <c r="Q69" s="162">
        <v>89.4</v>
      </c>
      <c r="R69" s="162">
        <v>73.4</v>
      </c>
      <c r="S69" s="162">
        <v>85.4</v>
      </c>
    </row>
    <row r="70" spans="1:46" ht="13.5" customHeight="1">
      <c r="A70" s="325"/>
      <c r="B70" s="325">
        <v>3</v>
      </c>
      <c r="C70" s="326"/>
      <c r="D70" s="387">
        <v>83.7</v>
      </c>
      <c r="E70" s="162">
        <v>99.9</v>
      </c>
      <c r="F70" s="162">
        <v>81.2</v>
      </c>
      <c r="G70" s="162">
        <v>89.9</v>
      </c>
      <c r="H70" s="162">
        <v>75</v>
      </c>
      <c r="I70" s="162">
        <v>78.4</v>
      </c>
      <c r="J70" s="162">
        <v>102</v>
      </c>
      <c r="K70" s="162">
        <v>72.5</v>
      </c>
      <c r="L70" s="162">
        <v>64.7</v>
      </c>
      <c r="M70" s="162">
        <v>100.6</v>
      </c>
      <c r="N70" s="162">
        <v>85.7</v>
      </c>
      <c r="O70" s="162">
        <v>97.9</v>
      </c>
      <c r="P70" s="162">
        <v>67.6</v>
      </c>
      <c r="Q70" s="162">
        <v>92.2</v>
      </c>
      <c r="R70" s="162">
        <v>78.7</v>
      </c>
      <c r="S70" s="162">
        <v>84.4</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v>4</v>
      </c>
      <c r="C71" s="326"/>
      <c r="D71" s="387">
        <v>83.2</v>
      </c>
      <c r="E71" s="162">
        <v>101.6</v>
      </c>
      <c r="F71" s="162">
        <v>79.3</v>
      </c>
      <c r="G71" s="162">
        <v>92.9</v>
      </c>
      <c r="H71" s="162">
        <v>87.4</v>
      </c>
      <c r="I71" s="162">
        <v>81.8</v>
      </c>
      <c r="J71" s="162">
        <v>103.4</v>
      </c>
      <c r="K71" s="162">
        <v>78.5</v>
      </c>
      <c r="L71" s="162">
        <v>67.6</v>
      </c>
      <c r="M71" s="162">
        <v>89.8</v>
      </c>
      <c r="N71" s="162">
        <v>87.5</v>
      </c>
      <c r="O71" s="162">
        <v>75</v>
      </c>
      <c r="P71" s="162">
        <v>70.5</v>
      </c>
      <c r="Q71" s="162">
        <v>90.4</v>
      </c>
      <c r="R71" s="162">
        <v>83.9</v>
      </c>
      <c r="S71" s="162">
        <v>87.4</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537">
        <v>5</v>
      </c>
      <c r="C72" s="172"/>
      <c r="D72" s="173">
        <v>81</v>
      </c>
      <c r="E72" s="174">
        <v>118.8</v>
      </c>
      <c r="F72" s="174">
        <v>77.8</v>
      </c>
      <c r="G72" s="174">
        <v>88.5</v>
      </c>
      <c r="H72" s="174">
        <v>74.1</v>
      </c>
      <c r="I72" s="174">
        <v>78.7</v>
      </c>
      <c r="J72" s="174">
        <v>93.8</v>
      </c>
      <c r="K72" s="174">
        <v>72.1</v>
      </c>
      <c r="L72" s="174">
        <v>70.1</v>
      </c>
      <c r="M72" s="174">
        <v>84.2</v>
      </c>
      <c r="N72" s="174">
        <v>89.9</v>
      </c>
      <c r="O72" s="174">
        <v>95.2</v>
      </c>
      <c r="P72" s="174">
        <v>66.9</v>
      </c>
      <c r="Q72" s="174">
        <v>87.1</v>
      </c>
      <c r="R72" s="174">
        <v>66</v>
      </c>
      <c r="S72" s="174">
        <v>85</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0</v>
      </c>
      <c r="E74" s="323">
        <v>-1.8</v>
      </c>
      <c r="F74" s="323">
        <v>2</v>
      </c>
      <c r="G74" s="323">
        <v>-11.1</v>
      </c>
      <c r="H74" s="323">
        <v>2</v>
      </c>
      <c r="I74" s="323">
        <v>7.8</v>
      </c>
      <c r="J74" s="323">
        <v>0.8</v>
      </c>
      <c r="K74" s="323">
        <v>0.6</v>
      </c>
      <c r="L74" s="324">
        <v>0.1</v>
      </c>
      <c r="M74" s="324">
        <v>-5.2</v>
      </c>
      <c r="N74" s="324">
        <v>-3.8</v>
      </c>
      <c r="O74" s="324">
        <v>-6</v>
      </c>
      <c r="P74" s="323">
        <v>-7.6</v>
      </c>
      <c r="Q74" s="323">
        <v>-1.6</v>
      </c>
      <c r="R74" s="323">
        <v>-7.5</v>
      </c>
      <c r="S74" s="324">
        <v>0.1</v>
      </c>
    </row>
    <row r="75" spans="1:19" ht="13.5" customHeight="1">
      <c r="A75" s="325"/>
      <c r="B75" s="325" t="s">
        <v>452</v>
      </c>
      <c r="C75" s="326"/>
      <c r="D75" s="327">
        <v>-0.4</v>
      </c>
      <c r="E75" s="161">
        <v>1.2</v>
      </c>
      <c r="F75" s="161">
        <v>0.3</v>
      </c>
      <c r="G75" s="161">
        <v>-3.5</v>
      </c>
      <c r="H75" s="161">
        <v>18.1</v>
      </c>
      <c r="I75" s="161">
        <v>0</v>
      </c>
      <c r="J75" s="161">
        <v>-1.7</v>
      </c>
      <c r="K75" s="161">
        <v>1.8</v>
      </c>
      <c r="L75" s="328">
        <v>17.6</v>
      </c>
      <c r="M75" s="328">
        <v>-5.1</v>
      </c>
      <c r="N75" s="328">
        <v>0.8</v>
      </c>
      <c r="O75" s="328">
        <v>-2.8</v>
      </c>
      <c r="P75" s="161">
        <v>0.9</v>
      </c>
      <c r="Q75" s="161">
        <v>-6.3</v>
      </c>
      <c r="R75" s="161">
        <v>5.1</v>
      </c>
      <c r="S75" s="328">
        <v>1.7</v>
      </c>
    </row>
    <row r="76" spans="1:19" ht="13.5" customHeight="1">
      <c r="A76" s="325"/>
      <c r="B76" s="325" t="s">
        <v>453</v>
      </c>
      <c r="C76" s="326"/>
      <c r="D76" s="327">
        <v>-2.7</v>
      </c>
      <c r="E76" s="161">
        <v>-13.9</v>
      </c>
      <c r="F76" s="161">
        <v>-3.1</v>
      </c>
      <c r="G76" s="161">
        <v>-8.9</v>
      </c>
      <c r="H76" s="161">
        <v>8</v>
      </c>
      <c r="I76" s="161">
        <v>0.1</v>
      </c>
      <c r="J76" s="161">
        <v>-2</v>
      </c>
      <c r="K76" s="161">
        <v>-10.2</v>
      </c>
      <c r="L76" s="328">
        <v>6.6</v>
      </c>
      <c r="M76" s="328">
        <v>-0.2</v>
      </c>
      <c r="N76" s="328">
        <v>1.4</v>
      </c>
      <c r="O76" s="328">
        <v>-9.2</v>
      </c>
      <c r="P76" s="161">
        <v>-1.3</v>
      </c>
      <c r="Q76" s="161">
        <v>-1.9</v>
      </c>
      <c r="R76" s="161">
        <v>3.7</v>
      </c>
      <c r="S76" s="328">
        <v>-2.3</v>
      </c>
    </row>
    <row r="77" spans="1:19" ht="13.5" customHeight="1">
      <c r="A77" s="325"/>
      <c r="B77" s="325" t="s">
        <v>200</v>
      </c>
      <c r="C77" s="326"/>
      <c r="D77" s="327">
        <v>-1.4</v>
      </c>
      <c r="E77" s="161">
        <v>-5.5</v>
      </c>
      <c r="F77" s="161">
        <v>0.9</v>
      </c>
      <c r="G77" s="161">
        <v>18.3</v>
      </c>
      <c r="H77" s="161">
        <v>-0.8</v>
      </c>
      <c r="I77" s="161">
        <v>-6.4</v>
      </c>
      <c r="J77" s="161">
        <v>-4.4</v>
      </c>
      <c r="K77" s="161">
        <v>-1.3</v>
      </c>
      <c r="L77" s="328">
        <v>24.2</v>
      </c>
      <c r="M77" s="328">
        <v>-5.3</v>
      </c>
      <c r="N77" s="328">
        <v>1.4</v>
      </c>
      <c r="O77" s="328">
        <v>2.2</v>
      </c>
      <c r="P77" s="161">
        <v>-2</v>
      </c>
      <c r="Q77" s="161">
        <v>-2.9</v>
      </c>
      <c r="R77" s="161">
        <v>-6.1</v>
      </c>
      <c r="S77" s="328">
        <v>1.9</v>
      </c>
    </row>
    <row r="78" spans="1:19" ht="13.5" customHeight="1">
      <c r="A78" s="325"/>
      <c r="B78" s="325">
        <v>28</v>
      </c>
      <c r="C78" s="326"/>
      <c r="D78" s="542" t="s">
        <v>790</v>
      </c>
      <c r="E78" s="543" t="s">
        <v>790</v>
      </c>
      <c r="F78" s="543" t="s">
        <v>790</v>
      </c>
      <c r="G78" s="543" t="s">
        <v>790</v>
      </c>
      <c r="H78" s="543" t="s">
        <v>790</v>
      </c>
      <c r="I78" s="543" t="s">
        <v>790</v>
      </c>
      <c r="J78" s="543" t="s">
        <v>790</v>
      </c>
      <c r="K78" s="543" t="s">
        <v>790</v>
      </c>
      <c r="L78" s="328" t="s">
        <v>790</v>
      </c>
      <c r="M78" s="328" t="s">
        <v>790</v>
      </c>
      <c r="N78" s="328" t="s">
        <v>790</v>
      </c>
      <c r="O78" s="328" t="s">
        <v>790</v>
      </c>
      <c r="P78" s="543" t="s">
        <v>790</v>
      </c>
      <c r="Q78" s="543" t="s">
        <v>790</v>
      </c>
      <c r="R78" s="543" t="s">
        <v>790</v>
      </c>
      <c r="S78" s="328" t="s">
        <v>790</v>
      </c>
    </row>
    <row r="79" spans="1:19" ht="13.5" customHeight="1">
      <c r="A79" s="230"/>
      <c r="B79" s="171" t="s">
        <v>39</v>
      </c>
      <c r="C79" s="231"/>
      <c r="D79" s="405" t="s">
        <v>380</v>
      </c>
      <c r="E79" s="406" t="s">
        <v>380</v>
      </c>
      <c r="F79" s="406" t="s">
        <v>380</v>
      </c>
      <c r="G79" s="406" t="s">
        <v>380</v>
      </c>
      <c r="H79" s="406" t="s">
        <v>380</v>
      </c>
      <c r="I79" s="406" t="s">
        <v>380</v>
      </c>
      <c r="J79" s="406" t="s">
        <v>380</v>
      </c>
      <c r="K79" s="406" t="s">
        <v>380</v>
      </c>
      <c r="L79" s="406" t="s">
        <v>380</v>
      </c>
      <c r="M79" s="406" t="s">
        <v>380</v>
      </c>
      <c r="N79" s="406" t="s">
        <v>380</v>
      </c>
      <c r="O79" s="406" t="s">
        <v>380</v>
      </c>
      <c r="P79" s="406" t="s">
        <v>380</v>
      </c>
      <c r="Q79" s="406" t="s">
        <v>380</v>
      </c>
      <c r="R79" s="406" t="s">
        <v>380</v>
      </c>
      <c r="S79" s="406" t="s">
        <v>381</v>
      </c>
    </row>
    <row r="80" spans="1:19" ht="13.5" customHeight="1">
      <c r="A80" s="325"/>
      <c r="B80" s="325" t="s">
        <v>757</v>
      </c>
      <c r="C80" s="326"/>
      <c r="D80" s="530">
        <v>-0.7</v>
      </c>
      <c r="E80" s="531">
        <v>0.7</v>
      </c>
      <c r="F80" s="531">
        <v>-1</v>
      </c>
      <c r="G80" s="531">
        <v>-1.6</v>
      </c>
      <c r="H80" s="531">
        <v>-1</v>
      </c>
      <c r="I80" s="531">
        <v>-2.7</v>
      </c>
      <c r="J80" s="531">
        <v>-3.5</v>
      </c>
      <c r="K80" s="531">
        <v>-0.8</v>
      </c>
      <c r="L80" s="531">
        <v>-1.6</v>
      </c>
      <c r="M80" s="531">
        <v>-3.5</v>
      </c>
      <c r="N80" s="531">
        <v>5.5</v>
      </c>
      <c r="O80" s="531">
        <v>1.3</v>
      </c>
      <c r="P80" s="531">
        <v>3.8</v>
      </c>
      <c r="Q80" s="531">
        <v>-2</v>
      </c>
      <c r="R80" s="531">
        <v>3.4</v>
      </c>
      <c r="S80" s="531">
        <v>0.1</v>
      </c>
    </row>
    <row r="81" spans="1:19" ht="13.5" customHeight="1">
      <c r="A81" s="325"/>
      <c r="B81" s="325" t="s">
        <v>758</v>
      </c>
      <c r="C81" s="326"/>
      <c r="D81" s="420">
        <v>2.1</v>
      </c>
      <c r="E81" s="421">
        <v>4.5</v>
      </c>
      <c r="F81" s="421">
        <v>-0.9</v>
      </c>
      <c r="G81" s="421">
        <v>1.6</v>
      </c>
      <c r="H81" s="421">
        <v>-0.8</v>
      </c>
      <c r="I81" s="421">
        <v>2.1</v>
      </c>
      <c r="J81" s="421">
        <v>-6.1</v>
      </c>
      <c r="K81" s="421">
        <v>-0.6</v>
      </c>
      <c r="L81" s="421">
        <v>-1.4</v>
      </c>
      <c r="M81" s="421">
        <v>-7.7</v>
      </c>
      <c r="N81" s="421">
        <v>0.2</v>
      </c>
      <c r="O81" s="421">
        <v>5.8</v>
      </c>
      <c r="P81" s="421">
        <v>5.5</v>
      </c>
      <c r="Q81" s="421">
        <v>19.6</v>
      </c>
      <c r="R81" s="421">
        <v>9.1</v>
      </c>
      <c r="S81" s="421">
        <v>4.1</v>
      </c>
    </row>
    <row r="82" spans="1:19" ht="13.5" customHeight="1">
      <c r="A82" s="325"/>
      <c r="B82" s="325" t="s">
        <v>759</v>
      </c>
      <c r="C82" s="326"/>
      <c r="D82" s="420">
        <v>0.6</v>
      </c>
      <c r="E82" s="421">
        <v>-2.7</v>
      </c>
      <c r="F82" s="421">
        <v>-0.8</v>
      </c>
      <c r="G82" s="421">
        <v>-0.8</v>
      </c>
      <c r="H82" s="421">
        <v>2.6</v>
      </c>
      <c r="I82" s="421">
        <v>9.6</v>
      </c>
      <c r="J82" s="421">
        <v>18.8</v>
      </c>
      <c r="K82" s="421">
        <v>-0.8</v>
      </c>
      <c r="L82" s="421">
        <v>16</v>
      </c>
      <c r="M82" s="421">
        <v>-5.5</v>
      </c>
      <c r="N82" s="421">
        <v>2.7</v>
      </c>
      <c r="O82" s="421">
        <v>-5.5</v>
      </c>
      <c r="P82" s="421">
        <v>4.5</v>
      </c>
      <c r="Q82" s="421">
        <v>-4.2</v>
      </c>
      <c r="R82" s="421">
        <v>2.8</v>
      </c>
      <c r="S82" s="421">
        <v>-11.2</v>
      </c>
    </row>
    <row r="83" spans="1:19" ht="13.5" customHeight="1">
      <c r="A83" s="325"/>
      <c r="B83" s="325" t="s">
        <v>760</v>
      </c>
      <c r="C83" s="326"/>
      <c r="D83" s="420">
        <v>-0.1</v>
      </c>
      <c r="E83" s="421">
        <v>-1</v>
      </c>
      <c r="F83" s="421">
        <v>-1</v>
      </c>
      <c r="G83" s="421">
        <v>-3.2</v>
      </c>
      <c r="H83" s="421">
        <v>0.8</v>
      </c>
      <c r="I83" s="421">
        <v>4.7</v>
      </c>
      <c r="J83" s="421">
        <v>0</v>
      </c>
      <c r="K83" s="421">
        <v>5.2</v>
      </c>
      <c r="L83" s="421">
        <v>1.2</v>
      </c>
      <c r="M83" s="421">
        <v>-2</v>
      </c>
      <c r="N83" s="421">
        <v>-1.4</v>
      </c>
      <c r="O83" s="421">
        <v>4.6</v>
      </c>
      <c r="P83" s="421">
        <v>1.3</v>
      </c>
      <c r="Q83" s="421">
        <v>1.8</v>
      </c>
      <c r="R83" s="421">
        <v>-8.9</v>
      </c>
      <c r="S83" s="421">
        <v>-7.8</v>
      </c>
    </row>
    <row r="84" spans="1:19" ht="13.5" customHeight="1">
      <c r="A84" s="325"/>
      <c r="B84" s="325" t="s">
        <v>761</v>
      </c>
      <c r="C84" s="326"/>
      <c r="D84" s="420">
        <v>0.4</v>
      </c>
      <c r="E84" s="421">
        <v>9.2</v>
      </c>
      <c r="F84" s="421">
        <v>-1.3</v>
      </c>
      <c r="G84" s="421">
        <v>-0.8</v>
      </c>
      <c r="H84" s="421">
        <v>1.3</v>
      </c>
      <c r="I84" s="421">
        <v>4.8</v>
      </c>
      <c r="J84" s="421">
        <v>-1</v>
      </c>
      <c r="K84" s="421">
        <v>4.4</v>
      </c>
      <c r="L84" s="421">
        <v>-0.8</v>
      </c>
      <c r="M84" s="421">
        <v>-2.9</v>
      </c>
      <c r="N84" s="421">
        <v>4.7</v>
      </c>
      <c r="O84" s="421">
        <v>-4</v>
      </c>
      <c r="P84" s="421">
        <v>2.6</v>
      </c>
      <c r="Q84" s="421">
        <v>1.7</v>
      </c>
      <c r="R84" s="421">
        <v>1.9</v>
      </c>
      <c r="S84" s="421">
        <v>-6.5</v>
      </c>
    </row>
    <row r="85" spans="1:19" ht="13.5" customHeight="1">
      <c r="A85" s="325"/>
      <c r="B85" s="325" t="s">
        <v>733</v>
      </c>
      <c r="C85" s="326"/>
      <c r="D85" s="420">
        <v>4.1</v>
      </c>
      <c r="E85" s="421">
        <v>0.6</v>
      </c>
      <c r="F85" s="421">
        <v>6.6</v>
      </c>
      <c r="G85" s="421">
        <v>4.7</v>
      </c>
      <c r="H85" s="421">
        <v>-1.3</v>
      </c>
      <c r="I85" s="421">
        <v>7.6</v>
      </c>
      <c r="J85" s="421">
        <v>0.4</v>
      </c>
      <c r="K85" s="421">
        <v>6.2</v>
      </c>
      <c r="L85" s="421">
        <v>1.1</v>
      </c>
      <c r="M85" s="421">
        <v>-3.3</v>
      </c>
      <c r="N85" s="421">
        <v>8.5</v>
      </c>
      <c r="O85" s="421">
        <v>-0.3</v>
      </c>
      <c r="P85" s="421">
        <v>5.2</v>
      </c>
      <c r="Q85" s="421">
        <v>1.3</v>
      </c>
      <c r="R85" s="421">
        <v>1.8</v>
      </c>
      <c r="S85" s="421">
        <v>-3.7</v>
      </c>
    </row>
    <row r="86" spans="1:19" ht="13.5" customHeight="1">
      <c r="A86" s="325"/>
      <c r="B86" s="325" t="s">
        <v>762</v>
      </c>
      <c r="C86" s="326"/>
      <c r="D86" s="420">
        <v>0.6</v>
      </c>
      <c r="E86" s="421">
        <v>36</v>
      </c>
      <c r="F86" s="421">
        <v>-1.9</v>
      </c>
      <c r="G86" s="421">
        <v>7.5</v>
      </c>
      <c r="H86" s="421">
        <v>-3.7</v>
      </c>
      <c r="I86" s="421">
        <v>-3.7</v>
      </c>
      <c r="J86" s="421">
        <v>1.3</v>
      </c>
      <c r="K86" s="421">
        <v>3.3</v>
      </c>
      <c r="L86" s="421">
        <v>1.9</v>
      </c>
      <c r="M86" s="421">
        <v>1.3</v>
      </c>
      <c r="N86" s="421">
        <v>8</v>
      </c>
      <c r="O86" s="421">
        <v>-6.8</v>
      </c>
      <c r="P86" s="421">
        <v>7.7</v>
      </c>
      <c r="Q86" s="421">
        <v>-0.7</v>
      </c>
      <c r="R86" s="421">
        <v>5.9</v>
      </c>
      <c r="S86" s="421">
        <v>-3.7</v>
      </c>
    </row>
    <row r="87" spans="1:19" ht="13.5" customHeight="1">
      <c r="A87" s="325"/>
      <c r="B87" s="325">
        <v>12</v>
      </c>
      <c r="C87" s="326"/>
      <c r="D87" s="420">
        <v>-4.4</v>
      </c>
      <c r="E87" s="421">
        <v>-1.7</v>
      </c>
      <c r="F87" s="421">
        <v>-4.4</v>
      </c>
      <c r="G87" s="421">
        <v>-2.3</v>
      </c>
      <c r="H87" s="421">
        <v>-0.4</v>
      </c>
      <c r="I87" s="421">
        <v>-6.7</v>
      </c>
      <c r="J87" s="421">
        <v>0.3</v>
      </c>
      <c r="K87" s="421">
        <v>3.9</v>
      </c>
      <c r="L87" s="421">
        <v>-1.6</v>
      </c>
      <c r="M87" s="421">
        <v>-8.1</v>
      </c>
      <c r="N87" s="421">
        <v>10.2</v>
      </c>
      <c r="O87" s="421">
        <v>-2.3</v>
      </c>
      <c r="P87" s="421">
        <v>2</v>
      </c>
      <c r="Q87" s="421">
        <v>-12.7</v>
      </c>
      <c r="R87" s="421">
        <v>4.2</v>
      </c>
      <c r="S87" s="421">
        <v>-8.1</v>
      </c>
    </row>
    <row r="88" spans="1:19" ht="13.5" customHeight="1">
      <c r="A88" s="325" t="s">
        <v>38</v>
      </c>
      <c r="B88" s="325" t="s">
        <v>763</v>
      </c>
      <c r="C88" s="326" t="s">
        <v>454</v>
      </c>
      <c r="D88" s="420">
        <v>-3.7</v>
      </c>
      <c r="E88" s="421">
        <v>-3.4</v>
      </c>
      <c r="F88" s="421">
        <v>-0.7</v>
      </c>
      <c r="G88" s="421">
        <v>20.6</v>
      </c>
      <c r="H88" s="421">
        <v>-9.1</v>
      </c>
      <c r="I88" s="421">
        <v>-10.2</v>
      </c>
      <c r="J88" s="421">
        <v>2.4</v>
      </c>
      <c r="K88" s="421">
        <v>13.4</v>
      </c>
      <c r="L88" s="421">
        <v>-53.9</v>
      </c>
      <c r="M88" s="421">
        <v>15.4</v>
      </c>
      <c r="N88" s="421">
        <v>-14.4</v>
      </c>
      <c r="O88" s="421">
        <v>-5.8</v>
      </c>
      <c r="P88" s="421">
        <v>-19.5</v>
      </c>
      <c r="Q88" s="421">
        <v>5.3</v>
      </c>
      <c r="R88" s="421">
        <v>10.2</v>
      </c>
      <c r="S88" s="421">
        <v>-0.3</v>
      </c>
    </row>
    <row r="89" spans="1:19" ht="13.5" customHeight="1">
      <c r="A89" s="325"/>
      <c r="B89" s="325">
        <v>2</v>
      </c>
      <c r="C89" s="326"/>
      <c r="D89" s="420">
        <v>-1.7</v>
      </c>
      <c r="E89" s="421">
        <v>24.6</v>
      </c>
      <c r="F89" s="421">
        <v>-2</v>
      </c>
      <c r="G89" s="421">
        <v>16.5</v>
      </c>
      <c r="H89" s="421">
        <v>-9.4</v>
      </c>
      <c r="I89" s="421">
        <v>-9.9</v>
      </c>
      <c r="J89" s="421">
        <v>4.2</v>
      </c>
      <c r="K89" s="421">
        <v>8.2</v>
      </c>
      <c r="L89" s="421">
        <v>-12.9</v>
      </c>
      <c r="M89" s="421">
        <v>13.8</v>
      </c>
      <c r="N89" s="421">
        <v>-13.1</v>
      </c>
      <c r="O89" s="421">
        <v>-0.5</v>
      </c>
      <c r="P89" s="421">
        <v>-20.3</v>
      </c>
      <c r="Q89" s="421">
        <v>7.5</v>
      </c>
      <c r="R89" s="421">
        <v>-2.3</v>
      </c>
      <c r="S89" s="421">
        <v>-2.4</v>
      </c>
    </row>
    <row r="90" spans="1:19" ht="13.5" customHeight="1">
      <c r="A90" s="325"/>
      <c r="B90" s="325">
        <v>3</v>
      </c>
      <c r="C90" s="326"/>
      <c r="D90" s="420">
        <v>-0.9</v>
      </c>
      <c r="E90" s="421">
        <v>24.7</v>
      </c>
      <c r="F90" s="421">
        <v>-1.6</v>
      </c>
      <c r="G90" s="421">
        <v>15.1</v>
      </c>
      <c r="H90" s="421">
        <v>-15.6</v>
      </c>
      <c r="I90" s="421">
        <v>-11</v>
      </c>
      <c r="J90" s="421">
        <v>6</v>
      </c>
      <c r="K90" s="421">
        <v>3.4</v>
      </c>
      <c r="L90" s="421">
        <v>-14.2</v>
      </c>
      <c r="M90" s="421">
        <v>32.7</v>
      </c>
      <c r="N90" s="421">
        <v>-9.3</v>
      </c>
      <c r="O90" s="421">
        <v>11.8</v>
      </c>
      <c r="P90" s="421">
        <v>-21.8</v>
      </c>
      <c r="Q90" s="421">
        <v>9.1</v>
      </c>
      <c r="R90" s="421">
        <v>-1.1</v>
      </c>
      <c r="S90" s="421">
        <v>-5.3</v>
      </c>
    </row>
    <row r="91" spans="1:19" ht="13.5" customHeight="1">
      <c r="A91" s="325"/>
      <c r="B91" s="325">
        <v>4</v>
      </c>
      <c r="C91" s="326"/>
      <c r="D91" s="420">
        <v>0.4</v>
      </c>
      <c r="E91" s="421">
        <v>26.7</v>
      </c>
      <c r="F91" s="421">
        <v>-2.3</v>
      </c>
      <c r="G91" s="421">
        <v>19.6</v>
      </c>
      <c r="H91" s="421">
        <v>5.3</v>
      </c>
      <c r="I91" s="421">
        <v>-10.2</v>
      </c>
      <c r="J91" s="421">
        <v>20.7</v>
      </c>
      <c r="K91" s="421">
        <v>9.6</v>
      </c>
      <c r="L91" s="421">
        <v>-13</v>
      </c>
      <c r="M91" s="421">
        <v>18.9</v>
      </c>
      <c r="N91" s="421">
        <v>-5.1</v>
      </c>
      <c r="O91" s="421">
        <v>-20.1</v>
      </c>
      <c r="P91" s="421">
        <v>-17.4</v>
      </c>
      <c r="Q91" s="421">
        <v>10.9</v>
      </c>
      <c r="R91" s="421">
        <v>-19.6</v>
      </c>
      <c r="S91" s="421">
        <v>-0.1</v>
      </c>
    </row>
    <row r="92" spans="1:19" ht="13.5" customHeight="1">
      <c r="A92" s="171"/>
      <c r="B92" s="537">
        <v>5</v>
      </c>
      <c r="C92" s="172"/>
      <c r="D92" s="532">
        <v>-0.1</v>
      </c>
      <c r="E92" s="533">
        <v>42.4</v>
      </c>
      <c r="F92" s="533">
        <v>-0.3</v>
      </c>
      <c r="G92" s="533">
        <v>19.4</v>
      </c>
      <c r="H92" s="533">
        <v>-9.4</v>
      </c>
      <c r="I92" s="533">
        <v>-8.3</v>
      </c>
      <c r="J92" s="533">
        <v>11.9</v>
      </c>
      <c r="K92" s="533">
        <v>0</v>
      </c>
      <c r="L92" s="533">
        <v>-5.8</v>
      </c>
      <c r="M92" s="533">
        <v>13.9</v>
      </c>
      <c r="N92" s="533">
        <v>-4.9</v>
      </c>
      <c r="O92" s="533">
        <v>3.7</v>
      </c>
      <c r="P92" s="533">
        <v>-23.5</v>
      </c>
      <c r="Q92" s="533">
        <v>4.4</v>
      </c>
      <c r="R92" s="533">
        <v>-13.7</v>
      </c>
      <c r="S92" s="533">
        <v>-0.9</v>
      </c>
    </row>
    <row r="93" spans="1:35" ht="27" customHeight="1">
      <c r="A93" s="661" t="s">
        <v>627</v>
      </c>
      <c r="B93" s="661"/>
      <c r="C93" s="661"/>
      <c r="D93" s="178">
        <v>-2.6</v>
      </c>
      <c r="E93" s="177">
        <v>16.9</v>
      </c>
      <c r="F93" s="177">
        <v>-1.9</v>
      </c>
      <c r="G93" s="177">
        <v>-4.7</v>
      </c>
      <c r="H93" s="177">
        <v>-15.2</v>
      </c>
      <c r="I93" s="177">
        <v>-3.8</v>
      </c>
      <c r="J93" s="177">
        <v>-9.3</v>
      </c>
      <c r="K93" s="177">
        <v>-8.2</v>
      </c>
      <c r="L93" s="177">
        <v>3.7</v>
      </c>
      <c r="M93" s="177">
        <v>-6.2</v>
      </c>
      <c r="N93" s="177">
        <v>2.7</v>
      </c>
      <c r="O93" s="177">
        <v>26.9</v>
      </c>
      <c r="P93" s="177">
        <v>-5.1</v>
      </c>
      <c r="Q93" s="177">
        <v>-3.7</v>
      </c>
      <c r="R93" s="177">
        <v>-21.3</v>
      </c>
      <c r="S93" s="177">
        <v>-2.7</v>
      </c>
      <c r="T93" s="332"/>
      <c r="U93" s="332"/>
      <c r="V93" s="332"/>
      <c r="W93" s="332"/>
      <c r="X93" s="332"/>
      <c r="Y93" s="332"/>
      <c r="Z93" s="332"/>
      <c r="AA93" s="332"/>
      <c r="AB93" s="332"/>
      <c r="AC93" s="332"/>
      <c r="AD93" s="332"/>
      <c r="AE93" s="332"/>
      <c r="AF93" s="332"/>
      <c r="AG93" s="332"/>
      <c r="AH93" s="332"/>
      <c r="AI93" s="332"/>
    </row>
    <row r="94" spans="1:36" s="331" customFormat="1" ht="27" customHeight="1">
      <c r="A94" s="676" t="s">
        <v>723</v>
      </c>
      <c r="B94" s="676"/>
      <c r="C94" s="676"/>
      <c r="D94" s="676"/>
      <c r="E94" s="676"/>
      <c r="F94" s="676"/>
      <c r="G94" s="676"/>
      <c r="H94" s="676"/>
      <c r="I94" s="676"/>
      <c r="J94" s="676"/>
      <c r="K94" s="676"/>
      <c r="L94" s="676"/>
      <c r="M94" s="676"/>
      <c r="N94" s="676"/>
      <c r="O94" s="676"/>
      <c r="P94" s="676"/>
      <c r="Q94" s="676"/>
      <c r="R94" s="676"/>
      <c r="S94" s="676"/>
      <c r="T94" s="317"/>
      <c r="U94" s="317"/>
      <c r="V94" s="317"/>
      <c r="W94" s="317"/>
      <c r="X94" s="317"/>
      <c r="Y94" s="317"/>
      <c r="Z94" s="317"/>
      <c r="AA94" s="317"/>
      <c r="AB94" s="317"/>
      <c r="AC94" s="317"/>
      <c r="AD94" s="317"/>
      <c r="AE94" s="317"/>
      <c r="AF94" s="317"/>
      <c r="AG94" s="317"/>
      <c r="AH94" s="317"/>
      <c r="AI94" s="317"/>
      <c r="AJ94" s="317"/>
    </row>
    <row r="95" spans="1:19" ht="13.5">
      <c r="A95" s="677"/>
      <c r="B95" s="677"/>
      <c r="C95" s="677"/>
      <c r="D95" s="677"/>
      <c r="E95" s="677"/>
      <c r="F95" s="677"/>
      <c r="G95" s="677"/>
      <c r="H95" s="677"/>
      <c r="I95" s="677"/>
      <c r="J95" s="677"/>
      <c r="K95" s="677"/>
      <c r="L95" s="677"/>
      <c r="M95" s="677"/>
      <c r="N95" s="677"/>
      <c r="O95" s="677"/>
      <c r="P95" s="677"/>
      <c r="Q95" s="677"/>
      <c r="R95" s="677"/>
      <c r="S95" s="677"/>
    </row>
    <row r="96" spans="10:19" ht="13.5">
      <c r="J96" s="672" t="s">
        <v>328</v>
      </c>
      <c r="K96" s="673"/>
      <c r="L96" s="673"/>
      <c r="M96" s="673"/>
      <c r="N96" s="673"/>
      <c r="O96" s="673"/>
      <c r="P96" s="673"/>
      <c r="Q96" s="673"/>
      <c r="R96" s="673"/>
      <c r="S96" s="673"/>
    </row>
    <row r="97" ht="13.5">
      <c r="N97" s="317" t="s">
        <v>329</v>
      </c>
    </row>
    <row r="98" spans="2:20" ht="13.5">
      <c r="B98" s="674" t="s">
        <v>330</v>
      </c>
      <c r="C98" s="674"/>
      <c r="D98" s="674"/>
      <c r="E98" s="674"/>
      <c r="F98" s="674"/>
      <c r="G98" s="674"/>
      <c r="H98" s="674"/>
      <c r="I98" s="674"/>
      <c r="J98" s="674"/>
      <c r="K98" s="674"/>
      <c r="L98" s="674"/>
      <c r="M98" s="674"/>
      <c r="N98" s="674"/>
      <c r="O98" s="674"/>
      <c r="P98" s="674"/>
      <c r="Q98" s="674"/>
      <c r="R98" s="674"/>
      <c r="S98" s="674"/>
      <c r="T98" s="674"/>
    </row>
  </sheetData>
  <sheetProtection/>
  <mergeCells count="14">
    <mergeCell ref="A50:C52"/>
    <mergeCell ref="D53:R53"/>
    <mergeCell ref="D73:S73"/>
    <mergeCell ref="A93:C93"/>
    <mergeCell ref="J96:S96"/>
    <mergeCell ref="B98:T98"/>
    <mergeCell ref="G2:N2"/>
    <mergeCell ref="D27:S27"/>
    <mergeCell ref="A47:C47"/>
    <mergeCell ref="H49:O49"/>
    <mergeCell ref="H3:O3"/>
    <mergeCell ref="A4:C6"/>
    <mergeCell ref="D7:R7"/>
    <mergeCell ref="A94:S95"/>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9"/>
      <c r="H1" s="199"/>
      <c r="I1" s="199"/>
      <c r="J1" s="199"/>
      <c r="K1" s="199"/>
      <c r="L1" s="199"/>
      <c r="M1" s="199"/>
      <c r="N1" s="199"/>
      <c r="O1" s="199"/>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70" t="s">
        <v>427</v>
      </c>
      <c r="H2" s="670"/>
      <c r="I2" s="670"/>
      <c r="J2" s="670"/>
      <c r="K2" s="670"/>
      <c r="L2" s="670"/>
      <c r="M2" s="670"/>
      <c r="N2" s="670"/>
      <c r="O2" s="316"/>
      <c r="P2" s="143"/>
      <c r="Q2" s="143"/>
      <c r="R2" s="318"/>
      <c r="S2" s="143"/>
      <c r="T2" s="143"/>
      <c r="U2" s="143"/>
      <c r="V2" s="143"/>
      <c r="W2" s="143"/>
      <c r="X2" s="143"/>
      <c r="Y2" s="143"/>
      <c r="Z2" s="143"/>
      <c r="AA2" s="143"/>
      <c r="AB2" s="143"/>
      <c r="AC2" s="143"/>
      <c r="AD2" s="143"/>
      <c r="AE2" s="143"/>
    </row>
    <row r="3" spans="1:19" ht="17.25">
      <c r="A3" s="160" t="s">
        <v>578</v>
      </c>
      <c r="B3" s="319"/>
      <c r="C3" s="319"/>
      <c r="H3" s="671"/>
      <c r="I3" s="671"/>
      <c r="J3" s="671"/>
      <c r="K3" s="671"/>
      <c r="L3" s="671"/>
      <c r="M3" s="671"/>
      <c r="N3" s="671"/>
      <c r="O3" s="671"/>
      <c r="S3" s="152" t="s">
        <v>199</v>
      </c>
    </row>
    <row r="4" spans="1:19" ht="13.5">
      <c r="A4" s="663" t="s">
        <v>730</v>
      </c>
      <c r="B4" s="663"/>
      <c r="C4" s="664"/>
      <c r="D4" s="144" t="s">
        <v>385</v>
      </c>
      <c r="E4" s="144" t="s">
        <v>386</v>
      </c>
      <c r="F4" s="144" t="s">
        <v>387</v>
      </c>
      <c r="G4" s="144" t="s">
        <v>388</v>
      </c>
      <c r="H4" s="144" t="s">
        <v>389</v>
      </c>
      <c r="I4" s="144" t="s">
        <v>390</v>
      </c>
      <c r="J4" s="144" t="s">
        <v>391</v>
      </c>
      <c r="K4" s="144" t="s">
        <v>392</v>
      </c>
      <c r="L4" s="144" t="s">
        <v>393</v>
      </c>
      <c r="M4" s="144" t="s">
        <v>394</v>
      </c>
      <c r="N4" s="144" t="s">
        <v>796</v>
      </c>
      <c r="O4" s="144" t="s">
        <v>396</v>
      </c>
      <c r="P4" s="144" t="s">
        <v>397</v>
      </c>
      <c r="Q4" s="144" t="s">
        <v>398</v>
      </c>
      <c r="R4" s="144" t="s">
        <v>399</v>
      </c>
      <c r="S4" s="144" t="s">
        <v>400</v>
      </c>
    </row>
    <row r="5" spans="1:19" ht="13.5">
      <c r="A5" s="665"/>
      <c r="B5" s="665"/>
      <c r="C5" s="666"/>
      <c r="D5" s="145" t="s">
        <v>734</v>
      </c>
      <c r="E5" s="145"/>
      <c r="F5" s="145"/>
      <c r="G5" s="145" t="s">
        <v>788</v>
      </c>
      <c r="H5" s="145" t="s">
        <v>735</v>
      </c>
      <c r="I5" s="145" t="s">
        <v>736</v>
      </c>
      <c r="J5" s="145" t="s">
        <v>737</v>
      </c>
      <c r="K5" s="145" t="s">
        <v>738</v>
      </c>
      <c r="L5" s="146" t="s">
        <v>739</v>
      </c>
      <c r="M5" s="147" t="s">
        <v>740</v>
      </c>
      <c r="N5" s="146" t="s">
        <v>794</v>
      </c>
      <c r="O5" s="146" t="s">
        <v>741</v>
      </c>
      <c r="P5" s="146" t="s">
        <v>742</v>
      </c>
      <c r="Q5" s="146" t="s">
        <v>743</v>
      </c>
      <c r="R5" s="146" t="s">
        <v>744</v>
      </c>
      <c r="S5" s="190" t="s">
        <v>509</v>
      </c>
    </row>
    <row r="6" spans="1:19" ht="18" customHeight="1">
      <c r="A6" s="667"/>
      <c r="B6" s="667"/>
      <c r="C6" s="668"/>
      <c r="D6" s="148" t="s">
        <v>745</v>
      </c>
      <c r="E6" s="148" t="s">
        <v>625</v>
      </c>
      <c r="F6" s="148" t="s">
        <v>626</v>
      </c>
      <c r="G6" s="148" t="s">
        <v>789</v>
      </c>
      <c r="H6" s="148" t="s">
        <v>746</v>
      </c>
      <c r="I6" s="148" t="s">
        <v>747</v>
      </c>
      <c r="J6" s="148" t="s">
        <v>748</v>
      </c>
      <c r="K6" s="148" t="s">
        <v>749</v>
      </c>
      <c r="L6" s="149" t="s">
        <v>750</v>
      </c>
      <c r="M6" s="150" t="s">
        <v>751</v>
      </c>
      <c r="N6" s="149" t="s">
        <v>795</v>
      </c>
      <c r="O6" s="149" t="s">
        <v>752</v>
      </c>
      <c r="P6" s="150" t="s">
        <v>753</v>
      </c>
      <c r="Q6" s="150" t="s">
        <v>754</v>
      </c>
      <c r="R6" s="149" t="s">
        <v>792</v>
      </c>
      <c r="S6" s="149" t="s">
        <v>510</v>
      </c>
    </row>
    <row r="7" spans="1:19" ht="15.75" customHeight="1">
      <c r="A7" s="165"/>
      <c r="B7" s="165"/>
      <c r="C7" s="165"/>
      <c r="D7" s="669" t="s">
        <v>787</v>
      </c>
      <c r="E7" s="669"/>
      <c r="F7" s="669"/>
      <c r="G7" s="669"/>
      <c r="H7" s="669"/>
      <c r="I7" s="669"/>
      <c r="J7" s="669"/>
      <c r="K7" s="669"/>
      <c r="L7" s="669"/>
      <c r="M7" s="669"/>
      <c r="N7" s="669"/>
      <c r="O7" s="669"/>
      <c r="P7" s="669"/>
      <c r="Q7" s="669"/>
      <c r="R7" s="669"/>
      <c r="S7" s="165"/>
    </row>
    <row r="8" spans="1:19" ht="13.5" customHeight="1">
      <c r="A8" s="320" t="s">
        <v>755</v>
      </c>
      <c r="B8" s="320" t="s">
        <v>450</v>
      </c>
      <c r="C8" s="321" t="s">
        <v>756</v>
      </c>
      <c r="D8" s="322">
        <v>101.3</v>
      </c>
      <c r="E8" s="323">
        <v>112.4</v>
      </c>
      <c r="F8" s="323">
        <v>99</v>
      </c>
      <c r="G8" s="323">
        <v>110.7</v>
      </c>
      <c r="H8" s="323">
        <v>79</v>
      </c>
      <c r="I8" s="323">
        <v>103</v>
      </c>
      <c r="J8" s="323">
        <v>98.4</v>
      </c>
      <c r="K8" s="323">
        <v>108.7</v>
      </c>
      <c r="L8" s="324">
        <v>89.9</v>
      </c>
      <c r="M8" s="324">
        <v>105.9</v>
      </c>
      <c r="N8" s="324">
        <v>89.4</v>
      </c>
      <c r="O8" s="324">
        <v>114.3</v>
      </c>
      <c r="P8" s="323">
        <v>99.1</v>
      </c>
      <c r="Q8" s="323">
        <v>104.2</v>
      </c>
      <c r="R8" s="323">
        <v>101.6</v>
      </c>
      <c r="S8" s="324">
        <v>106.5</v>
      </c>
    </row>
    <row r="9" spans="1:19" ht="13.5" customHeight="1">
      <c r="A9" s="325"/>
      <c r="B9" s="325" t="s">
        <v>452</v>
      </c>
      <c r="C9" s="326"/>
      <c r="D9" s="327">
        <v>101.8</v>
      </c>
      <c r="E9" s="161">
        <v>111.4</v>
      </c>
      <c r="F9" s="161">
        <v>99.8</v>
      </c>
      <c r="G9" s="161">
        <v>114</v>
      </c>
      <c r="H9" s="161">
        <v>86</v>
      </c>
      <c r="I9" s="161">
        <v>107.2</v>
      </c>
      <c r="J9" s="161">
        <v>99.4</v>
      </c>
      <c r="K9" s="161">
        <v>110.3</v>
      </c>
      <c r="L9" s="328">
        <v>103.7</v>
      </c>
      <c r="M9" s="328">
        <v>107.8</v>
      </c>
      <c r="N9" s="328">
        <v>90.1</v>
      </c>
      <c r="O9" s="328">
        <v>112.1</v>
      </c>
      <c r="P9" s="161">
        <v>103.5</v>
      </c>
      <c r="Q9" s="161">
        <v>99</v>
      </c>
      <c r="R9" s="161">
        <v>103.4</v>
      </c>
      <c r="S9" s="328">
        <v>101.8</v>
      </c>
    </row>
    <row r="10" spans="1:19" ht="13.5">
      <c r="A10" s="325"/>
      <c r="B10" s="325" t="s">
        <v>453</v>
      </c>
      <c r="C10" s="326"/>
      <c r="D10" s="327">
        <v>99.8</v>
      </c>
      <c r="E10" s="161">
        <v>108.9</v>
      </c>
      <c r="F10" s="161">
        <v>99.1</v>
      </c>
      <c r="G10" s="161">
        <v>106</v>
      </c>
      <c r="H10" s="161">
        <v>93.2</v>
      </c>
      <c r="I10" s="161">
        <v>102.1</v>
      </c>
      <c r="J10" s="161">
        <v>97.8</v>
      </c>
      <c r="K10" s="161">
        <v>105.3</v>
      </c>
      <c r="L10" s="328">
        <v>106</v>
      </c>
      <c r="M10" s="328">
        <v>105.4</v>
      </c>
      <c r="N10" s="328">
        <v>90.2</v>
      </c>
      <c r="O10" s="328">
        <v>98.8</v>
      </c>
      <c r="P10" s="161">
        <v>89.2</v>
      </c>
      <c r="Q10" s="161">
        <v>100.7</v>
      </c>
      <c r="R10" s="161">
        <v>101.7</v>
      </c>
      <c r="S10" s="328">
        <v>100.8</v>
      </c>
    </row>
    <row r="11" spans="1:19" ht="13.5" customHeight="1">
      <c r="A11" s="325"/>
      <c r="B11" s="325" t="s">
        <v>200</v>
      </c>
      <c r="C11" s="326"/>
      <c r="D11" s="327">
        <v>100</v>
      </c>
      <c r="E11" s="161">
        <v>100</v>
      </c>
      <c r="F11" s="161">
        <v>100</v>
      </c>
      <c r="G11" s="161">
        <v>100</v>
      </c>
      <c r="H11" s="161">
        <v>100</v>
      </c>
      <c r="I11" s="161">
        <v>100</v>
      </c>
      <c r="J11" s="161">
        <v>100</v>
      </c>
      <c r="K11" s="161">
        <v>100</v>
      </c>
      <c r="L11" s="328">
        <v>100</v>
      </c>
      <c r="M11" s="328">
        <v>100</v>
      </c>
      <c r="N11" s="328">
        <v>100</v>
      </c>
      <c r="O11" s="328">
        <v>100</v>
      </c>
      <c r="P11" s="161">
        <v>100</v>
      </c>
      <c r="Q11" s="161">
        <v>100</v>
      </c>
      <c r="R11" s="161">
        <v>100</v>
      </c>
      <c r="S11" s="328">
        <v>100</v>
      </c>
    </row>
    <row r="12" spans="1:19" ht="13.5" customHeight="1">
      <c r="A12" s="325"/>
      <c r="B12" s="325">
        <v>28</v>
      </c>
      <c r="C12" s="326"/>
      <c r="D12" s="329">
        <v>99</v>
      </c>
      <c r="E12" s="330">
        <v>105.2</v>
      </c>
      <c r="F12" s="330">
        <v>99.9</v>
      </c>
      <c r="G12" s="330">
        <v>93.6</v>
      </c>
      <c r="H12" s="330">
        <v>92.7</v>
      </c>
      <c r="I12" s="330">
        <v>106</v>
      </c>
      <c r="J12" s="330">
        <v>95.9</v>
      </c>
      <c r="K12" s="330">
        <v>92.7</v>
      </c>
      <c r="L12" s="330">
        <v>101.7</v>
      </c>
      <c r="M12" s="330">
        <v>94.8</v>
      </c>
      <c r="N12" s="330">
        <v>95.3</v>
      </c>
      <c r="O12" s="330">
        <v>93.6</v>
      </c>
      <c r="P12" s="330">
        <v>99.7</v>
      </c>
      <c r="Q12" s="330">
        <v>99.6</v>
      </c>
      <c r="R12" s="330">
        <v>98.2</v>
      </c>
      <c r="S12" s="330">
        <v>100</v>
      </c>
    </row>
    <row r="13" spans="1:19" ht="13.5" customHeight="1">
      <c r="A13" s="230"/>
      <c r="B13" s="171" t="s">
        <v>39</v>
      </c>
      <c r="C13" s="231"/>
      <c r="D13" s="175">
        <v>100</v>
      </c>
      <c r="E13" s="176">
        <v>110.7</v>
      </c>
      <c r="F13" s="176">
        <v>100.9</v>
      </c>
      <c r="G13" s="176">
        <v>96.6</v>
      </c>
      <c r="H13" s="176">
        <v>88.4</v>
      </c>
      <c r="I13" s="176">
        <v>107.3</v>
      </c>
      <c r="J13" s="176">
        <v>92.9</v>
      </c>
      <c r="K13" s="176">
        <v>98.1</v>
      </c>
      <c r="L13" s="176">
        <v>99.9</v>
      </c>
      <c r="M13" s="176">
        <v>99.8</v>
      </c>
      <c r="N13" s="176">
        <v>99.4</v>
      </c>
      <c r="O13" s="176">
        <v>94.9</v>
      </c>
      <c r="P13" s="176">
        <v>103.4</v>
      </c>
      <c r="Q13" s="176">
        <v>98.2</v>
      </c>
      <c r="R13" s="176">
        <v>101.2</v>
      </c>
      <c r="S13" s="176">
        <v>97.3</v>
      </c>
    </row>
    <row r="14" spans="1:19" ht="13.5" customHeight="1">
      <c r="A14" s="325"/>
      <c r="B14" s="325" t="s">
        <v>757</v>
      </c>
      <c r="C14" s="326"/>
      <c r="D14" s="385">
        <v>99.5</v>
      </c>
      <c r="E14" s="386">
        <v>110.3</v>
      </c>
      <c r="F14" s="386">
        <v>99.7</v>
      </c>
      <c r="G14" s="386">
        <v>95.2</v>
      </c>
      <c r="H14" s="386">
        <v>87.6</v>
      </c>
      <c r="I14" s="386">
        <v>106.1</v>
      </c>
      <c r="J14" s="386">
        <v>93.9</v>
      </c>
      <c r="K14" s="386">
        <v>99.8</v>
      </c>
      <c r="L14" s="386">
        <v>100.1</v>
      </c>
      <c r="M14" s="386">
        <v>95.5</v>
      </c>
      <c r="N14" s="386">
        <v>100.8</v>
      </c>
      <c r="O14" s="386">
        <v>96</v>
      </c>
      <c r="P14" s="386">
        <v>101.5</v>
      </c>
      <c r="Q14" s="386">
        <v>97.8</v>
      </c>
      <c r="R14" s="386">
        <v>99.2</v>
      </c>
      <c r="S14" s="386">
        <v>97.2</v>
      </c>
    </row>
    <row r="15" spans="1:19" ht="13.5" customHeight="1">
      <c r="A15" s="325"/>
      <c r="B15" s="325" t="s">
        <v>758</v>
      </c>
      <c r="C15" s="326"/>
      <c r="D15" s="387">
        <v>101.1</v>
      </c>
      <c r="E15" s="162">
        <v>110.9</v>
      </c>
      <c r="F15" s="162">
        <v>101.2</v>
      </c>
      <c r="G15" s="162">
        <v>94.3</v>
      </c>
      <c r="H15" s="162">
        <v>89</v>
      </c>
      <c r="I15" s="162">
        <v>110.7</v>
      </c>
      <c r="J15" s="162">
        <v>95.3</v>
      </c>
      <c r="K15" s="162">
        <v>96.4</v>
      </c>
      <c r="L15" s="162">
        <v>100.1</v>
      </c>
      <c r="M15" s="162">
        <v>98.2</v>
      </c>
      <c r="N15" s="162">
        <v>100.2</v>
      </c>
      <c r="O15" s="162">
        <v>97.7</v>
      </c>
      <c r="P15" s="162">
        <v>103.4</v>
      </c>
      <c r="Q15" s="162">
        <v>100.7</v>
      </c>
      <c r="R15" s="162">
        <v>102.3</v>
      </c>
      <c r="S15" s="162">
        <v>100.2</v>
      </c>
    </row>
    <row r="16" spans="1:19" ht="13.5" customHeight="1">
      <c r="A16" s="325"/>
      <c r="B16" s="325" t="s">
        <v>759</v>
      </c>
      <c r="C16" s="326"/>
      <c r="D16" s="387">
        <v>99.8</v>
      </c>
      <c r="E16" s="162">
        <v>107.5</v>
      </c>
      <c r="F16" s="162">
        <v>101</v>
      </c>
      <c r="G16" s="162">
        <v>98.7</v>
      </c>
      <c r="H16" s="162">
        <v>87.5</v>
      </c>
      <c r="I16" s="162">
        <v>107.3</v>
      </c>
      <c r="J16" s="162">
        <v>93</v>
      </c>
      <c r="K16" s="162">
        <v>98.2</v>
      </c>
      <c r="L16" s="162">
        <v>100.1</v>
      </c>
      <c r="M16" s="162">
        <v>101.7</v>
      </c>
      <c r="N16" s="162">
        <v>100.3</v>
      </c>
      <c r="O16" s="162">
        <v>94.5</v>
      </c>
      <c r="P16" s="162">
        <v>104.7</v>
      </c>
      <c r="Q16" s="162">
        <v>97.8</v>
      </c>
      <c r="R16" s="162">
        <v>102.6</v>
      </c>
      <c r="S16" s="162">
        <v>93.6</v>
      </c>
    </row>
    <row r="17" spans="1:19" ht="13.5" customHeight="1">
      <c r="A17" s="325"/>
      <c r="B17" s="325" t="s">
        <v>760</v>
      </c>
      <c r="C17" s="326"/>
      <c r="D17" s="387">
        <v>99.9</v>
      </c>
      <c r="E17" s="162">
        <v>108.3</v>
      </c>
      <c r="F17" s="162">
        <v>99.8</v>
      </c>
      <c r="G17" s="162">
        <v>96.8</v>
      </c>
      <c r="H17" s="162">
        <v>89.1</v>
      </c>
      <c r="I17" s="162">
        <v>108.6</v>
      </c>
      <c r="J17" s="162">
        <v>94</v>
      </c>
      <c r="K17" s="162">
        <v>100.9</v>
      </c>
      <c r="L17" s="162">
        <v>100</v>
      </c>
      <c r="M17" s="162">
        <v>99.3</v>
      </c>
      <c r="N17" s="162">
        <v>102.6</v>
      </c>
      <c r="O17" s="162">
        <v>95.5</v>
      </c>
      <c r="P17" s="162">
        <v>103.4</v>
      </c>
      <c r="Q17" s="162">
        <v>100.1</v>
      </c>
      <c r="R17" s="162">
        <v>101.2</v>
      </c>
      <c r="S17" s="162">
        <v>93.8</v>
      </c>
    </row>
    <row r="18" spans="1:19" ht="13.5" customHeight="1">
      <c r="A18" s="325"/>
      <c r="B18" s="325" t="s">
        <v>761</v>
      </c>
      <c r="C18" s="326"/>
      <c r="D18" s="387">
        <v>100.9</v>
      </c>
      <c r="E18" s="162">
        <v>112.6</v>
      </c>
      <c r="F18" s="162">
        <v>101.5</v>
      </c>
      <c r="G18" s="162">
        <v>97.5</v>
      </c>
      <c r="H18" s="162">
        <v>91.8</v>
      </c>
      <c r="I18" s="162">
        <v>109.1</v>
      </c>
      <c r="J18" s="162">
        <v>92.5</v>
      </c>
      <c r="K18" s="162">
        <v>98.4</v>
      </c>
      <c r="L18" s="162">
        <v>103.2</v>
      </c>
      <c r="M18" s="162">
        <v>106.3</v>
      </c>
      <c r="N18" s="162">
        <v>102.3</v>
      </c>
      <c r="O18" s="162">
        <v>93.4</v>
      </c>
      <c r="P18" s="162">
        <v>105.2</v>
      </c>
      <c r="Q18" s="162">
        <v>99.6</v>
      </c>
      <c r="R18" s="162">
        <v>101</v>
      </c>
      <c r="S18" s="162">
        <v>95.2</v>
      </c>
    </row>
    <row r="19" spans="1:19" ht="13.5" customHeight="1">
      <c r="A19" s="325"/>
      <c r="B19" s="325" t="s">
        <v>733</v>
      </c>
      <c r="C19" s="326"/>
      <c r="D19" s="387">
        <v>100.6</v>
      </c>
      <c r="E19" s="162">
        <v>112.4</v>
      </c>
      <c r="F19" s="162">
        <v>101.5</v>
      </c>
      <c r="G19" s="162">
        <v>103.5</v>
      </c>
      <c r="H19" s="162">
        <v>88.4</v>
      </c>
      <c r="I19" s="162">
        <v>110.2</v>
      </c>
      <c r="J19" s="162">
        <v>91.9</v>
      </c>
      <c r="K19" s="162">
        <v>98.1</v>
      </c>
      <c r="L19" s="162">
        <v>97.7</v>
      </c>
      <c r="M19" s="162">
        <v>99.6</v>
      </c>
      <c r="N19" s="162">
        <v>98.2</v>
      </c>
      <c r="O19" s="162">
        <v>98.1</v>
      </c>
      <c r="P19" s="162">
        <v>107</v>
      </c>
      <c r="Q19" s="162">
        <v>99.4</v>
      </c>
      <c r="R19" s="162">
        <v>102</v>
      </c>
      <c r="S19" s="162">
        <v>96.4</v>
      </c>
    </row>
    <row r="20" spans="1:19" ht="13.5" customHeight="1">
      <c r="A20" s="325"/>
      <c r="B20" s="325" t="s">
        <v>762</v>
      </c>
      <c r="C20" s="326"/>
      <c r="D20" s="387">
        <v>100.6</v>
      </c>
      <c r="E20" s="162">
        <v>115.1</v>
      </c>
      <c r="F20" s="162">
        <v>101.7</v>
      </c>
      <c r="G20" s="162">
        <v>105.9</v>
      </c>
      <c r="H20" s="162">
        <v>88.5</v>
      </c>
      <c r="I20" s="162">
        <v>104.2</v>
      </c>
      <c r="J20" s="162">
        <v>92.5</v>
      </c>
      <c r="K20" s="162">
        <v>98.5</v>
      </c>
      <c r="L20" s="162">
        <v>100.8</v>
      </c>
      <c r="M20" s="162">
        <v>102</v>
      </c>
      <c r="N20" s="162">
        <v>97.3</v>
      </c>
      <c r="O20" s="162">
        <v>95.9</v>
      </c>
      <c r="P20" s="162">
        <v>106.2</v>
      </c>
      <c r="Q20" s="162">
        <v>99.9</v>
      </c>
      <c r="R20" s="162">
        <v>102.7</v>
      </c>
      <c r="S20" s="162">
        <v>96.5</v>
      </c>
    </row>
    <row r="21" spans="1:19" ht="13.5" customHeight="1">
      <c r="A21" s="325"/>
      <c r="B21" s="325">
        <v>12</v>
      </c>
      <c r="C21" s="326"/>
      <c r="D21" s="387">
        <v>100.6</v>
      </c>
      <c r="E21" s="162">
        <v>111.8</v>
      </c>
      <c r="F21" s="162">
        <v>102.1</v>
      </c>
      <c r="G21" s="162">
        <v>93.8</v>
      </c>
      <c r="H21" s="162">
        <v>88.7</v>
      </c>
      <c r="I21" s="162">
        <v>102.4</v>
      </c>
      <c r="J21" s="162">
        <v>92.2</v>
      </c>
      <c r="K21" s="162">
        <v>100.7</v>
      </c>
      <c r="L21" s="162">
        <v>101.4</v>
      </c>
      <c r="M21" s="162">
        <v>102</v>
      </c>
      <c r="N21" s="162">
        <v>101.2</v>
      </c>
      <c r="O21" s="162">
        <v>92.3</v>
      </c>
      <c r="P21" s="162">
        <v>106.6</v>
      </c>
      <c r="Q21" s="162">
        <v>99</v>
      </c>
      <c r="R21" s="162">
        <v>105.1</v>
      </c>
      <c r="S21" s="162">
        <v>99.7</v>
      </c>
    </row>
    <row r="22" spans="1:19" ht="13.5" customHeight="1">
      <c r="A22" s="325" t="s">
        <v>38</v>
      </c>
      <c r="B22" s="325" t="s">
        <v>763</v>
      </c>
      <c r="C22" s="326" t="s">
        <v>454</v>
      </c>
      <c r="D22" s="387">
        <v>98.4</v>
      </c>
      <c r="E22" s="162">
        <v>112.7</v>
      </c>
      <c r="F22" s="162">
        <v>98</v>
      </c>
      <c r="G22" s="162">
        <v>119.4</v>
      </c>
      <c r="H22" s="162">
        <v>80.5</v>
      </c>
      <c r="I22" s="162">
        <v>101.2</v>
      </c>
      <c r="J22" s="162">
        <v>99.9</v>
      </c>
      <c r="K22" s="162">
        <v>94.5</v>
      </c>
      <c r="L22" s="162">
        <v>87.3</v>
      </c>
      <c r="M22" s="162">
        <v>114.6</v>
      </c>
      <c r="N22" s="162">
        <v>90</v>
      </c>
      <c r="O22" s="162">
        <v>97.1</v>
      </c>
      <c r="P22" s="162">
        <v>88.4</v>
      </c>
      <c r="Q22" s="162">
        <v>106.4</v>
      </c>
      <c r="R22" s="162">
        <v>102.3</v>
      </c>
      <c r="S22" s="162">
        <v>95.7</v>
      </c>
    </row>
    <row r="23" spans="1:19" ht="13.5" customHeight="1">
      <c r="A23" s="325"/>
      <c r="B23" s="325">
        <v>2</v>
      </c>
      <c r="C23" s="326"/>
      <c r="D23" s="387">
        <v>99.4</v>
      </c>
      <c r="E23" s="162">
        <v>119.7</v>
      </c>
      <c r="F23" s="162">
        <v>100.3</v>
      </c>
      <c r="G23" s="162">
        <v>118.8</v>
      </c>
      <c r="H23" s="162">
        <v>82.6</v>
      </c>
      <c r="I23" s="162">
        <v>103.6</v>
      </c>
      <c r="J23" s="162">
        <v>99</v>
      </c>
      <c r="K23" s="162">
        <v>93.1</v>
      </c>
      <c r="L23" s="162">
        <v>86.3</v>
      </c>
      <c r="M23" s="162">
        <v>113.4</v>
      </c>
      <c r="N23" s="162">
        <v>89</v>
      </c>
      <c r="O23" s="162">
        <v>94.4</v>
      </c>
      <c r="P23" s="162">
        <v>88.8</v>
      </c>
      <c r="Q23" s="162">
        <v>105.1</v>
      </c>
      <c r="R23" s="162">
        <v>100.1</v>
      </c>
      <c r="S23" s="162">
        <v>96.4</v>
      </c>
    </row>
    <row r="24" spans="1:46" ht="13.5" customHeight="1">
      <c r="A24" s="325"/>
      <c r="B24" s="325">
        <v>3</v>
      </c>
      <c r="C24" s="326"/>
      <c r="D24" s="387">
        <v>98.6</v>
      </c>
      <c r="E24" s="162">
        <v>117.2</v>
      </c>
      <c r="F24" s="162">
        <v>100.6</v>
      </c>
      <c r="G24" s="162">
        <v>120.5</v>
      </c>
      <c r="H24" s="162">
        <v>83.8</v>
      </c>
      <c r="I24" s="162">
        <v>100.2</v>
      </c>
      <c r="J24" s="162">
        <v>98.7</v>
      </c>
      <c r="K24" s="162">
        <v>92.3</v>
      </c>
      <c r="L24" s="162">
        <v>87</v>
      </c>
      <c r="M24" s="162">
        <v>114.5</v>
      </c>
      <c r="N24" s="162">
        <v>91.4</v>
      </c>
      <c r="O24" s="162">
        <v>94.8</v>
      </c>
      <c r="P24" s="162">
        <v>87.1</v>
      </c>
      <c r="Q24" s="162">
        <v>101.5</v>
      </c>
      <c r="R24" s="162">
        <v>98.3</v>
      </c>
      <c r="S24" s="162">
        <v>95.6</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v>4</v>
      </c>
      <c r="C25" s="326"/>
      <c r="D25" s="387">
        <v>100.9</v>
      </c>
      <c r="E25" s="162">
        <v>119</v>
      </c>
      <c r="F25" s="162">
        <v>101.1</v>
      </c>
      <c r="G25" s="162">
        <v>124.1</v>
      </c>
      <c r="H25" s="162">
        <v>83.7</v>
      </c>
      <c r="I25" s="162">
        <v>103.2</v>
      </c>
      <c r="J25" s="162">
        <v>104.8</v>
      </c>
      <c r="K25" s="162">
        <v>95.6</v>
      </c>
      <c r="L25" s="162">
        <v>90.6</v>
      </c>
      <c r="M25" s="162">
        <v>114.6</v>
      </c>
      <c r="N25" s="162">
        <v>91.7</v>
      </c>
      <c r="O25" s="162">
        <v>88.5</v>
      </c>
      <c r="P25" s="162">
        <v>89.2</v>
      </c>
      <c r="Q25" s="162">
        <v>106</v>
      </c>
      <c r="R25" s="162">
        <v>102.1</v>
      </c>
      <c r="S25" s="162">
        <v>98.5</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537">
        <v>5</v>
      </c>
      <c r="C26" s="172"/>
      <c r="D26" s="173">
        <v>98.9</v>
      </c>
      <c r="E26" s="174">
        <v>119</v>
      </c>
      <c r="F26" s="174">
        <v>99.2</v>
      </c>
      <c r="G26" s="174">
        <v>119.4</v>
      </c>
      <c r="H26" s="174">
        <v>81.8</v>
      </c>
      <c r="I26" s="174">
        <v>98.8</v>
      </c>
      <c r="J26" s="174">
        <v>102</v>
      </c>
      <c r="K26" s="174">
        <v>91.5</v>
      </c>
      <c r="L26" s="174">
        <v>88.6</v>
      </c>
      <c r="M26" s="174">
        <v>110.5</v>
      </c>
      <c r="N26" s="174">
        <v>92.8</v>
      </c>
      <c r="O26" s="174">
        <v>100.1</v>
      </c>
      <c r="P26" s="174">
        <v>87.2</v>
      </c>
      <c r="Q26" s="174">
        <v>102.3</v>
      </c>
      <c r="R26" s="174">
        <v>92.8</v>
      </c>
      <c r="S26" s="174">
        <v>96</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59" t="s">
        <v>408</v>
      </c>
      <c r="E27" s="659"/>
      <c r="F27" s="659"/>
      <c r="G27" s="659"/>
      <c r="H27" s="659"/>
      <c r="I27" s="659"/>
      <c r="J27" s="659"/>
      <c r="K27" s="659"/>
      <c r="L27" s="659"/>
      <c r="M27" s="659"/>
      <c r="N27" s="659"/>
      <c r="O27" s="659"/>
      <c r="P27" s="659"/>
      <c r="Q27" s="659"/>
      <c r="R27" s="659"/>
      <c r="S27" s="659"/>
    </row>
    <row r="28" spans="1:19" ht="13.5" customHeight="1">
      <c r="A28" s="320" t="s">
        <v>755</v>
      </c>
      <c r="B28" s="320" t="s">
        <v>450</v>
      </c>
      <c r="C28" s="321" t="s">
        <v>756</v>
      </c>
      <c r="D28" s="322">
        <v>1.2</v>
      </c>
      <c r="E28" s="323">
        <v>6.2</v>
      </c>
      <c r="F28" s="323">
        <v>0.7</v>
      </c>
      <c r="G28" s="323">
        <v>-3.8</v>
      </c>
      <c r="H28" s="323">
        <v>1</v>
      </c>
      <c r="I28" s="323">
        <v>3.9</v>
      </c>
      <c r="J28" s="323">
        <v>-0.4</v>
      </c>
      <c r="K28" s="323">
        <v>6.9</v>
      </c>
      <c r="L28" s="324">
        <v>2.1</v>
      </c>
      <c r="M28" s="324">
        <v>-6.8</v>
      </c>
      <c r="N28" s="324">
        <v>1.9</v>
      </c>
      <c r="O28" s="324">
        <v>10.7</v>
      </c>
      <c r="P28" s="323">
        <v>1.6</v>
      </c>
      <c r="Q28" s="323">
        <v>-0.7</v>
      </c>
      <c r="R28" s="323">
        <v>-0.1</v>
      </c>
      <c r="S28" s="324">
        <v>3.6</v>
      </c>
    </row>
    <row r="29" spans="1:19" ht="13.5" customHeight="1">
      <c r="A29" s="325"/>
      <c r="B29" s="325" t="s">
        <v>452</v>
      </c>
      <c r="C29" s="326"/>
      <c r="D29" s="327">
        <v>0.4</v>
      </c>
      <c r="E29" s="161">
        <v>-0.9</v>
      </c>
      <c r="F29" s="161">
        <v>0.8</v>
      </c>
      <c r="G29" s="161">
        <v>3</v>
      </c>
      <c r="H29" s="161">
        <v>8.9</v>
      </c>
      <c r="I29" s="161">
        <v>4.1</v>
      </c>
      <c r="J29" s="161">
        <v>1.1</v>
      </c>
      <c r="K29" s="161">
        <v>1.5</v>
      </c>
      <c r="L29" s="328">
        <v>15.5</v>
      </c>
      <c r="M29" s="328">
        <v>1.7</v>
      </c>
      <c r="N29" s="328">
        <v>0.7</v>
      </c>
      <c r="O29" s="328">
        <v>-1.9</v>
      </c>
      <c r="P29" s="161">
        <v>4.3</v>
      </c>
      <c r="Q29" s="161">
        <v>-5</v>
      </c>
      <c r="R29" s="161">
        <v>1.7</v>
      </c>
      <c r="S29" s="328">
        <v>-4.4</v>
      </c>
    </row>
    <row r="30" spans="1:19" ht="13.5" customHeight="1">
      <c r="A30" s="325"/>
      <c r="B30" s="325" t="s">
        <v>453</v>
      </c>
      <c r="C30" s="326"/>
      <c r="D30" s="327">
        <v>-1.9</v>
      </c>
      <c r="E30" s="161">
        <v>-2.4</v>
      </c>
      <c r="F30" s="161">
        <v>-0.7</v>
      </c>
      <c r="G30" s="161">
        <v>-7</v>
      </c>
      <c r="H30" s="161">
        <v>8.4</v>
      </c>
      <c r="I30" s="161">
        <v>-4.8</v>
      </c>
      <c r="J30" s="161">
        <v>-1.7</v>
      </c>
      <c r="K30" s="161">
        <v>-4.5</v>
      </c>
      <c r="L30" s="328">
        <v>2.2</v>
      </c>
      <c r="M30" s="328">
        <v>-2.2</v>
      </c>
      <c r="N30" s="328">
        <v>0.1</v>
      </c>
      <c r="O30" s="328">
        <v>-11.8</v>
      </c>
      <c r="P30" s="161">
        <v>-13.7</v>
      </c>
      <c r="Q30" s="161">
        <v>1.6</v>
      </c>
      <c r="R30" s="161">
        <v>-1.6</v>
      </c>
      <c r="S30" s="328">
        <v>-0.9</v>
      </c>
    </row>
    <row r="31" spans="1:19" ht="13.5" customHeight="1">
      <c r="A31" s="325"/>
      <c r="B31" s="325" t="s">
        <v>200</v>
      </c>
      <c r="C31" s="326"/>
      <c r="D31" s="327">
        <v>0.2</v>
      </c>
      <c r="E31" s="161">
        <v>-8.1</v>
      </c>
      <c r="F31" s="161">
        <v>0.9</v>
      </c>
      <c r="G31" s="161">
        <v>-5.7</v>
      </c>
      <c r="H31" s="161">
        <v>7.3</v>
      </c>
      <c r="I31" s="161">
        <v>-2.1</v>
      </c>
      <c r="J31" s="161">
        <v>2.4</v>
      </c>
      <c r="K31" s="161">
        <v>-5</v>
      </c>
      <c r="L31" s="328">
        <v>-5.8</v>
      </c>
      <c r="M31" s="328">
        <v>-5.1</v>
      </c>
      <c r="N31" s="328">
        <v>10.9</v>
      </c>
      <c r="O31" s="328">
        <v>1.2</v>
      </c>
      <c r="P31" s="161">
        <v>12</v>
      </c>
      <c r="Q31" s="161">
        <v>-0.6</v>
      </c>
      <c r="R31" s="161">
        <v>-1.7</v>
      </c>
      <c r="S31" s="328">
        <v>-0.8</v>
      </c>
    </row>
    <row r="32" spans="1:19" ht="13.5" customHeight="1">
      <c r="A32" s="325"/>
      <c r="B32" s="325">
        <v>28</v>
      </c>
      <c r="C32" s="326"/>
      <c r="D32" s="327">
        <v>-1</v>
      </c>
      <c r="E32" s="161">
        <v>5.1</v>
      </c>
      <c r="F32" s="161">
        <v>-0.1</v>
      </c>
      <c r="G32" s="161">
        <v>-6.4</v>
      </c>
      <c r="H32" s="161">
        <v>-7.3</v>
      </c>
      <c r="I32" s="161">
        <v>5.9</v>
      </c>
      <c r="J32" s="161">
        <v>-4.2</v>
      </c>
      <c r="K32" s="161">
        <v>-7.3</v>
      </c>
      <c r="L32" s="328">
        <v>1.7</v>
      </c>
      <c r="M32" s="328">
        <v>-5.2</v>
      </c>
      <c r="N32" s="328">
        <v>-4.7</v>
      </c>
      <c r="O32" s="328">
        <v>-6.4</v>
      </c>
      <c r="P32" s="161">
        <v>-0.3</v>
      </c>
      <c r="Q32" s="161">
        <v>-0.4</v>
      </c>
      <c r="R32" s="161">
        <v>-1.9</v>
      </c>
      <c r="S32" s="328">
        <v>-0.1</v>
      </c>
    </row>
    <row r="33" spans="1:19" ht="13.5" customHeight="1">
      <c r="A33" s="230"/>
      <c r="B33" s="171" t="s">
        <v>39</v>
      </c>
      <c r="C33" s="231"/>
      <c r="D33" s="175">
        <v>1</v>
      </c>
      <c r="E33" s="176">
        <v>5.2</v>
      </c>
      <c r="F33" s="176">
        <v>1</v>
      </c>
      <c r="G33" s="176">
        <v>3.2</v>
      </c>
      <c r="H33" s="176">
        <v>-4.6</v>
      </c>
      <c r="I33" s="176">
        <v>1.2</v>
      </c>
      <c r="J33" s="176">
        <v>-3.1</v>
      </c>
      <c r="K33" s="176">
        <v>5.8</v>
      </c>
      <c r="L33" s="176">
        <v>-1.8</v>
      </c>
      <c r="M33" s="176">
        <v>5.3</v>
      </c>
      <c r="N33" s="176">
        <v>4.3</v>
      </c>
      <c r="O33" s="176">
        <v>1.4</v>
      </c>
      <c r="P33" s="176">
        <v>3.7</v>
      </c>
      <c r="Q33" s="176">
        <v>-1.4</v>
      </c>
      <c r="R33" s="176">
        <v>3.1</v>
      </c>
      <c r="S33" s="176">
        <v>-2.7</v>
      </c>
    </row>
    <row r="34" spans="1:19" ht="13.5" customHeight="1">
      <c r="A34" s="325"/>
      <c r="B34" s="325" t="s">
        <v>757</v>
      </c>
      <c r="C34" s="326"/>
      <c r="D34" s="385">
        <v>0.6</v>
      </c>
      <c r="E34" s="386">
        <v>8.3</v>
      </c>
      <c r="F34" s="386">
        <v>1.3</v>
      </c>
      <c r="G34" s="386">
        <v>6.7</v>
      </c>
      <c r="H34" s="386">
        <v>-9.3</v>
      </c>
      <c r="I34" s="386">
        <v>1.5</v>
      </c>
      <c r="J34" s="386">
        <v>-4.3</v>
      </c>
      <c r="K34" s="386">
        <v>7.3</v>
      </c>
      <c r="L34" s="386">
        <v>1.8</v>
      </c>
      <c r="M34" s="386">
        <v>0.4</v>
      </c>
      <c r="N34" s="386">
        <v>1.5</v>
      </c>
      <c r="O34" s="386">
        <v>1.1</v>
      </c>
      <c r="P34" s="386">
        <v>1</v>
      </c>
      <c r="Q34" s="386">
        <v>-3.1</v>
      </c>
      <c r="R34" s="386">
        <v>4.3</v>
      </c>
      <c r="S34" s="386">
        <v>-1.5</v>
      </c>
    </row>
    <row r="35" spans="1:19" ht="13.5" customHeight="1">
      <c r="A35" s="325"/>
      <c r="B35" s="325" t="s">
        <v>758</v>
      </c>
      <c r="C35" s="326"/>
      <c r="D35" s="387">
        <v>1</v>
      </c>
      <c r="E35" s="162">
        <v>8.9</v>
      </c>
      <c r="F35" s="162">
        <v>0.4</v>
      </c>
      <c r="G35" s="162">
        <v>0.7</v>
      </c>
      <c r="H35" s="162">
        <v>-8.5</v>
      </c>
      <c r="I35" s="162">
        <v>6.8</v>
      </c>
      <c r="J35" s="162">
        <v>-4</v>
      </c>
      <c r="K35" s="162">
        <v>8.6</v>
      </c>
      <c r="L35" s="162">
        <v>3.6</v>
      </c>
      <c r="M35" s="162">
        <v>1.9</v>
      </c>
      <c r="N35" s="162">
        <v>3.4</v>
      </c>
      <c r="O35" s="162">
        <v>0.9</v>
      </c>
      <c r="P35" s="162">
        <v>2.7</v>
      </c>
      <c r="Q35" s="162">
        <v>-1.9</v>
      </c>
      <c r="R35" s="162">
        <v>4.7</v>
      </c>
      <c r="S35" s="162">
        <v>-3.3</v>
      </c>
    </row>
    <row r="36" spans="1:19" ht="13.5" customHeight="1">
      <c r="A36" s="325"/>
      <c r="B36" s="325" t="s">
        <v>759</v>
      </c>
      <c r="C36" s="326"/>
      <c r="D36" s="387">
        <v>0.9</v>
      </c>
      <c r="E36" s="162">
        <v>1.4</v>
      </c>
      <c r="F36" s="162">
        <v>1.1</v>
      </c>
      <c r="G36" s="162">
        <v>3.8</v>
      </c>
      <c r="H36" s="162">
        <v>-3.3</v>
      </c>
      <c r="I36" s="162">
        <v>2</v>
      </c>
      <c r="J36" s="162">
        <v>-0.9</v>
      </c>
      <c r="K36" s="162">
        <v>4.5</v>
      </c>
      <c r="L36" s="162">
        <v>-4.3</v>
      </c>
      <c r="M36" s="162">
        <v>6.8</v>
      </c>
      <c r="N36" s="162">
        <v>6.8</v>
      </c>
      <c r="O36" s="162">
        <v>0.5</v>
      </c>
      <c r="P36" s="162">
        <v>6.6</v>
      </c>
      <c r="Q36" s="162">
        <v>-2.5</v>
      </c>
      <c r="R36" s="162">
        <v>1.6</v>
      </c>
      <c r="S36" s="162">
        <v>-5.5</v>
      </c>
    </row>
    <row r="37" spans="1:19" ht="13.5" customHeight="1">
      <c r="A37" s="325"/>
      <c r="B37" s="325" t="s">
        <v>760</v>
      </c>
      <c r="C37" s="326"/>
      <c r="D37" s="387">
        <v>2</v>
      </c>
      <c r="E37" s="162">
        <v>1.2</v>
      </c>
      <c r="F37" s="162">
        <v>1.7</v>
      </c>
      <c r="G37" s="162">
        <v>1.5</v>
      </c>
      <c r="H37" s="162">
        <v>1.1</v>
      </c>
      <c r="I37" s="162">
        <v>3.6</v>
      </c>
      <c r="J37" s="162">
        <v>-1.4</v>
      </c>
      <c r="K37" s="162">
        <v>6.9</v>
      </c>
      <c r="L37" s="162">
        <v>-4.5</v>
      </c>
      <c r="M37" s="162">
        <v>8.3</v>
      </c>
      <c r="N37" s="162">
        <v>8.8</v>
      </c>
      <c r="O37" s="162">
        <v>0.7</v>
      </c>
      <c r="P37" s="162">
        <v>5.6</v>
      </c>
      <c r="Q37" s="162">
        <v>2.7</v>
      </c>
      <c r="R37" s="162">
        <v>1.8</v>
      </c>
      <c r="S37" s="162">
        <v>-5.2</v>
      </c>
    </row>
    <row r="38" spans="1:19" ht="13.5" customHeight="1">
      <c r="A38" s="325"/>
      <c r="B38" s="325" t="s">
        <v>761</v>
      </c>
      <c r="C38" s="326"/>
      <c r="D38" s="387">
        <v>2.6</v>
      </c>
      <c r="E38" s="162">
        <v>5.6</v>
      </c>
      <c r="F38" s="162">
        <v>1.9</v>
      </c>
      <c r="G38" s="162">
        <v>4.2</v>
      </c>
      <c r="H38" s="162">
        <v>0.3</v>
      </c>
      <c r="I38" s="162">
        <v>3.7</v>
      </c>
      <c r="J38" s="162">
        <v>-2.4</v>
      </c>
      <c r="K38" s="162">
        <v>6</v>
      </c>
      <c r="L38" s="162">
        <v>-3.1</v>
      </c>
      <c r="M38" s="162">
        <v>14.2</v>
      </c>
      <c r="N38" s="162">
        <v>11.8</v>
      </c>
      <c r="O38" s="162">
        <v>1</v>
      </c>
      <c r="P38" s="162">
        <v>8</v>
      </c>
      <c r="Q38" s="162">
        <v>2.2</v>
      </c>
      <c r="R38" s="162">
        <v>1.5</v>
      </c>
      <c r="S38" s="162">
        <v>-4.6</v>
      </c>
    </row>
    <row r="39" spans="1:19" ht="13.5" customHeight="1">
      <c r="A39" s="325"/>
      <c r="B39" s="325" t="s">
        <v>733</v>
      </c>
      <c r="C39" s="326"/>
      <c r="D39" s="387">
        <v>2.2</v>
      </c>
      <c r="E39" s="162">
        <v>2.6</v>
      </c>
      <c r="F39" s="162">
        <v>1.4</v>
      </c>
      <c r="G39" s="162">
        <v>9.3</v>
      </c>
      <c r="H39" s="162">
        <v>0.2</v>
      </c>
      <c r="I39" s="162">
        <v>3.9</v>
      </c>
      <c r="J39" s="162">
        <v>-1.8</v>
      </c>
      <c r="K39" s="162">
        <v>5.8</v>
      </c>
      <c r="L39" s="162">
        <v>-6.4</v>
      </c>
      <c r="M39" s="162">
        <v>8.4</v>
      </c>
      <c r="N39" s="162">
        <v>7</v>
      </c>
      <c r="O39" s="162">
        <v>8.3</v>
      </c>
      <c r="P39" s="162">
        <v>9.1</v>
      </c>
      <c r="Q39" s="162">
        <v>1.7</v>
      </c>
      <c r="R39" s="162">
        <v>2.1</v>
      </c>
      <c r="S39" s="162">
        <v>-1.9</v>
      </c>
    </row>
    <row r="40" spans="1:19" ht="13.5" customHeight="1">
      <c r="A40" s="325"/>
      <c r="B40" s="325" t="s">
        <v>762</v>
      </c>
      <c r="C40" s="326"/>
      <c r="D40" s="387">
        <v>1.9</v>
      </c>
      <c r="E40" s="162">
        <v>5.6</v>
      </c>
      <c r="F40" s="162">
        <v>1.3</v>
      </c>
      <c r="G40" s="162">
        <v>14.4</v>
      </c>
      <c r="H40" s="162">
        <v>-0.8</v>
      </c>
      <c r="I40" s="162">
        <v>-3</v>
      </c>
      <c r="J40" s="162">
        <v>-0.9</v>
      </c>
      <c r="K40" s="162">
        <v>4.2</v>
      </c>
      <c r="L40" s="162">
        <v>-2.8</v>
      </c>
      <c r="M40" s="162">
        <v>10.6</v>
      </c>
      <c r="N40" s="162">
        <v>4.1</v>
      </c>
      <c r="O40" s="162">
        <v>2.9</v>
      </c>
      <c r="P40" s="162">
        <v>7.1</v>
      </c>
      <c r="Q40" s="162">
        <v>1.9</v>
      </c>
      <c r="R40" s="162">
        <v>4.9</v>
      </c>
      <c r="S40" s="162">
        <v>-1.8</v>
      </c>
    </row>
    <row r="41" spans="1:19" ht="13.5" customHeight="1">
      <c r="A41" s="325"/>
      <c r="B41" s="325">
        <v>12</v>
      </c>
      <c r="C41" s="326"/>
      <c r="D41" s="387">
        <v>0.5</v>
      </c>
      <c r="E41" s="162">
        <v>3.9</v>
      </c>
      <c r="F41" s="162">
        <v>-0.5</v>
      </c>
      <c r="G41" s="162">
        <v>0.9</v>
      </c>
      <c r="H41" s="162">
        <v>2.8</v>
      </c>
      <c r="I41" s="162">
        <v>-7.2</v>
      </c>
      <c r="J41" s="162">
        <v>-2.9</v>
      </c>
      <c r="K41" s="162">
        <v>5.9</v>
      </c>
      <c r="L41" s="162">
        <v>-2.2</v>
      </c>
      <c r="M41" s="162">
        <v>10.4</v>
      </c>
      <c r="N41" s="162">
        <v>4</v>
      </c>
      <c r="O41" s="162">
        <v>-1.4</v>
      </c>
      <c r="P41" s="162">
        <v>7.8</v>
      </c>
      <c r="Q41" s="162">
        <v>0.8</v>
      </c>
      <c r="R41" s="162">
        <v>5.9</v>
      </c>
      <c r="S41" s="162">
        <v>-2</v>
      </c>
    </row>
    <row r="42" spans="1:19" ht="13.5" customHeight="1">
      <c r="A42" s="325" t="s">
        <v>38</v>
      </c>
      <c r="B42" s="325" t="s">
        <v>763</v>
      </c>
      <c r="C42" s="326" t="s">
        <v>454</v>
      </c>
      <c r="D42" s="387">
        <v>0.1</v>
      </c>
      <c r="E42" s="162">
        <v>4.1</v>
      </c>
      <c r="F42" s="162">
        <v>-0.6</v>
      </c>
      <c r="G42" s="162">
        <v>29.1</v>
      </c>
      <c r="H42" s="162">
        <v>-8</v>
      </c>
      <c r="I42" s="162">
        <v>-5.8</v>
      </c>
      <c r="J42" s="162">
        <v>8.1</v>
      </c>
      <c r="K42" s="162">
        <v>-1.7</v>
      </c>
      <c r="L42" s="162">
        <v>-10</v>
      </c>
      <c r="M42" s="162">
        <v>16</v>
      </c>
      <c r="N42" s="162">
        <v>-9.8</v>
      </c>
      <c r="O42" s="162">
        <v>2.1</v>
      </c>
      <c r="P42" s="162">
        <v>-12.5</v>
      </c>
      <c r="Q42" s="162">
        <v>11.9</v>
      </c>
      <c r="R42" s="162">
        <v>3.2</v>
      </c>
      <c r="S42" s="162">
        <v>-3</v>
      </c>
    </row>
    <row r="43" spans="1:19" ht="13.5" customHeight="1">
      <c r="A43" s="325"/>
      <c r="B43" s="325">
        <v>2</v>
      </c>
      <c r="C43" s="326"/>
      <c r="D43" s="387">
        <v>0.6</v>
      </c>
      <c r="E43" s="162">
        <v>6.9</v>
      </c>
      <c r="F43" s="162">
        <v>-0.2</v>
      </c>
      <c r="G43" s="162">
        <v>27.6</v>
      </c>
      <c r="H43" s="162">
        <v>-1.2</v>
      </c>
      <c r="I43" s="162">
        <v>-2.7</v>
      </c>
      <c r="J43" s="162">
        <v>7.5</v>
      </c>
      <c r="K43" s="162">
        <v>-1.1</v>
      </c>
      <c r="L43" s="162">
        <v>-12.9</v>
      </c>
      <c r="M43" s="162">
        <v>13.7</v>
      </c>
      <c r="N43" s="162">
        <v>-6</v>
      </c>
      <c r="O43" s="162">
        <v>3.5</v>
      </c>
      <c r="P43" s="162">
        <v>-11.8</v>
      </c>
      <c r="Q43" s="162">
        <v>8.6</v>
      </c>
      <c r="R43" s="162">
        <v>1.4</v>
      </c>
      <c r="S43" s="162">
        <v>-2.4</v>
      </c>
    </row>
    <row r="44" spans="1:19" ht="13.5" customHeight="1">
      <c r="A44" s="325"/>
      <c r="B44" s="325">
        <v>3</v>
      </c>
      <c r="C44" s="326"/>
      <c r="D44" s="387">
        <v>-0.3</v>
      </c>
      <c r="E44" s="162">
        <v>7.1</v>
      </c>
      <c r="F44" s="162">
        <v>0</v>
      </c>
      <c r="G44" s="162">
        <v>29.8</v>
      </c>
      <c r="H44" s="162">
        <v>-7.2</v>
      </c>
      <c r="I44" s="162">
        <v>-5.6</v>
      </c>
      <c r="J44" s="162">
        <v>8.5</v>
      </c>
      <c r="K44" s="162">
        <v>-5.1</v>
      </c>
      <c r="L44" s="162">
        <v>-11.9</v>
      </c>
      <c r="M44" s="162">
        <v>16.5</v>
      </c>
      <c r="N44" s="162">
        <v>-5.8</v>
      </c>
      <c r="O44" s="162">
        <v>3.3</v>
      </c>
      <c r="P44" s="162">
        <v>-13.5</v>
      </c>
      <c r="Q44" s="162">
        <v>5.6</v>
      </c>
      <c r="R44" s="162">
        <v>-0.1</v>
      </c>
      <c r="S44" s="162">
        <v>-2.9</v>
      </c>
    </row>
    <row r="45" spans="1:19" ht="13.5" customHeight="1">
      <c r="A45" s="325"/>
      <c r="B45" s="325">
        <v>4</v>
      </c>
      <c r="C45" s="326"/>
      <c r="D45" s="387">
        <v>0.4</v>
      </c>
      <c r="E45" s="162">
        <v>8.1</v>
      </c>
      <c r="F45" s="162">
        <v>-1.5</v>
      </c>
      <c r="G45" s="162">
        <v>30.8</v>
      </c>
      <c r="H45" s="162">
        <v>-5.1</v>
      </c>
      <c r="I45" s="162">
        <v>-5.7</v>
      </c>
      <c r="J45" s="162">
        <v>11.5</v>
      </c>
      <c r="K45" s="162">
        <v>-3.4</v>
      </c>
      <c r="L45" s="162">
        <v>-9.7</v>
      </c>
      <c r="M45" s="162">
        <v>18.6</v>
      </c>
      <c r="N45" s="162">
        <v>-7.3</v>
      </c>
      <c r="O45" s="162">
        <v>-9</v>
      </c>
      <c r="P45" s="162">
        <v>-10.8</v>
      </c>
      <c r="Q45" s="162">
        <v>10.2</v>
      </c>
      <c r="R45" s="162">
        <v>-0.4</v>
      </c>
      <c r="S45" s="162">
        <v>-0.4</v>
      </c>
    </row>
    <row r="46" spans="1:19" ht="13.5" customHeight="1">
      <c r="A46" s="171"/>
      <c r="B46" s="537">
        <v>5</v>
      </c>
      <c r="C46" s="172"/>
      <c r="D46" s="173">
        <v>-0.6</v>
      </c>
      <c r="E46" s="174">
        <v>7.9</v>
      </c>
      <c r="F46" s="174">
        <v>-0.5</v>
      </c>
      <c r="G46" s="174">
        <v>25.4</v>
      </c>
      <c r="H46" s="174">
        <v>-6.6</v>
      </c>
      <c r="I46" s="174">
        <v>-6.9</v>
      </c>
      <c r="J46" s="174">
        <v>8.6</v>
      </c>
      <c r="K46" s="174">
        <v>-8.3</v>
      </c>
      <c r="L46" s="174">
        <v>-11.5</v>
      </c>
      <c r="M46" s="174">
        <v>15.7</v>
      </c>
      <c r="N46" s="174">
        <v>-7.9</v>
      </c>
      <c r="O46" s="174">
        <v>4.3</v>
      </c>
      <c r="P46" s="174">
        <v>-14.1</v>
      </c>
      <c r="Q46" s="174">
        <v>4.6</v>
      </c>
      <c r="R46" s="174">
        <v>-6.5</v>
      </c>
      <c r="S46" s="174">
        <v>-1.2</v>
      </c>
    </row>
    <row r="47" spans="1:35" ht="27" customHeight="1">
      <c r="A47" s="661" t="s">
        <v>627</v>
      </c>
      <c r="B47" s="661"/>
      <c r="C47" s="662"/>
      <c r="D47" s="177">
        <v>-2</v>
      </c>
      <c r="E47" s="177">
        <v>0</v>
      </c>
      <c r="F47" s="177">
        <v>-1.9</v>
      </c>
      <c r="G47" s="177">
        <v>-3.8</v>
      </c>
      <c r="H47" s="177">
        <v>-2.3</v>
      </c>
      <c r="I47" s="177">
        <v>-4.3</v>
      </c>
      <c r="J47" s="177">
        <v>-2.7</v>
      </c>
      <c r="K47" s="177">
        <v>-4.3</v>
      </c>
      <c r="L47" s="177">
        <v>-2.2</v>
      </c>
      <c r="M47" s="177">
        <v>-3.6</v>
      </c>
      <c r="N47" s="177">
        <v>1.2</v>
      </c>
      <c r="O47" s="177">
        <v>13.1</v>
      </c>
      <c r="P47" s="177">
        <v>-2.2</v>
      </c>
      <c r="Q47" s="177">
        <v>-3.5</v>
      </c>
      <c r="R47" s="177">
        <v>-9.1</v>
      </c>
      <c r="S47" s="177">
        <v>-2.5</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7"/>
      <c r="E48" s="337"/>
      <c r="F48" s="337"/>
      <c r="G48" s="337"/>
      <c r="H48" s="337"/>
      <c r="I48" s="337"/>
      <c r="J48" s="337"/>
      <c r="K48" s="337"/>
      <c r="L48" s="337"/>
      <c r="M48" s="337"/>
      <c r="N48" s="337"/>
      <c r="O48" s="337"/>
      <c r="P48" s="337"/>
      <c r="Q48" s="337"/>
      <c r="R48" s="337"/>
      <c r="S48" s="337"/>
      <c r="T48" s="332"/>
      <c r="U48" s="332"/>
      <c r="V48" s="332"/>
      <c r="W48" s="332"/>
      <c r="X48" s="332"/>
      <c r="Y48" s="332"/>
      <c r="Z48" s="332"/>
      <c r="AA48" s="332"/>
      <c r="AB48" s="332"/>
      <c r="AC48" s="332"/>
      <c r="AD48" s="332"/>
      <c r="AE48" s="332"/>
      <c r="AF48" s="332"/>
      <c r="AG48" s="332"/>
      <c r="AH48" s="332"/>
      <c r="AI48" s="332"/>
    </row>
    <row r="49" spans="1:19" ht="17.25">
      <c r="A49" s="159" t="s">
        <v>579</v>
      </c>
      <c r="B49" s="334"/>
      <c r="C49" s="334"/>
      <c r="D49" s="331"/>
      <c r="E49" s="331"/>
      <c r="F49" s="331"/>
      <c r="G49" s="331"/>
      <c r="H49" s="675"/>
      <c r="I49" s="675"/>
      <c r="J49" s="675"/>
      <c r="K49" s="675"/>
      <c r="L49" s="675"/>
      <c r="M49" s="675"/>
      <c r="N49" s="675"/>
      <c r="O49" s="675"/>
      <c r="P49" s="331"/>
      <c r="Q49" s="331"/>
      <c r="R49" s="331"/>
      <c r="S49" s="153" t="s">
        <v>199</v>
      </c>
    </row>
    <row r="50" spans="1:19" ht="13.5">
      <c r="A50" s="663" t="s">
        <v>730</v>
      </c>
      <c r="B50" s="663"/>
      <c r="C50" s="664"/>
      <c r="D50" s="144" t="s">
        <v>385</v>
      </c>
      <c r="E50" s="144" t="s">
        <v>386</v>
      </c>
      <c r="F50" s="144" t="s">
        <v>387</v>
      </c>
      <c r="G50" s="144" t="s">
        <v>388</v>
      </c>
      <c r="H50" s="144" t="s">
        <v>389</v>
      </c>
      <c r="I50" s="144" t="s">
        <v>390</v>
      </c>
      <c r="J50" s="144" t="s">
        <v>391</v>
      </c>
      <c r="K50" s="144" t="s">
        <v>392</v>
      </c>
      <c r="L50" s="144" t="s">
        <v>393</v>
      </c>
      <c r="M50" s="144" t="s">
        <v>394</v>
      </c>
      <c r="N50" s="144" t="s">
        <v>796</v>
      </c>
      <c r="O50" s="144" t="s">
        <v>396</v>
      </c>
      <c r="P50" s="144" t="s">
        <v>397</v>
      </c>
      <c r="Q50" s="144" t="s">
        <v>398</v>
      </c>
      <c r="R50" s="144" t="s">
        <v>399</v>
      </c>
      <c r="S50" s="144" t="s">
        <v>400</v>
      </c>
    </row>
    <row r="51" spans="1:19" ht="13.5">
      <c r="A51" s="665"/>
      <c r="B51" s="665"/>
      <c r="C51" s="666"/>
      <c r="D51" s="145" t="s">
        <v>734</v>
      </c>
      <c r="E51" s="145"/>
      <c r="F51" s="145"/>
      <c r="G51" s="145" t="s">
        <v>788</v>
      </c>
      <c r="H51" s="145" t="s">
        <v>735</v>
      </c>
      <c r="I51" s="145" t="s">
        <v>736</v>
      </c>
      <c r="J51" s="145" t="s">
        <v>737</v>
      </c>
      <c r="K51" s="145" t="s">
        <v>738</v>
      </c>
      <c r="L51" s="146" t="s">
        <v>739</v>
      </c>
      <c r="M51" s="147" t="s">
        <v>740</v>
      </c>
      <c r="N51" s="146" t="s">
        <v>794</v>
      </c>
      <c r="O51" s="146" t="s">
        <v>741</v>
      </c>
      <c r="P51" s="146" t="s">
        <v>742</v>
      </c>
      <c r="Q51" s="146" t="s">
        <v>743</v>
      </c>
      <c r="R51" s="146" t="s">
        <v>744</v>
      </c>
      <c r="S51" s="190" t="s">
        <v>509</v>
      </c>
    </row>
    <row r="52" spans="1:19" ht="18" customHeight="1">
      <c r="A52" s="667"/>
      <c r="B52" s="667"/>
      <c r="C52" s="668"/>
      <c r="D52" s="148" t="s">
        <v>745</v>
      </c>
      <c r="E52" s="148" t="s">
        <v>625</v>
      </c>
      <c r="F52" s="148" t="s">
        <v>626</v>
      </c>
      <c r="G52" s="148" t="s">
        <v>789</v>
      </c>
      <c r="H52" s="148" t="s">
        <v>746</v>
      </c>
      <c r="I52" s="148" t="s">
        <v>747</v>
      </c>
      <c r="J52" s="148" t="s">
        <v>748</v>
      </c>
      <c r="K52" s="148" t="s">
        <v>749</v>
      </c>
      <c r="L52" s="149" t="s">
        <v>750</v>
      </c>
      <c r="M52" s="150" t="s">
        <v>751</v>
      </c>
      <c r="N52" s="149" t="s">
        <v>795</v>
      </c>
      <c r="O52" s="149" t="s">
        <v>752</v>
      </c>
      <c r="P52" s="150" t="s">
        <v>753</v>
      </c>
      <c r="Q52" s="150" t="s">
        <v>754</v>
      </c>
      <c r="R52" s="149" t="s">
        <v>792</v>
      </c>
      <c r="S52" s="149" t="s">
        <v>510</v>
      </c>
    </row>
    <row r="53" spans="1:19" ht="15.75" customHeight="1">
      <c r="A53" s="165"/>
      <c r="B53" s="165"/>
      <c r="C53" s="165"/>
      <c r="D53" s="669" t="s">
        <v>787</v>
      </c>
      <c r="E53" s="669"/>
      <c r="F53" s="669"/>
      <c r="G53" s="669"/>
      <c r="H53" s="669"/>
      <c r="I53" s="669"/>
      <c r="J53" s="669"/>
      <c r="K53" s="669"/>
      <c r="L53" s="669"/>
      <c r="M53" s="669"/>
      <c r="N53" s="669"/>
      <c r="O53" s="669"/>
      <c r="P53" s="669"/>
      <c r="Q53" s="669"/>
      <c r="R53" s="669"/>
      <c r="S53" s="165"/>
    </row>
    <row r="54" spans="1:19" ht="13.5" customHeight="1">
      <c r="A54" s="320" t="s">
        <v>755</v>
      </c>
      <c r="B54" s="320" t="s">
        <v>450</v>
      </c>
      <c r="C54" s="321" t="s">
        <v>756</v>
      </c>
      <c r="D54" s="322">
        <v>100.9</v>
      </c>
      <c r="E54" s="323">
        <v>116.6</v>
      </c>
      <c r="F54" s="323">
        <v>99.2</v>
      </c>
      <c r="G54" s="323">
        <v>105.4</v>
      </c>
      <c r="H54" s="323">
        <v>78</v>
      </c>
      <c r="I54" s="323">
        <v>100.1</v>
      </c>
      <c r="J54" s="323">
        <v>102.8</v>
      </c>
      <c r="K54" s="323">
        <v>110.8</v>
      </c>
      <c r="L54" s="324">
        <v>68.6</v>
      </c>
      <c r="M54" s="324">
        <v>105.2</v>
      </c>
      <c r="N54" s="324">
        <v>95</v>
      </c>
      <c r="O54" s="324">
        <v>109.4</v>
      </c>
      <c r="P54" s="323">
        <v>94.9</v>
      </c>
      <c r="Q54" s="323">
        <v>105.5</v>
      </c>
      <c r="R54" s="323">
        <v>97.9</v>
      </c>
      <c r="S54" s="324">
        <v>97.1</v>
      </c>
    </row>
    <row r="55" spans="1:19" ht="13.5" customHeight="1">
      <c r="A55" s="325"/>
      <c r="B55" s="325" t="s">
        <v>452</v>
      </c>
      <c r="C55" s="326"/>
      <c r="D55" s="327">
        <v>100.5</v>
      </c>
      <c r="E55" s="161">
        <v>105</v>
      </c>
      <c r="F55" s="161">
        <v>99.2</v>
      </c>
      <c r="G55" s="161">
        <v>104.6</v>
      </c>
      <c r="H55" s="161">
        <v>86.8</v>
      </c>
      <c r="I55" s="161">
        <v>103.1</v>
      </c>
      <c r="J55" s="161">
        <v>101.9</v>
      </c>
      <c r="K55" s="161">
        <v>109.8</v>
      </c>
      <c r="L55" s="328">
        <v>83.4</v>
      </c>
      <c r="M55" s="328">
        <v>104.5</v>
      </c>
      <c r="N55" s="328">
        <v>96.2</v>
      </c>
      <c r="O55" s="328">
        <v>106.3</v>
      </c>
      <c r="P55" s="161">
        <v>96.8</v>
      </c>
      <c r="Q55" s="161">
        <v>101.5</v>
      </c>
      <c r="R55" s="161">
        <v>100.9</v>
      </c>
      <c r="S55" s="328">
        <v>98.8</v>
      </c>
    </row>
    <row r="56" spans="1:19" ht="13.5" customHeight="1">
      <c r="A56" s="325"/>
      <c r="B56" s="325" t="s">
        <v>453</v>
      </c>
      <c r="C56" s="326"/>
      <c r="D56" s="327">
        <v>100.4</v>
      </c>
      <c r="E56" s="161">
        <v>95.1</v>
      </c>
      <c r="F56" s="161">
        <v>98.8</v>
      </c>
      <c r="G56" s="161">
        <v>98.2</v>
      </c>
      <c r="H56" s="161">
        <v>96.2</v>
      </c>
      <c r="I56" s="161">
        <v>104.2</v>
      </c>
      <c r="J56" s="161">
        <v>101.4</v>
      </c>
      <c r="K56" s="161">
        <v>104.6</v>
      </c>
      <c r="L56" s="328">
        <v>95.8</v>
      </c>
      <c r="M56" s="328">
        <v>102.4</v>
      </c>
      <c r="N56" s="328">
        <v>101.8</v>
      </c>
      <c r="O56" s="328">
        <v>101.5</v>
      </c>
      <c r="P56" s="161">
        <v>98.7</v>
      </c>
      <c r="Q56" s="161">
        <v>101.7</v>
      </c>
      <c r="R56" s="161">
        <v>102.8</v>
      </c>
      <c r="S56" s="328">
        <v>100.8</v>
      </c>
    </row>
    <row r="57" spans="1:19" ht="13.5" customHeight="1">
      <c r="A57" s="325"/>
      <c r="B57" s="325" t="s">
        <v>200</v>
      </c>
      <c r="C57" s="326"/>
      <c r="D57" s="327">
        <v>100</v>
      </c>
      <c r="E57" s="161">
        <v>100</v>
      </c>
      <c r="F57" s="161">
        <v>100</v>
      </c>
      <c r="G57" s="161">
        <v>100</v>
      </c>
      <c r="H57" s="161">
        <v>100</v>
      </c>
      <c r="I57" s="161">
        <v>100</v>
      </c>
      <c r="J57" s="161">
        <v>100</v>
      </c>
      <c r="K57" s="161">
        <v>100</v>
      </c>
      <c r="L57" s="328">
        <v>100</v>
      </c>
      <c r="M57" s="328">
        <v>100</v>
      </c>
      <c r="N57" s="328">
        <v>100</v>
      </c>
      <c r="O57" s="328">
        <v>100</v>
      </c>
      <c r="P57" s="161">
        <v>100</v>
      </c>
      <c r="Q57" s="161">
        <v>100</v>
      </c>
      <c r="R57" s="161">
        <v>100</v>
      </c>
      <c r="S57" s="328">
        <v>100</v>
      </c>
    </row>
    <row r="58" spans="1:19" ht="13.5" customHeight="1">
      <c r="A58" s="325"/>
      <c r="B58" s="325">
        <v>28</v>
      </c>
      <c r="C58" s="326"/>
      <c r="D58" s="329">
        <v>100.3</v>
      </c>
      <c r="E58" s="330">
        <v>98.4</v>
      </c>
      <c r="F58" s="330">
        <v>100.5</v>
      </c>
      <c r="G58" s="330">
        <v>97</v>
      </c>
      <c r="H58" s="330">
        <v>100.2</v>
      </c>
      <c r="I58" s="330">
        <v>99.5</v>
      </c>
      <c r="J58" s="330">
        <v>98.8</v>
      </c>
      <c r="K58" s="330">
        <v>97.1</v>
      </c>
      <c r="L58" s="330">
        <v>101.8</v>
      </c>
      <c r="M58" s="330">
        <v>100.5</v>
      </c>
      <c r="N58" s="330">
        <v>97.5</v>
      </c>
      <c r="O58" s="330">
        <v>102.1</v>
      </c>
      <c r="P58" s="330">
        <v>106.5</v>
      </c>
      <c r="Q58" s="330">
        <v>101.2</v>
      </c>
      <c r="R58" s="330">
        <v>98.9</v>
      </c>
      <c r="S58" s="330">
        <v>99</v>
      </c>
    </row>
    <row r="59" spans="1:19" ht="13.5" customHeight="1">
      <c r="A59" s="230"/>
      <c r="B59" s="171" t="s">
        <v>39</v>
      </c>
      <c r="C59" s="172"/>
      <c r="D59" s="175">
        <v>100.6</v>
      </c>
      <c r="E59" s="176">
        <v>98.9</v>
      </c>
      <c r="F59" s="176">
        <v>100.6</v>
      </c>
      <c r="G59" s="176">
        <v>97.3</v>
      </c>
      <c r="H59" s="176">
        <v>100.3</v>
      </c>
      <c r="I59" s="176">
        <v>101.3</v>
      </c>
      <c r="J59" s="176">
        <v>97.3</v>
      </c>
      <c r="K59" s="176">
        <v>98.5</v>
      </c>
      <c r="L59" s="176">
        <v>103.5</v>
      </c>
      <c r="M59" s="176">
        <v>97.6</v>
      </c>
      <c r="N59" s="176">
        <v>103.7</v>
      </c>
      <c r="O59" s="176">
        <v>101.8</v>
      </c>
      <c r="P59" s="176">
        <v>109.7</v>
      </c>
      <c r="Q59" s="176">
        <v>100.3</v>
      </c>
      <c r="R59" s="176">
        <v>102.3</v>
      </c>
      <c r="S59" s="176">
        <v>96.9</v>
      </c>
    </row>
    <row r="60" spans="1:19" ht="13.5" customHeight="1">
      <c r="A60" s="325"/>
      <c r="B60" s="325" t="s">
        <v>757</v>
      </c>
      <c r="C60" s="326"/>
      <c r="D60" s="385">
        <v>100.2</v>
      </c>
      <c r="E60" s="386">
        <v>98.3</v>
      </c>
      <c r="F60" s="386">
        <v>99.5</v>
      </c>
      <c r="G60" s="386">
        <v>96.9</v>
      </c>
      <c r="H60" s="386">
        <v>98.3</v>
      </c>
      <c r="I60" s="386">
        <v>99.5</v>
      </c>
      <c r="J60" s="386">
        <v>97.1</v>
      </c>
      <c r="K60" s="386">
        <v>102</v>
      </c>
      <c r="L60" s="386">
        <v>102.6</v>
      </c>
      <c r="M60" s="386">
        <v>96.8</v>
      </c>
      <c r="N60" s="386">
        <v>105.1</v>
      </c>
      <c r="O60" s="386">
        <v>103.5</v>
      </c>
      <c r="P60" s="386">
        <v>110.3</v>
      </c>
      <c r="Q60" s="386">
        <v>100.9</v>
      </c>
      <c r="R60" s="386">
        <v>101.2</v>
      </c>
      <c r="S60" s="386">
        <v>96.5</v>
      </c>
    </row>
    <row r="61" spans="1:19" ht="13.5" customHeight="1">
      <c r="A61" s="325"/>
      <c r="B61" s="325" t="s">
        <v>758</v>
      </c>
      <c r="C61" s="326"/>
      <c r="D61" s="387">
        <v>101.8</v>
      </c>
      <c r="E61" s="162">
        <v>99.5</v>
      </c>
      <c r="F61" s="162">
        <v>100.9</v>
      </c>
      <c r="G61" s="162">
        <v>96.6</v>
      </c>
      <c r="H61" s="162">
        <v>100.2</v>
      </c>
      <c r="I61" s="162">
        <v>102.4</v>
      </c>
      <c r="J61" s="162">
        <v>98.8</v>
      </c>
      <c r="K61" s="162">
        <v>96.8</v>
      </c>
      <c r="L61" s="162">
        <v>102.9</v>
      </c>
      <c r="M61" s="162">
        <v>97.4</v>
      </c>
      <c r="N61" s="162">
        <v>104</v>
      </c>
      <c r="O61" s="162">
        <v>106.8</v>
      </c>
      <c r="P61" s="162">
        <v>112.3</v>
      </c>
      <c r="Q61" s="162">
        <v>103</v>
      </c>
      <c r="R61" s="162">
        <v>102.6</v>
      </c>
      <c r="S61" s="162">
        <v>102.9</v>
      </c>
    </row>
    <row r="62" spans="1:19" ht="13.5" customHeight="1">
      <c r="A62" s="325"/>
      <c r="B62" s="325" t="s">
        <v>759</v>
      </c>
      <c r="C62" s="326"/>
      <c r="D62" s="387">
        <v>100.3</v>
      </c>
      <c r="E62" s="162">
        <v>99.5</v>
      </c>
      <c r="F62" s="162">
        <v>100.5</v>
      </c>
      <c r="G62" s="162">
        <v>96.6</v>
      </c>
      <c r="H62" s="162">
        <v>100</v>
      </c>
      <c r="I62" s="162">
        <v>102.4</v>
      </c>
      <c r="J62" s="162">
        <v>97.1</v>
      </c>
      <c r="K62" s="162">
        <v>96.4</v>
      </c>
      <c r="L62" s="162">
        <v>104.5</v>
      </c>
      <c r="M62" s="162">
        <v>97.6</v>
      </c>
      <c r="N62" s="162">
        <v>103.2</v>
      </c>
      <c r="O62" s="162">
        <v>102</v>
      </c>
      <c r="P62" s="162">
        <v>110</v>
      </c>
      <c r="Q62" s="162">
        <v>99.4</v>
      </c>
      <c r="R62" s="162">
        <v>103.7</v>
      </c>
      <c r="S62" s="162">
        <v>94</v>
      </c>
    </row>
    <row r="63" spans="1:19" ht="13.5" customHeight="1">
      <c r="A63" s="325"/>
      <c r="B63" s="325" t="s">
        <v>760</v>
      </c>
      <c r="C63" s="326"/>
      <c r="D63" s="387">
        <v>100.2</v>
      </c>
      <c r="E63" s="162">
        <v>94.7</v>
      </c>
      <c r="F63" s="162">
        <v>99.4</v>
      </c>
      <c r="G63" s="162">
        <v>94.7</v>
      </c>
      <c r="H63" s="162">
        <v>99.8</v>
      </c>
      <c r="I63" s="162">
        <v>103.6</v>
      </c>
      <c r="J63" s="162">
        <v>98.1</v>
      </c>
      <c r="K63" s="162">
        <v>102.7</v>
      </c>
      <c r="L63" s="162">
        <v>105</v>
      </c>
      <c r="M63" s="162">
        <v>95.5</v>
      </c>
      <c r="N63" s="162">
        <v>101.3</v>
      </c>
      <c r="O63" s="162">
        <v>102.9</v>
      </c>
      <c r="P63" s="162">
        <v>108.2</v>
      </c>
      <c r="Q63" s="162">
        <v>102.9</v>
      </c>
      <c r="R63" s="162">
        <v>102.5</v>
      </c>
      <c r="S63" s="162">
        <v>92.9</v>
      </c>
    </row>
    <row r="64" spans="1:19" ht="13.5" customHeight="1">
      <c r="A64" s="325"/>
      <c r="B64" s="325" t="s">
        <v>761</v>
      </c>
      <c r="C64" s="326"/>
      <c r="D64" s="387">
        <v>101</v>
      </c>
      <c r="E64" s="162">
        <v>106</v>
      </c>
      <c r="F64" s="162">
        <v>100.7</v>
      </c>
      <c r="G64" s="162">
        <v>95.4</v>
      </c>
      <c r="H64" s="162">
        <v>103</v>
      </c>
      <c r="I64" s="162">
        <v>103.1</v>
      </c>
      <c r="J64" s="162">
        <v>96.9</v>
      </c>
      <c r="K64" s="162">
        <v>98</v>
      </c>
      <c r="L64" s="162">
        <v>102.9</v>
      </c>
      <c r="M64" s="162">
        <v>96.4</v>
      </c>
      <c r="N64" s="162">
        <v>103.8</v>
      </c>
      <c r="O64" s="162">
        <v>100.1</v>
      </c>
      <c r="P64" s="162">
        <v>109.8</v>
      </c>
      <c r="Q64" s="162">
        <v>101.8</v>
      </c>
      <c r="R64" s="162">
        <v>101.5</v>
      </c>
      <c r="S64" s="162">
        <v>94.1</v>
      </c>
    </row>
    <row r="65" spans="1:19" ht="13.5" customHeight="1">
      <c r="A65" s="325"/>
      <c r="B65" s="325" t="s">
        <v>733</v>
      </c>
      <c r="C65" s="326"/>
      <c r="D65" s="387">
        <v>101.4</v>
      </c>
      <c r="E65" s="162">
        <v>102.9</v>
      </c>
      <c r="F65" s="162">
        <v>100.8</v>
      </c>
      <c r="G65" s="162">
        <v>101.3</v>
      </c>
      <c r="H65" s="162">
        <v>100.2</v>
      </c>
      <c r="I65" s="162">
        <v>106.1</v>
      </c>
      <c r="J65" s="162">
        <v>97</v>
      </c>
      <c r="K65" s="162">
        <v>98.6</v>
      </c>
      <c r="L65" s="162">
        <v>105</v>
      </c>
      <c r="M65" s="162">
        <v>96.4</v>
      </c>
      <c r="N65" s="162">
        <v>103.3</v>
      </c>
      <c r="O65" s="162">
        <v>102.9</v>
      </c>
      <c r="P65" s="162">
        <v>112.9</v>
      </c>
      <c r="Q65" s="162">
        <v>101.3</v>
      </c>
      <c r="R65" s="162">
        <v>103.2</v>
      </c>
      <c r="S65" s="162">
        <v>95.7</v>
      </c>
    </row>
    <row r="66" spans="1:19" ht="13.5" customHeight="1">
      <c r="A66" s="325"/>
      <c r="B66" s="325" t="s">
        <v>762</v>
      </c>
      <c r="C66" s="326"/>
      <c r="D66" s="387">
        <v>101.1</v>
      </c>
      <c r="E66" s="162">
        <v>103.6</v>
      </c>
      <c r="F66" s="162">
        <v>101.2</v>
      </c>
      <c r="G66" s="162">
        <v>103.7</v>
      </c>
      <c r="H66" s="162">
        <v>100</v>
      </c>
      <c r="I66" s="162">
        <v>96.9</v>
      </c>
      <c r="J66" s="162">
        <v>97.4</v>
      </c>
      <c r="K66" s="162">
        <v>98.3</v>
      </c>
      <c r="L66" s="162">
        <v>105.7</v>
      </c>
      <c r="M66" s="162">
        <v>101.6</v>
      </c>
      <c r="N66" s="162">
        <v>104.6</v>
      </c>
      <c r="O66" s="162">
        <v>99.2</v>
      </c>
      <c r="P66" s="162">
        <v>111.5</v>
      </c>
      <c r="Q66" s="162">
        <v>102.1</v>
      </c>
      <c r="R66" s="162">
        <v>104.9</v>
      </c>
      <c r="S66" s="162">
        <v>96.1</v>
      </c>
    </row>
    <row r="67" spans="1:19" ht="13.5" customHeight="1">
      <c r="A67" s="325"/>
      <c r="B67" s="325">
        <v>12</v>
      </c>
      <c r="C67" s="326"/>
      <c r="D67" s="387">
        <v>101.5</v>
      </c>
      <c r="E67" s="162">
        <v>103.3</v>
      </c>
      <c r="F67" s="162">
        <v>101.4</v>
      </c>
      <c r="G67" s="162">
        <v>91.7</v>
      </c>
      <c r="H67" s="162">
        <v>101.4</v>
      </c>
      <c r="I67" s="162">
        <v>99.6</v>
      </c>
      <c r="J67" s="162">
        <v>97.6</v>
      </c>
      <c r="K67" s="162">
        <v>100.1</v>
      </c>
      <c r="L67" s="162">
        <v>103.8</v>
      </c>
      <c r="M67" s="162">
        <v>100.1</v>
      </c>
      <c r="N67" s="162">
        <v>107.4</v>
      </c>
      <c r="O67" s="162">
        <v>98.5</v>
      </c>
      <c r="P67" s="162">
        <v>112.6</v>
      </c>
      <c r="Q67" s="162">
        <v>100</v>
      </c>
      <c r="R67" s="162">
        <v>106.4</v>
      </c>
      <c r="S67" s="162">
        <v>101.3</v>
      </c>
    </row>
    <row r="68" spans="1:19" ht="13.5" customHeight="1">
      <c r="A68" s="325" t="s">
        <v>38</v>
      </c>
      <c r="B68" s="325" t="s">
        <v>763</v>
      </c>
      <c r="C68" s="326" t="s">
        <v>454</v>
      </c>
      <c r="D68" s="387">
        <v>99.7</v>
      </c>
      <c r="E68" s="162">
        <v>113.3</v>
      </c>
      <c r="F68" s="162">
        <v>98</v>
      </c>
      <c r="G68" s="162">
        <v>116.9</v>
      </c>
      <c r="H68" s="162">
        <v>90.3</v>
      </c>
      <c r="I68" s="162">
        <v>92.1</v>
      </c>
      <c r="J68" s="162">
        <v>106.5</v>
      </c>
      <c r="K68" s="162">
        <v>105.9</v>
      </c>
      <c r="L68" s="162">
        <v>89.3</v>
      </c>
      <c r="M68" s="162">
        <v>116.4</v>
      </c>
      <c r="N68" s="162">
        <v>94</v>
      </c>
      <c r="O68" s="162">
        <v>99.8</v>
      </c>
      <c r="P68" s="162">
        <v>87.1</v>
      </c>
      <c r="Q68" s="162">
        <v>110.8</v>
      </c>
      <c r="R68" s="162">
        <v>101</v>
      </c>
      <c r="S68" s="162">
        <v>97</v>
      </c>
    </row>
    <row r="69" spans="1:19" ht="13.5" customHeight="1">
      <c r="A69" s="325"/>
      <c r="B69" s="325">
        <v>2</v>
      </c>
      <c r="C69" s="326"/>
      <c r="D69" s="387">
        <v>100.3</v>
      </c>
      <c r="E69" s="162">
        <v>121.5</v>
      </c>
      <c r="F69" s="162">
        <v>99.6</v>
      </c>
      <c r="G69" s="162">
        <v>116.2</v>
      </c>
      <c r="H69" s="162">
        <v>90.8</v>
      </c>
      <c r="I69" s="162">
        <v>95.4</v>
      </c>
      <c r="J69" s="162">
        <v>105.4</v>
      </c>
      <c r="K69" s="162">
        <v>103.4</v>
      </c>
      <c r="L69" s="162">
        <v>89.1</v>
      </c>
      <c r="M69" s="162">
        <v>113.9</v>
      </c>
      <c r="N69" s="162">
        <v>92.5</v>
      </c>
      <c r="O69" s="162">
        <v>99.2</v>
      </c>
      <c r="P69" s="162">
        <v>87.3</v>
      </c>
      <c r="Q69" s="162">
        <v>109.2</v>
      </c>
      <c r="R69" s="162">
        <v>97.6</v>
      </c>
      <c r="S69" s="162">
        <v>97</v>
      </c>
    </row>
    <row r="70" spans="1:46" ht="13.5" customHeight="1">
      <c r="A70" s="325"/>
      <c r="B70" s="325">
        <v>3</v>
      </c>
      <c r="C70" s="326"/>
      <c r="D70" s="387">
        <v>99.5</v>
      </c>
      <c r="E70" s="162">
        <v>119.4</v>
      </c>
      <c r="F70" s="162">
        <v>100.4</v>
      </c>
      <c r="G70" s="162">
        <v>117.9</v>
      </c>
      <c r="H70" s="162">
        <v>93.3</v>
      </c>
      <c r="I70" s="162">
        <v>91.3</v>
      </c>
      <c r="J70" s="162">
        <v>105.7</v>
      </c>
      <c r="K70" s="162">
        <v>102.9</v>
      </c>
      <c r="L70" s="162">
        <v>90.2</v>
      </c>
      <c r="M70" s="162">
        <v>116.4</v>
      </c>
      <c r="N70" s="162">
        <v>95.7</v>
      </c>
      <c r="O70" s="162">
        <v>99.5</v>
      </c>
      <c r="P70" s="162">
        <v>85.4</v>
      </c>
      <c r="Q70" s="162">
        <v>104.2</v>
      </c>
      <c r="R70" s="162">
        <v>95.2</v>
      </c>
      <c r="S70" s="162">
        <v>94.9</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v>4</v>
      </c>
      <c r="C71" s="326"/>
      <c r="D71" s="387">
        <v>101.6</v>
      </c>
      <c r="E71" s="162">
        <v>121.3</v>
      </c>
      <c r="F71" s="162">
        <v>100.6</v>
      </c>
      <c r="G71" s="162">
        <v>121.5</v>
      </c>
      <c r="H71" s="162">
        <v>92.5</v>
      </c>
      <c r="I71" s="162">
        <v>92</v>
      </c>
      <c r="J71" s="162">
        <v>115.4</v>
      </c>
      <c r="K71" s="162">
        <v>105.2</v>
      </c>
      <c r="L71" s="162">
        <v>93.4</v>
      </c>
      <c r="M71" s="162">
        <v>118.3</v>
      </c>
      <c r="N71" s="162">
        <v>98.2</v>
      </c>
      <c r="O71" s="162">
        <v>85.3</v>
      </c>
      <c r="P71" s="162">
        <v>88.9</v>
      </c>
      <c r="Q71" s="162">
        <v>108.7</v>
      </c>
      <c r="R71" s="162">
        <v>99.4</v>
      </c>
      <c r="S71" s="162">
        <v>98.9</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537">
        <v>5</v>
      </c>
      <c r="C72" s="172"/>
      <c r="D72" s="173">
        <v>99.6</v>
      </c>
      <c r="E72" s="174">
        <v>125.5</v>
      </c>
      <c r="F72" s="174">
        <v>98.9</v>
      </c>
      <c r="G72" s="174">
        <v>116.8</v>
      </c>
      <c r="H72" s="174">
        <v>90.5</v>
      </c>
      <c r="I72" s="174">
        <v>87.8</v>
      </c>
      <c r="J72" s="174">
        <v>110.7</v>
      </c>
      <c r="K72" s="174">
        <v>102.9</v>
      </c>
      <c r="L72" s="174">
        <v>93</v>
      </c>
      <c r="M72" s="174">
        <v>111.9</v>
      </c>
      <c r="N72" s="174">
        <v>100.8</v>
      </c>
      <c r="O72" s="174">
        <v>108.4</v>
      </c>
      <c r="P72" s="174">
        <v>85</v>
      </c>
      <c r="Q72" s="174">
        <v>104.2</v>
      </c>
      <c r="R72" s="174">
        <v>88</v>
      </c>
      <c r="S72" s="174">
        <v>96.1</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59" t="s">
        <v>408</v>
      </c>
      <c r="E73" s="659"/>
      <c r="F73" s="659"/>
      <c r="G73" s="659"/>
      <c r="H73" s="659"/>
      <c r="I73" s="659"/>
      <c r="J73" s="659"/>
      <c r="K73" s="659"/>
      <c r="L73" s="659"/>
      <c r="M73" s="659"/>
      <c r="N73" s="659"/>
      <c r="O73" s="659"/>
      <c r="P73" s="659"/>
      <c r="Q73" s="659"/>
      <c r="R73" s="659"/>
      <c r="S73" s="659"/>
    </row>
    <row r="74" spans="1:19" ht="13.5" customHeight="1">
      <c r="A74" s="320" t="s">
        <v>755</v>
      </c>
      <c r="B74" s="320" t="s">
        <v>450</v>
      </c>
      <c r="C74" s="321" t="s">
        <v>756</v>
      </c>
      <c r="D74" s="322">
        <v>0.2</v>
      </c>
      <c r="E74" s="323">
        <v>4.9</v>
      </c>
      <c r="F74" s="323">
        <v>1.4</v>
      </c>
      <c r="G74" s="323">
        <v>-2.9</v>
      </c>
      <c r="H74" s="323">
        <v>2.2</v>
      </c>
      <c r="I74" s="323">
        <v>10.4</v>
      </c>
      <c r="J74" s="323">
        <v>0.4</v>
      </c>
      <c r="K74" s="323">
        <v>0.8</v>
      </c>
      <c r="L74" s="324">
        <v>1</v>
      </c>
      <c r="M74" s="324">
        <v>-7.2</v>
      </c>
      <c r="N74" s="324">
        <v>-3.2</v>
      </c>
      <c r="O74" s="324">
        <v>-3.3</v>
      </c>
      <c r="P74" s="323">
        <v>-6.5</v>
      </c>
      <c r="Q74" s="323">
        <v>-3.5</v>
      </c>
      <c r="R74" s="323">
        <v>-0.3</v>
      </c>
      <c r="S74" s="324">
        <v>-0.8</v>
      </c>
    </row>
    <row r="75" spans="1:19" ht="13.5" customHeight="1">
      <c r="A75" s="325"/>
      <c r="B75" s="325" t="s">
        <v>452</v>
      </c>
      <c r="C75" s="326"/>
      <c r="D75" s="327">
        <v>-0.3</v>
      </c>
      <c r="E75" s="161">
        <v>-9.9</v>
      </c>
      <c r="F75" s="161">
        <v>-0.1</v>
      </c>
      <c r="G75" s="161">
        <v>-0.8</v>
      </c>
      <c r="H75" s="161">
        <v>11.2</v>
      </c>
      <c r="I75" s="161">
        <v>3</v>
      </c>
      <c r="J75" s="161">
        <v>-0.9</v>
      </c>
      <c r="K75" s="161">
        <v>-0.8</v>
      </c>
      <c r="L75" s="328">
        <v>21.6</v>
      </c>
      <c r="M75" s="328">
        <v>-0.6</v>
      </c>
      <c r="N75" s="328">
        <v>1.3</v>
      </c>
      <c r="O75" s="328">
        <v>-2.8</v>
      </c>
      <c r="P75" s="161">
        <v>1.9</v>
      </c>
      <c r="Q75" s="161">
        <v>-3.9</v>
      </c>
      <c r="R75" s="161">
        <v>3.1</v>
      </c>
      <c r="S75" s="328">
        <v>1.8</v>
      </c>
    </row>
    <row r="76" spans="1:19" ht="13.5" customHeight="1">
      <c r="A76" s="325"/>
      <c r="B76" s="325" t="s">
        <v>453</v>
      </c>
      <c r="C76" s="326"/>
      <c r="D76" s="327">
        <v>-0.1</v>
      </c>
      <c r="E76" s="161">
        <v>-9.5</v>
      </c>
      <c r="F76" s="161">
        <v>-0.3</v>
      </c>
      <c r="G76" s="161">
        <v>-6.1</v>
      </c>
      <c r="H76" s="161">
        <v>10.9</v>
      </c>
      <c r="I76" s="161">
        <v>1.1</v>
      </c>
      <c r="J76" s="161">
        <v>-0.5</v>
      </c>
      <c r="K76" s="161">
        <v>-4.7</v>
      </c>
      <c r="L76" s="328">
        <v>14.9</v>
      </c>
      <c r="M76" s="328">
        <v>-2</v>
      </c>
      <c r="N76" s="328">
        <v>5.8</v>
      </c>
      <c r="O76" s="328">
        <v>-4.5</v>
      </c>
      <c r="P76" s="161">
        <v>2</v>
      </c>
      <c r="Q76" s="161">
        <v>0.2</v>
      </c>
      <c r="R76" s="161">
        <v>1.9</v>
      </c>
      <c r="S76" s="328">
        <v>2</v>
      </c>
    </row>
    <row r="77" spans="1:19" ht="13.5" customHeight="1">
      <c r="A77" s="325"/>
      <c r="B77" s="325" t="s">
        <v>200</v>
      </c>
      <c r="C77" s="326"/>
      <c r="D77" s="327">
        <v>-0.4</v>
      </c>
      <c r="E77" s="161">
        <v>5.2</v>
      </c>
      <c r="F77" s="161">
        <v>1.2</v>
      </c>
      <c r="G77" s="161">
        <v>1.8</v>
      </c>
      <c r="H77" s="161">
        <v>4</v>
      </c>
      <c r="I77" s="161">
        <v>-4</v>
      </c>
      <c r="J77" s="161">
        <v>-1.4</v>
      </c>
      <c r="K77" s="161">
        <v>-4.5</v>
      </c>
      <c r="L77" s="328">
        <v>4.3</v>
      </c>
      <c r="M77" s="328">
        <v>-2.4</v>
      </c>
      <c r="N77" s="328">
        <v>-1.8</v>
      </c>
      <c r="O77" s="328">
        <v>-1.5</v>
      </c>
      <c r="P77" s="161">
        <v>1.3</v>
      </c>
      <c r="Q77" s="161">
        <v>-1.7</v>
      </c>
      <c r="R77" s="161">
        <v>-2.8</v>
      </c>
      <c r="S77" s="328">
        <v>-0.8</v>
      </c>
    </row>
    <row r="78" spans="1:19" ht="13.5" customHeight="1">
      <c r="A78" s="325"/>
      <c r="B78" s="325">
        <v>28</v>
      </c>
      <c r="C78" s="326"/>
      <c r="D78" s="327">
        <v>0.3</v>
      </c>
      <c r="E78" s="161">
        <v>-1.7</v>
      </c>
      <c r="F78" s="161">
        <v>0.6</v>
      </c>
      <c r="G78" s="161">
        <v>-3</v>
      </c>
      <c r="H78" s="161">
        <v>0.2</v>
      </c>
      <c r="I78" s="161">
        <v>-0.6</v>
      </c>
      <c r="J78" s="161">
        <v>-1.2</v>
      </c>
      <c r="K78" s="161">
        <v>-2.9</v>
      </c>
      <c r="L78" s="328">
        <v>1.8</v>
      </c>
      <c r="M78" s="328">
        <v>0.4</v>
      </c>
      <c r="N78" s="328">
        <v>-2.5</v>
      </c>
      <c r="O78" s="328">
        <v>2.1</v>
      </c>
      <c r="P78" s="161">
        <v>6.6</v>
      </c>
      <c r="Q78" s="161">
        <v>1.3</v>
      </c>
      <c r="R78" s="161">
        <v>-1.2</v>
      </c>
      <c r="S78" s="328">
        <v>-1</v>
      </c>
    </row>
    <row r="79" spans="1:19" ht="13.5" customHeight="1">
      <c r="A79" s="230"/>
      <c r="B79" s="171" t="s">
        <v>39</v>
      </c>
      <c r="C79" s="172"/>
      <c r="D79" s="175">
        <v>0.3</v>
      </c>
      <c r="E79" s="176">
        <v>0.5</v>
      </c>
      <c r="F79" s="176">
        <v>0.1</v>
      </c>
      <c r="G79" s="176">
        <v>0.3</v>
      </c>
      <c r="H79" s="176">
        <v>0.1</v>
      </c>
      <c r="I79" s="176">
        <v>1.8</v>
      </c>
      <c r="J79" s="176">
        <v>-1.5</v>
      </c>
      <c r="K79" s="176">
        <v>1.4</v>
      </c>
      <c r="L79" s="176">
        <v>1.7</v>
      </c>
      <c r="M79" s="176">
        <v>-2.9</v>
      </c>
      <c r="N79" s="176">
        <v>6.4</v>
      </c>
      <c r="O79" s="176">
        <v>-0.3</v>
      </c>
      <c r="P79" s="176">
        <v>3</v>
      </c>
      <c r="Q79" s="176">
        <v>-0.9</v>
      </c>
      <c r="R79" s="176">
        <v>3.4</v>
      </c>
      <c r="S79" s="176">
        <v>-2.1</v>
      </c>
    </row>
    <row r="80" spans="1:19" ht="13.5" customHeight="1">
      <c r="A80" s="325"/>
      <c r="B80" s="325" t="s">
        <v>757</v>
      </c>
      <c r="C80" s="326"/>
      <c r="D80" s="385">
        <v>0.1</v>
      </c>
      <c r="E80" s="386">
        <v>-0.2</v>
      </c>
      <c r="F80" s="386">
        <v>0.7</v>
      </c>
      <c r="G80" s="386">
        <v>-1.5</v>
      </c>
      <c r="H80" s="386">
        <v>-0.4</v>
      </c>
      <c r="I80" s="386">
        <v>-0.9</v>
      </c>
      <c r="J80" s="386">
        <v>-5</v>
      </c>
      <c r="K80" s="386">
        <v>0</v>
      </c>
      <c r="L80" s="386">
        <v>-1.1</v>
      </c>
      <c r="M80" s="386">
        <v>-4</v>
      </c>
      <c r="N80" s="386">
        <v>6.6</v>
      </c>
      <c r="O80" s="386">
        <v>1.9</v>
      </c>
      <c r="P80" s="386">
        <v>4.4</v>
      </c>
      <c r="Q80" s="386">
        <v>-1.4</v>
      </c>
      <c r="R80" s="386">
        <v>4.1</v>
      </c>
      <c r="S80" s="386">
        <v>0.8</v>
      </c>
    </row>
    <row r="81" spans="1:19" ht="13.5" customHeight="1">
      <c r="A81" s="325"/>
      <c r="B81" s="325" t="s">
        <v>758</v>
      </c>
      <c r="C81" s="326"/>
      <c r="D81" s="387">
        <v>0.4</v>
      </c>
      <c r="E81" s="162">
        <v>4.5</v>
      </c>
      <c r="F81" s="162">
        <v>0.1</v>
      </c>
      <c r="G81" s="162">
        <v>-0.6</v>
      </c>
      <c r="H81" s="162">
        <v>-0.2</v>
      </c>
      <c r="I81" s="162">
        <v>2.5</v>
      </c>
      <c r="J81" s="162">
        <v>-5.3</v>
      </c>
      <c r="K81" s="162">
        <v>1</v>
      </c>
      <c r="L81" s="162">
        <v>1.1</v>
      </c>
      <c r="M81" s="162">
        <v>-3.7</v>
      </c>
      <c r="N81" s="162">
        <v>6.4</v>
      </c>
      <c r="O81" s="162">
        <v>3.2</v>
      </c>
      <c r="P81" s="162">
        <v>4.8</v>
      </c>
      <c r="Q81" s="162">
        <v>-1.2</v>
      </c>
      <c r="R81" s="162">
        <v>4.3</v>
      </c>
      <c r="S81" s="162">
        <v>1.7</v>
      </c>
    </row>
    <row r="82" spans="1:19" ht="13.5" customHeight="1">
      <c r="A82" s="325"/>
      <c r="B82" s="325" t="s">
        <v>759</v>
      </c>
      <c r="C82" s="326"/>
      <c r="D82" s="387">
        <v>-0.2</v>
      </c>
      <c r="E82" s="162">
        <v>4.8</v>
      </c>
      <c r="F82" s="162">
        <v>-0.1</v>
      </c>
      <c r="G82" s="162">
        <v>-0.7</v>
      </c>
      <c r="H82" s="162">
        <v>0.1</v>
      </c>
      <c r="I82" s="162">
        <v>5.2</v>
      </c>
      <c r="J82" s="162">
        <v>-0.3</v>
      </c>
      <c r="K82" s="162">
        <v>1.6</v>
      </c>
      <c r="L82" s="162">
        <v>0</v>
      </c>
      <c r="M82" s="162">
        <v>-3.5</v>
      </c>
      <c r="N82" s="162">
        <v>5</v>
      </c>
      <c r="O82" s="162">
        <v>0.2</v>
      </c>
      <c r="P82" s="162">
        <v>5.1</v>
      </c>
      <c r="Q82" s="162">
        <v>-3.7</v>
      </c>
      <c r="R82" s="162">
        <v>3.1</v>
      </c>
      <c r="S82" s="162">
        <v>-6.8</v>
      </c>
    </row>
    <row r="83" spans="1:19" ht="13.5" customHeight="1">
      <c r="A83" s="325"/>
      <c r="B83" s="325" t="s">
        <v>760</v>
      </c>
      <c r="C83" s="326"/>
      <c r="D83" s="387">
        <v>0.7</v>
      </c>
      <c r="E83" s="162">
        <v>-0.2</v>
      </c>
      <c r="F83" s="162">
        <v>-0.1</v>
      </c>
      <c r="G83" s="162">
        <v>-2.8</v>
      </c>
      <c r="H83" s="162">
        <v>1.1</v>
      </c>
      <c r="I83" s="162">
        <v>6</v>
      </c>
      <c r="J83" s="162">
        <v>-0.9</v>
      </c>
      <c r="K83" s="162">
        <v>6.4</v>
      </c>
      <c r="L83" s="162">
        <v>1.4</v>
      </c>
      <c r="M83" s="162">
        <v>-2.6</v>
      </c>
      <c r="N83" s="162">
        <v>1.9</v>
      </c>
      <c r="O83" s="162">
        <v>-2.1</v>
      </c>
      <c r="P83" s="162">
        <v>2.2</v>
      </c>
      <c r="Q83" s="162">
        <v>2.7</v>
      </c>
      <c r="R83" s="162">
        <v>2.4</v>
      </c>
      <c r="S83" s="162">
        <v>-6</v>
      </c>
    </row>
    <row r="84" spans="1:19" ht="13.5" customHeight="1">
      <c r="A84" s="325"/>
      <c r="B84" s="325" t="s">
        <v>761</v>
      </c>
      <c r="C84" s="326"/>
      <c r="D84" s="387">
        <v>1.5</v>
      </c>
      <c r="E84" s="162">
        <v>8.4</v>
      </c>
      <c r="F84" s="162">
        <v>0.6</v>
      </c>
      <c r="G84" s="162">
        <v>-0.2</v>
      </c>
      <c r="H84" s="162">
        <v>3</v>
      </c>
      <c r="I84" s="162">
        <v>5.9</v>
      </c>
      <c r="J84" s="162">
        <v>-0.2</v>
      </c>
      <c r="K84" s="162">
        <v>5.4</v>
      </c>
      <c r="L84" s="162">
        <v>0.2</v>
      </c>
      <c r="M84" s="162">
        <v>-2.1</v>
      </c>
      <c r="N84" s="162">
        <v>6</v>
      </c>
      <c r="O84" s="162">
        <v>-3.2</v>
      </c>
      <c r="P84" s="162">
        <v>3.7</v>
      </c>
      <c r="Q84" s="162">
        <v>2</v>
      </c>
      <c r="R84" s="162">
        <v>2.7</v>
      </c>
      <c r="S84" s="162">
        <v>-5.5</v>
      </c>
    </row>
    <row r="85" spans="1:19" ht="13.5" customHeight="1">
      <c r="A85" s="325"/>
      <c r="B85" s="325" t="s">
        <v>733</v>
      </c>
      <c r="C85" s="326"/>
      <c r="D85" s="387">
        <v>1.5</v>
      </c>
      <c r="E85" s="162">
        <v>0.6</v>
      </c>
      <c r="F85" s="162">
        <v>0.1</v>
      </c>
      <c r="G85" s="162">
        <v>1.8</v>
      </c>
      <c r="H85" s="162">
        <v>-0.7</v>
      </c>
      <c r="I85" s="162">
        <v>7.5</v>
      </c>
      <c r="J85" s="162">
        <v>0.9</v>
      </c>
      <c r="K85" s="162">
        <v>6.6</v>
      </c>
      <c r="L85" s="162">
        <v>1.4</v>
      </c>
      <c r="M85" s="162">
        <v>-3.2</v>
      </c>
      <c r="N85" s="162">
        <v>9.7</v>
      </c>
      <c r="O85" s="162">
        <v>-0.2</v>
      </c>
      <c r="P85" s="162">
        <v>5.4</v>
      </c>
      <c r="Q85" s="162">
        <v>1.5</v>
      </c>
      <c r="R85" s="162">
        <v>1.9</v>
      </c>
      <c r="S85" s="162">
        <v>-3.6</v>
      </c>
    </row>
    <row r="86" spans="1:19" ht="13.5" customHeight="1">
      <c r="A86" s="325"/>
      <c r="B86" s="325" t="s">
        <v>762</v>
      </c>
      <c r="C86" s="326"/>
      <c r="D86" s="387">
        <v>0.9</v>
      </c>
      <c r="E86" s="162">
        <v>5.1</v>
      </c>
      <c r="F86" s="162">
        <v>0.1</v>
      </c>
      <c r="G86" s="162">
        <v>7.9</v>
      </c>
      <c r="H86" s="162">
        <v>0.8</v>
      </c>
      <c r="I86" s="162">
        <v>-2.8</v>
      </c>
      <c r="J86" s="162">
        <v>1.7</v>
      </c>
      <c r="K86" s="162">
        <v>6.7</v>
      </c>
      <c r="L86" s="162">
        <v>2.6</v>
      </c>
      <c r="M86" s="162">
        <v>2.3</v>
      </c>
      <c r="N86" s="162">
        <v>8.6</v>
      </c>
      <c r="O86" s="162">
        <v>-7.1</v>
      </c>
      <c r="P86" s="162">
        <v>3.4</v>
      </c>
      <c r="Q86" s="162">
        <v>2.1</v>
      </c>
      <c r="R86" s="162">
        <v>6.7</v>
      </c>
      <c r="S86" s="162">
        <v>-2.8</v>
      </c>
    </row>
    <row r="87" spans="1:19" ht="13.5" customHeight="1">
      <c r="A87" s="325"/>
      <c r="B87" s="325">
        <v>12</v>
      </c>
      <c r="C87" s="326"/>
      <c r="D87" s="387">
        <v>-0.6</v>
      </c>
      <c r="E87" s="162">
        <v>8.3</v>
      </c>
      <c r="F87" s="162">
        <v>-2.1</v>
      </c>
      <c r="G87" s="162">
        <v>-4</v>
      </c>
      <c r="H87" s="162">
        <v>1</v>
      </c>
      <c r="I87" s="162">
        <v>-2.4</v>
      </c>
      <c r="J87" s="162">
        <v>-1.8</v>
      </c>
      <c r="K87" s="162">
        <v>6.7</v>
      </c>
      <c r="L87" s="162">
        <v>0.7</v>
      </c>
      <c r="M87" s="162">
        <v>0.3</v>
      </c>
      <c r="N87" s="162">
        <v>8.3</v>
      </c>
      <c r="O87" s="162">
        <v>-5.5</v>
      </c>
      <c r="P87" s="162">
        <v>5.7</v>
      </c>
      <c r="Q87" s="162">
        <v>-1.4</v>
      </c>
      <c r="R87" s="162">
        <v>7.2</v>
      </c>
      <c r="S87" s="162">
        <v>-1.8</v>
      </c>
    </row>
    <row r="88" spans="1:19" ht="13.5" customHeight="1">
      <c r="A88" s="325" t="s">
        <v>38</v>
      </c>
      <c r="B88" s="325" t="s">
        <v>763</v>
      </c>
      <c r="C88" s="326" t="s">
        <v>454</v>
      </c>
      <c r="D88" s="387">
        <v>0.4</v>
      </c>
      <c r="E88" s="162">
        <v>23.8</v>
      </c>
      <c r="F88" s="162">
        <v>-1.4</v>
      </c>
      <c r="G88" s="162">
        <v>20.5</v>
      </c>
      <c r="H88" s="162">
        <v>-7.6</v>
      </c>
      <c r="I88" s="162">
        <v>-6.5</v>
      </c>
      <c r="J88" s="162">
        <v>8</v>
      </c>
      <c r="K88" s="162">
        <v>9.6</v>
      </c>
      <c r="L88" s="162">
        <v>-12.4</v>
      </c>
      <c r="M88" s="162">
        <v>17.6</v>
      </c>
      <c r="N88" s="162">
        <v>-11</v>
      </c>
      <c r="O88" s="162">
        <v>-4.1</v>
      </c>
      <c r="P88" s="162">
        <v>-18.8</v>
      </c>
      <c r="Q88" s="162">
        <v>13.3</v>
      </c>
      <c r="R88" s="162">
        <v>1.7</v>
      </c>
      <c r="S88" s="162">
        <v>0.3</v>
      </c>
    </row>
    <row r="89" spans="1:19" ht="13.5" customHeight="1">
      <c r="A89" s="325"/>
      <c r="B89" s="325">
        <v>2</v>
      </c>
      <c r="C89" s="326"/>
      <c r="D89" s="387">
        <v>0.6</v>
      </c>
      <c r="E89" s="162">
        <v>26.4</v>
      </c>
      <c r="F89" s="162">
        <v>-0.7</v>
      </c>
      <c r="G89" s="162">
        <v>18.5</v>
      </c>
      <c r="H89" s="162">
        <v>-7.4</v>
      </c>
      <c r="I89" s="162">
        <v>-6</v>
      </c>
      <c r="J89" s="162">
        <v>9.1</v>
      </c>
      <c r="K89" s="162">
        <v>10.8</v>
      </c>
      <c r="L89" s="162">
        <v>-11.1</v>
      </c>
      <c r="M89" s="162">
        <v>16.6</v>
      </c>
      <c r="N89" s="162">
        <v>-8.5</v>
      </c>
      <c r="O89" s="162">
        <v>2.1</v>
      </c>
      <c r="P89" s="162">
        <v>-18.5</v>
      </c>
      <c r="Q89" s="162">
        <v>10</v>
      </c>
      <c r="R89" s="162">
        <v>-0.4</v>
      </c>
      <c r="S89" s="162">
        <v>0.5</v>
      </c>
    </row>
    <row r="90" spans="1:19" ht="13.5" customHeight="1">
      <c r="A90" s="325"/>
      <c r="B90" s="325">
        <v>3</v>
      </c>
      <c r="C90" s="326"/>
      <c r="D90" s="387">
        <v>0</v>
      </c>
      <c r="E90" s="162">
        <v>25.6</v>
      </c>
      <c r="F90" s="162">
        <v>-0.3</v>
      </c>
      <c r="G90" s="162">
        <v>22.3</v>
      </c>
      <c r="H90" s="162">
        <v>-9.2</v>
      </c>
      <c r="I90" s="162">
        <v>-7.2</v>
      </c>
      <c r="J90" s="162">
        <v>11.1</v>
      </c>
      <c r="K90" s="162">
        <v>4.6</v>
      </c>
      <c r="L90" s="162">
        <v>-12.6</v>
      </c>
      <c r="M90" s="162">
        <v>21.3</v>
      </c>
      <c r="N90" s="162">
        <v>-8.4</v>
      </c>
      <c r="O90" s="162">
        <v>1.4</v>
      </c>
      <c r="P90" s="162">
        <v>-20.4</v>
      </c>
      <c r="Q90" s="162">
        <v>7.6</v>
      </c>
      <c r="R90" s="162">
        <v>-4.9</v>
      </c>
      <c r="S90" s="162">
        <v>-3</v>
      </c>
    </row>
    <row r="91" spans="1:19" ht="13.5" customHeight="1">
      <c r="A91" s="325"/>
      <c r="B91" s="325">
        <v>4</v>
      </c>
      <c r="C91" s="326"/>
      <c r="D91" s="387">
        <v>0.4</v>
      </c>
      <c r="E91" s="162">
        <v>26.5</v>
      </c>
      <c r="F91" s="162">
        <v>-1.9</v>
      </c>
      <c r="G91" s="162">
        <v>22.5</v>
      </c>
      <c r="H91" s="162">
        <v>-9.8</v>
      </c>
      <c r="I91" s="162">
        <v>-10.7</v>
      </c>
      <c r="J91" s="162">
        <v>18.7</v>
      </c>
      <c r="K91" s="162">
        <v>4.8</v>
      </c>
      <c r="L91" s="162">
        <v>-10.4</v>
      </c>
      <c r="M91" s="162">
        <v>22</v>
      </c>
      <c r="N91" s="162">
        <v>-2.8</v>
      </c>
      <c r="O91" s="162">
        <v>-19.5</v>
      </c>
      <c r="P91" s="162">
        <v>-17.1</v>
      </c>
      <c r="Q91" s="162">
        <v>11</v>
      </c>
      <c r="R91" s="162">
        <v>-4.8</v>
      </c>
      <c r="S91" s="162">
        <v>1</v>
      </c>
    </row>
    <row r="92" spans="1:19" ht="13.5" customHeight="1">
      <c r="A92" s="171"/>
      <c r="B92" s="537">
        <v>5</v>
      </c>
      <c r="C92" s="231"/>
      <c r="D92" s="174">
        <v>-0.6</v>
      </c>
      <c r="E92" s="174">
        <v>27.7</v>
      </c>
      <c r="F92" s="174">
        <v>-0.6</v>
      </c>
      <c r="G92" s="174">
        <v>20.5</v>
      </c>
      <c r="H92" s="174">
        <v>-7.9</v>
      </c>
      <c r="I92" s="174">
        <v>-11.8</v>
      </c>
      <c r="J92" s="174">
        <v>14</v>
      </c>
      <c r="K92" s="174">
        <v>0.9</v>
      </c>
      <c r="L92" s="174">
        <v>-9.4</v>
      </c>
      <c r="M92" s="174">
        <v>15.6</v>
      </c>
      <c r="N92" s="174">
        <v>-4.1</v>
      </c>
      <c r="O92" s="174">
        <v>4.7</v>
      </c>
      <c r="P92" s="174">
        <v>-22.9</v>
      </c>
      <c r="Q92" s="174">
        <v>3.3</v>
      </c>
      <c r="R92" s="174">
        <v>-13</v>
      </c>
      <c r="S92" s="174">
        <v>-0.4</v>
      </c>
    </row>
    <row r="93" spans="1:35" ht="27" customHeight="1">
      <c r="A93" s="661" t="s">
        <v>627</v>
      </c>
      <c r="B93" s="661"/>
      <c r="C93" s="661"/>
      <c r="D93" s="239">
        <v>-2</v>
      </c>
      <c r="E93" s="238">
        <v>3.5</v>
      </c>
      <c r="F93" s="238">
        <v>-1.7</v>
      </c>
      <c r="G93" s="238">
        <v>-3.9</v>
      </c>
      <c r="H93" s="238">
        <v>-2.2</v>
      </c>
      <c r="I93" s="238">
        <v>-4.6</v>
      </c>
      <c r="J93" s="238">
        <v>-4.1</v>
      </c>
      <c r="K93" s="238">
        <v>-2.2</v>
      </c>
      <c r="L93" s="238">
        <v>-0.4</v>
      </c>
      <c r="M93" s="238">
        <v>-5.4</v>
      </c>
      <c r="N93" s="238">
        <v>2.6</v>
      </c>
      <c r="O93" s="238">
        <v>27.1</v>
      </c>
      <c r="P93" s="238">
        <v>-4.4</v>
      </c>
      <c r="Q93" s="238">
        <v>-4.1</v>
      </c>
      <c r="R93" s="238">
        <v>-11.5</v>
      </c>
      <c r="S93" s="238">
        <v>-2.8</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00265361</cp:lastModifiedBy>
  <cp:lastPrinted>2018-07-18T01:15:55Z</cp:lastPrinted>
  <dcterms:created xsi:type="dcterms:W3CDTF">2003-04-22T00:03:15Z</dcterms:created>
  <dcterms:modified xsi:type="dcterms:W3CDTF">2018-07-24T05:32:58Z</dcterms:modified>
  <cp:category/>
  <cp:version/>
  <cp:contentType/>
  <cp:contentStatus/>
</cp:coreProperties>
</file>